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4D74F0BD-A230-4FA0-AB66-D6DAACEA6EEE}" xr6:coauthVersionLast="47" xr6:coauthVersionMax="47" xr10:uidLastSave="{00000000-0000-0000-0000-000000000000}"/>
  <bookViews>
    <workbookView xWindow="1395" yWindow="150" windowWidth="19485" windowHeight="15495" tabRatio="940" xr2:uid="{00000000-000D-0000-FFFF-FFFF00000000}"/>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3" sheetId="11" r:id="rId11"/>
    <sheet name="Response 3 - Table 3" sheetId="17" r:id="rId12"/>
    <sheet name="Appendix A - Definitions" sheetId="23" r:id="rId13"/>
    <sheet name="Appendix B - Example Responses" sheetId="2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9" i="17" l="1"/>
  <c r="C159" i="17"/>
  <c r="E107" i="17"/>
  <c r="C107" i="17"/>
  <c r="E55"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C160" i="17" l="1"/>
  <c r="E160" i="17"/>
</calcChain>
</file>

<file path=xl/sharedStrings.xml><?xml version="1.0" encoding="utf-8"?>
<sst xmlns="http://schemas.openxmlformats.org/spreadsheetml/2006/main" count="354" uniqueCount="210">
  <si>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</si>
  <si>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</si>
  <si>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</si>
  <si>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</si>
  <si>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</si>
  <si>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</si>
  <si>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</si>
  <si>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</si>
  <si>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</si>
  <si>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</si>
  <si>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</si>
  <si>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</si>
  <si>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</si>
  <si>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</si>
  <si>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</si>
  <si>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</si>
  <si>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</si>
  <si>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</si>
  <si>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Connecticut Office of Health Strategy
Version 1.0</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</si>
  <si>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</si>
  <si>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</si>
  <si>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</si>
  <si>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</si>
  <si>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</si>
  <si>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</si>
  <si>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</si>
  <si>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</si>
  <si>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</si>
  <si>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</si>
  <si>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</si>
  <si>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</si>
  <si>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</si>
  <si>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</si>
  <si>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</si>
  <si>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</si>
  <si>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</si>
  <si>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</si>
  <si>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</si>
  <si>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</si>
  <si>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</si>
  <si>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</si>
  <si>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</si>
  <si>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</si>
  <si>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</si>
  <si>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</si>
  <si>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</si>
  <si>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</si>
  <si>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</si>
  <si>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</si>
  <si>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</si>
  <si>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</si>
  <si>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</si>
  <si>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</si>
  <si>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</si>
  <si>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</si>
  <si>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</si>
  <si>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</si>
  <si>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Required</t>
  </si>
  <si>
    <t>Why the action does not demonstrate community benefit or community building</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</si>
  <si>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</si>
  <si>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</si>
  <si>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</si>
  <si>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</si>
  <si>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</si>
  <si>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</si>
  <si>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</si>
  <si>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</si>
  <si>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</si>
  <si>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</si>
  <si>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</si>
  <si>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</si>
  <si>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</si>
  <si>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</si>
  <si>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</si>
  <si>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</si>
  <si>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</si>
  <si>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</si>
  <si>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</si>
  <si>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</si>
  <si>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</si>
  <si>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</si>
  <si>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</si>
  <si>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</si>
  <si>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</si>
  <si>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</si>
  <si>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</si>
  <si>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</si>
  <si>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</si>
  <si>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</si>
  <si>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ohs@ct.gov</t>
  </si>
  <si>
    <t>Indicate with the appropriate category if the action demonstrated Part I, Part II, or if the action did not demonstrate community benefit or building and why</t>
  </si>
  <si>
    <t>Report Responses:</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</si>
  <si>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</si>
  <si>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A description of any major changes to the proposed implementation strategy from the most recently submitted implementation plan and associated hospital actions.</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</si>
  <si>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</si>
  <si>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</si>
  <si>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</si>
  <si>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</si>
  <si>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</si>
  <si>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</si>
  <si>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</si>
  <si>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</si>
  <si>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</si>
  <si>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</si>
  <si>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</si>
  <si>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</si>
  <si>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</si>
  <si>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</si>
  <si>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October 1, 2021 - September 30, 2022</t>
  </si>
  <si>
    <t>Giada De Laurentis, BSN, RN</t>
  </si>
  <si>
    <t>Better Together Charity
Local Health Department
Food Bank of Gotham</t>
  </si>
  <si>
    <t>Total Need 1</t>
  </si>
  <si>
    <t>Total Need 2</t>
  </si>
  <si>
    <t>Total Need 3</t>
  </si>
  <si>
    <t>Total Direct Funding and Other Resources</t>
  </si>
  <si>
    <t>Community Building Part II Category**</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</si>
  <si>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</si>
  <si>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</si>
  <si>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</si>
  <si>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</si>
  <si>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Bristol Hospital</t>
  </si>
  <si>
    <t xml:space="preserve">No changes in target population. </t>
  </si>
  <si>
    <r>
      <rPr>
        <b/>
        <sz val="11"/>
        <color theme="1"/>
        <rFont val="Calibri"/>
        <family val="2"/>
        <scheme val="minor"/>
      </rPr>
      <t>Substance Abuse/Alcohol Abuse</t>
    </r>
    <r>
      <rPr>
        <sz val="11"/>
        <color theme="1"/>
        <rFont val="Calibri"/>
        <family val="2"/>
        <scheme val="minor"/>
      </rPr>
      <t xml:space="preserve"> - We heightened our focus on COBRA (City of Bristol Recovery Alliance) to increase community partnerships.                                                                          </t>
    </r>
    <r>
      <rPr>
        <b/>
        <sz val="11"/>
        <color theme="1"/>
        <rFont val="Calibri"/>
        <family val="2"/>
        <scheme val="minor"/>
      </rPr>
      <t>Access to Care</t>
    </r>
    <r>
      <rPr>
        <sz val="11"/>
        <color theme="1"/>
        <rFont val="Calibri"/>
        <family val="2"/>
        <scheme val="minor"/>
      </rPr>
      <t xml:space="preserve"> - Ongoing expansion of telehealth services for patients.</t>
    </r>
  </si>
  <si>
    <t>No updates in Community Health Needs.</t>
  </si>
  <si>
    <r>
      <rPr>
        <b/>
        <sz val="11"/>
        <color theme="1"/>
        <rFont val="Calibri"/>
        <family val="2"/>
        <scheme val="minor"/>
      </rPr>
      <t xml:space="preserve">Access to Care </t>
    </r>
    <r>
      <rPr>
        <sz val="11"/>
        <color theme="1"/>
        <rFont val="Calibri"/>
        <family val="2"/>
        <scheme val="minor"/>
      </rPr>
      <t xml:space="preserve"> - The hospital found that a number of emergency department visits require specialty follow-up care. The hospital increased direct scheduling so patients can leave the ED with an appointment to see a specialist.</t>
    </r>
  </si>
  <si>
    <t>Mental Health</t>
  </si>
  <si>
    <t>Substance Abuse/Alcohol Abuse</t>
  </si>
  <si>
    <t>Access to Care</t>
  </si>
  <si>
    <t>Overweight/Obesity</t>
  </si>
  <si>
    <t>Improving mental health to protect the health, safety and quality of life of Bristol residents</t>
  </si>
  <si>
    <t>Integrated therapy professionals are embedded into some Bristol Health Primary Care practices.</t>
  </si>
  <si>
    <t xml:space="preserve">Bristol Health launched telehealth services through The Counseling Center to increase access to care for this service line. </t>
  </si>
  <si>
    <t>October 1, 2019 - September 30, 2022</t>
  </si>
  <si>
    <t>The leadership of Bristol Health Counseling Center serve on and lead numerous committees that address mental health and substance misuse issues in the Bristol Community: the Mayor's Opioid Task Force; The Community Care Team (which addresses issues and options for patients who frequent the ED at Bristol Hospital); City of Bristol Recovery Alliance (COBRA - which is a collaboration between Bristol Health, the Bristol-Burlington Health District and numerous local agencies.)</t>
  </si>
  <si>
    <t xml:space="preserve">Integrate members of the Bristol Health Counseling Center leadership into community committees that address mental health and substance misuse issues. </t>
  </si>
  <si>
    <t xml:space="preserve">COBRA has added multiple access points for referral to services including Bristol Health Emergency Medical Services (EMS), Bristol Police Department, Bristol Fire Department and community locations. </t>
  </si>
  <si>
    <t>Bristol Health Primary Care Physicians perform substance/alcohol screenings on their patients.</t>
  </si>
  <si>
    <t xml:space="preserve">The Weight Loss Surgery Team offered telehealth visits for nutrition counseling, behavioral health screenings and bariatic office visits. </t>
  </si>
  <si>
    <t>Continue to offer numerous support groups for Bristol Hospital Weight Loss Surgery Program patients during difficult times of quarentining.</t>
  </si>
  <si>
    <t>As a result, surgical case volume increased since elective surgeries were paused in 2020, and program intake volume saw a dramatic increase of 127 patients since 2020. Bariatric Surgery maintained quality care to offer patients this positive lifestyle healthcare service.</t>
  </si>
  <si>
    <t>Surgical case intake volumes</t>
  </si>
  <si>
    <t>Addition of virtual pre-operative patient education class, virtual support groups and the addition of a 1-week post-operation appointment with a provider</t>
  </si>
  <si>
    <t xml:space="preserve">Many strategies were implemented by BH Clinical Nutrition team. Despite a national decrease in volumes of patients seeking this type of care, our Clinical Nutrition Department met the community in outpatient settings and was able to keep volumes above 1,000 visits annually, in addition to virtual telephone and telehealth encounters. The bariatric and outpatient nutrition materials have been distributed to patients, offering up-to-date nutritional information and guidance. </t>
  </si>
  <si>
    <t>To offer Bristol Hospital Weight Loss Surgery Program patients weight loss information during difficult times of quarentining.</t>
  </si>
  <si>
    <t>To continue to educate the community on weight loss during difficult times of quarentining.</t>
  </si>
  <si>
    <t>Kept visits above 1,000 annually.</t>
  </si>
  <si>
    <t>Visit volumes</t>
  </si>
  <si>
    <t>N/A</t>
  </si>
  <si>
    <t>Weight Loss Surgery Team</t>
  </si>
  <si>
    <t>Clincial Nutrition &amp; Weight Loss Surgery Teams</t>
  </si>
  <si>
    <t xml:space="preserve">The Bristol Health Public Relations Department in partnership with Clinical Nutrition, published over 40 articles in local media newspapers to support ongoing community education. </t>
  </si>
  <si>
    <t>To continue to educate the community on weight loss/healthy eating options during difficult times of quarentining.</t>
  </si>
  <si>
    <t>Number of articles published</t>
  </si>
  <si>
    <t>Over 40 within this timeframe</t>
  </si>
  <si>
    <t>BH Public Relations and Clinical Nutrition Teams</t>
  </si>
  <si>
    <t>The Bristol Press</t>
  </si>
  <si>
    <t>Increase access to care for the community.</t>
  </si>
  <si>
    <t xml:space="preserve">Bristol Health was one of the first healthcare organizations in the nation to adopt telehealth services in the Emergency Department. </t>
  </si>
  <si>
    <t>Patients seen virtually</t>
  </si>
  <si>
    <t>Over 1,200 patients seen virtually from over 60 towns in Connecticut</t>
  </si>
  <si>
    <t>BH Emergency Department</t>
  </si>
  <si>
    <t>U.S. Acute Care Services (ED Doctors)</t>
  </si>
  <si>
    <t xml:space="preserve">Opened the first half of the Brault Emergency Care Center, which features a 12,500-square-foot state-of-the-art addition. The new Emergency Care Center was completely finalized by the end of 2022 and includes a more comfortable setting for young patients with a dedicated pediatric and behavioral health area. </t>
  </si>
  <si>
    <t xml:space="preserve">BH Facilities Department / Bristol Hospital Foundation </t>
  </si>
  <si>
    <t>Phase Zero Design / Bismark Construction</t>
  </si>
  <si>
    <t>Leveraged telemedicine through the Bristol Health Medical Group, with nearly 40,000 telehealth appointments completed. The top five telehealth visits included behavioral health, primary care, neurology, pulmonology and geriatrics.</t>
  </si>
  <si>
    <t>Completed telehealth visits</t>
  </si>
  <si>
    <t>Nearly 40,000</t>
  </si>
  <si>
    <t>BH Medical Group</t>
  </si>
  <si>
    <t>Bristol Health has intentionally focused on making virtual seminars available to the community. This strategic initiative allowed access to care during the COVID-19 pandemic when live inperson gatherings were not an option. This included bariatric informational seminars, orthopedic surgery classes, COVID vaccine town halls, COVID vaccine registration events, and more. Through this innovative approach, Bristol Health was able to reach over 1,500 community residents per event.</t>
  </si>
  <si>
    <t>Community reach</t>
  </si>
  <si>
    <t>1,500 community residents per event</t>
  </si>
  <si>
    <t>BH Medical Group / BH Marketing</t>
  </si>
  <si>
    <t>Consolidated primary care physician offices into a centrally located 60,000-square-foot medical office building in downtown Bristol. This allows patients to have access to primary and specialty care in one convenient location.</t>
  </si>
  <si>
    <t>Providers that joined the medical staff of BH Medical Group</t>
  </si>
  <si>
    <t>Over 20 since this consolidation</t>
  </si>
  <si>
    <t>Bristol Health further supported efforts in increasing the proportion of persons with health insurance, including an update of our Financial Assistance Policy. Since 2019, we have worked closely with patients to offer financial counseling.</t>
  </si>
  <si>
    <t>Medicare/Medicaid Insurance Patient Volumes</t>
  </si>
  <si>
    <t>We have seen a 4.04% increase of patients between 2019 and 2021 who have managed Medicare Insurance and a rise of 2.06% of patients who have Madicaid Insurance.</t>
  </si>
  <si>
    <t>BH Financial Assistance</t>
  </si>
  <si>
    <t>Involvement in community resources that address mental health and substance misuse issues</t>
  </si>
  <si>
    <t>Involvement in  the Mayor's Opioid Task Force; The Community Care Team; City of Bristol Recovery Alliance (COBRA.)</t>
  </si>
  <si>
    <t>Lisa Coates, LCSW</t>
  </si>
  <si>
    <t>City of Bristol, Bristol Police Department, Bristol-Burlington Health District and additional local agencies (Wheeler Health, Agape House, etc.)</t>
  </si>
  <si>
    <t>BH Primary Care Physicians</t>
  </si>
  <si>
    <t>BH Counseling Center</t>
  </si>
  <si>
    <t>Increased number of entry points</t>
  </si>
  <si>
    <t>EMS, Police, Fire, etc.</t>
  </si>
  <si>
    <t>Increased ED beds</t>
  </si>
  <si>
    <t>Added 14 beds in 13 rooms</t>
  </si>
  <si>
    <t>Reduced complications</t>
  </si>
  <si>
    <t>Bristol Police, Bristol Fire, etc.</t>
  </si>
  <si>
    <t>Reduced Emergency Visits/ETOH</t>
  </si>
  <si>
    <t>People being discharged from BH related to alcohol/drug abuse decreased 593 in 2021 to 482 in 2022</t>
  </si>
  <si>
    <t>BHMG Integrated Behavioral Health visits</t>
  </si>
  <si>
    <t>Increased from FY19 to FY20</t>
  </si>
  <si>
    <t>DED Dehydration visits dropped to 9% from previous performance of 31% in 2021 and 28% in 2020</t>
  </si>
  <si>
    <t>ED Health Visits</t>
  </si>
  <si>
    <t>16,123 behavioral health viists were made between March 2020 and February 2022</t>
  </si>
  <si>
    <t>Community health improvement services and community benefit operations</t>
  </si>
  <si>
    <t>Salary percentage allocated of all parties within Counseling Center and Primary Care for this initiative.</t>
  </si>
  <si>
    <t>Salary percentage allocated of Counceling Center providers in regards to this initiative.</t>
  </si>
  <si>
    <t>Sum of 3 professionals meeting for 12 hours per year, 9 professionals meeting for 4 hours per year and 1 physician meeting for 4 hours per year to account for Bristol Health involvement in such agencies/initiatives mentioned.</t>
  </si>
  <si>
    <t xml:space="preserve">Salary percentage allocated for Primary Care Physicians in regards to this initiative. </t>
  </si>
  <si>
    <t>Salary percentage allocated for Emergency Department providers in regards to this initiative.</t>
  </si>
  <si>
    <t>Salary percentage allocated for Medical Group providers in regards to this initiative.</t>
  </si>
  <si>
    <t>Salary percentage allocated for Orthopedic and Bariatric providers in regards to this initiative.</t>
  </si>
  <si>
    <t>Salary percentage allocated for Patient Access staff in regards to this initiative.</t>
  </si>
  <si>
    <t>Community Support &amp; Physical Improvements</t>
  </si>
  <si>
    <t>Funds raised through the Bristol Hospital Foundation to complete the renovation and expansion of this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</si>
</sst>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9"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58">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3" fillId="2" borderId="17"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4" fillId="2" borderId="1" xfId="0" applyFont="1" applyFill="1" applyBorder="1"/>
    <xf numFmtId="6" fontId="13" fillId="2" borderId="7"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9"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9" xfId="0" applyFill="1" applyBorder="1"/>
    <xf numFmtId="0" fontId="0" fillId="10" borderId="15" xfId="0" applyFill="1" applyBorder="1"/>
    <xf numFmtId="0" fontId="0" fillId="10" borderId="30"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3" fillId="6" borderId="16" xfId="0" applyFont="1" applyFill="1" applyBorder="1" applyAlignment="1">
      <alignment horizontal="center" vertical="center" wrapText="1"/>
    </xf>
    <xf numFmtId="0" fontId="13" fillId="11" borderId="5" xfId="0" applyFont="1" applyFill="1" applyBorder="1" applyAlignment="1">
      <alignment horizontal="center" vertical="center" wrapText="1"/>
    </xf>
    <xf numFmtId="0" fontId="13" fillId="12" borderId="5"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7" xfId="3"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9" xfId="0" applyBorder="1" applyAlignment="1" applyProtection="1">
      <alignment horizontal="center" vertical="center" wrapText="1"/>
      <protection locked="0"/>
    </xf>
    <xf numFmtId="0" fontId="0" fillId="0" borderId="1" xfId="0" applyBorder="1" applyAlignment="1">
      <alignment wrapText="1"/>
    </xf>
    <xf numFmtId="0" fontId="0" fillId="0" borderId="1" xfId="0" applyBorder="1" applyAlignment="1" applyProtection="1">
      <alignment horizontal="center" vertical="center"/>
      <protection locked="0"/>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5" fillId="2" borderId="0" xfId="2" applyFill="1" applyBorder="1" applyAlignment="1" applyProtection="1">
      <alignment horizontal="left" vertical="center"/>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7" fillId="2" borderId="10"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0" fillId="2" borderId="8" xfId="0" applyFill="1" applyBorder="1" applyAlignment="1">
      <alignment horizontal="left" vertical="center" wrapText="1"/>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4:I16"/>
  <sheetViews>
    <sheetView tabSelected="1" zoomScale="145" zoomScaleNormal="145" workbookViewId="0"/>
  </sheetViews>
  <sheetFormatPr defaultColWidth="9.140625" defaultRowHeight="15" x14ac:dyDescent="0.25"/>
  <cols>
    <col min="1" max="16384" width="9.140625" style="1"/>
  </cols>
  <sheetData>
    <row r="14" spans="1:9" ht="15.75" x14ac:dyDescent="0.25">
      <c r="A14" s="110" t="s">
        <v>88</v>
      </c>
      <c r="B14" s="110"/>
      <c r="C14" s="110"/>
      <c r="D14" s="110"/>
      <c r="E14" s="110"/>
      <c r="F14" s="110"/>
      <c r="G14" s="110"/>
      <c r="H14" s="110"/>
      <c r="I14" s="6"/>
    </row>
    <row r="15" spans="1:9" x14ac:dyDescent="0.25">
      <c r="B15" s="14"/>
    </row>
    <row r="16" spans="1:9" ht="32.25" customHeight="1" x14ac:dyDescent="0.25">
      <c r="A16" s="111" t="s">
        <v>18</v>
      </c>
      <c r="B16" s="111"/>
      <c r="C16" s="111"/>
      <c r="D16" s="111"/>
      <c r="E16" s="111"/>
      <c r="F16" s="111"/>
      <c r="G16" s="111"/>
      <c r="H16" s="111"/>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F13" sqref="F1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1" t="s">
        <v>46</v>
      </c>
      <c r="C1" s="141"/>
      <c r="D1" s="141"/>
      <c r="E1" s="141"/>
      <c r="F1" s="141"/>
      <c r="G1" s="141"/>
      <c r="H1" s="141"/>
    </row>
    <row r="2" spans="1:8" x14ac:dyDescent="0.25">
      <c r="B2" s="33" t="s">
        <v>4</v>
      </c>
      <c r="E2" s="16"/>
    </row>
    <row r="3" spans="1:8" x14ac:dyDescent="0.25">
      <c r="B3" s="79" t="s">
        <v>128</v>
      </c>
      <c r="E3" s="42"/>
    </row>
    <row r="4" spans="1:8" x14ac:dyDescent="0.25">
      <c r="B4" s="33" t="s">
        <v>0</v>
      </c>
      <c r="C4" s="2"/>
      <c r="D4" s="2"/>
      <c r="E4" s="39"/>
    </row>
    <row r="5" spans="1:8" x14ac:dyDescent="0.25">
      <c r="B5" s="80" t="s">
        <v>100</v>
      </c>
      <c r="C5" s="2"/>
      <c r="D5" s="2"/>
      <c r="E5" s="43"/>
    </row>
    <row r="6" spans="1:8" x14ac:dyDescent="0.25">
      <c r="B6" s="33" t="s">
        <v>15</v>
      </c>
      <c r="C6" s="2"/>
      <c r="D6" s="2"/>
      <c r="E6" s="10"/>
    </row>
    <row r="7" spans="1:8" x14ac:dyDescent="0.25">
      <c r="B7" s="80" t="s">
        <v>100</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75" x14ac:dyDescent="0.25">
      <c r="A11" s="44">
        <v>1</v>
      </c>
      <c r="B11" s="78" t="s">
        <v>137</v>
      </c>
      <c r="C11" s="81" t="s">
        <v>138</v>
      </c>
      <c r="D11" s="82" t="s">
        <v>132</v>
      </c>
      <c r="E11" s="78" t="s">
        <v>140</v>
      </c>
      <c r="F11" s="81" t="s">
        <v>139</v>
      </c>
      <c r="G11" s="82" t="s">
        <v>148</v>
      </c>
      <c r="H11" s="82" t="s">
        <v>147</v>
      </c>
    </row>
    <row r="12" spans="1:8" ht="45" x14ac:dyDescent="0.25">
      <c r="A12" s="44">
        <v>2</v>
      </c>
      <c r="B12" s="78" t="s">
        <v>141</v>
      </c>
      <c r="C12" s="81" t="s">
        <v>143</v>
      </c>
      <c r="D12" s="82" t="s">
        <v>132</v>
      </c>
      <c r="E12" s="83" t="s">
        <v>190</v>
      </c>
      <c r="F12" s="82" t="s">
        <v>196</v>
      </c>
      <c r="G12" s="82" t="s">
        <v>148</v>
      </c>
      <c r="H12" s="82" t="s">
        <v>147</v>
      </c>
    </row>
    <row r="13" spans="1:8" ht="150" x14ac:dyDescent="0.25">
      <c r="A13" s="44">
        <v>3</v>
      </c>
      <c r="B13" s="78" t="s">
        <v>142</v>
      </c>
      <c r="C13" s="81" t="s">
        <v>144</v>
      </c>
      <c r="D13" s="82" t="s">
        <v>132</v>
      </c>
      <c r="E13" s="78" t="s">
        <v>146</v>
      </c>
      <c r="F13" s="81" t="s">
        <v>145</v>
      </c>
      <c r="G13" s="82" t="s">
        <v>149</v>
      </c>
      <c r="H13" s="81" t="s">
        <v>147</v>
      </c>
    </row>
    <row r="14" spans="1:8" ht="60" x14ac:dyDescent="0.25">
      <c r="A14" s="44">
        <v>4</v>
      </c>
      <c r="B14" s="78" t="s">
        <v>150</v>
      </c>
      <c r="C14" s="81" t="s">
        <v>151</v>
      </c>
      <c r="D14" s="82" t="s">
        <v>132</v>
      </c>
      <c r="E14" s="78" t="s">
        <v>152</v>
      </c>
      <c r="F14" s="84" t="s">
        <v>153</v>
      </c>
      <c r="G14" s="82" t="s">
        <v>154</v>
      </c>
      <c r="H14" s="82" t="s">
        <v>155</v>
      </c>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J15"/>
  <sheetViews>
    <sheetView workbookViewId="0">
      <selection sqref="A1:J1"/>
    </sheetView>
  </sheetViews>
  <sheetFormatPr defaultColWidth="9.140625" defaultRowHeight="15" x14ac:dyDescent="0.25"/>
  <cols>
    <col min="1" max="10" width="9.140625" style="1" customWidth="1"/>
    <col min="11" max="16384" width="9.140625" style="1"/>
  </cols>
  <sheetData>
    <row r="1" spans="1:10" ht="19.5" thickBot="1" x14ac:dyDescent="0.3">
      <c r="A1" s="127" t="s">
        <v>47</v>
      </c>
      <c r="B1" s="127"/>
      <c r="C1" s="127"/>
      <c r="D1" s="127"/>
      <c r="E1" s="127"/>
      <c r="F1" s="127"/>
      <c r="G1" s="127"/>
      <c r="H1" s="127"/>
      <c r="I1" s="127"/>
      <c r="J1" s="127"/>
    </row>
    <row r="2" spans="1:10" x14ac:dyDescent="0.25">
      <c r="A2" s="135" t="s">
        <v>48</v>
      </c>
      <c r="B2" s="135"/>
      <c r="C2" s="135"/>
      <c r="D2" s="135"/>
      <c r="E2" s="135"/>
      <c r="F2" s="135"/>
      <c r="G2" s="135"/>
      <c r="H2" s="135"/>
      <c r="I2" s="135"/>
      <c r="J2" s="135"/>
    </row>
    <row r="3" spans="1:10" x14ac:dyDescent="0.25">
      <c r="A3" s="135"/>
      <c r="B3" s="135"/>
      <c r="C3" s="135"/>
      <c r="D3" s="135"/>
      <c r="E3" s="135"/>
      <c r="F3" s="135"/>
      <c r="G3" s="135"/>
      <c r="H3" s="135"/>
      <c r="I3" s="135"/>
      <c r="J3" s="135"/>
    </row>
    <row r="4" spans="1:10" ht="10.5" customHeight="1" x14ac:dyDescent="0.25">
      <c r="A4" s="142"/>
      <c r="B4" s="142"/>
      <c r="C4" s="142"/>
      <c r="D4" s="142"/>
      <c r="E4" s="142"/>
      <c r="F4" s="142"/>
      <c r="G4" s="142"/>
      <c r="H4" s="142"/>
      <c r="I4" s="142"/>
      <c r="J4" s="142"/>
    </row>
    <row r="5" spans="1:10" ht="242.25" customHeight="1" x14ac:dyDescent="0.25">
      <c r="A5" s="143" t="s">
        <v>119</v>
      </c>
      <c r="B5" s="116"/>
      <c r="C5" s="116"/>
      <c r="D5" s="116"/>
      <c r="E5" s="116"/>
      <c r="F5" s="116"/>
      <c r="G5" s="116"/>
      <c r="H5" s="116"/>
      <c r="I5" s="116"/>
      <c r="J5" s="116"/>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AB160"/>
  <sheetViews>
    <sheetView zoomScale="90" zoomScaleNormal="90" workbookViewId="0">
      <pane xSplit="1" ySplit="3" topLeftCell="B4" activePane="bottomRight" state="frozen"/>
      <selection pane="topRight" activeCell="B1" sqref="B1"/>
      <selection pane="bottomLeft" activeCell="A3" sqref="A3"/>
      <selection pane="bottomRight" activeCell="E7" sqref="E7"/>
    </sheetView>
  </sheetViews>
  <sheetFormatPr defaultColWidth="9.140625" defaultRowHeight="15" x14ac:dyDescent="0.25"/>
  <cols>
    <col min="1" max="1" width="3"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51" t="s">
        <v>55</v>
      </c>
      <c r="C1" s="151"/>
      <c r="D1" s="151"/>
      <c r="E1" s="151"/>
      <c r="F1" s="151"/>
      <c r="G1" s="151"/>
      <c r="H1" s="151"/>
      <c r="I1" s="151"/>
    </row>
    <row r="2" spans="1:28" ht="33" customHeight="1" thickBot="1" x14ac:dyDescent="0.3">
      <c r="G2" s="148" t="s">
        <v>90</v>
      </c>
      <c r="H2" s="149"/>
      <c r="I2" s="150"/>
      <c r="K2" s="152" t="s">
        <v>56</v>
      </c>
      <c r="L2" s="152"/>
      <c r="M2" s="152"/>
      <c r="N2" s="152"/>
      <c r="O2" s="152"/>
      <c r="P2" s="152"/>
      <c r="Q2" s="152"/>
      <c r="R2" s="152"/>
      <c r="S2" s="152"/>
      <c r="T2" s="152"/>
      <c r="U2" s="152"/>
      <c r="V2" s="152"/>
      <c r="W2" s="152"/>
      <c r="X2" s="152"/>
      <c r="Y2" s="152"/>
      <c r="Z2" s="152"/>
      <c r="AA2" s="152"/>
      <c r="AB2" s="152"/>
    </row>
    <row r="3" spans="1:28" ht="36.75" customHeight="1" thickBot="1" x14ac:dyDescent="0.3">
      <c r="B3" s="51" t="s">
        <v>49</v>
      </c>
      <c r="C3" s="52" t="s">
        <v>50</v>
      </c>
      <c r="D3" s="52" t="s">
        <v>51</v>
      </c>
      <c r="E3" s="52" t="s">
        <v>52</v>
      </c>
      <c r="F3" s="53" t="s">
        <v>53</v>
      </c>
      <c r="G3" s="73" t="s">
        <v>54</v>
      </c>
      <c r="H3" s="74" t="s">
        <v>115</v>
      </c>
      <c r="I3" s="75" t="s">
        <v>58</v>
      </c>
      <c r="K3" s="152" t="s">
        <v>116</v>
      </c>
      <c r="L3" s="152"/>
      <c r="M3" s="152"/>
      <c r="N3" s="152"/>
      <c r="O3" s="152"/>
      <c r="P3" s="152"/>
      <c r="Q3" s="152"/>
      <c r="R3" s="152"/>
      <c r="S3" s="152"/>
      <c r="T3" s="152"/>
      <c r="U3" s="152"/>
      <c r="V3" s="152"/>
      <c r="W3" s="152"/>
      <c r="X3" s="152"/>
      <c r="Y3" s="152"/>
      <c r="Z3" s="152"/>
      <c r="AA3" s="152"/>
      <c r="AB3" s="152"/>
    </row>
    <row r="4" spans="1:28" ht="15.75" thickBot="1" x14ac:dyDescent="0.3">
      <c r="A4" s="42"/>
      <c r="B4" s="153" t="s">
        <v>44</v>
      </c>
      <c r="C4" s="146"/>
      <c r="D4" s="146"/>
      <c r="E4" s="146"/>
      <c r="F4" s="146"/>
      <c r="G4" s="146"/>
      <c r="H4" s="146"/>
      <c r="I4" s="147"/>
      <c r="K4" s="152"/>
      <c r="L4" s="152"/>
      <c r="M4" s="152"/>
      <c r="N4" s="152"/>
      <c r="O4" s="152"/>
      <c r="P4" s="152"/>
      <c r="Q4" s="152"/>
      <c r="R4" s="152"/>
      <c r="S4" s="152"/>
      <c r="T4" s="152"/>
      <c r="U4" s="152"/>
      <c r="V4" s="152"/>
      <c r="W4" s="152"/>
      <c r="X4" s="152"/>
      <c r="Y4" s="152"/>
      <c r="Z4" s="152"/>
      <c r="AA4" s="152"/>
      <c r="AB4" s="152"/>
    </row>
    <row r="5" spans="1:28" ht="60" x14ac:dyDescent="0.25">
      <c r="A5" s="44">
        <v>1</v>
      </c>
      <c r="B5" s="26" t="str">
        <f>'Response 2 - Need 1'!B11</f>
        <v>Integrated therapy professionals are embedded into some Bristol Health Primary Care practices.</v>
      </c>
      <c r="C5" s="85"/>
      <c r="D5" s="86"/>
      <c r="E5" s="85">
        <v>130731.22</v>
      </c>
      <c r="F5" s="87" t="s">
        <v>200</v>
      </c>
      <c r="G5" s="88" t="s">
        <v>199</v>
      </c>
      <c r="H5" s="88"/>
      <c r="I5" s="88"/>
    </row>
    <row r="6" spans="1:28" ht="45" x14ac:dyDescent="0.25">
      <c r="A6" s="44">
        <v>2</v>
      </c>
      <c r="B6" s="26" t="str">
        <f>'Response 2 - Need 1'!B12</f>
        <v xml:space="preserve">Bristol Health launched telehealth services through The Counseling Center to increase access to care for this service line. </v>
      </c>
      <c r="C6" s="89"/>
      <c r="D6" s="90"/>
      <c r="E6" s="89">
        <v>16395.560000000001</v>
      </c>
      <c r="F6" s="91" t="s">
        <v>201</v>
      </c>
      <c r="G6" s="88" t="s">
        <v>199</v>
      </c>
      <c r="H6" s="93"/>
      <c r="I6" s="93"/>
    </row>
    <row r="7" spans="1:28" ht="45" x14ac:dyDescent="0.25">
      <c r="A7" s="44">
        <v>3</v>
      </c>
      <c r="B7" s="26">
        <f>'Response 2 - Need 1'!B13</f>
        <v>0</v>
      </c>
      <c r="C7" s="89"/>
      <c r="D7" s="90"/>
      <c r="E7" s="89"/>
      <c r="F7" s="91"/>
      <c r="G7" s="88" t="s">
        <v>199</v>
      </c>
      <c r="H7" s="93"/>
      <c r="I7" s="93"/>
    </row>
    <row r="8" spans="1:28" x14ac:dyDescent="0.25">
      <c r="A8" s="44">
        <v>4</v>
      </c>
      <c r="B8" s="26">
        <f>'Response 2 - Need 1'!B14</f>
        <v>0</v>
      </c>
      <c r="C8" s="89"/>
      <c r="D8" s="90"/>
      <c r="E8" s="89"/>
      <c r="F8" s="91"/>
      <c r="G8" s="92"/>
      <c r="H8" s="93"/>
      <c r="I8" s="93"/>
    </row>
    <row r="9" spans="1:28" x14ac:dyDescent="0.25">
      <c r="A9" s="44">
        <v>5</v>
      </c>
      <c r="B9" s="26">
        <f>'Response 2 - Need 1'!B15</f>
        <v>0</v>
      </c>
      <c r="C9" s="89"/>
      <c r="D9" s="90"/>
      <c r="E9" s="89"/>
      <c r="F9" s="91"/>
      <c r="G9" s="92"/>
      <c r="H9" s="93"/>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111</v>
      </c>
      <c r="C55" s="67">
        <f>SUM(C5:C54)</f>
        <v>0</v>
      </c>
      <c r="D55" s="57"/>
      <c r="E55" s="67">
        <f>SUM(E5:E54)</f>
        <v>147126.78</v>
      </c>
      <c r="F55" s="58"/>
      <c r="G55" s="59"/>
      <c r="H55" s="59"/>
      <c r="I55" s="60"/>
    </row>
    <row r="56" spans="1:9" ht="15.75" thickBot="1" x14ac:dyDescent="0.3">
      <c r="B56" s="144" t="s">
        <v>45</v>
      </c>
      <c r="C56" s="145"/>
      <c r="D56" s="145"/>
      <c r="E56" s="145"/>
      <c r="F56" s="145"/>
      <c r="G56" s="146"/>
      <c r="H56" s="146"/>
      <c r="I56" s="147"/>
    </row>
    <row r="57" spans="1:9" ht="150" x14ac:dyDescent="0.25">
      <c r="A57" s="44">
        <v>1</v>
      </c>
      <c r="B57" s="26" t="str">
        <f>'Response 2 - Need 2'!B11</f>
        <v>The leadership of Bristol Health Counseling Center serve on and lead numerous committees that address mental health and substance misuse issues in the Bristol Community: the Mayor's Opioid Task Force; The Community Care Team (which addresses issues and options for patients who frequent the ED at Bristol Hospital); City of Bristol Recovery Alliance (COBRA - which is a collaboration between Bristol Health, the Bristol-Burlington Health District and numerous local agencies.)</v>
      </c>
      <c r="C57" s="85"/>
      <c r="D57" s="86"/>
      <c r="E57" s="85">
        <v>3660</v>
      </c>
      <c r="F57" s="87" t="s">
        <v>202</v>
      </c>
      <c r="G57" s="88" t="s">
        <v>199</v>
      </c>
      <c r="H57" s="98"/>
      <c r="I57" s="98"/>
    </row>
    <row r="58" spans="1:9" ht="60" x14ac:dyDescent="0.25">
      <c r="A58" s="44">
        <v>2</v>
      </c>
      <c r="B58" s="26" t="str">
        <f>'Response 2 - Need 2'!B12</f>
        <v xml:space="preserve">COBRA has added multiple access points for referral to services including Bristol Health Emergency Medical Services (EMS), Bristol Police Department, Bristol Fire Department and community locations. </v>
      </c>
      <c r="C58" s="89"/>
      <c r="D58" s="90"/>
      <c r="E58" s="89">
        <v>0</v>
      </c>
      <c r="F58" s="91" t="s">
        <v>147</v>
      </c>
      <c r="G58" s="88" t="s">
        <v>199</v>
      </c>
      <c r="H58" s="93"/>
      <c r="I58" s="93"/>
    </row>
    <row r="59" spans="1:9" ht="45" x14ac:dyDescent="0.25">
      <c r="A59" s="44">
        <v>3</v>
      </c>
      <c r="B59" s="26" t="str">
        <f>'Response 2 - Need 2'!B13</f>
        <v>Bristol Health Primary Care Physicians perform substance/alcohol screenings on their patients.</v>
      </c>
      <c r="C59" s="89"/>
      <c r="D59" s="90"/>
      <c r="E59" s="89">
        <v>20386.14</v>
      </c>
      <c r="F59" s="91" t="s">
        <v>203</v>
      </c>
      <c r="G59" s="88" t="s">
        <v>199</v>
      </c>
      <c r="H59" s="93"/>
      <c r="I59" s="93"/>
    </row>
    <row r="60" spans="1:9" x14ac:dyDescent="0.25">
      <c r="A60" s="44">
        <v>4</v>
      </c>
      <c r="B60" s="26">
        <f>'Response 2 - Need 2'!B14</f>
        <v>0</v>
      </c>
      <c r="C60" s="89"/>
      <c r="D60" s="90"/>
      <c r="E60" s="89"/>
      <c r="F60" s="91"/>
      <c r="G60" s="92"/>
      <c r="H60" s="93"/>
      <c r="I60" s="93"/>
    </row>
    <row r="61" spans="1:9" x14ac:dyDescent="0.25">
      <c r="A61" s="44">
        <v>5</v>
      </c>
      <c r="B61" s="26">
        <f>'Response 2 - Need 2'!B15</f>
        <v>0</v>
      </c>
      <c r="C61" s="89"/>
      <c r="D61" s="90"/>
      <c r="E61" s="89"/>
      <c r="F61" s="91"/>
      <c r="G61" s="92"/>
      <c r="H61" s="93"/>
      <c r="I61" s="93"/>
    </row>
    <row r="62" spans="1:9" x14ac:dyDescent="0.25">
      <c r="A62" s="44">
        <v>6</v>
      </c>
      <c r="B62" s="26">
        <f>'Response 2 - Need 2'!B16</f>
        <v>0</v>
      </c>
      <c r="C62" s="89"/>
      <c r="D62" s="90"/>
      <c r="E62" s="89"/>
      <c r="F62" s="91"/>
      <c r="G62" s="92"/>
      <c r="H62" s="93"/>
      <c r="I62" s="93"/>
    </row>
    <row r="63" spans="1:9" x14ac:dyDescent="0.25">
      <c r="A63" s="44">
        <v>7</v>
      </c>
      <c r="B63" s="26">
        <f>'Response 2 - Need 2'!B17</f>
        <v>0</v>
      </c>
      <c r="C63" s="89"/>
      <c r="D63" s="90"/>
      <c r="E63" s="89"/>
      <c r="F63" s="91"/>
      <c r="G63" s="92"/>
      <c r="H63" s="93"/>
      <c r="I63" s="93"/>
    </row>
    <row r="64" spans="1:9" x14ac:dyDescent="0.25">
      <c r="A64" s="44">
        <v>8</v>
      </c>
      <c r="B64" s="26">
        <f>'Response 2 - Need 2'!B18</f>
        <v>0</v>
      </c>
      <c r="C64" s="89"/>
      <c r="D64" s="90"/>
      <c r="E64" s="89"/>
      <c r="F64" s="91"/>
      <c r="G64" s="92"/>
      <c r="H64" s="93"/>
      <c r="I64" s="93"/>
    </row>
    <row r="65" spans="1:9" x14ac:dyDescent="0.25">
      <c r="A65" s="44">
        <v>9</v>
      </c>
      <c r="B65" s="26">
        <f>'Response 2 - Need 2'!B19</f>
        <v>0</v>
      </c>
      <c r="C65" s="89"/>
      <c r="D65" s="90"/>
      <c r="E65" s="89"/>
      <c r="F65" s="91"/>
      <c r="G65" s="92"/>
      <c r="H65" s="93"/>
      <c r="I65" s="93"/>
    </row>
    <row r="66" spans="1:9" x14ac:dyDescent="0.25">
      <c r="A66" s="44">
        <v>10</v>
      </c>
      <c r="B66" s="26">
        <f>'Response 2 - Need 2'!B20</f>
        <v>0</v>
      </c>
      <c r="C66" s="89"/>
      <c r="D66" s="90"/>
      <c r="E66" s="89"/>
      <c r="F66" s="91"/>
      <c r="G66" s="92"/>
      <c r="H66" s="93"/>
      <c r="I66" s="93"/>
    </row>
    <row r="67" spans="1:9" x14ac:dyDescent="0.25">
      <c r="A67" s="44">
        <v>11</v>
      </c>
      <c r="B67" s="26">
        <f>'Response 2 - Need 2'!B21</f>
        <v>0</v>
      </c>
      <c r="C67" s="89"/>
      <c r="D67" s="90"/>
      <c r="E67" s="89"/>
      <c r="F67" s="91"/>
      <c r="G67" s="92"/>
      <c r="H67" s="93"/>
      <c r="I67" s="93"/>
    </row>
    <row r="68" spans="1:9" x14ac:dyDescent="0.25">
      <c r="A68" s="44">
        <v>12</v>
      </c>
      <c r="B68" s="26">
        <f>'Response 2 - Need 2'!B22</f>
        <v>0</v>
      </c>
      <c r="C68" s="89"/>
      <c r="D68" s="90"/>
      <c r="E68" s="89"/>
      <c r="F68" s="91"/>
      <c r="G68" s="92"/>
      <c r="H68" s="93"/>
      <c r="I68" s="93"/>
    </row>
    <row r="69" spans="1:9" x14ac:dyDescent="0.25">
      <c r="A69" s="44">
        <v>13</v>
      </c>
      <c r="B69" s="26">
        <f>'Response 2 - Need 2'!B23</f>
        <v>0</v>
      </c>
      <c r="C69" s="89"/>
      <c r="D69" s="90"/>
      <c r="E69" s="89"/>
      <c r="F69" s="91"/>
      <c r="G69" s="92"/>
      <c r="H69" s="93"/>
      <c r="I69" s="93"/>
    </row>
    <row r="70" spans="1:9" x14ac:dyDescent="0.25">
      <c r="A70" s="44">
        <v>14</v>
      </c>
      <c r="B70" s="26">
        <f>'Response 2 - Need 2'!B24</f>
        <v>0</v>
      </c>
      <c r="C70" s="89"/>
      <c r="D70" s="90"/>
      <c r="E70" s="89"/>
      <c r="F70" s="91"/>
      <c r="G70" s="92"/>
      <c r="H70" s="93"/>
      <c r="I70" s="93"/>
    </row>
    <row r="71" spans="1:9" x14ac:dyDescent="0.25">
      <c r="A71" s="44">
        <v>15</v>
      </c>
      <c r="B71" s="26">
        <f>'Response 2 - Need 2'!B25</f>
        <v>0</v>
      </c>
      <c r="C71" s="89"/>
      <c r="D71" s="90"/>
      <c r="E71" s="89"/>
      <c r="F71" s="91"/>
      <c r="G71" s="92"/>
      <c r="H71" s="93"/>
      <c r="I71" s="93"/>
    </row>
    <row r="72" spans="1:9" x14ac:dyDescent="0.25">
      <c r="A72" s="44">
        <v>16</v>
      </c>
      <c r="B72" s="26">
        <f>'Response 2 - Need 2'!B26</f>
        <v>0</v>
      </c>
      <c r="C72" s="89"/>
      <c r="D72" s="90"/>
      <c r="E72" s="89"/>
      <c r="F72" s="91"/>
      <c r="G72" s="92"/>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7"/>
      <c r="G89" s="9"/>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2"/>
      <c r="H102" s="93"/>
      <c r="I102" s="93"/>
    </row>
    <row r="103" spans="1:9" x14ac:dyDescent="0.25">
      <c r="A103" s="44">
        <v>47</v>
      </c>
      <c r="B103" s="26">
        <f>'Response 2 - Need 2'!B57</f>
        <v>0</v>
      </c>
      <c r="C103" s="89"/>
      <c r="D103" s="90"/>
      <c r="E103" s="89"/>
      <c r="F103" s="91"/>
      <c r="G103" s="92"/>
      <c r="H103" s="93"/>
      <c r="I103" s="93"/>
    </row>
    <row r="104" spans="1:9" x14ac:dyDescent="0.25">
      <c r="A104" s="44">
        <v>48</v>
      </c>
      <c r="B104" s="47">
        <f>'Response 2 - Need 2'!B58</f>
        <v>0</v>
      </c>
      <c r="C104" s="94"/>
      <c r="D104" s="81"/>
      <c r="E104" s="94"/>
      <c r="F104" s="96"/>
      <c r="G104" s="99"/>
      <c r="H104" s="93"/>
      <c r="I104" s="93"/>
    </row>
    <row r="105" spans="1:9" x14ac:dyDescent="0.25">
      <c r="A105" s="44">
        <v>49</v>
      </c>
      <c r="B105" s="47">
        <f>'Response 2 - Need 2'!B59</f>
        <v>0</v>
      </c>
      <c r="C105" s="94"/>
      <c r="D105" s="81"/>
      <c r="E105" s="94"/>
      <c r="F105" s="96"/>
      <c r="G105" s="99"/>
      <c r="H105" s="93"/>
      <c r="I105" s="93"/>
    </row>
    <row r="106" spans="1:9" x14ac:dyDescent="0.25">
      <c r="A106" s="44">
        <v>50</v>
      </c>
      <c r="B106" s="47">
        <f>'Response 2 - Need 2'!B60</f>
        <v>0</v>
      </c>
      <c r="C106" s="94"/>
      <c r="D106" s="81"/>
      <c r="E106" s="94"/>
      <c r="F106" s="96"/>
      <c r="G106" s="93"/>
      <c r="H106" s="100"/>
      <c r="I106" s="93"/>
    </row>
    <row r="107" spans="1:9" ht="15.75" thickBot="1" x14ac:dyDescent="0.3">
      <c r="A107" s="44"/>
      <c r="B107" s="56" t="s">
        <v>112</v>
      </c>
      <c r="C107" s="67">
        <f>SUM(C57:C106)</f>
        <v>0</v>
      </c>
      <c r="D107" s="57"/>
      <c r="E107" s="67">
        <f>SUM(E57:E106)</f>
        <v>24046.14</v>
      </c>
      <c r="F107" s="58"/>
      <c r="G107" s="59"/>
      <c r="H107" s="60"/>
      <c r="I107" s="61"/>
    </row>
    <row r="108" spans="1:9" ht="15.75" thickBot="1" x14ac:dyDescent="0.3">
      <c r="B108" s="144" t="s">
        <v>46</v>
      </c>
      <c r="C108" s="145"/>
      <c r="D108" s="145"/>
      <c r="E108" s="145"/>
      <c r="F108" s="145"/>
      <c r="G108" s="146"/>
      <c r="H108" s="146"/>
      <c r="I108" s="147"/>
    </row>
    <row r="109" spans="1:9" ht="60" x14ac:dyDescent="0.25">
      <c r="A109" s="44">
        <v>1</v>
      </c>
      <c r="B109" s="26" t="str">
        <f>'Response 2 - Need 3'!B11</f>
        <v xml:space="preserve">Bristol Health was one of the first healthcare organizations in the nation to adopt telehealth services in the Emergency Department. </v>
      </c>
      <c r="C109" s="85"/>
      <c r="D109" s="86"/>
      <c r="E109" s="85">
        <v>104930.77</v>
      </c>
      <c r="F109" s="87" t="s">
        <v>204</v>
      </c>
      <c r="G109" s="88" t="s">
        <v>199</v>
      </c>
      <c r="H109" s="88"/>
      <c r="I109" s="88"/>
    </row>
    <row r="110" spans="1:9" ht="90" x14ac:dyDescent="0.25">
      <c r="A110" s="44">
        <v>2</v>
      </c>
      <c r="B110" s="26" t="str">
        <f>'Response 2 - Need 3'!B12</f>
        <v xml:space="preserve">Opened the first half of the Brault Emergency Care Center, which features a 12,500-square-foot state-of-the-art addition. The new Emergency Care Center was completely finalized by the end of 2022 and includes a more comfortable setting for young patients with a dedicated pediatric and behavioral health area. </v>
      </c>
      <c r="C110" s="89">
        <v>5600000</v>
      </c>
      <c r="D110" s="90" t="s">
        <v>209</v>
      </c>
      <c r="E110" s="89"/>
      <c r="F110" s="91"/>
      <c r="G110" s="88"/>
      <c r="H110" s="93" t="s">
        <v>208</v>
      </c>
      <c r="I110" s="93"/>
    </row>
    <row r="111" spans="1:9" ht="75" x14ac:dyDescent="0.25">
      <c r="A111" s="44">
        <v>3</v>
      </c>
      <c r="B111" s="26" t="str">
        <f>'Response 2 - Need 3'!B13</f>
        <v>Leveraged telemedicine through the Bristol Health Medical Group, with nearly 40,000 telehealth appointments completed. The top five telehealth visits included behavioral health, primary care, neurology, pulmonology and geriatrics.</v>
      </c>
      <c r="C111" s="89"/>
      <c r="D111" s="90"/>
      <c r="E111" s="89">
        <v>18586.490000000002</v>
      </c>
      <c r="F111" s="91" t="s">
        <v>205</v>
      </c>
      <c r="G111" s="88" t="s">
        <v>199</v>
      </c>
      <c r="H111" s="93"/>
      <c r="I111" s="93"/>
    </row>
    <row r="112" spans="1:9" ht="150" x14ac:dyDescent="0.25">
      <c r="A112" s="44">
        <v>4</v>
      </c>
      <c r="B112" s="26" t="str">
        <f>'Response 2 - Need 3'!B14</f>
        <v>Bristol Health has intentionally focused on making virtual seminars available to the community. This strategic initiative allowed access to care during the COVID-19 pandemic when live inperson gatherings were not an option. This included bariatric informational seminars, orthopedic surgery classes, COVID vaccine town halls, COVID vaccine registration events, and more. Through this innovative approach, Bristol Health was able to reach over 1,500 community residents per event.</v>
      </c>
      <c r="C112" s="89"/>
      <c r="D112" s="90"/>
      <c r="E112" s="89">
        <v>52816.21</v>
      </c>
      <c r="F112" s="91" t="s">
        <v>206</v>
      </c>
      <c r="G112" s="88" t="s">
        <v>199</v>
      </c>
      <c r="H112" s="93"/>
      <c r="I112" s="93"/>
    </row>
    <row r="113" spans="1:9" ht="75" x14ac:dyDescent="0.25">
      <c r="A113" s="44">
        <v>5</v>
      </c>
      <c r="B113" s="26" t="str">
        <f>'Response 2 - Need 3'!B15</f>
        <v>Consolidated primary care physician offices into a centrally located 60,000-square-foot medical office building in downtown Bristol. This allows patients to have access to primary and specialty care in one convenient location.</v>
      </c>
      <c r="C113" s="89"/>
      <c r="D113" s="90"/>
      <c r="E113" s="89">
        <v>0</v>
      </c>
      <c r="F113" s="91" t="s">
        <v>147</v>
      </c>
      <c r="G113" s="88" t="s">
        <v>199</v>
      </c>
      <c r="H113" s="93"/>
      <c r="I113" s="93"/>
    </row>
    <row r="114" spans="1:9" x14ac:dyDescent="0.25">
      <c r="A114" s="44">
        <v>6</v>
      </c>
      <c r="B114" s="26">
        <f>'Response 2 - Need 3'!B16</f>
        <v>0</v>
      </c>
      <c r="C114" s="89"/>
      <c r="D114" s="90"/>
      <c r="E114" s="89"/>
      <c r="F114" s="91"/>
      <c r="G114" s="88"/>
      <c r="H114" s="93"/>
      <c r="I114" s="93"/>
    </row>
    <row r="115" spans="1:9" ht="75" x14ac:dyDescent="0.25">
      <c r="A115" s="44">
        <v>7</v>
      </c>
      <c r="B115" s="26" t="str">
        <f>'Response 2 - Need 3'!B17</f>
        <v>Bristol Health further supported efforts in increasing the proportion of persons with health insurance, including an update of our Financial Assistance Policy. Since 2019, we have worked closely with patients to offer financial counseling.</v>
      </c>
      <c r="C115" s="89"/>
      <c r="D115" s="90"/>
      <c r="E115" s="89">
        <v>40124.370000000003</v>
      </c>
      <c r="F115" s="91" t="s">
        <v>207</v>
      </c>
      <c r="G115" s="88" t="s">
        <v>199</v>
      </c>
      <c r="H115" s="93"/>
      <c r="I115" s="93"/>
    </row>
    <row r="116" spans="1:9" x14ac:dyDescent="0.25">
      <c r="A116" s="44">
        <v>8</v>
      </c>
      <c r="B116" s="26">
        <f>'Response 2 - Need 3'!B18</f>
        <v>0</v>
      </c>
      <c r="C116" s="89"/>
      <c r="D116" s="90"/>
      <c r="E116" s="89"/>
      <c r="F116" s="91"/>
      <c r="G116" s="92"/>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2"/>
      <c r="H154" s="93"/>
      <c r="I154" s="93"/>
    </row>
    <row r="155" spans="1:9" x14ac:dyDescent="0.25">
      <c r="A155" s="44">
        <v>47</v>
      </c>
      <c r="B155" s="26">
        <f>'Response 2 - Need 3'!B57</f>
        <v>0</v>
      </c>
      <c r="C155" s="89"/>
      <c r="D155" s="90"/>
      <c r="E155" s="89"/>
      <c r="F155" s="91"/>
      <c r="G155" s="92"/>
      <c r="H155" s="93"/>
      <c r="I155" s="93"/>
    </row>
    <row r="156" spans="1:9" x14ac:dyDescent="0.25">
      <c r="A156" s="44">
        <v>48</v>
      </c>
      <c r="B156" s="26">
        <f>'Response 2 - Need 3'!B58</f>
        <v>0</v>
      </c>
      <c r="C156" s="89"/>
      <c r="D156" s="90"/>
      <c r="E156" s="89"/>
      <c r="F156" s="91"/>
      <c r="G156" s="92"/>
      <c r="H156" s="93"/>
      <c r="I156" s="93"/>
    </row>
    <row r="157" spans="1:9" x14ac:dyDescent="0.25">
      <c r="A157" s="44">
        <v>49</v>
      </c>
      <c r="B157" s="26">
        <f>'Response 2 - Need 3'!B59</f>
        <v>0</v>
      </c>
      <c r="C157" s="89"/>
      <c r="D157" s="90"/>
      <c r="E157" s="89"/>
      <c r="F157" s="91"/>
      <c r="G157" s="92"/>
      <c r="H157" s="93"/>
      <c r="I157" s="93"/>
    </row>
    <row r="158" spans="1:9" x14ac:dyDescent="0.25">
      <c r="A158" s="44">
        <v>50</v>
      </c>
      <c r="B158" s="26">
        <f>'Response 2 - Need 3'!B60</f>
        <v>0</v>
      </c>
      <c r="C158" s="89"/>
      <c r="D158" s="90"/>
      <c r="E158" s="89"/>
      <c r="F158" s="91"/>
      <c r="G158" s="101"/>
      <c r="H158" s="100"/>
      <c r="I158" s="100"/>
    </row>
    <row r="159" spans="1:9" ht="15.75" thickBot="1" x14ac:dyDescent="0.3">
      <c r="B159" s="69" t="s">
        <v>113</v>
      </c>
      <c r="C159" s="68">
        <f>SUM(C109:C158)</f>
        <v>5600000</v>
      </c>
      <c r="D159" s="62"/>
      <c r="E159" s="68">
        <f>SUM(E109:E158)</f>
        <v>216457.84</v>
      </c>
      <c r="F159" s="63"/>
      <c r="G159" s="64"/>
      <c r="H159" s="65"/>
      <c r="I159" s="66"/>
    </row>
    <row r="160" spans="1:9" x14ac:dyDescent="0.25">
      <c r="B160" s="35" t="s">
        <v>114</v>
      </c>
      <c r="C160" s="72">
        <f>C159+C107+C55</f>
        <v>5600000</v>
      </c>
      <c r="D160" s="33"/>
      <c r="E160" s="72">
        <f>E159+E107+E55</f>
        <v>387630.76</v>
      </c>
      <c r="F160" s="70"/>
      <c r="G160" s="71"/>
      <c r="H160" s="71"/>
      <c r="I160" s="71"/>
    </row>
  </sheetData>
  <sheetProtection algorithmName="SHA-512" hashValue="1d/wUoBTo4GR5GZiprAp+IZQQ2CeF8TDMv6Eud0qURi4BjfAn2x5+IS02La2ASOGGkuPk+KltXD0GnPUFoRi9g==" saltValue="GKUB0IxVaTJfCC2JsVg9/g==" spinCount="100000" sheet="1" objects="1" scenarios="1" formatCells="0" formatColumns="0" formatRows="0" insertColumns="0" insertRows="0" insertHyperlinks="0"/>
  <mergeCells count="7">
    <mergeCell ref="B108:I108"/>
    <mergeCell ref="G2:I2"/>
    <mergeCell ref="B1:I1"/>
    <mergeCell ref="K2:AB2"/>
    <mergeCell ref="B4:I4"/>
    <mergeCell ref="K3:AB4"/>
    <mergeCell ref="B56:I5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A1:J18"/>
  <sheetViews>
    <sheetView topLeftCell="C1" workbookViewId="0">
      <selection sqref="A1:J1"/>
    </sheetView>
  </sheetViews>
  <sheetFormatPr defaultColWidth="9.140625" defaultRowHeight="15" x14ac:dyDescent="0.25"/>
  <cols>
    <col min="1" max="16384" width="9.140625" style="1"/>
  </cols>
  <sheetData>
    <row r="1" spans="1:10" ht="19.5" thickBot="1" x14ac:dyDescent="0.3">
      <c r="A1" s="127" t="s">
        <v>70</v>
      </c>
      <c r="B1" s="127"/>
      <c r="C1" s="127"/>
      <c r="D1" s="127"/>
      <c r="E1" s="127"/>
      <c r="F1" s="127"/>
      <c r="G1" s="127"/>
      <c r="H1" s="127"/>
      <c r="I1" s="127"/>
      <c r="J1" s="127"/>
    </row>
    <row r="2" spans="1:10" ht="108.75" customHeight="1" x14ac:dyDescent="0.25">
      <c r="A2" s="155" t="s">
        <v>71</v>
      </c>
      <c r="B2" s="155"/>
      <c r="C2" s="155"/>
      <c r="D2" s="155"/>
      <c r="E2" s="155"/>
      <c r="F2" s="155"/>
      <c r="G2" s="155"/>
      <c r="H2" s="155"/>
      <c r="I2" s="155"/>
      <c r="J2" s="155"/>
    </row>
    <row r="4" spans="1:10" ht="74.25" customHeight="1" x14ac:dyDescent="0.25">
      <c r="A4" s="135" t="s">
        <v>72</v>
      </c>
      <c r="B4" s="135"/>
      <c r="C4" s="135"/>
      <c r="D4" s="135"/>
      <c r="E4" s="135"/>
      <c r="F4" s="135"/>
      <c r="G4" s="135"/>
      <c r="H4" s="135"/>
      <c r="I4" s="135"/>
      <c r="J4" s="135"/>
    </row>
    <row r="5" spans="1:10" x14ac:dyDescent="0.25">
      <c r="A5" s="39"/>
      <c r="B5" s="39"/>
      <c r="C5" s="39"/>
      <c r="D5" s="39"/>
      <c r="E5" s="39"/>
      <c r="F5" s="39"/>
      <c r="G5" s="39"/>
      <c r="H5" s="39"/>
      <c r="I5" s="39"/>
      <c r="J5" s="39"/>
    </row>
    <row r="6" spans="1:10" ht="43.5" customHeight="1" x14ac:dyDescent="0.25">
      <c r="A6" s="135" t="s">
        <v>73</v>
      </c>
      <c r="B6" s="135"/>
      <c r="C6" s="135"/>
      <c r="D6" s="135"/>
      <c r="E6" s="135"/>
      <c r="F6" s="135"/>
      <c r="G6" s="135"/>
      <c r="H6" s="135"/>
      <c r="I6" s="135"/>
      <c r="J6" s="135"/>
    </row>
    <row r="7" spans="1:10" x14ac:dyDescent="0.25">
      <c r="A7" s="39"/>
      <c r="B7" s="39"/>
      <c r="C7" s="39"/>
      <c r="D7" s="39"/>
      <c r="E7" s="39"/>
      <c r="F7" s="39"/>
      <c r="G7" s="39"/>
      <c r="H7" s="39"/>
      <c r="I7" s="39"/>
      <c r="J7" s="39"/>
    </row>
    <row r="8" spans="1:10" x14ac:dyDescent="0.25">
      <c r="A8" s="135" t="s">
        <v>74</v>
      </c>
      <c r="B8" s="135"/>
      <c r="C8" s="135"/>
      <c r="D8" s="135"/>
      <c r="E8" s="135"/>
      <c r="F8" s="135"/>
      <c r="G8" s="135"/>
      <c r="H8" s="135"/>
      <c r="I8" s="135"/>
      <c r="J8" s="135"/>
    </row>
    <row r="9" spans="1:10" x14ac:dyDescent="0.25">
      <c r="A9" s="39"/>
      <c r="B9" s="39"/>
      <c r="C9" s="39"/>
      <c r="D9" s="39"/>
      <c r="E9" s="39"/>
      <c r="F9" s="39"/>
      <c r="G9" s="39"/>
      <c r="H9" s="39"/>
      <c r="I9" s="39"/>
      <c r="J9" s="39"/>
    </row>
    <row r="10" spans="1:10" ht="90.75" customHeight="1" x14ac:dyDescent="0.25">
      <c r="A10" s="135" t="s">
        <v>75</v>
      </c>
      <c r="B10" s="135"/>
      <c r="C10" s="135"/>
      <c r="D10" s="135"/>
      <c r="E10" s="135"/>
      <c r="F10" s="135"/>
      <c r="G10" s="135"/>
      <c r="H10" s="135"/>
      <c r="I10" s="135"/>
      <c r="J10" s="135"/>
    </row>
    <row r="11" spans="1:10" x14ac:dyDescent="0.25">
      <c r="A11" s="39"/>
      <c r="B11" s="39"/>
      <c r="C11" s="39"/>
      <c r="D11" s="39"/>
      <c r="E11" s="39"/>
      <c r="F11" s="39"/>
      <c r="G11" s="39"/>
      <c r="H11" s="39"/>
      <c r="I11" s="39"/>
      <c r="J11" s="39"/>
    </row>
    <row r="12" spans="1:10" ht="63.75" customHeight="1" x14ac:dyDescent="0.25">
      <c r="A12" s="135" t="s">
        <v>76</v>
      </c>
      <c r="B12" s="135"/>
      <c r="C12" s="135"/>
      <c r="D12" s="135"/>
      <c r="E12" s="135"/>
      <c r="F12" s="135"/>
      <c r="G12" s="135"/>
      <c r="H12" s="135"/>
      <c r="I12" s="135"/>
      <c r="J12" s="135"/>
    </row>
    <row r="13" spans="1:10" x14ac:dyDescent="0.25">
      <c r="A13" s="39"/>
      <c r="B13" s="39"/>
      <c r="C13" s="39"/>
      <c r="D13" s="39"/>
      <c r="E13" s="39"/>
      <c r="F13" s="39"/>
      <c r="G13" s="39"/>
      <c r="H13" s="39"/>
      <c r="I13" s="39"/>
      <c r="J13" s="39"/>
    </row>
    <row r="14" spans="1:10" ht="46.5" customHeight="1" x14ac:dyDescent="0.25">
      <c r="A14" s="135" t="s">
        <v>77</v>
      </c>
      <c r="B14" s="135"/>
      <c r="C14" s="135"/>
      <c r="D14" s="135"/>
      <c r="E14" s="135"/>
      <c r="F14" s="135"/>
      <c r="G14" s="135"/>
      <c r="H14" s="135"/>
      <c r="I14" s="135"/>
      <c r="J14" s="135"/>
    </row>
    <row r="15" spans="1:10" x14ac:dyDescent="0.25">
      <c r="A15" s="39"/>
      <c r="B15" s="39"/>
      <c r="C15" s="39"/>
      <c r="D15" s="39"/>
      <c r="E15" s="39"/>
      <c r="F15" s="39"/>
      <c r="G15" s="39"/>
      <c r="H15" s="39"/>
      <c r="I15" s="39"/>
      <c r="J15" s="39"/>
    </row>
    <row r="16" spans="1:10" ht="53.25" customHeight="1" x14ac:dyDescent="0.25">
      <c r="A16" s="135" t="s">
        <v>78</v>
      </c>
      <c r="B16" s="135"/>
      <c r="C16" s="135"/>
      <c r="D16" s="135"/>
      <c r="E16" s="135"/>
      <c r="F16" s="135"/>
      <c r="G16" s="135"/>
      <c r="H16" s="135"/>
      <c r="I16" s="135"/>
      <c r="J16" s="135"/>
    </row>
    <row r="17" spans="1:10" x14ac:dyDescent="0.25">
      <c r="A17" s="39"/>
      <c r="B17" s="39"/>
      <c r="C17" s="39"/>
      <c r="D17" s="39"/>
      <c r="E17" s="39"/>
      <c r="F17" s="39"/>
      <c r="G17" s="39"/>
      <c r="H17" s="39"/>
      <c r="I17" s="39"/>
      <c r="J17" s="39"/>
    </row>
    <row r="18" spans="1:10" ht="76.5" customHeight="1" x14ac:dyDescent="0.25">
      <c r="A18" s="135" t="s">
        <v>79</v>
      </c>
      <c r="B18" s="135"/>
      <c r="C18" s="135"/>
      <c r="D18" s="135"/>
      <c r="E18" s="135"/>
      <c r="F18" s="135"/>
      <c r="G18" s="135"/>
      <c r="H18" s="135"/>
      <c r="I18" s="135"/>
      <c r="J18" s="135"/>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A1:J51"/>
  <sheetViews>
    <sheetView topLeftCell="A43" workbookViewId="0">
      <selection sqref="A1:J1"/>
    </sheetView>
  </sheetViews>
  <sheetFormatPr defaultColWidth="9.140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27" t="s">
        <v>22</v>
      </c>
      <c r="B1" s="127"/>
      <c r="C1" s="127"/>
      <c r="D1" s="127"/>
      <c r="E1" s="127"/>
      <c r="F1" s="127"/>
      <c r="G1" s="127"/>
      <c r="H1" s="127"/>
      <c r="I1" s="127"/>
      <c r="J1" s="127"/>
    </row>
    <row r="2" spans="1:10" ht="31.5" customHeight="1" x14ac:dyDescent="0.25">
      <c r="A2" s="154" t="s">
        <v>23</v>
      </c>
      <c r="B2" s="154"/>
      <c r="C2" s="154"/>
      <c r="D2" s="154"/>
      <c r="E2" s="154"/>
      <c r="F2" s="154"/>
      <c r="G2" s="154"/>
      <c r="H2" s="154"/>
      <c r="I2" s="154"/>
      <c r="J2" s="154"/>
    </row>
    <row r="3" spans="1:10" x14ac:dyDescent="0.25">
      <c r="A3" s="129" t="s">
        <v>24</v>
      </c>
      <c r="B3" s="129"/>
      <c r="C3" s="129"/>
      <c r="D3" s="129"/>
      <c r="E3" s="129"/>
      <c r="F3" s="129"/>
      <c r="G3" s="129"/>
      <c r="H3" s="129"/>
      <c r="I3" s="129"/>
      <c r="J3" s="129"/>
    </row>
    <row r="4" spans="1:10" ht="47.25" customHeight="1" x14ac:dyDescent="0.25">
      <c r="A4" s="30" t="s">
        <v>25</v>
      </c>
      <c r="B4" s="157" t="s">
        <v>96</v>
      </c>
      <c r="C4" s="157"/>
      <c r="D4" s="157"/>
      <c r="E4" s="157"/>
      <c r="F4" s="157"/>
      <c r="G4" s="157"/>
      <c r="H4" s="157"/>
      <c r="I4" s="157"/>
      <c r="J4" s="157"/>
    </row>
    <row r="5" spans="1:10" x14ac:dyDescent="0.25">
      <c r="A5" s="30" t="s">
        <v>26</v>
      </c>
      <c r="B5" s="157" t="s">
        <v>94</v>
      </c>
      <c r="C5" s="157"/>
      <c r="D5" s="157"/>
      <c r="E5" s="157"/>
      <c r="F5" s="157"/>
      <c r="G5" s="157"/>
      <c r="H5" s="157"/>
      <c r="I5" s="157"/>
      <c r="J5" s="157"/>
    </row>
    <row r="6" spans="1:10" ht="48.75" customHeight="1" x14ac:dyDescent="0.25">
      <c r="A6" s="30" t="s">
        <v>27</v>
      </c>
      <c r="B6" s="157" t="s">
        <v>95</v>
      </c>
      <c r="C6" s="157"/>
      <c r="D6" s="157"/>
      <c r="E6" s="157"/>
      <c r="F6" s="157"/>
      <c r="G6" s="157"/>
      <c r="H6" s="157"/>
      <c r="I6" s="157"/>
      <c r="J6" s="157"/>
    </row>
    <row r="7" spans="1:10" x14ac:dyDescent="0.25">
      <c r="A7" s="24"/>
      <c r="B7" s="20"/>
    </row>
    <row r="9" spans="1:10" ht="19.5" thickBot="1" x14ac:dyDescent="0.3">
      <c r="A9" s="127" t="s">
        <v>28</v>
      </c>
      <c r="B9" s="127"/>
      <c r="C9" s="127"/>
      <c r="D9" s="127"/>
      <c r="E9" s="127"/>
      <c r="F9" s="127"/>
      <c r="G9" s="127"/>
      <c r="H9" s="127"/>
      <c r="I9" s="127"/>
      <c r="J9" s="127"/>
    </row>
    <row r="10" spans="1:10" x14ac:dyDescent="0.25">
      <c r="A10" s="135" t="s">
        <v>93</v>
      </c>
      <c r="B10" s="135"/>
      <c r="C10" s="135"/>
      <c r="D10" s="135"/>
      <c r="E10" s="135"/>
      <c r="F10" s="135"/>
      <c r="G10" s="135"/>
      <c r="H10" s="135"/>
      <c r="I10" s="135"/>
      <c r="J10" s="135"/>
    </row>
    <row r="11" spans="1:10" x14ac:dyDescent="0.25">
      <c r="A11" s="135"/>
      <c r="B11" s="135"/>
      <c r="C11" s="135"/>
      <c r="D11" s="135"/>
      <c r="E11" s="135"/>
      <c r="F11" s="135"/>
      <c r="G11" s="135"/>
      <c r="H11" s="135"/>
      <c r="I11" s="135"/>
      <c r="J11" s="135"/>
    </row>
    <row r="13" spans="1:10" ht="15" customHeight="1" x14ac:dyDescent="0.25">
      <c r="A13" s="129" t="s">
        <v>30</v>
      </c>
      <c r="B13" s="129"/>
      <c r="C13" s="129"/>
      <c r="D13" s="129"/>
      <c r="E13" s="129"/>
      <c r="F13" s="129"/>
      <c r="G13" s="129"/>
      <c r="H13" s="129"/>
      <c r="I13" s="129"/>
      <c r="J13" s="129"/>
    </row>
    <row r="14" spans="1:10" ht="30" customHeight="1" x14ac:dyDescent="0.25">
      <c r="A14" s="31" t="s">
        <v>32</v>
      </c>
      <c r="B14" s="156" t="s">
        <v>97</v>
      </c>
      <c r="C14" s="156"/>
      <c r="D14" s="156"/>
      <c r="E14" s="156"/>
      <c r="F14" s="156"/>
      <c r="G14" s="156"/>
      <c r="H14" s="156"/>
      <c r="I14" s="156"/>
      <c r="J14" s="156"/>
    </row>
    <row r="15" spans="1:10" ht="70.5" customHeight="1" x14ac:dyDescent="0.25">
      <c r="A15" s="31" t="s">
        <v>33</v>
      </c>
      <c r="B15" s="156" t="s">
        <v>98</v>
      </c>
      <c r="C15" s="156"/>
      <c r="D15" s="156"/>
      <c r="E15" s="156"/>
      <c r="F15" s="156"/>
      <c r="G15" s="156"/>
      <c r="H15" s="156"/>
      <c r="I15" s="156"/>
      <c r="J15" s="156"/>
    </row>
    <row r="16" spans="1:10" x14ac:dyDescent="0.25">
      <c r="A16" s="31" t="s">
        <v>34</v>
      </c>
      <c r="B16" s="156"/>
      <c r="C16" s="156"/>
      <c r="D16" s="156"/>
      <c r="E16" s="156"/>
      <c r="F16" s="156"/>
      <c r="G16" s="156"/>
      <c r="H16" s="156"/>
      <c r="I16" s="156"/>
      <c r="J16" s="156"/>
    </row>
    <row r="17" spans="1:10" x14ac:dyDescent="0.25">
      <c r="A17" s="32" t="s">
        <v>35</v>
      </c>
      <c r="B17" s="156"/>
      <c r="C17" s="156"/>
      <c r="D17" s="156"/>
      <c r="E17" s="156"/>
      <c r="F17" s="156"/>
      <c r="G17" s="156"/>
      <c r="H17" s="156"/>
      <c r="I17" s="156"/>
      <c r="J17" s="156"/>
    </row>
    <row r="18" spans="1:10" x14ac:dyDescent="0.25">
      <c r="A18" s="32" t="s">
        <v>36</v>
      </c>
      <c r="B18" s="156"/>
      <c r="C18" s="156"/>
      <c r="D18" s="156"/>
      <c r="E18" s="156"/>
      <c r="F18" s="156"/>
      <c r="G18" s="156"/>
      <c r="H18" s="156"/>
      <c r="I18" s="156"/>
      <c r="J18" s="156"/>
    </row>
    <row r="19" spans="1:10" x14ac:dyDescent="0.25">
      <c r="A19" s="32" t="s">
        <v>37</v>
      </c>
      <c r="B19" s="156"/>
      <c r="C19" s="156"/>
      <c r="D19" s="156"/>
      <c r="E19" s="156"/>
      <c r="F19" s="156"/>
      <c r="G19" s="156"/>
      <c r="H19" s="156"/>
      <c r="I19" s="156"/>
      <c r="J19" s="156"/>
    </row>
    <row r="20" spans="1:10" x14ac:dyDescent="0.25">
      <c r="A20" s="32" t="s">
        <v>38</v>
      </c>
      <c r="B20" s="156"/>
      <c r="C20" s="156"/>
      <c r="D20" s="156"/>
      <c r="E20" s="156"/>
      <c r="F20" s="156"/>
      <c r="G20" s="156"/>
      <c r="H20" s="156"/>
      <c r="I20" s="156"/>
      <c r="J20" s="156"/>
    </row>
    <row r="21" spans="1:10" x14ac:dyDescent="0.25">
      <c r="A21" s="32" t="s">
        <v>39</v>
      </c>
      <c r="B21" s="156"/>
      <c r="C21" s="156"/>
      <c r="D21" s="156"/>
      <c r="E21" s="156"/>
      <c r="F21" s="156"/>
      <c r="G21" s="156"/>
      <c r="H21" s="156"/>
      <c r="I21" s="156"/>
      <c r="J21" s="156"/>
    </row>
    <row r="22" spans="1:10" x14ac:dyDescent="0.25">
      <c r="A22" s="32" t="s">
        <v>40</v>
      </c>
      <c r="B22" s="156"/>
      <c r="C22" s="156"/>
      <c r="D22" s="156"/>
      <c r="E22" s="156"/>
      <c r="F22" s="156"/>
      <c r="G22" s="156"/>
      <c r="H22" s="156"/>
      <c r="I22" s="156"/>
      <c r="J22" s="156"/>
    </row>
    <row r="23" spans="1:10" x14ac:dyDescent="0.25">
      <c r="A23" s="32" t="s">
        <v>41</v>
      </c>
      <c r="B23" s="156"/>
      <c r="C23" s="156"/>
      <c r="D23" s="156"/>
      <c r="E23" s="156"/>
      <c r="F23" s="156"/>
      <c r="G23" s="156"/>
      <c r="H23" s="156"/>
      <c r="I23" s="156"/>
      <c r="J23" s="156"/>
    </row>
    <row r="25" spans="1:10" ht="19.5" thickBot="1" x14ac:dyDescent="0.3">
      <c r="A25" s="127" t="s">
        <v>42</v>
      </c>
      <c r="B25" s="127"/>
      <c r="C25" s="127"/>
      <c r="D25" s="127"/>
      <c r="E25" s="127"/>
      <c r="F25" s="127"/>
      <c r="G25" s="127"/>
      <c r="H25" s="127"/>
      <c r="I25" s="127"/>
      <c r="J25" s="127"/>
    </row>
    <row r="26" spans="1:10" x14ac:dyDescent="0.25">
      <c r="A26" s="41" t="s">
        <v>43</v>
      </c>
      <c r="B26" s="41"/>
      <c r="C26" s="41"/>
      <c r="D26" s="41"/>
      <c r="E26" s="41"/>
      <c r="F26" s="41"/>
      <c r="G26" s="41"/>
      <c r="H26" s="41"/>
      <c r="I26" s="41"/>
      <c r="J26" s="41"/>
    </row>
    <row r="27" spans="1:10" ht="29.25" thickBot="1" x14ac:dyDescent="0.3">
      <c r="A27" s="141" t="s">
        <v>44</v>
      </c>
      <c r="B27" s="141"/>
      <c r="C27" s="141"/>
      <c r="D27" s="141"/>
      <c r="E27" s="141"/>
      <c r="F27" s="141"/>
      <c r="G27" s="141"/>
    </row>
    <row r="28" spans="1:10" x14ac:dyDescent="0.25">
      <c r="A28" s="33" t="s">
        <v>4</v>
      </c>
    </row>
    <row r="29" spans="1:10" x14ac:dyDescent="0.25">
      <c r="A29" s="54" t="s">
        <v>99</v>
      </c>
      <c r="D29" s="2"/>
    </row>
    <row r="30" spans="1:10" x14ac:dyDescent="0.25">
      <c r="A30" s="33" t="s">
        <v>0</v>
      </c>
      <c r="B30" s="2"/>
      <c r="C30" s="2"/>
      <c r="D30" s="2"/>
    </row>
    <row r="31" spans="1:10" x14ac:dyDescent="0.25">
      <c r="A31" s="22" t="s">
        <v>100</v>
      </c>
      <c r="B31" s="2"/>
      <c r="C31" s="2"/>
      <c r="D31" s="2"/>
    </row>
    <row r="32" spans="1:10" x14ac:dyDescent="0.25">
      <c r="A32" s="33" t="s">
        <v>15</v>
      </c>
      <c r="B32" s="2"/>
      <c r="C32" s="2"/>
      <c r="D32" s="2"/>
    </row>
    <row r="33" spans="1:10" x14ac:dyDescent="0.25">
      <c r="A33" s="22" t="s">
        <v>100</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101</v>
      </c>
      <c r="B37" s="12" t="s">
        <v>102</v>
      </c>
      <c r="C37" s="12" t="s">
        <v>108</v>
      </c>
      <c r="D37" s="3" t="s">
        <v>103</v>
      </c>
      <c r="E37" s="12" t="s">
        <v>104</v>
      </c>
      <c r="F37" s="12" t="s">
        <v>109</v>
      </c>
      <c r="G37" s="12" t="s">
        <v>110</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27" t="s">
        <v>47</v>
      </c>
      <c r="B41" s="127"/>
      <c r="C41" s="127"/>
      <c r="D41" s="127"/>
      <c r="E41" s="127"/>
      <c r="F41" s="127"/>
      <c r="G41" s="127"/>
      <c r="H41" s="127"/>
      <c r="I41" s="127"/>
      <c r="J41" s="127"/>
    </row>
    <row r="42" spans="1:10" x14ac:dyDescent="0.25">
      <c r="A42" s="135" t="s">
        <v>48</v>
      </c>
      <c r="B42" s="135"/>
      <c r="C42" s="135"/>
      <c r="D42" s="135"/>
      <c r="E42" s="135"/>
      <c r="F42" s="135"/>
      <c r="G42" s="135"/>
      <c r="H42" s="135"/>
      <c r="I42" s="135"/>
      <c r="J42" s="135"/>
    </row>
    <row r="43" spans="1:10" x14ac:dyDescent="0.25">
      <c r="A43" s="135"/>
      <c r="B43" s="135"/>
      <c r="C43" s="135"/>
      <c r="D43" s="135"/>
      <c r="E43" s="135"/>
      <c r="F43" s="135"/>
      <c r="G43" s="135"/>
      <c r="H43" s="135"/>
      <c r="I43" s="135"/>
      <c r="J43" s="135"/>
    </row>
    <row r="45" spans="1:10" ht="24" thickBot="1" x14ac:dyDescent="0.3">
      <c r="A45" s="151" t="s">
        <v>55</v>
      </c>
      <c r="B45" s="151"/>
      <c r="C45" s="151"/>
      <c r="D45" s="151"/>
      <c r="E45" s="151"/>
      <c r="F45" s="151"/>
      <c r="G45" s="151"/>
      <c r="H45" s="151"/>
    </row>
    <row r="46" spans="1:10" ht="83.25" customHeight="1" thickBot="1" x14ac:dyDescent="0.3">
      <c r="F46" s="148" t="s">
        <v>90</v>
      </c>
      <c r="G46" s="149"/>
      <c r="H46" s="150"/>
    </row>
    <row r="47" spans="1:10" ht="90" customHeight="1" thickBot="1" x14ac:dyDescent="0.3">
      <c r="A47" s="51" t="s">
        <v>49</v>
      </c>
      <c r="B47" s="52" t="s">
        <v>50</v>
      </c>
      <c r="C47" s="52" t="s">
        <v>51</v>
      </c>
      <c r="D47" s="52" t="s">
        <v>52</v>
      </c>
      <c r="E47" s="53" t="s">
        <v>53</v>
      </c>
      <c r="F47" s="73" t="s">
        <v>54</v>
      </c>
      <c r="G47" s="74" t="s">
        <v>115</v>
      </c>
      <c r="H47" s="75" t="s">
        <v>58</v>
      </c>
    </row>
    <row r="48" spans="1:10" ht="15.75" thickBot="1" x14ac:dyDescent="0.3">
      <c r="A48" s="153" t="s">
        <v>44</v>
      </c>
      <c r="B48" s="146"/>
      <c r="C48" s="146"/>
      <c r="D48" s="146"/>
      <c r="E48" s="146"/>
      <c r="F48" s="146"/>
      <c r="G48" s="146"/>
      <c r="H48" s="147"/>
    </row>
    <row r="49" spans="1:8" ht="81" customHeight="1" x14ac:dyDescent="0.25">
      <c r="A49" s="26" t="str">
        <f>A37</f>
        <v>Grants provided to community based organizations (CBO)</v>
      </c>
      <c r="B49" s="55">
        <v>300000</v>
      </c>
      <c r="C49" s="26" t="s">
        <v>105</v>
      </c>
      <c r="D49" s="55">
        <v>25000</v>
      </c>
      <c r="E49" s="45" t="s">
        <v>106</v>
      </c>
      <c r="F49" s="50" t="s">
        <v>107</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7:F34"/>
  <sheetViews>
    <sheetView zoomScaleNormal="100" workbookViewId="0">
      <selection activeCell="E18" sqref="E18"/>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15" t="s">
        <v>19</v>
      </c>
      <c r="B8" s="115"/>
    </row>
    <row r="9" spans="1:3" x14ac:dyDescent="0.25">
      <c r="A9" s="16" t="s">
        <v>20</v>
      </c>
      <c r="B9" s="76" t="s">
        <v>120</v>
      </c>
      <c r="C9" s="27" t="s">
        <v>57</v>
      </c>
    </row>
    <row r="10" spans="1:3" x14ac:dyDescent="0.25">
      <c r="A10" s="16" t="s">
        <v>21</v>
      </c>
      <c r="B10" s="77">
        <v>45200</v>
      </c>
      <c r="C10" s="27" t="s">
        <v>57</v>
      </c>
    </row>
    <row r="11" spans="1:3" x14ac:dyDescent="0.25">
      <c r="A11" s="17"/>
    </row>
    <row r="12" spans="1:3" ht="15" customHeight="1" x14ac:dyDescent="0.25">
      <c r="A12" s="116" t="s">
        <v>65</v>
      </c>
      <c r="B12" s="116"/>
    </row>
    <row r="13" spans="1:3" x14ac:dyDescent="0.25">
      <c r="A13" s="116"/>
      <c r="B13" s="116"/>
    </row>
    <row r="14" spans="1:3" x14ac:dyDescent="0.25">
      <c r="A14" s="116"/>
      <c r="B14" s="116"/>
    </row>
    <row r="15" spans="1:3" x14ac:dyDescent="0.25">
      <c r="A15" s="116"/>
      <c r="B15" s="116"/>
    </row>
    <row r="16" spans="1:3" x14ac:dyDescent="0.25">
      <c r="A16" s="116"/>
      <c r="B16" s="116"/>
    </row>
    <row r="17" spans="1:6" x14ac:dyDescent="0.25">
      <c r="A17" s="116"/>
      <c r="B17" s="116"/>
    </row>
    <row r="18" spans="1:6" ht="31.5" customHeight="1" x14ac:dyDescent="0.25">
      <c r="A18" s="116"/>
      <c r="B18" s="116"/>
    </row>
    <row r="19" spans="1:6" ht="43.5" customHeight="1" x14ac:dyDescent="0.25">
      <c r="A19" s="112" t="s">
        <v>66</v>
      </c>
      <c r="B19" s="112"/>
    </row>
    <row r="20" spans="1:6" x14ac:dyDescent="0.25">
      <c r="A20" s="38" t="s">
        <v>60</v>
      </c>
      <c r="B20" s="37"/>
    </row>
    <row r="21" spans="1:6" x14ac:dyDescent="0.25">
      <c r="A21" s="118" t="s">
        <v>61</v>
      </c>
      <c r="B21" s="118"/>
    </row>
    <row r="22" spans="1:6" x14ac:dyDescent="0.25">
      <c r="A22" s="118" t="s">
        <v>62</v>
      </c>
      <c r="B22" s="118"/>
    </row>
    <row r="23" spans="1:6" ht="41.25" customHeight="1" x14ac:dyDescent="0.25">
      <c r="A23" s="120" t="s">
        <v>63</v>
      </c>
      <c r="B23" s="120"/>
    </row>
    <row r="24" spans="1:6" ht="50.25" customHeight="1" x14ac:dyDescent="0.25">
      <c r="A24" s="116" t="s">
        <v>64</v>
      </c>
      <c r="B24" s="116"/>
    </row>
    <row r="25" spans="1:6" ht="18.75" customHeight="1" x14ac:dyDescent="0.25">
      <c r="A25" s="29"/>
      <c r="B25" s="29"/>
    </row>
    <row r="26" spans="1:6" x14ac:dyDescent="0.25">
      <c r="A26" s="119" t="s">
        <v>67</v>
      </c>
      <c r="B26" s="119"/>
    </row>
    <row r="27" spans="1:6" x14ac:dyDescent="0.25">
      <c r="A27" s="113" t="s">
        <v>68</v>
      </c>
      <c r="B27" s="113"/>
    </row>
    <row r="28" spans="1:6" x14ac:dyDescent="0.25">
      <c r="A28" s="117" t="s">
        <v>69</v>
      </c>
      <c r="B28" s="117"/>
    </row>
    <row r="29" spans="1:6" x14ac:dyDescent="0.25">
      <c r="A29" s="114" t="s">
        <v>66</v>
      </c>
      <c r="B29" s="114"/>
      <c r="F29" s="9"/>
    </row>
    <row r="30" spans="1:6" x14ac:dyDescent="0.25">
      <c r="A30" s="36" t="s">
        <v>89</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00000000-0004-0000-0100-000000000000}"/>
    <hyperlink ref="A29" r:id="rId2" xr:uid="{00000000-0004-0000-0100-000001000000}"/>
    <hyperlink ref="A27:B27" r:id="rId3" location="sec_19a-127k" display="Connecticut General Statutes §19a-127k" xr:uid="{00000000-0004-0000-0100-000002000000}"/>
    <hyperlink ref="A28:B28" r:id="rId4" location="sec_19a-649" display="Connecticut General Statutes §19a-649" xr:uid="{00000000-0004-0000-0100-000003000000}"/>
    <hyperlink ref="A30" r:id="rId5" xr:uid="{00000000-0004-0000-0100-000004000000}"/>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8:C37"/>
  <sheetViews>
    <sheetView workbookViewId="0">
      <selection activeCell="A24" sqref="A24:B24"/>
    </sheetView>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21" t="s">
        <v>86</v>
      </c>
      <c r="B8" s="115"/>
    </row>
    <row r="9" spans="1:3" ht="12" customHeight="1" x14ac:dyDescent="0.25">
      <c r="A9" s="103"/>
      <c r="B9" s="102"/>
    </row>
    <row r="10" spans="1:3" x14ac:dyDescent="0.25">
      <c r="A10" s="124" t="s">
        <v>80</v>
      </c>
      <c r="B10" s="124"/>
      <c r="C10" s="27"/>
    </row>
    <row r="11" spans="1:3" x14ac:dyDescent="0.25">
      <c r="A11" s="124" t="s">
        <v>81</v>
      </c>
      <c r="B11" s="124"/>
    </row>
    <row r="12" spans="1:3" ht="8.25" customHeight="1" x14ac:dyDescent="0.25">
      <c r="A12" s="104"/>
      <c r="B12" s="104"/>
    </row>
    <row r="13" spans="1:3" ht="15" customHeight="1" x14ac:dyDescent="0.25">
      <c r="A13" s="119" t="s">
        <v>91</v>
      </c>
      <c r="B13" s="119"/>
    </row>
    <row r="14" spans="1:3" x14ac:dyDescent="0.25">
      <c r="A14" s="122" t="s">
        <v>22</v>
      </c>
      <c r="B14" s="122"/>
    </row>
    <row r="15" spans="1:3" x14ac:dyDescent="0.25">
      <c r="A15" s="122" t="s">
        <v>28</v>
      </c>
      <c r="B15" s="122"/>
    </row>
    <row r="16" spans="1:3" x14ac:dyDescent="0.25">
      <c r="A16" s="122" t="s">
        <v>82</v>
      </c>
      <c r="B16" s="122"/>
    </row>
    <row r="17" spans="1:2" x14ac:dyDescent="0.25">
      <c r="A17" s="122" t="s">
        <v>47</v>
      </c>
      <c r="B17" s="122"/>
    </row>
    <row r="18" spans="1:2" ht="8.25" customHeight="1" x14ac:dyDescent="0.25">
      <c r="A18" s="105"/>
      <c r="B18" s="105"/>
    </row>
    <row r="19" spans="1:2" x14ac:dyDescent="0.25">
      <c r="A19" s="124" t="s">
        <v>84</v>
      </c>
      <c r="B19" s="124"/>
    </row>
    <row r="20" spans="1:2" ht="8.25" customHeight="1" x14ac:dyDescent="0.25">
      <c r="A20" s="104"/>
      <c r="B20" s="104"/>
    </row>
    <row r="21" spans="1:2" x14ac:dyDescent="0.25">
      <c r="A21" s="119" t="s">
        <v>83</v>
      </c>
      <c r="B21" s="119"/>
    </row>
    <row r="22" spans="1:2" x14ac:dyDescent="0.25">
      <c r="A22" s="122" t="s">
        <v>85</v>
      </c>
      <c r="B22" s="122"/>
    </row>
    <row r="23" spans="1:2" ht="18" customHeight="1" x14ac:dyDescent="0.25">
      <c r="A23" s="122" t="s">
        <v>87</v>
      </c>
      <c r="B23" s="122"/>
    </row>
    <row r="24" spans="1:2" x14ac:dyDescent="0.25">
      <c r="A24" s="123"/>
      <c r="B24" s="123"/>
    </row>
    <row r="25" spans="1:2" x14ac:dyDescent="0.25">
      <c r="A25" s="123"/>
      <c r="B25" s="123"/>
    </row>
    <row r="26" spans="1:2" x14ac:dyDescent="0.25">
      <c r="A26" s="106"/>
      <c r="B26" s="106"/>
    </row>
    <row r="27" spans="1:2" x14ac:dyDescent="0.25">
      <c r="A27" s="123"/>
      <c r="B27" s="123"/>
    </row>
    <row r="28" spans="1:2" x14ac:dyDescent="0.25">
      <c r="A28" s="123"/>
      <c r="B28" s="123"/>
    </row>
    <row r="29" spans="1:2" x14ac:dyDescent="0.25">
      <c r="A29" s="119"/>
      <c r="B29" s="119"/>
    </row>
    <row r="30" spans="1:2" x14ac:dyDescent="0.25">
      <c r="A30" s="125"/>
      <c r="B30" s="125"/>
    </row>
    <row r="31" spans="1:2" x14ac:dyDescent="0.25">
      <c r="A31" s="126"/>
      <c r="B31" s="126"/>
    </row>
    <row r="32" spans="1:2" x14ac:dyDescent="0.25">
      <c r="A32" s="124"/>
      <c r="B32" s="124"/>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0000000-0004-0000-0200-000000000000}"/>
    <hyperlink ref="A11:B11" location="Summary!A1" display="Summary" xr:uid="{00000000-0004-0000-0200-000001000000}"/>
    <hyperlink ref="A23:B23" location="'Appendix B - Example Responses'!A1" display="Appendix B - Example Responses" xr:uid="{00000000-0004-0000-0200-000002000000}"/>
    <hyperlink ref="A22:B22" location="'Appendix A - Definitions'!A1" display="Appendix A - Definitions" xr:uid="{00000000-0004-0000-0200-000003000000}"/>
    <hyperlink ref="A19:B19" location="'Attestation '!A1" display="Attestation" xr:uid="{00000000-0004-0000-0200-000004000000}"/>
    <hyperlink ref="A17:B17" location="'Response 3'!A1" display="Response 3" xr:uid="{00000000-0004-0000-0200-000005000000}"/>
    <hyperlink ref="A16:B16" location="'Response 2'!A1" display="Response 2" xr:uid="{00000000-0004-0000-0200-000006000000}"/>
    <hyperlink ref="A15:B15" location="'Response 1B'!A1" display="Response 1B" xr:uid="{00000000-0004-0000-0200-000007000000}"/>
    <hyperlink ref="A14:B14" location="'Response 1A'!A1" display="Response 1A" xr:uid="{00000000-0004-0000-0200-000008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15"/>
  <sheetViews>
    <sheetView workbookViewId="0">
      <selection activeCell="B14" sqref="B14:J14"/>
    </sheetView>
  </sheetViews>
  <sheetFormatPr defaultColWidth="9.140625" defaultRowHeight="15" x14ac:dyDescent="0.25"/>
  <cols>
    <col min="1" max="1" width="24" style="1" customWidth="1"/>
    <col min="2" max="16384" width="9.140625" style="1"/>
  </cols>
  <sheetData>
    <row r="1" spans="1:11" ht="19.5" thickBot="1" x14ac:dyDescent="0.3">
      <c r="A1" s="127" t="s">
        <v>22</v>
      </c>
      <c r="B1" s="127"/>
      <c r="C1" s="127"/>
      <c r="D1" s="127"/>
      <c r="E1" s="127"/>
      <c r="F1" s="127"/>
      <c r="G1" s="127"/>
      <c r="H1" s="127"/>
      <c r="I1" s="127"/>
      <c r="J1" s="127"/>
    </row>
    <row r="2" spans="1:11" x14ac:dyDescent="0.25">
      <c r="A2" s="131" t="s">
        <v>23</v>
      </c>
      <c r="B2" s="131"/>
      <c r="C2" s="131"/>
      <c r="D2" s="131"/>
      <c r="E2" s="131"/>
      <c r="F2" s="131"/>
      <c r="G2" s="131"/>
      <c r="H2" s="131"/>
      <c r="I2" s="131"/>
      <c r="J2" s="131"/>
    </row>
    <row r="3" spans="1:11" ht="7.5" customHeight="1" x14ac:dyDescent="0.25">
      <c r="A3" s="15"/>
    </row>
    <row r="4" spans="1:11" x14ac:dyDescent="0.25">
      <c r="A4" s="128" t="s">
        <v>92</v>
      </c>
      <c r="B4" s="128"/>
      <c r="C4" s="128"/>
      <c r="D4" s="128"/>
      <c r="E4" s="128"/>
      <c r="F4" s="128"/>
      <c r="G4" s="128"/>
      <c r="H4" s="128"/>
      <c r="I4" s="128"/>
      <c r="J4" s="128"/>
    </row>
    <row r="5" spans="1:11" x14ac:dyDescent="0.25">
      <c r="A5" s="128"/>
      <c r="B5" s="128"/>
      <c r="C5" s="128"/>
      <c r="D5" s="128"/>
      <c r="E5" s="128"/>
      <c r="F5" s="128"/>
      <c r="G5" s="128"/>
      <c r="H5" s="128"/>
      <c r="I5" s="128"/>
      <c r="J5" s="128"/>
    </row>
    <row r="6" spans="1:11" x14ac:dyDescent="0.25">
      <c r="A6" s="128"/>
      <c r="B6" s="128"/>
      <c r="C6" s="128"/>
      <c r="D6" s="128"/>
      <c r="E6" s="128"/>
      <c r="F6" s="128"/>
      <c r="G6" s="128"/>
      <c r="H6" s="128"/>
      <c r="I6" s="128"/>
      <c r="J6" s="128"/>
    </row>
    <row r="7" spans="1:11" x14ac:dyDescent="0.25">
      <c r="A7" s="128"/>
      <c r="B7" s="128"/>
      <c r="C7" s="128"/>
      <c r="D7" s="128"/>
      <c r="E7" s="128"/>
      <c r="F7" s="128"/>
      <c r="G7" s="128"/>
      <c r="H7" s="128"/>
      <c r="I7" s="128"/>
      <c r="J7" s="128"/>
    </row>
    <row r="8" spans="1:11" x14ac:dyDescent="0.25">
      <c r="A8" s="128"/>
      <c r="B8" s="128"/>
      <c r="C8" s="128"/>
      <c r="D8" s="128"/>
      <c r="E8" s="128"/>
      <c r="F8" s="128"/>
      <c r="G8" s="128"/>
      <c r="H8" s="128"/>
      <c r="I8" s="128"/>
      <c r="J8" s="128"/>
    </row>
    <row r="9" spans="1:11" ht="47.25" customHeight="1" x14ac:dyDescent="0.25">
      <c r="A9" s="128"/>
      <c r="B9" s="128"/>
      <c r="C9" s="128"/>
      <c r="D9" s="128"/>
      <c r="E9" s="128"/>
      <c r="F9" s="128"/>
      <c r="G9" s="128"/>
      <c r="H9" s="128"/>
      <c r="I9" s="128"/>
      <c r="J9" s="128"/>
    </row>
    <row r="10" spans="1:11" x14ac:dyDescent="0.25">
      <c r="A10" s="18"/>
      <c r="B10" s="18"/>
      <c r="C10" s="18"/>
      <c r="D10" s="18"/>
      <c r="E10" s="18"/>
      <c r="F10" s="18"/>
      <c r="G10" s="18"/>
      <c r="H10" s="18"/>
      <c r="I10" s="18"/>
      <c r="J10" s="18"/>
    </row>
    <row r="11" spans="1:11" x14ac:dyDescent="0.25">
      <c r="A11" s="132" t="s">
        <v>29</v>
      </c>
      <c r="B11" s="132"/>
      <c r="C11" s="132"/>
      <c r="D11" s="132"/>
      <c r="E11" s="132"/>
      <c r="F11" s="132"/>
      <c r="G11" s="132"/>
      <c r="H11" s="132"/>
      <c r="I11" s="132"/>
      <c r="J11" s="132"/>
    </row>
    <row r="12" spans="1:11" x14ac:dyDescent="0.25">
      <c r="A12" s="129" t="s">
        <v>24</v>
      </c>
      <c r="B12" s="129"/>
      <c r="C12" s="129"/>
      <c r="D12" s="129"/>
      <c r="E12" s="129"/>
      <c r="F12" s="129"/>
      <c r="G12" s="129"/>
      <c r="H12" s="129"/>
      <c r="I12" s="129"/>
      <c r="J12" s="129"/>
    </row>
    <row r="13" spans="1:11" ht="100.5" customHeight="1" x14ac:dyDescent="0.25">
      <c r="A13" s="30" t="s">
        <v>25</v>
      </c>
      <c r="B13" s="130" t="s">
        <v>123</v>
      </c>
      <c r="C13" s="130"/>
      <c r="D13" s="130"/>
      <c r="E13" s="130"/>
      <c r="F13" s="130"/>
      <c r="G13" s="130"/>
      <c r="H13" s="130"/>
      <c r="I13" s="130"/>
      <c r="J13" s="130"/>
    </row>
    <row r="14" spans="1:11" ht="100.5" customHeight="1" x14ac:dyDescent="0.25">
      <c r="A14" s="30" t="s">
        <v>26</v>
      </c>
      <c r="B14" s="130" t="s">
        <v>122</v>
      </c>
      <c r="C14" s="130"/>
      <c r="D14" s="130"/>
      <c r="E14" s="130"/>
      <c r="F14" s="130"/>
      <c r="G14" s="130"/>
      <c r="H14" s="130"/>
      <c r="I14" s="130"/>
      <c r="J14" s="130"/>
      <c r="K14" s="19"/>
    </row>
    <row r="15" spans="1:11" ht="100.5" customHeight="1" x14ac:dyDescent="0.25">
      <c r="A15" s="30" t="s">
        <v>27</v>
      </c>
      <c r="B15" s="130" t="s">
        <v>121</v>
      </c>
      <c r="C15" s="130"/>
      <c r="D15" s="130"/>
      <c r="E15" s="130"/>
      <c r="F15" s="130"/>
      <c r="G15" s="130"/>
      <c r="H15" s="130"/>
      <c r="I15" s="130"/>
      <c r="J15" s="130"/>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J19"/>
  <sheetViews>
    <sheetView workbookViewId="0">
      <selection activeCell="J22" sqref="J22"/>
    </sheetView>
  </sheetViews>
  <sheetFormatPr defaultColWidth="9.140625" defaultRowHeight="15" x14ac:dyDescent="0.25"/>
  <cols>
    <col min="1" max="1" width="5.140625" style="1" customWidth="1"/>
    <col min="2" max="16384" width="9.140625" style="1"/>
  </cols>
  <sheetData>
    <row r="1" spans="1:10" ht="19.5" customHeight="1" thickBot="1" x14ac:dyDescent="0.3">
      <c r="A1" s="127" t="s">
        <v>28</v>
      </c>
      <c r="B1" s="127"/>
      <c r="C1" s="127"/>
      <c r="D1" s="127"/>
      <c r="E1" s="127"/>
      <c r="F1" s="127"/>
      <c r="G1" s="127"/>
      <c r="H1" s="127"/>
      <c r="I1" s="127"/>
      <c r="J1" s="127"/>
    </row>
    <row r="2" spans="1:10" x14ac:dyDescent="0.25">
      <c r="A2" s="135" t="s">
        <v>93</v>
      </c>
      <c r="B2" s="135"/>
      <c r="C2" s="135"/>
      <c r="D2" s="135"/>
      <c r="E2" s="135"/>
      <c r="F2" s="135"/>
      <c r="G2" s="135"/>
      <c r="H2" s="135"/>
      <c r="I2" s="135"/>
      <c r="J2" s="135"/>
    </row>
    <row r="3" spans="1:10" x14ac:dyDescent="0.25">
      <c r="A3" s="135"/>
      <c r="B3" s="135"/>
      <c r="C3" s="135"/>
      <c r="D3" s="135"/>
      <c r="E3" s="135"/>
      <c r="F3" s="135"/>
      <c r="G3" s="135"/>
      <c r="H3" s="135"/>
      <c r="I3" s="135"/>
      <c r="J3" s="135"/>
    </row>
    <row r="4" spans="1:10" ht="8.25" customHeight="1" x14ac:dyDescent="0.25"/>
    <row r="5" spans="1:10" ht="20.25" customHeight="1" x14ac:dyDescent="0.25">
      <c r="A5" s="136" t="s">
        <v>59</v>
      </c>
      <c r="B5" s="136"/>
      <c r="C5" s="136"/>
      <c r="D5" s="136"/>
      <c r="E5" s="136"/>
      <c r="F5" s="136"/>
      <c r="G5" s="136"/>
      <c r="H5" s="136"/>
      <c r="I5" s="136"/>
      <c r="J5" s="136"/>
    </row>
    <row r="6" spans="1:10" ht="41.25" customHeight="1" x14ac:dyDescent="0.25">
      <c r="A6" s="136"/>
      <c r="B6" s="136"/>
      <c r="C6" s="136"/>
      <c r="D6" s="136"/>
      <c r="E6" s="136"/>
      <c r="F6" s="136"/>
      <c r="G6" s="136"/>
      <c r="H6" s="136"/>
      <c r="I6" s="136"/>
      <c r="J6" s="136"/>
    </row>
    <row r="8" spans="1:10" x14ac:dyDescent="0.25">
      <c r="A8" s="134" t="s">
        <v>31</v>
      </c>
      <c r="B8" s="134"/>
      <c r="C8" s="134"/>
      <c r="D8" s="134"/>
      <c r="E8" s="134"/>
      <c r="F8" s="134"/>
      <c r="G8" s="134"/>
      <c r="H8" s="134"/>
      <c r="I8" s="134"/>
      <c r="J8" s="134"/>
    </row>
    <row r="9" spans="1:10" x14ac:dyDescent="0.25">
      <c r="A9" s="129" t="s">
        <v>30</v>
      </c>
      <c r="B9" s="129"/>
      <c r="C9" s="129"/>
      <c r="D9" s="129"/>
      <c r="E9" s="129"/>
      <c r="F9" s="129"/>
      <c r="G9" s="129"/>
      <c r="H9" s="129"/>
      <c r="I9" s="129"/>
      <c r="J9" s="129"/>
    </row>
    <row r="10" spans="1:10" ht="44.25" customHeight="1" x14ac:dyDescent="0.25">
      <c r="A10" s="31" t="s">
        <v>32</v>
      </c>
      <c r="B10" s="137" t="s">
        <v>124</v>
      </c>
      <c r="C10" s="138"/>
      <c r="D10" s="138"/>
      <c r="E10" s="138"/>
      <c r="F10" s="138"/>
      <c r="G10" s="138"/>
      <c r="H10" s="138"/>
      <c r="I10" s="138"/>
      <c r="J10" s="139"/>
    </row>
    <row r="11" spans="1:10" x14ac:dyDescent="0.25">
      <c r="A11" s="31" t="s">
        <v>33</v>
      </c>
      <c r="B11" s="133"/>
      <c r="C11" s="133"/>
      <c r="D11" s="133"/>
      <c r="E11" s="133"/>
      <c r="F11" s="133"/>
      <c r="G11" s="133"/>
      <c r="H11" s="133"/>
      <c r="I11" s="133"/>
      <c r="J11" s="133"/>
    </row>
    <row r="12" spans="1:10" x14ac:dyDescent="0.25">
      <c r="A12" s="31" t="s">
        <v>34</v>
      </c>
      <c r="B12" s="133"/>
      <c r="C12" s="133"/>
      <c r="D12" s="133"/>
      <c r="E12" s="133"/>
      <c r="F12" s="133"/>
      <c r="G12" s="133"/>
      <c r="H12" s="133"/>
      <c r="I12" s="133"/>
      <c r="J12" s="133"/>
    </row>
    <row r="13" spans="1:10" x14ac:dyDescent="0.25">
      <c r="A13" s="32" t="s">
        <v>35</v>
      </c>
      <c r="B13" s="133"/>
      <c r="C13" s="133"/>
      <c r="D13" s="133"/>
      <c r="E13" s="133"/>
      <c r="F13" s="133"/>
      <c r="G13" s="133"/>
      <c r="H13" s="133"/>
      <c r="I13" s="133"/>
      <c r="J13" s="133"/>
    </row>
    <row r="14" spans="1:10" x14ac:dyDescent="0.25">
      <c r="A14" s="32" t="s">
        <v>36</v>
      </c>
      <c r="B14" s="133"/>
      <c r="C14" s="133"/>
      <c r="D14" s="133"/>
      <c r="E14" s="133"/>
      <c r="F14" s="133"/>
      <c r="G14" s="133"/>
      <c r="H14" s="133"/>
      <c r="I14" s="133"/>
      <c r="J14" s="133"/>
    </row>
    <row r="15" spans="1:10" x14ac:dyDescent="0.25">
      <c r="A15" s="32" t="s">
        <v>37</v>
      </c>
      <c r="B15" s="133"/>
      <c r="C15" s="133"/>
      <c r="D15" s="133"/>
      <c r="E15" s="133"/>
      <c r="F15" s="133"/>
      <c r="G15" s="133"/>
      <c r="H15" s="133"/>
      <c r="I15" s="133"/>
      <c r="J15" s="133"/>
    </row>
    <row r="16" spans="1:10" x14ac:dyDescent="0.25">
      <c r="A16" s="32" t="s">
        <v>38</v>
      </c>
      <c r="B16" s="133"/>
      <c r="C16" s="133"/>
      <c r="D16" s="133"/>
      <c r="E16" s="133"/>
      <c r="F16" s="133"/>
      <c r="G16" s="133"/>
      <c r="H16" s="133"/>
      <c r="I16" s="133"/>
      <c r="J16" s="133"/>
    </row>
    <row r="17" spans="1:10" x14ac:dyDescent="0.25">
      <c r="A17" s="32" t="s">
        <v>39</v>
      </c>
      <c r="B17" s="133"/>
      <c r="C17" s="133"/>
      <c r="D17" s="133"/>
      <c r="E17" s="133"/>
      <c r="F17" s="133"/>
      <c r="G17" s="133"/>
      <c r="H17" s="133"/>
      <c r="I17" s="133"/>
      <c r="J17" s="133"/>
    </row>
    <row r="18" spans="1:10" x14ac:dyDescent="0.25">
      <c r="A18" s="32" t="s">
        <v>40</v>
      </c>
      <c r="B18" s="133"/>
      <c r="C18" s="133"/>
      <c r="D18" s="133"/>
      <c r="E18" s="133"/>
      <c r="F18" s="133"/>
      <c r="G18" s="133"/>
      <c r="H18" s="133"/>
      <c r="I18" s="133"/>
      <c r="J18" s="133"/>
    </row>
    <row r="19" spans="1:10" x14ac:dyDescent="0.25">
      <c r="A19" s="32" t="s">
        <v>41</v>
      </c>
      <c r="B19" s="133"/>
      <c r="C19" s="133"/>
      <c r="D19" s="133"/>
      <c r="E19" s="133"/>
      <c r="F19" s="133"/>
      <c r="G19" s="133"/>
      <c r="H19" s="133"/>
      <c r="I19" s="133"/>
      <c r="J19" s="133"/>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9" tint="0.59999389629810485"/>
  </sheetPr>
  <dimension ref="A1:J23"/>
  <sheetViews>
    <sheetView workbookViewId="0">
      <selection activeCell="A18" sqref="A18"/>
    </sheetView>
  </sheetViews>
  <sheetFormatPr defaultColWidth="9.140625" defaultRowHeight="15" x14ac:dyDescent="0.25"/>
  <cols>
    <col min="1" max="10" width="9.140625" style="1" customWidth="1"/>
    <col min="11" max="16384" width="9.140625" style="1"/>
  </cols>
  <sheetData>
    <row r="1" spans="1:10" ht="19.5" thickBot="1" x14ac:dyDescent="0.3">
      <c r="A1" s="127" t="s">
        <v>42</v>
      </c>
      <c r="B1" s="127"/>
      <c r="C1" s="127"/>
      <c r="D1" s="127"/>
      <c r="E1" s="127"/>
      <c r="F1" s="127"/>
      <c r="G1" s="127"/>
      <c r="H1" s="127"/>
      <c r="I1" s="127"/>
      <c r="J1" s="127"/>
    </row>
    <row r="2" spans="1:10" x14ac:dyDescent="0.25">
      <c r="A2" s="41" t="s">
        <v>43</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117</v>
      </c>
    </row>
    <row r="10" spans="1:10" x14ac:dyDescent="0.25">
      <c r="A10" s="7" t="s">
        <v>8</v>
      </c>
    </row>
    <row r="11" spans="1:10" x14ac:dyDescent="0.25">
      <c r="A11" s="7" t="s">
        <v>13</v>
      </c>
    </row>
    <row r="12" spans="1:10" x14ac:dyDescent="0.25">
      <c r="A12" s="8"/>
    </row>
    <row r="13" spans="1:10" ht="15" customHeight="1" x14ac:dyDescent="0.25">
      <c r="A13" s="140" t="s">
        <v>118</v>
      </c>
      <c r="B13" s="140"/>
      <c r="C13" s="140"/>
      <c r="D13" s="140"/>
      <c r="E13" s="140"/>
      <c r="F13" s="140"/>
      <c r="G13" s="140"/>
      <c r="H13" s="140"/>
      <c r="I13" s="140"/>
      <c r="J13" s="140"/>
    </row>
    <row r="14" spans="1:10" x14ac:dyDescent="0.25">
      <c r="A14" s="140"/>
      <c r="B14" s="140"/>
      <c r="C14" s="140"/>
      <c r="D14" s="140"/>
      <c r="E14" s="140"/>
      <c r="F14" s="140"/>
      <c r="G14" s="140"/>
      <c r="H14" s="140"/>
      <c r="I14" s="140"/>
      <c r="J14" s="140"/>
    </row>
    <row r="15" spans="1:10" x14ac:dyDescent="0.25">
      <c r="A15" s="140"/>
      <c r="B15" s="140"/>
      <c r="C15" s="140"/>
      <c r="D15" s="140"/>
      <c r="E15" s="140"/>
      <c r="F15" s="140"/>
      <c r="G15" s="140"/>
      <c r="H15" s="140"/>
      <c r="I15" s="140"/>
      <c r="J15" s="140"/>
    </row>
    <row r="16" spans="1:10" x14ac:dyDescent="0.25">
      <c r="A16" s="140"/>
      <c r="B16" s="140"/>
      <c r="C16" s="140"/>
      <c r="D16" s="140"/>
      <c r="E16" s="140"/>
      <c r="F16" s="140"/>
      <c r="G16" s="140"/>
      <c r="H16" s="140"/>
      <c r="I16" s="140"/>
      <c r="J16" s="140"/>
    </row>
    <row r="17" spans="1:10" ht="65.25" customHeight="1" x14ac:dyDescent="0.25">
      <c r="A17" s="140"/>
      <c r="B17" s="140"/>
      <c r="C17" s="140"/>
      <c r="D17" s="140"/>
      <c r="E17" s="140"/>
      <c r="F17" s="140"/>
      <c r="G17" s="140"/>
      <c r="H17" s="140"/>
      <c r="I17" s="140"/>
      <c r="J17" s="140"/>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59999389629810485"/>
  </sheetPr>
  <dimension ref="A1:H60"/>
  <sheetViews>
    <sheetView zoomScale="110" zoomScaleNormal="110" workbookViewId="0">
      <pane xSplit="4" ySplit="19" topLeftCell="E20" activePane="bottomRight" state="frozen"/>
      <selection pane="topRight" activeCell="D1" sqref="D1"/>
      <selection pane="bottomLeft" activeCell="A20" sqref="A20"/>
      <selection pane="bottomRight" activeCell="A13" sqref="A13"/>
    </sheetView>
  </sheetViews>
  <sheetFormatPr defaultColWidth="9.140625" defaultRowHeight="15" x14ac:dyDescent="0.25"/>
  <cols>
    <col min="1" max="1" width="3.140625" style="1" bestFit="1" customWidth="1"/>
    <col min="2" max="3" width="50.7109375" style="1" customWidth="1"/>
    <col min="4" max="4" width="35.28515625" style="1" customWidth="1"/>
    <col min="5" max="7" width="50.7109375" style="1" customWidth="1"/>
    <col min="8" max="8" width="50.85546875" style="1" customWidth="1"/>
    <col min="9" max="16384" width="9.140625" style="1"/>
  </cols>
  <sheetData>
    <row r="1" spans="1:8" ht="29.25" thickBot="1" x14ac:dyDescent="0.3">
      <c r="B1" s="141" t="s">
        <v>44</v>
      </c>
      <c r="C1" s="141"/>
      <c r="D1" s="141"/>
      <c r="E1" s="141"/>
      <c r="F1" s="141"/>
      <c r="G1" s="141"/>
      <c r="H1" s="141"/>
    </row>
    <row r="2" spans="1:8" x14ac:dyDescent="0.25">
      <c r="B2" s="33" t="s">
        <v>4</v>
      </c>
    </row>
    <row r="3" spans="1:8" x14ac:dyDescent="0.25">
      <c r="B3" s="79" t="s">
        <v>125</v>
      </c>
      <c r="E3" s="2"/>
    </row>
    <row r="4" spans="1:8" x14ac:dyDescent="0.25">
      <c r="B4" s="33" t="s">
        <v>0</v>
      </c>
      <c r="C4" s="2"/>
      <c r="D4" s="2"/>
      <c r="E4" s="2"/>
    </row>
    <row r="5" spans="1:8" x14ac:dyDescent="0.25">
      <c r="B5" s="80" t="s">
        <v>100</v>
      </c>
      <c r="C5" s="2"/>
      <c r="D5" s="2"/>
      <c r="E5" s="2"/>
    </row>
    <row r="6" spans="1:8" x14ac:dyDescent="0.25">
      <c r="B6" s="33" t="s">
        <v>15</v>
      </c>
      <c r="C6" s="2"/>
      <c r="D6" s="2"/>
      <c r="E6" s="2"/>
    </row>
    <row r="7" spans="1:8" x14ac:dyDescent="0.25">
      <c r="B7" s="80" t="s">
        <v>100</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30" x14ac:dyDescent="0.25">
      <c r="A11" s="44">
        <v>1</v>
      </c>
      <c r="B11" s="78" t="s">
        <v>130</v>
      </c>
      <c r="C11" s="78" t="s">
        <v>129</v>
      </c>
      <c r="D11" s="78" t="s">
        <v>132</v>
      </c>
      <c r="E11" s="78" t="s">
        <v>194</v>
      </c>
      <c r="F11" s="78" t="s">
        <v>195</v>
      </c>
      <c r="G11" s="78" t="s">
        <v>184</v>
      </c>
      <c r="H11" s="78" t="s">
        <v>147</v>
      </c>
    </row>
    <row r="12" spans="1:8" ht="45" x14ac:dyDescent="0.25">
      <c r="A12" s="44">
        <v>2</v>
      </c>
      <c r="B12" s="78" t="s">
        <v>131</v>
      </c>
      <c r="C12" s="78" t="s">
        <v>129</v>
      </c>
      <c r="D12" s="78" t="s">
        <v>132</v>
      </c>
      <c r="E12" s="83" t="s">
        <v>197</v>
      </c>
      <c r="F12" s="82" t="s">
        <v>198</v>
      </c>
      <c r="G12" s="82" t="s">
        <v>185</v>
      </c>
      <c r="H12" s="82" t="s">
        <v>147</v>
      </c>
    </row>
    <row r="13" spans="1:8" x14ac:dyDescent="0.25">
      <c r="A13" s="44">
        <v>3</v>
      </c>
      <c r="B13" s="78"/>
      <c r="C13" s="78"/>
      <c r="D13" s="78"/>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19" priority="1" operator="equal">
      <formula>"Yes"</formula>
    </cfRule>
    <cfRule type="cellIs" dxfId="18"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E13" sqref="E1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1" t="s">
        <v>45</v>
      </c>
      <c r="C1" s="141"/>
      <c r="D1" s="141"/>
      <c r="E1" s="141"/>
      <c r="F1" s="141"/>
      <c r="G1" s="141"/>
      <c r="H1" s="141"/>
    </row>
    <row r="2" spans="1:8" x14ac:dyDescent="0.25">
      <c r="B2" s="33" t="s">
        <v>4</v>
      </c>
    </row>
    <row r="3" spans="1:8" x14ac:dyDescent="0.25">
      <c r="B3" s="79" t="s">
        <v>126</v>
      </c>
      <c r="E3" s="2"/>
    </row>
    <row r="4" spans="1:8" x14ac:dyDescent="0.25">
      <c r="B4" s="33" t="s">
        <v>0</v>
      </c>
      <c r="C4" s="2"/>
      <c r="D4" s="2"/>
      <c r="E4" s="2"/>
    </row>
    <row r="5" spans="1:8" x14ac:dyDescent="0.25">
      <c r="B5" s="80" t="s">
        <v>100</v>
      </c>
      <c r="C5" s="2"/>
      <c r="D5" s="2"/>
      <c r="E5" s="2"/>
    </row>
    <row r="6" spans="1:8" x14ac:dyDescent="0.25">
      <c r="B6" s="33" t="s">
        <v>15</v>
      </c>
      <c r="C6" s="2"/>
      <c r="D6" s="2"/>
      <c r="E6" s="2"/>
    </row>
    <row r="7" spans="1:8" x14ac:dyDescent="0.25">
      <c r="B7" s="80" t="s">
        <v>100</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150" x14ac:dyDescent="0.25">
      <c r="A11" s="44">
        <v>1</v>
      </c>
      <c r="B11" s="78" t="s">
        <v>133</v>
      </c>
      <c r="C11" s="81" t="s">
        <v>134</v>
      </c>
      <c r="D11" s="82" t="s">
        <v>132</v>
      </c>
      <c r="E11" s="78" t="s">
        <v>180</v>
      </c>
      <c r="F11" s="81" t="s">
        <v>181</v>
      </c>
      <c r="G11" s="82" t="s">
        <v>182</v>
      </c>
      <c r="H11" s="81" t="s">
        <v>183</v>
      </c>
    </row>
    <row r="12" spans="1:8" ht="60" x14ac:dyDescent="0.25">
      <c r="A12" s="44">
        <v>2</v>
      </c>
      <c r="B12" s="78" t="s">
        <v>135</v>
      </c>
      <c r="C12" s="81" t="s">
        <v>134</v>
      </c>
      <c r="D12" s="82" t="s">
        <v>132</v>
      </c>
      <c r="E12" s="83" t="s">
        <v>186</v>
      </c>
      <c r="F12" s="82" t="s">
        <v>187</v>
      </c>
      <c r="G12" s="82" t="s">
        <v>182</v>
      </c>
      <c r="H12" s="82" t="s">
        <v>191</v>
      </c>
    </row>
    <row r="13" spans="1:8" ht="45" x14ac:dyDescent="0.25">
      <c r="A13" s="44">
        <v>3</v>
      </c>
      <c r="B13" s="78" t="s">
        <v>136</v>
      </c>
      <c r="C13" s="81" t="s">
        <v>134</v>
      </c>
      <c r="D13" s="82" t="s">
        <v>132</v>
      </c>
      <c r="E13" s="78" t="s">
        <v>192</v>
      </c>
      <c r="F13" s="81" t="s">
        <v>193</v>
      </c>
      <c r="G13" s="82" t="s">
        <v>184</v>
      </c>
      <c r="H13" s="81" t="s">
        <v>147</v>
      </c>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B5">
    <cfRule type="cellIs" dxfId="17" priority="1" operator="equal">
      <formula>"Yes"</formula>
    </cfRule>
    <cfRule type="cellIs" dxfId="16" priority="2" operator="equal">
      <formula>"No"</formula>
    </cfRule>
  </conditionalFormatting>
  <conditionalFormatting sqref="C4:D8 B7:B8">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C15" sqref="C15"/>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1" t="s">
        <v>46</v>
      </c>
      <c r="C1" s="141"/>
      <c r="D1" s="141"/>
      <c r="E1" s="141"/>
      <c r="F1" s="141"/>
      <c r="G1" s="141"/>
      <c r="H1" s="141"/>
    </row>
    <row r="2" spans="1:8" x14ac:dyDescent="0.25">
      <c r="B2" s="33" t="s">
        <v>4</v>
      </c>
      <c r="E2" s="16"/>
    </row>
    <row r="3" spans="1:8" x14ac:dyDescent="0.25">
      <c r="B3" s="79" t="s">
        <v>127</v>
      </c>
      <c r="E3" s="42"/>
    </row>
    <row r="4" spans="1:8" x14ac:dyDescent="0.25">
      <c r="B4" s="33" t="s">
        <v>0</v>
      </c>
      <c r="C4" s="2"/>
      <c r="D4" s="2"/>
      <c r="E4" s="39"/>
    </row>
    <row r="5" spans="1:8" x14ac:dyDescent="0.25">
      <c r="B5" s="80" t="s">
        <v>100</v>
      </c>
      <c r="C5" s="2"/>
      <c r="D5" s="2"/>
      <c r="E5" s="43"/>
    </row>
    <row r="6" spans="1:8" x14ac:dyDescent="0.25">
      <c r="B6" s="33" t="s">
        <v>15</v>
      </c>
      <c r="C6" s="2"/>
      <c r="D6" s="2"/>
      <c r="E6" s="10"/>
    </row>
    <row r="7" spans="1:8" x14ac:dyDescent="0.25">
      <c r="B7" s="80" t="s">
        <v>100</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45" x14ac:dyDescent="0.25">
      <c r="A11" s="44">
        <v>1</v>
      </c>
      <c r="B11" s="78" t="s">
        <v>157</v>
      </c>
      <c r="C11" s="81" t="s">
        <v>156</v>
      </c>
      <c r="D11" s="82" t="s">
        <v>132</v>
      </c>
      <c r="E11" s="78" t="s">
        <v>158</v>
      </c>
      <c r="F11" s="81" t="s">
        <v>159</v>
      </c>
      <c r="G11" s="82" t="s">
        <v>160</v>
      </c>
      <c r="H11" s="82" t="s">
        <v>161</v>
      </c>
    </row>
    <row r="12" spans="1:8" ht="90" x14ac:dyDescent="0.25">
      <c r="A12" s="44">
        <v>2</v>
      </c>
      <c r="B12" s="78" t="s">
        <v>162</v>
      </c>
      <c r="C12" s="81" t="s">
        <v>156</v>
      </c>
      <c r="D12" s="82" t="s">
        <v>132</v>
      </c>
      <c r="E12" s="83" t="s">
        <v>188</v>
      </c>
      <c r="F12" s="109" t="s">
        <v>189</v>
      </c>
      <c r="G12" s="82" t="s">
        <v>163</v>
      </c>
      <c r="H12" s="82" t="s">
        <v>164</v>
      </c>
    </row>
    <row r="13" spans="1:8" ht="75" x14ac:dyDescent="0.25">
      <c r="A13" s="44">
        <v>3</v>
      </c>
      <c r="B13" s="78" t="s">
        <v>165</v>
      </c>
      <c r="C13" s="81" t="s">
        <v>156</v>
      </c>
      <c r="D13" s="82" t="s">
        <v>132</v>
      </c>
      <c r="E13" s="78" t="s">
        <v>166</v>
      </c>
      <c r="F13" s="81" t="s">
        <v>167</v>
      </c>
      <c r="G13" s="82" t="s">
        <v>168</v>
      </c>
      <c r="H13" s="81" t="s">
        <v>147</v>
      </c>
    </row>
    <row r="14" spans="1:8" ht="150" x14ac:dyDescent="0.25">
      <c r="A14" s="44">
        <v>4</v>
      </c>
      <c r="B14" s="108" t="s">
        <v>169</v>
      </c>
      <c r="C14" s="81" t="s">
        <v>156</v>
      </c>
      <c r="D14" s="82" t="s">
        <v>132</v>
      </c>
      <c r="E14" s="78" t="s">
        <v>170</v>
      </c>
      <c r="F14" s="84" t="s">
        <v>171</v>
      </c>
      <c r="G14" s="82" t="s">
        <v>172</v>
      </c>
      <c r="H14" s="82" t="s">
        <v>147</v>
      </c>
    </row>
    <row r="15" spans="1:8" ht="75" x14ac:dyDescent="0.25">
      <c r="A15" s="44">
        <v>5</v>
      </c>
      <c r="B15" s="78" t="s">
        <v>173</v>
      </c>
      <c r="C15" s="81" t="s">
        <v>156</v>
      </c>
      <c r="D15" s="82" t="s">
        <v>132</v>
      </c>
      <c r="E15" s="78" t="s">
        <v>174</v>
      </c>
      <c r="F15" s="81" t="s">
        <v>175</v>
      </c>
      <c r="G15" s="82" t="s">
        <v>168</v>
      </c>
      <c r="H15" s="82" t="s">
        <v>147</v>
      </c>
    </row>
    <row r="16" spans="1:8" x14ac:dyDescent="0.25">
      <c r="A16" s="44">
        <v>6</v>
      </c>
      <c r="B16" s="78"/>
      <c r="C16" s="81"/>
      <c r="D16" s="82"/>
      <c r="E16" s="78"/>
      <c r="F16" s="81"/>
      <c r="G16" s="82"/>
      <c r="H16" s="82"/>
    </row>
    <row r="17" spans="1:8" ht="75" x14ac:dyDescent="0.25">
      <c r="A17" s="44">
        <v>7</v>
      </c>
      <c r="B17" s="108" t="s">
        <v>176</v>
      </c>
      <c r="C17" s="81" t="s">
        <v>156</v>
      </c>
      <c r="D17" s="82" t="s">
        <v>132</v>
      </c>
      <c r="E17" s="78" t="s">
        <v>177</v>
      </c>
      <c r="F17" s="81" t="s">
        <v>178</v>
      </c>
      <c r="G17" s="82" t="s">
        <v>179</v>
      </c>
      <c r="H17" s="82" t="s">
        <v>147</v>
      </c>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3</vt:lpstr>
      <vt:lpstr>Response 3 - Table 3</vt:lpstr>
      <vt:lpstr>Appendix A - Definitions</vt:lpstr>
      <vt:lpstr>Appendix B - Example Responses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Stankus, Kaitlyn</dc:creator>
  <cp:lastModifiedBy>Miller, Brent</cp:lastModifiedBy>
  <dcterms:created xsi:type="dcterms:W3CDTF">2023-05-01T20:01:32Z</dcterms:created>
  <dcterms:modified xsi:type="dcterms:W3CDTF">2024-04-01T20:08:50Z</dcterms:modified>
</cp:coreProperties>
</file>