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B:\Health Equity\Community Benefit\Reports and presentations\OHS reports\FY2023\"/>
    </mc:Choice>
  </mc:AlternateContent>
  <xr:revisionPtr revIDLastSave="0" documentId="13_ncr:1_{2469FC78-B59A-4D97-8B14-F2BA8AF89548}" xr6:coauthVersionLast="47" xr6:coauthVersionMax="47" xr10:uidLastSave="{00000000-0000-0000-0000-000000000000}"/>
  <bookViews>
    <workbookView xWindow="-108" yWindow="-108" windowWidth="23256" windowHeight="14016" tabRatio="940" activeTab="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7" l="1"/>
  <c r="E71" i="17"/>
  <c r="E28" i="17"/>
  <c r="E22" i="17"/>
  <c r="E9" i="17"/>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<sst xmlns="http://schemas.openxmlformats.org/spreadsheetml/2006/main" count="862" uniqueCount="467">
  <si>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</si>
  <si>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</si>
  <si>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</si>
  <si>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</si>
  <si>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</si>
  <si>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</si>
  <si>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</si>
  <si>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</si>
  <si>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</si>
  <si>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</si>
  <si>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</si>
  <si>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</si>
  <si>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</si>
  <si>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</si>
  <si>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</si>
  <si>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</si>
  <si>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</si>
  <si>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</si>
  <si>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</si>
  <si>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</si>
  <si>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</si>
  <si>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</si>
  <si>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</si>
  <si>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</si>
  <si>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</si>
  <si>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</si>
  <si>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</si>
  <si>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</si>
  <si>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</si>
  <si>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</si>
  <si>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</si>
  <si>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</si>
  <si>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</si>
  <si>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</si>
  <si>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</si>
  <si>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</si>
  <si>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</si>
  <si>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</si>
  <si>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</si>
  <si>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</si>
  <si>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</si>
  <si>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</si>
  <si>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</si>
  <si>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</si>
  <si>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</si>
  <si>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</si>
  <si>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</si>
  <si>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</si>
  <si>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</si>
  <si>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</si>
  <si>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</si>
  <si>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</si>
  <si>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</si>
  <si>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</si>
  <si>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</si>
  <si>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</si>
  <si>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</si>
  <si>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</si>
  <si>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</si>
  <si>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</si>
  <si>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</si>
  <si>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</si>
  <si>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</si>
  <si>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</si>
  <si>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</si>
  <si>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</si>
  <si>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</si>
  <si>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</si>
  <si>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</si>
  <si>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</si>
  <si>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</si>
  <si>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</si>
  <si>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</si>
  <si>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</si>
  <si>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</si>
  <si>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</si>
  <si>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</si>
  <si>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</si>
  <si>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</si>
  <si>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</si>
  <si>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</si>
  <si>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</si>
  <si>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</si>
  <si>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</si>
  <si>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</si>
  <si>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</si>
  <si>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</si>
  <si>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</si>
  <si>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</si>
  <si>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</si>
  <si>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</si>
  <si>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</si>
  <si>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</si>
  <si>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</si>
  <si>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</si>
  <si>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</si>
  <si>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</si>
  <si>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</si>
  <si>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</si>
  <si>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</si>
  <si>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</si>
  <si>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</si>
  <si>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</si>
  <si>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</si>
  <si>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</si>
  <si>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</si>
  <si>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</si>
  <si>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</si>
  <si>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</si>
  <si>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</si>
  <si>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</si>
  <si>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</si>
  <si>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</si>
  <si>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</si>
  <si>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</si>
  <si>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</si>
  <si>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</si>
  <si>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</si>
  <si>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</si>
  <si>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</si>
  <si>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</si>
  <si>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</si>
  <si>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</si>
  <si>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</si>
  <si>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</si>
  <si>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</si>
  <si>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</si>
  <si>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</si>
  <si>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</si>
  <si>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</si>
  <si>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</si>
  <si>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</si>
  <si>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</si>
  <si>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</si>
  <si>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</si>
  <si>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</si>
  <si>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</si>
  <si>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</si>
  <si>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</si>
  <si>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</si>
  <si>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</si>
  <si>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</si>
  <si>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</si>
  <si>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</si>
  <si>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</si>
  <si>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</si>
  <si>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</si>
  <si>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</si>
  <si>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</si>
  <si>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</si>
  <si>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</si>
  <si>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</si>
  <si>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</si>
  <si>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St. Vincent's Medical Center</t>
  </si>
  <si>
    <t xml:space="preserve">The 2022 assessment identified reducing the burden of chronic disease, promoting healthy behaviors and lifestyles, improving access to care, enhancing behavioral health services and strengthening communities and families (child wellbeing) as priority needs for 2023-25 across all St. Vincent's Medical Center geography. It is important to note that the community benefit expenses reported in the attached report under response 3 are only a fraction of what the hospital spent in 2023 on IRS recognized community benefit expenses as reported on Schedule H, Form 990. St. Vincent's Medical Center incurred an additional $31,680,275 in charity care and Medicaid under payment and a total of $10,808,142 in other community benefits. Taken together, IRS recognized community benefit expenses equaled 6.65% of total operating expenses.  </t>
  </si>
  <si>
    <t>1. Reduce the Burden of Chronic Disease, and Promote Healthy Behaviors and Lifestyles
2. Improve Access to Care
3. Enhance Behavioral Health Services
4. Strengthen Communities and Families (Child Wellbeing)</t>
  </si>
  <si>
    <t>Disadvantaged communities, people of color, and others who have historically lacked adequate access to services.</t>
  </si>
  <si>
    <t>Reduce the Burden of Chronic Disease, and Promote Healthy Behaviors and Lifestyles (Healthy Lifestyles)</t>
  </si>
  <si>
    <t xml:space="preserve">Yes </t>
  </si>
  <si>
    <t>Provide leadership and in-kind support to HIA and HIA Healthy Lifestyles Task Force</t>
  </si>
  <si>
    <t>Goal:  Work towards equitable life expectancy by providing access to resources which help residents learn and develop healthy habits  Strategy 1: Continue leading and providing support for the Health Improvement Alliance (HIA)</t>
  </si>
  <si>
    <t>FY23-25</t>
  </si>
  <si>
    <t>• # of staff hours committed to preparation of and participation in meetings = 24+ hours
• # of meetings attended by SVMC staff = 20+ meetings</t>
  </si>
  <si>
    <t>5 SVMC staff attended 10 meetings = 50 hours</t>
  </si>
  <si>
    <t>Edna Borchetta</t>
  </si>
  <si>
    <t>HIA</t>
  </si>
  <si>
    <t>Staff person/RN serves as co-chair of Healthy Lifestyles Task Force</t>
  </si>
  <si>
    <t>• # of staff hours committed to preparation of and participation in meetings = 9+
• # of meetings attended by SVMC staff = 9+</t>
  </si>
  <si>
    <t>RN led 11 meetings; manager and CHW attended 11 meetings
33 + hours</t>
  </si>
  <si>
    <t>Collaborate with HIA partners to deliver Healthy Lifestyle events and activities throughout the region</t>
  </si>
  <si>
    <t>• # of staff hours committed to preparation of and participation in events and activities = 40+ hours
• # of events and activities = 5+ events/activities
• Progress on action plans = at least one action plan completed per objective</t>
  </si>
  <si>
    <t>Partnered with HIA on first annual health fair at Make the Road CT 5/25/23. RN, Manager, CHW and coordinator (4 pp) participated in the preparation, planning and execution of event.</t>
  </si>
  <si>
    <t>Explore options for expanding preventative screening services for the community</t>
  </si>
  <si>
    <t>Goal:  Work towards equitable life expectancy by providing access to resources which help residents learn and develop healthy habits  Strategy 2: Improve health outcomes across the region, focusing on at-risk and vulnerable populations with high rates of chronic disease</t>
  </si>
  <si>
    <t xml:space="preserve">• outreach to internal departments = 2+ departments
</t>
  </si>
  <si>
    <t xml:space="preserve">Breast Health participated in 7 farmers markets providing health education and mammogram scheduling.
</t>
  </si>
  <si>
    <t>Provide education and increase awareness of disease 
prevention and available resources</t>
  </si>
  <si>
    <t>• # of persons served across multiple programs = 300+</t>
  </si>
  <si>
    <t>Partnered with Ayer to deliver Stroke education materials to the Parish Nurse Program</t>
  </si>
  <si>
    <t>Educate community on blood pressure and diabetes control, particularly in priority zip codes</t>
  </si>
  <si>
    <t>• # of participants in Walmart Diabetes Program = 70+
• Know Your Numbers</t>
  </si>
  <si>
    <t>Not started</t>
  </si>
  <si>
    <t>Stephanie Crook and Anteia Henes</t>
  </si>
  <si>
    <t>HHCMG
nOURish</t>
  </si>
  <si>
    <t>Identify and address social determinants of health (SDOH)</t>
  </si>
  <si>
    <t>• # of SDOH screenings conducted by CHWs and # of SDOH addressed
• # of resources distributed</t>
  </si>
  <si>
    <t>Resources distributed: 4,800+
SDOH screenings estimated at 1,000 - not full screenings - based on total cases</t>
  </si>
  <si>
    <t>Citlaly Ibarra
Patty Lopez
Edna Borchetta</t>
  </si>
  <si>
    <t>Leverage existing and foster new partnerships in underserved communities</t>
  </si>
  <si>
    <t>• # of new partnerships = 5 new or expanded partnerships/ collaborations</t>
  </si>
  <si>
    <t xml:space="preserve">Make the Road CT
Bridgeport Prospers
</t>
  </si>
  <si>
    <t>Continue funding and supporting Medical Mission at Home</t>
  </si>
  <si>
    <t>• # of persons served =500/yr
• # of volunteer hours = 2k hours/year
• # of provider visits = 200+
• $ in community benefit spend = $80K/year</t>
  </si>
  <si>
    <t xml:space="preserve">675 participants
386 volunteers = 2000+ hours
457 provider visits
$80K + in CB
</t>
  </si>
  <si>
    <t>MM Leaders and service line leads</t>
  </si>
  <si>
    <t>Expand KYN screenings where feasible, leveraging community_x0002_based organizations</t>
  </si>
  <si>
    <t>Goal:  Work towards equitable life expectancy by providing access to resources which help residents learn and develop healthy habits  Strategy 3: Know Your Numbers (KYN) program and related screenings in the Greater Bridgeport region</t>
  </si>
  <si>
    <t>• # of KYN events across HIA organizations = 25+</t>
  </si>
  <si>
    <t xml:space="preserve">With HIA, conducted 278 blood pressure, 260 A1C, and 244 BMI screenings; distributed 188 blood pressure cuffs. </t>
  </si>
  <si>
    <t>Marilyn Faber
Lauren Davidson</t>
  </si>
  <si>
    <t>Partner with Community Health Workers (CHW) to link KYN participants to follow-up care</t>
  </si>
  <si>
    <t xml:space="preserve">• # of KYN events with CHW follow-up available onsite = 90%
• # of organizations providing CHWs = 3+
• # of referrals to follow-up care vs number needed = 80% </t>
  </si>
  <si>
    <t>20 farm stand events = 100% CHW coverage by SVMC
10 HIA KYN events = 70% coverage by SVMC</t>
  </si>
  <si>
    <t>Continue A1C and blood pressure screenings and distribution of free blood pressure cuffs for those with hypertension</t>
  </si>
  <si>
    <t>• # persons served increase YOY
• # referrals to PCPs/specialists increase YOY
• # cuffs distributed
• # of events = 20+ per year
• # of referrals to follow-up care - 80% of those in need</t>
  </si>
  <si>
    <t xml:space="preserve">conducted screenings at the seasonal St. Vincent’s Farm Stand and in community settings; totals were 314 blood pressure screenings, 154 A1C screenings, and 152 cuffs distributed.  </t>
  </si>
  <si>
    <t>Leverage existing education programs from reliable sources to share with community members</t>
  </si>
  <si>
    <t>• # of programs shared = 2 +</t>
  </si>
  <si>
    <t>Edna Borchetta
Citlaly Ibarra</t>
  </si>
  <si>
    <t>Support and expand partnership with Bridgeport Farmer’s Market collaborative</t>
  </si>
  <si>
    <t>Goal:  Work towards equitable life expectancy by providing access to resources which help residents learn and develop healthy habits  Strategy 4: Increase access to healthy food through programming and awareness-building</t>
  </si>
  <si>
    <t>• SNAP dollars
• Bridgeport Bucks redemption at SVMC Farm Stand
• # of persons served</t>
  </si>
  <si>
    <t xml:space="preserve">processed ~$1,916 in SNAP (including the match), and redeemed more than $4,500 in Bridgeport Bucks. 3103 persons served. Hosted five healthy cooking demos throughout the season. </t>
  </si>
  <si>
    <t>BFMC</t>
  </si>
  <si>
    <t>Continue to fund and distribute Bridgeport Bucks coupons</t>
  </si>
  <si>
    <t>• # and $ of coupons funded
• # of coupons distributed
• # of coupons redeemed</t>
  </si>
  <si>
    <t>SVMC receuved grant for $17,500 to support healthy cooking demos aross all markets and Bridgeport Bucks that were distributed equitably across the markets</t>
  </si>
  <si>
    <t>Partner with the CT Foodshare Mobile Pantry</t>
  </si>
  <si>
    <t>• # of persons served via food pantry
• # of pantries operated</t>
  </si>
  <si>
    <t xml:space="preserve">4,790 persons served – with a modest overall estimated reach of ~14,000 persons (extended families, children, etc.) </t>
  </si>
  <si>
    <t>CT Foodshare</t>
  </si>
  <si>
    <t>Leverage CHW pilot program to provide food resources to those in need for the duration of program</t>
  </si>
  <si>
    <t>• # of persons connected to food resources</t>
  </si>
  <si>
    <t>500+</t>
  </si>
  <si>
    <t>Seek to expand existing and coordinate new programs that address access to healthy food (e.g., HHC Waste Not program)</t>
  </si>
  <si>
    <t>• # of new programs = 2
• # of expanded programs = 2</t>
  </si>
  <si>
    <t>Expanded Bridgeport Bucks through grants</t>
  </si>
  <si>
    <t>United Way</t>
  </si>
  <si>
    <t>Leverage existing programs and communication 
vehicles/channels to provide nutrition education</t>
  </si>
  <si>
    <t>• # of nutrition education events
• # of nutrition education content shared via communication channels</t>
  </si>
  <si>
    <t>Integrated into Know Your Numbers</t>
  </si>
  <si>
    <t>Increase awareness of access points where community members can obtain affordable, healthy, and nutritious food</t>
  </si>
  <si>
    <t>• distribute information at all events where we have a presence, specifically Farmer's Markets, Food Distributions, and Food Resource Guide</t>
  </si>
  <si>
    <t>Created linktree website (Citlaly)
Expanded to all towns in region</t>
  </si>
  <si>
    <t>Grow the St. Vincent’s Mission Fund in partnership with the philanthropy team</t>
  </si>
  <si>
    <t>Goal:  Work towards equitable life expectancy by providing access to resources which help residents learn and develop healthy habits  Strategy 5: Pursue funding opportunities to support programming and initiatives</t>
  </si>
  <si>
    <t>• # and $ Private donations</t>
  </si>
  <si>
    <t>Started Bigelow Mission Fund ith $10K donation from Bigelow family</t>
  </si>
  <si>
    <t xml:space="preserve">Karen Kaiser
Edna Borchetta
</t>
  </si>
  <si>
    <t>Pursue grants to support work</t>
  </si>
  <si>
    <t>• # of grants awarded
• $ grants</t>
  </si>
  <si>
    <t>$17,500- Environmental Benefit Fund</t>
  </si>
  <si>
    <t>Karen Kaiser Teren Basel</t>
  </si>
  <si>
    <t>Community Benefit Operations</t>
  </si>
  <si>
    <t>FY23</t>
  </si>
  <si>
    <t>Salaries</t>
  </si>
  <si>
    <t>Completed</t>
  </si>
  <si>
    <t>HHC System Office</t>
  </si>
  <si>
    <t>Continue supporting cancer patients via Swim Across the Sound services</t>
  </si>
  <si>
    <t># of persons served</t>
  </si>
  <si>
    <t>568 persons served Yoga
154 persons served massage
43 patients served Acupuncture
250 persons served through Swim resources</t>
  </si>
  <si>
    <t>Karen Kaiser/Philanthropy department/Oncology</t>
  </si>
  <si>
    <t>Cash and in-kind donations  made to community based organizations to support efforts in this prioirity area</t>
  </si>
  <si>
    <t xml:space="preserve">$ donated
</t>
  </si>
  <si>
    <t>Regional ans system office</t>
  </si>
  <si>
    <t>Provide leadership and in-kind support to HIA and 
HIA Access to Care Task Force</t>
  </si>
  <si>
    <t>Goal:  Identify barriers and change processes to ensure equitable access to health care and community-based services  Strategy 1: Continue leading and providing support for the Health Improvement Alliance (HIA)</t>
  </si>
  <si>
    <t>See above - numbers captured for broader HIA meeting</t>
  </si>
  <si>
    <t>Continue membership with Access to Care Task Force</t>
  </si>
  <si>
    <t>10 meetings X 2 staff =20 hours
prep time = 5 hours</t>
  </si>
  <si>
    <t>Collaborate with HIA partners to implement and 
promote programs for historically underserved 
communities</t>
  </si>
  <si>
    <t># of programs implemented = 2+</t>
  </si>
  <si>
    <t>Health Fair at Make the Road 5/25/23
Reached 80pp</t>
  </si>
  <si>
    <t>Edna Borchetta, Marilyn Faber, Citlaly Ibarra</t>
  </si>
  <si>
    <t>Continue funding the Graduate Medical Education 
Program</t>
  </si>
  <si>
    <t>Goal:  Identify barriers and change processes to ensure equitable access to health care and community-based services  Strategy 2: Build capacity by developing the medical workforce along the educational continuum</t>
  </si>
  <si>
    <t>Program continues to grow and train medical students</t>
  </si>
  <si>
    <t>Program continues to thrive</t>
  </si>
  <si>
    <t>Dr. Listy Thomas</t>
  </si>
  <si>
    <t>QU Frank H. Netter School of Medicine</t>
  </si>
  <si>
    <t>Resume education/tour/mentor programs for High 
School students and develop new relationships to
expand school-to-work pipeline</t>
  </si>
  <si>
    <t>• # of partner high schools
• # of programs
• # of participants
• Pre- and post- assessments
• Student and partner feedback</t>
  </si>
  <si>
    <t>Not started - program was affected by pandemic and related restrictions.</t>
  </si>
  <si>
    <t>Edna Borchetta &amp; Lauren Davidson</t>
  </si>
  <si>
    <t>Host medical education sessions in-person and via 
zoom (e.g., Stop the Bleed)</t>
  </si>
  <si>
    <t>EMS trainings in the community</t>
  </si>
  <si>
    <t>5 events serving 158 persons</t>
  </si>
  <si>
    <t>EMS/ED</t>
  </si>
  <si>
    <t>Local EMS programs</t>
  </si>
  <si>
    <t>Continue and seek to expand Nurse Residency Program</t>
  </si>
  <si>
    <t>• # of new nurses hired and retention rates over time</t>
  </si>
  <si>
    <t>not reportable - required to work at SVMC</t>
  </si>
  <si>
    <t xml:space="preserve">Increase referrals to primary care providers including 
Federally Qualified Health Centers (e.g., Southwest, 
Optimus Healthcare, etc.) and free clinics (e.g., 
Americares, etc.) </t>
  </si>
  <si>
    <t>Goal:  Identify barriers and change processes to ensure equitable access to health care and community-based services  Strategy 3: Increase the percentage of community members who report having a primary care provider/medical home</t>
  </si>
  <si>
    <t xml:space="preserve">• # of referrals/persons served
</t>
  </si>
  <si>
    <t>345 referrals to FQHCs</t>
  </si>
  <si>
    <t>Mission Services Community Health Team</t>
  </si>
  <si>
    <t>Southwest Optimus</t>
  </si>
  <si>
    <t>Educate the community about the importance of 
having a medical home and the importance of dental 
care, particularly in the young adult population</t>
  </si>
  <si>
    <t>• # of persons served</t>
  </si>
  <si>
    <t>estimated reach = 2,000+</t>
  </si>
  <si>
    <t xml:space="preserve">Produce and distribute resources promoting 
available medical and dental services in the region </t>
  </si>
  <si>
    <t>Continue partnering with HIA to update and distribute the PCP flyer in English and Spanish at all events</t>
  </si>
  <si>
    <t>estimated reach = 2,000 +
Not currently tracking # distributed by partners. Available to all of HIA and most commonly used resource.</t>
  </si>
  <si>
    <t>Continue with primary care clinics in collaboration
with Southwest Community Health Center, staffed by 
internal medicine residents</t>
  </si>
  <si>
    <t xml:space="preserve">Goal:  Identify barriers and change processes to ensure equitable access to health care and community-based services  Strategy 4: Continue to promote continuity of care for patients </t>
  </si>
  <si>
    <t># of patients served</t>
  </si>
  <si>
    <t>Ongoing but data captured by SW. Need to work with them to capture.</t>
  </si>
  <si>
    <t>Dr. Aiswarya Thomas</t>
  </si>
  <si>
    <t>Southwest Community Health Center</t>
  </si>
  <si>
    <t>Leverage CHWs through our program and HIA</t>
  </si>
  <si>
    <t>Establish CHW Work Group through HIA</t>
  </si>
  <si>
    <t>Established in June 2023
Current membership = 30pp
11 agencies 
Monthly meetings</t>
  </si>
  <si>
    <t>Edna Borchetta Citlaly Ibarra</t>
  </si>
  <si>
    <t xml:space="preserve">Continue funding and supporting Medical Mission at 
home </t>
  </si>
  <si>
    <t>• # of patients served
• Funds raised for Medical Mission
• Medical Mission dashboard metrics</t>
  </si>
  <si>
    <t xml:space="preserve">675 participants
386 volunteers = 2000+ hours
457 provider visits
</t>
  </si>
  <si>
    <t>Identify gaps in specialty care access for Medicaid and collaborate with specialty care providers to increase the number of providers who accept Medicaid and uninsured patients</t>
  </si>
  <si>
    <t>Goal:  Identify barriers and change processes to ensure equitable access to health care and community-based services  Strategy 5: Increase access to care providers in multiple settings</t>
  </si>
  <si>
    <t xml:space="preserve">• % increase in Medicaid providers
• % or # increase in access points
</t>
  </si>
  <si>
    <t>not assigned</t>
  </si>
  <si>
    <t>Continue specialty care clinics</t>
  </si>
  <si>
    <t>• # of persons served
• # of clinics</t>
  </si>
  <si>
    <t>Underway; only $ tracked in CBISA</t>
  </si>
  <si>
    <t>HHCMG</t>
  </si>
  <si>
    <t>Continue to fund and operate the Hope Charitable 
Pharmacy of Greater Bridgeport</t>
  </si>
  <si>
    <t>• # of prescriptions dispensed
• Retail value of prescriptions</t>
  </si>
  <si>
    <t xml:space="preserve">4,044 patients
18,778 medication prescriptions 
value = ~$1.2M. </t>
  </si>
  <si>
    <t>Gina Christakos</t>
  </si>
  <si>
    <t>Continue leading the St. Vincent’s Parish Nurse 
Program serving Fairfield County</t>
  </si>
  <si>
    <t>• Parish Nurse program metrics</t>
  </si>
  <si>
    <t>73 churches and 177 nurses The nurses reported a total of 764 encounters, and our staff had more than 1600 encounters with the nurses, including information sharing, meetings, and education.</t>
  </si>
  <si>
    <t>Lauren Davidson</t>
  </si>
  <si>
    <t>Leverage Neighborhood Health Initiative to bring care 
to communities in need</t>
  </si>
  <si>
    <t>• NHI – 4 clinics/month, target 6 people per clinic; 2 health education events or health fairs</t>
  </si>
  <si>
    <t>Launched on August 30, 2023
Mount Aery Baptist Church BPT
Served 15 patients – 12 BP screenings, 11 glucose screenings, and 8 immunizations.</t>
  </si>
  <si>
    <t>Melinda Lodge Kelly Toth</t>
  </si>
  <si>
    <t xml:space="preserve">Southwest Community Health Center and Optimus Healthcare and with the support of the Mission Services Community Health team. </t>
  </si>
  <si>
    <t>Continue the CHW Pilot Program and consider 
operationalizing upon completion of grant funding</t>
  </si>
  <si>
    <t>Goal:  Identify barriers and change processes to ensure equitable access to health care and community-based services  Strategy 6: Address Social Determinants of Health to improve health equity</t>
  </si>
  <si>
    <t>• Add one fulltime CHW to MSCH team
• # of SDOH screenings, identified needs vs. addressed
• # referrals to outside service providers</t>
  </si>
  <si>
    <t>program served 2,195 persons with more than 6,000 encounters
Other data in progrss</t>
  </si>
  <si>
    <t>Increase utilization and implementation of Culturally 
and Linguistically Appropriate Services (CLAS) 
standards</t>
  </si>
  <si>
    <t xml:space="preserve">• CLAS Assessments – target assessing five standards per year
</t>
  </si>
  <si>
    <t>not started</t>
  </si>
  <si>
    <t>Create a welcoming service delivery setting that 
honors diversity and reflects the community we serve</t>
  </si>
  <si>
    <t>Equity-based positive feedback on PX surveys</t>
  </si>
  <si>
    <t>Edna Borchetta
Ellen Harry</t>
  </si>
  <si>
    <t>Continue to work with partners to improve access to 
reliable medical transportation</t>
  </si>
  <si>
    <t>increase YOY patients served</t>
  </si>
  <si>
    <t>1,462 persons served</t>
  </si>
  <si>
    <t>Continue providing food resources to those in need</t>
  </si>
  <si>
    <t># of referrals to food resources</t>
  </si>
  <si>
    <t>estimated reach = 2,000 + but probably much higher - need to improve tracking</t>
  </si>
  <si>
    <t>Connect patients with community resources</t>
  </si>
  <si>
    <t># of referrals to resources</t>
  </si>
  <si>
    <t>5,400+ resources distributed</t>
  </si>
  <si>
    <t>Grow the St. Vincent’s Mission Fund in partnership 
with the philanthropy team</t>
  </si>
  <si>
    <t>Goal:  Identify barriers and change processes to ensure equitable access to health care and community-based services  Strategy 7: Pursue funding opportunities to support programming and initiatives</t>
  </si>
  <si>
    <t>none</t>
  </si>
  <si>
    <t xml:space="preserve">Continue Blood Drives </t>
  </si>
  <si>
    <t># of drives</t>
  </si>
  <si>
    <t>Continue offering nursing education</t>
  </si>
  <si>
    <t>Continue offering health professions education to allied heatlh professions</t>
  </si>
  <si>
    <t>Continue charity care to cover expenses for those who are unable to afford specific care</t>
  </si>
  <si>
    <t xml:space="preserve">Goal:  Identify barriers and change processes to ensure equitable access to health care and community-based services Strategy 6: Address Social Determinants of Health to improve health equity </t>
  </si>
  <si>
    <t>Improve Access to Care (Access to Care)</t>
  </si>
  <si>
    <t>Provide leadership and in-kind support to HIA and 
HIA Behavioral Health Task Force</t>
  </si>
  <si>
    <t>Goal: Every resident in Greater Bridgeport has equitable access to behavioral health services and resources available to build resiliency  Strategy 1: Continue leading and providing support for the Health Improvement Alliance (HIA)</t>
  </si>
  <si>
    <t>Continue membership with Behavioral Health Task Force</t>
  </si>
  <si>
    <t>9 meetings attended by 2 staff
Manager serves as facilitator = 9 hours prepping for meetings/handling takeaways</t>
  </si>
  <si>
    <t>Collaborate with HIA partners to implement and promote programming for historically underserved communities</t>
  </si>
  <si>
    <t>• HIA CHIP Progress</t>
  </si>
  <si>
    <t>4 projects underway</t>
  </si>
  <si>
    <t xml:space="preserve">Link clinical and non-clinical settings and services </t>
  </si>
  <si>
    <t>Goal: Every resident in Greater Bridgeport has equitable access to behavioral health services and resources available to build resiliency  Strategy 2: Expand the use of additional sites for behavioral health care, including community, schools, home, health, and telehealth</t>
  </si>
  <si>
    <t>FY24-25</t>
  </si>
  <si>
    <t>not started/not being tracked currently</t>
  </si>
  <si>
    <t>Identify and implement ways to reduce barriers to seeking care</t>
  </si>
  <si>
    <t>Destigamtize mental health through open conversations and creating safe spaces in community-based meetings</t>
  </si>
  <si>
    <t>Working agreements have been added to all HIA meetings</t>
  </si>
  <si>
    <t>Increase access to telehealth, mobile, and community_x0002_based service</t>
  </si>
  <si>
    <t>• % increase YOY of sites or # increase</t>
  </si>
  <si>
    <t>not started/not being tracket yet</t>
  </si>
  <si>
    <t>Identify interim solutions for those who are 
waitlisted/waiting for services</t>
  </si>
  <si>
    <t>Develop waitling list toolkit in partnership with HIA</t>
  </si>
  <si>
    <t>developing waitlist toolkit to share with community members</t>
  </si>
  <si>
    <t>HIA BEH TF</t>
  </si>
  <si>
    <t>Seek to expand beds by actively pursuing appropriate grants</t>
  </si>
  <si>
    <t>not started/not currently being tracked</t>
  </si>
  <si>
    <t>Increase support groups, self-help resources, and leverage those offered by community-based organizations through HIA</t>
  </si>
  <si>
    <t>Increase Mental Health First Aid Training in partnership with HIA</t>
  </si>
  <si>
    <t>Developed a plan to increase capacity in Mental Health First Aid</t>
  </si>
  <si>
    <t>Increase availability and utilization of CHWs and peer 
support specialists whose lived experience reflects the 
communities they serve</t>
  </si>
  <si>
    <t xml:space="preserve">Goal: Every resident in Greater Bridgeport has equitable access to behavioral health services and resources available to build resiliency  Strategy 3: Build community capacity by increasing awareness and education around 
behavioral health </t>
  </si>
  <si>
    <t>• CHW referrals
• # of trainings and attendance</t>
  </si>
  <si>
    <t>SVMC CHWs spents 500+ hours in the community</t>
  </si>
  <si>
    <t>Provide information/education sessions on current 
behavioral health concerns</t>
  </si>
  <si>
    <t>Host or partner to deliver 3 educaiton trainings to the community</t>
  </si>
  <si>
    <t>HIA
Somos</t>
  </si>
  <si>
    <t>Leverage reliable resources to deliver training to the 
community (e.g., Narcan Training)</t>
  </si>
  <si>
    <t>Both CHWs are Narcan trainers</t>
  </si>
  <si>
    <t>The Hub</t>
  </si>
  <si>
    <t>Continue to improve the coordination of care for frequent use of the ED for behavioral health</t>
  </si>
  <si>
    <t>Goal: Every resident in Greater Bridgeport has equitable access to behavioral health services and resources available to build resiliency  Strategy 4: Increase the number of people who receive behavioral health care in the appropriate setting</t>
  </si>
  <si>
    <t>CCT continues to meet weekly, with a minimum of 40 meetings per year.</t>
  </si>
  <si>
    <t>10 active patients with more than 18 paused for various reasons
43 meetings
8+ agencies</t>
  </si>
  <si>
    <t>Tonish Cohen-King</t>
  </si>
  <si>
    <t>Various</t>
  </si>
  <si>
    <t>Continue and explore expansion of the Emergency 
Department Recovery Coach program to support 
individuals affected by substance use</t>
  </si>
  <si>
    <t>EDRCs continue to support all cases of substance misuse and overdoes in the ED</t>
  </si>
  <si>
    <t>339 persons served</t>
  </si>
  <si>
    <t>CCAR</t>
  </si>
  <si>
    <t>Continue Community Residential Services, offering 
permanent supportive housing and case management for adults with behavioral health needs who might otherwise be homeless</t>
  </si>
  <si>
    <t>Program continues to meet the needs of its residents</t>
  </si>
  <si>
    <t>100 persons served</t>
  </si>
  <si>
    <t>Finance</t>
  </si>
  <si>
    <t>Identify new partners within underserved communities and populations to assist as liaisons for services and care</t>
  </si>
  <si>
    <t>CCT participation
Expansion of Behvioral Health Task Force</t>
  </si>
  <si>
    <t>8+ agencies in CCT</t>
  </si>
  <si>
    <t>Goal: Every resident in Greater Bridgeport has equitable access to behavioral health services and resources available to build resiliency  Strategy 5: Pursue funding opportunities to support programming and initiatives</t>
  </si>
  <si>
    <t>Pursue grants and donations to support work</t>
  </si>
  <si>
    <t>Applied for grant to support MHFA program</t>
  </si>
  <si>
    <t>Enhance Behavioral Health Services (Behavioral Health)</t>
  </si>
  <si>
    <t>Provide leadership and in-kind support to HIA and HIA Child Wellbeing Task Force</t>
  </si>
  <si>
    <t>Goal: Achieve equitable health and development outcomes for children by strengthening communities and families and promoting child wellbeing and resiliency  Strategy 1: Continue leading and providing support for the Health Improvement Alliance (HIA)</t>
  </si>
  <si>
    <t xml:space="preserve">FY23-25
</t>
  </si>
  <si>
    <t xml:space="preserve">• # of staff hours committed to preparation of and participation in meetings = 12+
• # of meetings
• HIA CHIP Progress
</t>
  </si>
  <si>
    <t>Continue membership with Child Wellbeing Task Force</t>
  </si>
  <si>
    <t xml:space="preserve">• # of staff hours committed to preparation of and participation in meetings
• HIA CHIP Progress
</t>
  </si>
  <si>
    <t>8 meetings attended by 2 staff
Manager serves as facilitator = 8 hours prepping for meetings/handling takeaways</t>
  </si>
  <si>
    <t>Deliver 2+ new programs to the community</t>
  </si>
  <si>
    <t>Currently working on 2 programs</t>
  </si>
  <si>
    <t>Leverage reliable education sources to deliver programming to community members</t>
  </si>
  <si>
    <t>Goal: Achieve equitable health and development outcomes for children by strengthening communities and families and promoting child wellbeing and resiliency  Strategy 2: Increase community engagement in programming for parenting and childhood development</t>
  </si>
  <si>
    <t xml:space="preserve">FY24-25
</t>
  </si>
  <si>
    <t xml:space="preserve">• # of programs offered = 1+
• Collected feedback from community
• # of persons served
</t>
  </si>
  <si>
    <t>Explore funding and partnership opportunities to expand maternal and post-partum support to families (e.g., Diaper Connections, Universal Nurse Home Visiting Grant)</t>
  </si>
  <si>
    <t>Identify 1-2 opportunities that can be implemented in next CHNA</t>
  </si>
  <si>
    <t>Ongoing process</t>
  </si>
  <si>
    <t>Explore the use of developmental and Adverse Childhood Experience 
(ACE) screenings through CHWs, the Emergency Department, and 
HHCMG pediatric and family practice providers</t>
  </si>
  <si>
    <t>Goal: Achieve equitable health and development outcomes for children by strengthening communities and families and promoting child wellbeing and resiliency  Strategy 3: Increase screenings of children at all access points</t>
  </si>
  <si>
    <t>Create a plan to raise awareness of ACEs
Screen the docuemntary Resilinece in multiple settings across the region</t>
  </si>
  <si>
    <t xml:space="preserve">Screened the documentary film Resilience within HIA organizations; screened twice at St. Vincent’s and twice at Optimus Healthcare. The film raises awareness of Adverse Childhood Experiences and how extremely stressful experiences in childhood can alter brain development and have lifelong effects on health and behavior. </t>
  </si>
  <si>
    <t>HIA/Bridgeport Prospers</t>
  </si>
  <si>
    <t>Expand Medical Mission at Home to include pediatrics</t>
  </si>
  <si>
    <t xml:space="preserve">Increase number of pediatric visits YOY
</t>
  </si>
  <si>
    <t>125 pediatric visits at Medical Mission</t>
  </si>
  <si>
    <t>Edna Borchetta/MM pediatrics lead</t>
  </si>
  <si>
    <t>CCMC</t>
  </si>
  <si>
    <t>Resume education/tour/mentor programs for High School students and develop new programs and relationships to expand school-to-work pipeline</t>
  </si>
  <si>
    <t>Goal: Achieve equitable health and development outcomes for children by strengthening communities and families and promoting child wellbeing and resiliency  Strategy 4: Engage youth in health education and learning opportunities at the Medical Center</t>
  </si>
  <si>
    <t xml:space="preserve">• # of school engaged
• # of students engaged
• % increase YOY
</t>
  </si>
  <si>
    <t>Edna Borchetta
Lauren Davidson</t>
  </si>
  <si>
    <t>Provide subject matter experts to youth education programs in the community</t>
  </si>
  <si>
    <t>Develop one program in partnership with a youth service organization to provide health education</t>
  </si>
  <si>
    <t>Goal: Achieve equitable health and development outcomes for children by strengthening communities and families and promoting child wellbeing and resiliency  Strategy 5: Pursue funding opportunities to support programming and initiatives</t>
  </si>
  <si>
    <t>None</t>
  </si>
  <si>
    <t>Strengthen Communities and Families (Child Wellbeing)</t>
  </si>
  <si>
    <t>Staff hours for Stroke education, support group and community outreach, nutrition education, Women Heart support group</t>
  </si>
  <si>
    <t>Staff hours</t>
  </si>
  <si>
    <t xml:space="preserve">Staff hours </t>
  </si>
  <si>
    <t>Staff hours, House of Hope &amp; Waste Not Program</t>
  </si>
  <si>
    <t>Services and events, staff hours</t>
  </si>
  <si>
    <t>Medical Education</t>
  </si>
  <si>
    <t>Outpatient Services, Women &amp; Children</t>
  </si>
  <si>
    <t>Allied Health and EMS training programs, pastroal care, staff hours</t>
  </si>
  <si>
    <t>Intensive outpatient sites</t>
  </si>
  <si>
    <t>staff hours</t>
  </si>
  <si>
    <t>Program funded through grants; these are the expenses that are over and above</t>
  </si>
  <si>
    <t>Includes prescriptions, medical care, transportation, and assocaited expenses</t>
  </si>
  <si>
    <t>Janna Netterfield</t>
  </si>
  <si>
    <t>Community Benefit Administrator</t>
  </si>
  <si>
    <t>763-744-6299</t>
  </si>
  <si>
    <t>janna.netterfield@hhchealth.org</t>
  </si>
  <si>
    <r>
      <t xml:space="preserve">Family Health Center Support
</t>
    </r>
    <r>
      <rPr>
        <b/>
        <sz val="11"/>
        <color theme="1"/>
        <rFont val="Calibri"/>
        <family val="2"/>
        <scheme val="minor"/>
      </rPr>
      <t>*Cash and in kind contribution category</t>
    </r>
  </si>
  <si>
    <r>
      <t xml:space="preserve">Family Health Center Support
</t>
    </r>
    <r>
      <rPr>
        <b/>
        <sz val="11"/>
        <color theme="1"/>
        <rFont val="Calibri"/>
        <family val="2"/>
        <scheme val="minor"/>
      </rPr>
      <t>*Subsidized health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</si>
</sst>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m/d/yy;@"/>
  </numFmts>
  <fonts count="2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
      <sz val="12"/>
      <name val="Arial"/>
      <family val="2"/>
    </font>
    <font>
      <sz val="11"/>
      <name val="Poppins"/>
    </font>
    <font>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8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23" fillId="0" borderId="0" xfId="0" applyFont="1" applyAlignment="1" applyProtection="1">
      <alignment vertical="top" wrapText="1"/>
      <protection locked="0"/>
    </xf>
    <xf numFmtId="164" fontId="23" fillId="0" borderId="1" xfId="0" applyNumberFormat="1" applyFont="1" applyBorder="1" applyAlignment="1" applyProtection="1">
      <alignment vertical="top" wrapText="1"/>
      <protection locked="0"/>
    </xf>
    <xf numFmtId="46" fontId="23" fillId="0" borderId="0" xfId="0" applyNumberFormat="1" applyFont="1" applyAlignment="1" applyProtection="1">
      <alignment vertical="top" wrapText="1"/>
      <protection locked="0"/>
    </xf>
    <xf numFmtId="0" fontId="15" fillId="2" borderId="1" xfId="0" applyFont="1" applyFill="1" applyBorder="1" applyAlignment="1" applyProtection="1">
      <alignment horizontal="left"/>
      <protection locked="0"/>
    </xf>
    <xf numFmtId="0" fontId="24" fillId="2" borderId="1" xfId="0" applyFont="1" applyFill="1" applyBorder="1" applyProtection="1">
      <protection locked="0"/>
    </xf>
    <xf numFmtId="0" fontId="25" fillId="2" borderId="1" xfId="0" applyFont="1" applyFill="1" applyBorder="1" applyAlignment="1" applyProtection="1">
      <alignment vertical="top" wrapText="1"/>
      <protection locked="0"/>
    </xf>
    <xf numFmtId="0" fontId="25" fillId="2" borderId="1" xfId="0" applyFont="1" applyFill="1" applyBorder="1" applyAlignment="1" applyProtection="1">
      <alignment vertical="top"/>
      <protection locked="0"/>
    </xf>
    <xf numFmtId="0" fontId="15" fillId="0" borderId="1" xfId="0"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5" fillId="0" borderId="0" xfId="0" applyFont="1" applyAlignment="1" applyProtection="1">
      <alignment horizontal="left" vertical="top" wrapText="1"/>
      <protection locked="0"/>
    </xf>
    <xf numFmtId="164" fontId="15" fillId="0" borderId="1" xfId="0" applyNumberFormat="1" applyFont="1" applyBorder="1" applyAlignment="1" applyProtection="1">
      <alignment horizontal="left" vertical="top" wrapText="1"/>
      <protection locked="0"/>
    </xf>
    <xf numFmtId="46" fontId="15" fillId="0" borderId="0" xfId="0" applyNumberFormat="1" applyFont="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protection locked="0"/>
    </xf>
    <xf numFmtId="6" fontId="0" fillId="2" borderId="1" xfId="0" applyNumberFormat="1" applyFill="1" applyBorder="1" applyAlignment="1" applyProtection="1">
      <alignment horizontal="left" vertical="top" wrapText="1"/>
      <protection locked="0"/>
    </xf>
    <xf numFmtId="0" fontId="15" fillId="0" borderId="1" xfId="0" applyFont="1" applyBorder="1" applyAlignment="1" applyProtection="1">
      <alignment vertical="top" wrapText="1"/>
      <protection locked="0"/>
    </xf>
    <xf numFmtId="164" fontId="15" fillId="0" borderId="1" xfId="0" applyNumberFormat="1" applyFont="1" applyBorder="1" applyAlignment="1" applyProtection="1">
      <alignment vertical="top" wrapText="1"/>
      <protection locked="0"/>
    </xf>
    <xf numFmtId="9" fontId="0" fillId="2" borderId="1" xfId="0" applyNumberFormat="1" applyFill="1" applyBorder="1" applyAlignment="1" applyProtection="1">
      <alignment vertical="top"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80" zoomScaleNormal="80" workbookViewId="0">
      <selection activeCell="A14" sqref="A14:H14"/>
    </sheetView>
  </sheetViews>
  <sheetFormatPr defaultColWidth="9.109375" defaultRowHeight="14.4" x14ac:dyDescent="0.3"/>
  <cols>
    <col min="1" max="16384" width="9.109375" style="1"/>
  </cols>
  <sheetData>
    <row r="12" spans="1:10" ht="19.8" x14ac:dyDescent="0.7">
      <c r="C12" s="129" t="s">
        <v>93</v>
      </c>
      <c r="D12" s="129"/>
      <c r="E12" s="129"/>
      <c r="F12" s="129"/>
      <c r="G12" s="129"/>
      <c r="H12" s="129"/>
      <c r="I12" s="129"/>
      <c r="J12" s="129"/>
    </row>
    <row r="13" spans="1:10" ht="36" customHeight="1" x14ac:dyDescent="0.7">
      <c r="C13" s="130" t="s">
        <v>148</v>
      </c>
      <c r="D13" s="130"/>
      <c r="E13" s="130"/>
      <c r="F13" s="130"/>
      <c r="G13" s="130"/>
      <c r="H13" s="130"/>
      <c r="I13" s="130"/>
      <c r="J13" s="130"/>
    </row>
    <row r="14" spans="1:10" ht="15.6" x14ac:dyDescent="0.3">
      <c r="A14" s="127"/>
      <c r="B14" s="127"/>
      <c r="C14" s="127"/>
      <c r="D14" s="127"/>
      <c r="E14" s="127"/>
      <c r="F14" s="127"/>
      <c r="G14" s="127"/>
      <c r="H14" s="127"/>
      <c r="I14" s="6"/>
    </row>
    <row r="15" spans="1:10" x14ac:dyDescent="0.3">
      <c r="B15" s="14"/>
    </row>
    <row r="16" spans="1:10" ht="32.25" customHeight="1" x14ac:dyDescent="0.3">
      <c r="A16" s="128"/>
      <c r="B16" s="128"/>
      <c r="C16" s="128"/>
      <c r="D16" s="128"/>
      <c r="E16" s="128"/>
      <c r="F16" s="128"/>
      <c r="G16" s="128"/>
      <c r="H16" s="128"/>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60" zoomScaleNormal="60" workbookViewId="0">
      <pane ySplit="10" topLeftCell="A21" activePane="bottomLeft" state="frozen"/>
      <selection pane="bottomLeft" activeCell="D38" sqref="D38"/>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57" t="s">
        <v>125</v>
      </c>
      <c r="C1" s="157"/>
      <c r="D1" s="157"/>
      <c r="E1" s="157"/>
      <c r="F1" s="157"/>
      <c r="G1" s="157"/>
      <c r="H1" s="157"/>
    </row>
    <row r="2" spans="1:8" x14ac:dyDescent="0.3">
      <c r="B2" s="33" t="s">
        <v>4</v>
      </c>
      <c r="E2" s="16"/>
    </row>
    <row r="3" spans="1:8" ht="20.399999999999999" x14ac:dyDescent="0.7">
      <c r="B3" s="111" t="s">
        <v>448</v>
      </c>
      <c r="E3" s="42"/>
    </row>
    <row r="4" spans="1:8" x14ac:dyDescent="0.3">
      <c r="B4" s="33" t="s">
        <v>0</v>
      </c>
      <c r="C4" s="2"/>
      <c r="D4" s="2"/>
      <c r="E4" s="39"/>
    </row>
    <row r="5" spans="1:8" x14ac:dyDescent="0.3">
      <c r="B5" s="80" t="s">
        <v>106</v>
      </c>
      <c r="C5" s="2"/>
      <c r="D5" s="2"/>
      <c r="E5" s="43"/>
    </row>
    <row r="6" spans="1:8" x14ac:dyDescent="0.3">
      <c r="B6" s="33" t="s">
        <v>15</v>
      </c>
      <c r="C6" s="2"/>
      <c r="D6" s="2"/>
      <c r="E6" s="10"/>
    </row>
    <row r="7" spans="1:8" x14ac:dyDescent="0.3">
      <c r="B7" s="80" t="s">
        <v>106</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72" x14ac:dyDescent="0.3">
      <c r="A11" s="44">
        <v>1</v>
      </c>
      <c r="B11" s="114" t="s">
        <v>414</v>
      </c>
      <c r="C11" s="115" t="s">
        <v>415</v>
      </c>
      <c r="D11" s="114" t="s">
        <v>416</v>
      </c>
      <c r="E11" s="114" t="s">
        <v>417</v>
      </c>
      <c r="F11" s="117" t="s">
        <v>257</v>
      </c>
      <c r="G11" s="114" t="s">
        <v>164</v>
      </c>
      <c r="H11" s="114" t="s">
        <v>165</v>
      </c>
    </row>
    <row r="12" spans="1:8" ht="72" x14ac:dyDescent="0.3">
      <c r="A12" s="44">
        <v>2</v>
      </c>
      <c r="B12" s="114" t="s">
        <v>418</v>
      </c>
      <c r="C12" s="115" t="s">
        <v>415</v>
      </c>
      <c r="D12" s="114" t="s">
        <v>416</v>
      </c>
      <c r="E12" s="114" t="s">
        <v>419</v>
      </c>
      <c r="F12" s="118" t="s">
        <v>420</v>
      </c>
      <c r="G12" s="114" t="s">
        <v>164</v>
      </c>
      <c r="H12" s="114" t="s">
        <v>165</v>
      </c>
    </row>
    <row r="13" spans="1:8" ht="72" x14ac:dyDescent="0.3">
      <c r="A13" s="44">
        <v>3</v>
      </c>
      <c r="B13" s="114" t="s">
        <v>361</v>
      </c>
      <c r="C13" s="115" t="s">
        <v>415</v>
      </c>
      <c r="D13" s="114" t="s">
        <v>416</v>
      </c>
      <c r="E13" s="114" t="s">
        <v>421</v>
      </c>
      <c r="F13" s="118" t="s">
        <v>422</v>
      </c>
      <c r="G13" s="114" t="s">
        <v>164</v>
      </c>
      <c r="H13" s="114" t="s">
        <v>165</v>
      </c>
    </row>
    <row r="14" spans="1:8" ht="72" x14ac:dyDescent="0.3">
      <c r="A14" s="44">
        <v>4</v>
      </c>
      <c r="B14" s="114" t="s">
        <v>423</v>
      </c>
      <c r="C14" s="115" t="s">
        <v>424</v>
      </c>
      <c r="D14" s="115" t="s">
        <v>425</v>
      </c>
      <c r="E14" s="114" t="s">
        <v>426</v>
      </c>
      <c r="F14" s="118" t="s">
        <v>334</v>
      </c>
      <c r="G14" s="114" t="s">
        <v>164</v>
      </c>
      <c r="H14" s="114" t="s">
        <v>165</v>
      </c>
    </row>
    <row r="15" spans="1:8" ht="72" x14ac:dyDescent="0.3">
      <c r="A15" s="44">
        <v>5</v>
      </c>
      <c r="B15" s="114" t="s">
        <v>427</v>
      </c>
      <c r="C15" s="115" t="s">
        <v>424</v>
      </c>
      <c r="D15" s="115" t="s">
        <v>416</v>
      </c>
      <c r="E15" s="114" t="s">
        <v>428</v>
      </c>
      <c r="F15" s="118" t="s">
        <v>429</v>
      </c>
      <c r="G15" s="114" t="s">
        <v>164</v>
      </c>
      <c r="H15" s="114" t="s">
        <v>165</v>
      </c>
    </row>
    <row r="16" spans="1:8" ht="86.4" x14ac:dyDescent="0.3">
      <c r="A16" s="44">
        <v>6</v>
      </c>
      <c r="B16" s="114" t="s">
        <v>430</v>
      </c>
      <c r="C16" s="115" t="s">
        <v>431</v>
      </c>
      <c r="D16" s="115" t="s">
        <v>416</v>
      </c>
      <c r="E16" s="114" t="s">
        <v>432</v>
      </c>
      <c r="F16" s="118" t="s">
        <v>433</v>
      </c>
      <c r="G16" s="114" t="s">
        <v>164</v>
      </c>
      <c r="H16" s="114" t="s">
        <v>434</v>
      </c>
    </row>
    <row r="17" spans="1:8" ht="57.6" x14ac:dyDescent="0.3">
      <c r="A17" s="44">
        <v>7</v>
      </c>
      <c r="B17" s="114" t="s">
        <v>435</v>
      </c>
      <c r="C17" s="115" t="s">
        <v>431</v>
      </c>
      <c r="D17" s="115" t="s">
        <v>416</v>
      </c>
      <c r="E17" s="114" t="s">
        <v>436</v>
      </c>
      <c r="F17" s="118" t="s">
        <v>437</v>
      </c>
      <c r="G17" s="114" t="s">
        <v>438</v>
      </c>
      <c r="H17" s="114" t="s">
        <v>439</v>
      </c>
    </row>
    <row r="18" spans="1:8" ht="72" x14ac:dyDescent="0.3">
      <c r="A18" s="44">
        <v>8</v>
      </c>
      <c r="B18" s="114" t="s">
        <v>440</v>
      </c>
      <c r="C18" s="115" t="s">
        <v>441</v>
      </c>
      <c r="D18" s="115" t="s">
        <v>425</v>
      </c>
      <c r="E18" s="114" t="s">
        <v>442</v>
      </c>
      <c r="F18" s="118" t="s">
        <v>334</v>
      </c>
      <c r="G18" s="114" t="s">
        <v>443</v>
      </c>
      <c r="H18" s="116"/>
    </row>
    <row r="19" spans="1:8" ht="72" x14ac:dyDescent="0.3">
      <c r="A19" s="44">
        <v>9</v>
      </c>
      <c r="B19" s="114" t="s">
        <v>444</v>
      </c>
      <c r="C19" s="115" t="s">
        <v>441</v>
      </c>
      <c r="D19" s="115" t="s">
        <v>425</v>
      </c>
      <c r="E19" s="114" t="s">
        <v>445</v>
      </c>
      <c r="F19" s="118" t="s">
        <v>334</v>
      </c>
      <c r="G19" s="114" t="s">
        <v>164</v>
      </c>
      <c r="H19" s="115"/>
    </row>
    <row r="20" spans="1:8" ht="72" x14ac:dyDescent="0.3">
      <c r="A20" s="44">
        <v>10</v>
      </c>
      <c r="B20" s="114" t="s">
        <v>234</v>
      </c>
      <c r="C20" s="115" t="s">
        <v>446</v>
      </c>
      <c r="D20" s="115" t="s">
        <v>416</v>
      </c>
      <c r="E20" s="114" t="s">
        <v>236</v>
      </c>
      <c r="F20" s="118" t="s">
        <v>237</v>
      </c>
      <c r="G20" s="114" t="s">
        <v>238</v>
      </c>
      <c r="H20" s="116"/>
    </row>
    <row r="21" spans="1:8" ht="72" x14ac:dyDescent="0.3">
      <c r="A21" s="44">
        <v>11</v>
      </c>
      <c r="B21" s="114" t="s">
        <v>239</v>
      </c>
      <c r="C21" s="115" t="s">
        <v>446</v>
      </c>
      <c r="D21" s="115" t="s">
        <v>416</v>
      </c>
      <c r="E21" s="114" t="s">
        <v>240</v>
      </c>
      <c r="F21" s="115" t="s">
        <v>447</v>
      </c>
      <c r="G21" s="114" t="s">
        <v>242</v>
      </c>
      <c r="H21" s="116"/>
    </row>
    <row r="22" spans="1:8" ht="86.4" x14ac:dyDescent="0.3">
      <c r="A22" s="44">
        <v>12</v>
      </c>
      <c r="B22" s="120" t="s">
        <v>152</v>
      </c>
      <c r="C22" s="120" t="s">
        <v>243</v>
      </c>
      <c r="D22" s="121" t="s">
        <v>244</v>
      </c>
      <c r="E22" s="120" t="s">
        <v>245</v>
      </c>
      <c r="F22" s="120" t="s">
        <v>246</v>
      </c>
      <c r="G22" s="121" t="s">
        <v>247</v>
      </c>
      <c r="H22" s="82"/>
    </row>
    <row r="23" spans="1:8" x14ac:dyDescent="0.3">
      <c r="A23" s="44">
        <v>13</v>
      </c>
      <c r="B23" s="78"/>
      <c r="C23" s="81"/>
      <c r="D23" s="82"/>
      <c r="E23" s="78"/>
      <c r="F23" s="81"/>
      <c r="G23" s="82"/>
      <c r="H23" s="82"/>
    </row>
    <row r="24" spans="1:8" x14ac:dyDescent="0.3">
      <c r="A24" s="44">
        <v>14</v>
      </c>
      <c r="B24" s="78"/>
      <c r="C24" s="81"/>
      <c r="D24" s="82"/>
      <c r="E24" s="83"/>
      <c r="F24" s="82"/>
      <c r="G24" s="82"/>
      <c r="H24" s="82"/>
    </row>
    <row r="25" spans="1:8" x14ac:dyDescent="0.3">
      <c r="A25" s="44">
        <v>15</v>
      </c>
      <c r="B25" s="78"/>
      <c r="C25" s="78"/>
      <c r="D25" s="82"/>
      <c r="E25" s="78"/>
      <c r="F25" s="81"/>
      <c r="G25" s="82"/>
      <c r="H25" s="81"/>
    </row>
    <row r="26" spans="1:8" x14ac:dyDescent="0.3">
      <c r="A26" s="44">
        <v>16</v>
      </c>
      <c r="B26" s="78"/>
      <c r="C26" s="78"/>
      <c r="D26" s="82"/>
      <c r="E26" s="78"/>
      <c r="F26" s="84"/>
      <c r="G26" s="82"/>
      <c r="H26" s="82"/>
    </row>
    <row r="27" spans="1:8" x14ac:dyDescent="0.3">
      <c r="A27" s="44">
        <v>17</v>
      </c>
      <c r="B27" s="78"/>
      <c r="C27" s="78"/>
      <c r="D27" s="82"/>
      <c r="E27" s="78"/>
      <c r="F27" s="81"/>
      <c r="G27" s="82"/>
      <c r="H27" s="82"/>
    </row>
    <row r="28" spans="1:8" x14ac:dyDescent="0.3">
      <c r="A28" s="44">
        <v>18</v>
      </c>
      <c r="B28" s="78"/>
      <c r="C28" s="78"/>
      <c r="D28" s="82"/>
      <c r="E28" s="78"/>
      <c r="F28" s="81"/>
      <c r="G28" s="82"/>
      <c r="H28" s="82"/>
    </row>
    <row r="29" spans="1:8" x14ac:dyDescent="0.3">
      <c r="A29" s="44">
        <v>19</v>
      </c>
      <c r="B29" s="78"/>
      <c r="C29" s="81"/>
      <c r="D29" s="82"/>
      <c r="E29" s="78"/>
      <c r="F29" s="81"/>
      <c r="G29" s="82"/>
      <c r="H29" s="82"/>
    </row>
    <row r="30" spans="1:8" x14ac:dyDescent="0.3">
      <c r="A30" s="44">
        <v>20</v>
      </c>
      <c r="B30" s="78"/>
      <c r="C30" s="81"/>
      <c r="D30" s="82"/>
      <c r="E30" s="83"/>
      <c r="F30" s="82"/>
      <c r="G30" s="82"/>
      <c r="H30" s="82"/>
    </row>
    <row r="31" spans="1:8" x14ac:dyDescent="0.3">
      <c r="A31" s="44">
        <v>21</v>
      </c>
      <c r="B31" s="78"/>
      <c r="C31" s="78"/>
      <c r="D31" s="82"/>
      <c r="E31" s="78"/>
      <c r="F31" s="81"/>
      <c r="G31" s="82"/>
      <c r="H31" s="81"/>
    </row>
    <row r="32" spans="1:8" x14ac:dyDescent="0.3">
      <c r="A32" s="44">
        <v>22</v>
      </c>
      <c r="B32" s="78"/>
      <c r="C32" s="78"/>
      <c r="D32" s="82"/>
      <c r="E32" s="78"/>
      <c r="F32" s="84"/>
      <c r="G32" s="82"/>
      <c r="H32" s="82"/>
    </row>
    <row r="33" spans="1:8" x14ac:dyDescent="0.3">
      <c r="A33" s="44">
        <v>23</v>
      </c>
      <c r="B33" s="78"/>
      <c r="C33" s="78"/>
      <c r="D33" s="82"/>
      <c r="E33" s="78"/>
      <c r="F33" s="81"/>
      <c r="G33" s="82"/>
      <c r="H33" s="82"/>
    </row>
    <row r="34" spans="1:8" x14ac:dyDescent="0.3">
      <c r="A34" s="44">
        <v>24</v>
      </c>
      <c r="B34" s="78"/>
      <c r="C34" s="78"/>
      <c r="D34" s="82"/>
      <c r="E34" s="78"/>
      <c r="F34" s="81"/>
      <c r="G34" s="82"/>
      <c r="H34" s="82"/>
    </row>
    <row r="35" spans="1:8" x14ac:dyDescent="0.3">
      <c r="A35" s="44">
        <v>25</v>
      </c>
      <c r="B35" s="78"/>
      <c r="C35" s="81"/>
      <c r="D35" s="82"/>
      <c r="E35" s="78"/>
      <c r="F35" s="81"/>
      <c r="G35" s="82"/>
      <c r="H35" s="82"/>
    </row>
    <row r="36" spans="1:8" x14ac:dyDescent="0.3">
      <c r="A36" s="44">
        <v>26</v>
      </c>
      <c r="B36" s="78"/>
      <c r="C36" s="81"/>
      <c r="D36" s="82"/>
      <c r="E36" s="83"/>
      <c r="F36" s="82"/>
      <c r="G36" s="82"/>
      <c r="H36" s="82"/>
    </row>
    <row r="37" spans="1:8" x14ac:dyDescent="0.3">
      <c r="A37" s="44">
        <v>27</v>
      </c>
      <c r="B37" s="78"/>
      <c r="C37" s="78"/>
      <c r="D37" s="82"/>
      <c r="E37" s="78"/>
      <c r="F37" s="81"/>
      <c r="G37" s="82"/>
      <c r="H37" s="81"/>
    </row>
    <row r="38" spans="1:8" x14ac:dyDescent="0.3">
      <c r="A38" s="44">
        <v>28</v>
      </c>
      <c r="B38" s="78"/>
      <c r="C38" s="78"/>
      <c r="D38" s="82"/>
      <c r="E38" s="78"/>
      <c r="F38" s="84"/>
      <c r="G38" s="82"/>
      <c r="H38" s="82"/>
    </row>
    <row r="39" spans="1:8" x14ac:dyDescent="0.3">
      <c r="A39" s="44">
        <v>29</v>
      </c>
      <c r="B39" s="78"/>
      <c r="C39" s="78"/>
      <c r="D39" s="82"/>
      <c r="E39" s="78"/>
      <c r="F39" s="81"/>
      <c r="G39" s="82"/>
      <c r="H39" s="82"/>
    </row>
    <row r="40" spans="1:8" x14ac:dyDescent="0.3">
      <c r="A40" s="44">
        <v>30</v>
      </c>
      <c r="B40" s="78"/>
      <c r="C40" s="78"/>
      <c r="D40" s="82"/>
      <c r="E40" s="78"/>
      <c r="F40" s="81"/>
      <c r="G40" s="82"/>
      <c r="H40" s="82"/>
    </row>
    <row r="41" spans="1:8" x14ac:dyDescent="0.3">
      <c r="A41" s="44">
        <v>31</v>
      </c>
      <c r="B41" s="78"/>
      <c r="C41" s="81"/>
      <c r="D41" s="82"/>
      <c r="E41" s="78"/>
      <c r="F41" s="81"/>
      <c r="G41" s="82"/>
      <c r="H41" s="82"/>
    </row>
    <row r="42" spans="1:8" x14ac:dyDescent="0.3">
      <c r="A42" s="44">
        <v>32</v>
      </c>
      <c r="B42" s="78"/>
      <c r="C42" s="81"/>
      <c r="D42" s="82"/>
      <c r="E42" s="83"/>
      <c r="F42" s="82"/>
      <c r="G42" s="82"/>
      <c r="H42" s="82"/>
    </row>
    <row r="43" spans="1:8" x14ac:dyDescent="0.3">
      <c r="A43" s="44">
        <v>33</v>
      </c>
      <c r="B43" s="78"/>
      <c r="C43" s="78"/>
      <c r="D43" s="82"/>
      <c r="E43" s="78"/>
      <c r="F43" s="81"/>
      <c r="G43" s="82"/>
      <c r="H43" s="81"/>
    </row>
    <row r="44" spans="1:8" x14ac:dyDescent="0.3">
      <c r="A44" s="44">
        <v>34</v>
      </c>
      <c r="B44" s="78"/>
      <c r="C44" s="78"/>
      <c r="D44" s="82"/>
      <c r="E44" s="78"/>
      <c r="F44" s="84"/>
      <c r="G44" s="82"/>
      <c r="H44" s="82"/>
    </row>
    <row r="45" spans="1:8" x14ac:dyDescent="0.3">
      <c r="A45" s="44">
        <v>35</v>
      </c>
      <c r="B45" s="78"/>
      <c r="C45" s="78"/>
      <c r="D45" s="82"/>
      <c r="E45" s="78"/>
      <c r="F45" s="81"/>
      <c r="G45" s="82"/>
      <c r="H45" s="82"/>
    </row>
    <row r="46" spans="1:8" x14ac:dyDescent="0.3">
      <c r="A46" s="44">
        <v>36</v>
      </c>
      <c r="B46" s="78"/>
      <c r="C46" s="78"/>
      <c r="D46" s="82"/>
      <c r="E46" s="78"/>
      <c r="F46" s="81"/>
      <c r="G46" s="82"/>
      <c r="H46" s="82"/>
    </row>
    <row r="47" spans="1:8" x14ac:dyDescent="0.3">
      <c r="A47" s="44">
        <v>37</v>
      </c>
      <c r="B47" s="78"/>
      <c r="C47" s="81"/>
      <c r="D47" s="82"/>
      <c r="E47" s="78"/>
      <c r="F47" s="81"/>
      <c r="G47" s="82"/>
      <c r="H47" s="82"/>
    </row>
    <row r="48" spans="1:8" x14ac:dyDescent="0.3">
      <c r="A48" s="44">
        <v>38</v>
      </c>
      <c r="B48" s="78"/>
      <c r="C48" s="81"/>
      <c r="D48" s="82"/>
      <c r="E48" s="83"/>
      <c r="F48" s="82"/>
      <c r="G48" s="82"/>
      <c r="H48" s="82"/>
    </row>
    <row r="49" spans="1:8" x14ac:dyDescent="0.3">
      <c r="A49" s="44">
        <v>39</v>
      </c>
      <c r="B49" s="78"/>
      <c r="C49" s="78"/>
      <c r="D49" s="82"/>
      <c r="E49" s="78"/>
      <c r="F49" s="81"/>
      <c r="G49" s="82"/>
      <c r="H49" s="81"/>
    </row>
    <row r="50" spans="1:8" x14ac:dyDescent="0.3">
      <c r="A50" s="44">
        <v>40</v>
      </c>
      <c r="B50" s="78"/>
      <c r="C50" s="78"/>
      <c r="D50" s="82"/>
      <c r="E50" s="78"/>
      <c r="F50" s="84"/>
      <c r="G50" s="82"/>
      <c r="H50" s="82"/>
    </row>
    <row r="51" spans="1:8" x14ac:dyDescent="0.3">
      <c r="A51" s="44">
        <v>41</v>
      </c>
      <c r="B51" s="78"/>
      <c r="C51" s="78"/>
      <c r="D51" s="82"/>
      <c r="E51" s="78"/>
      <c r="F51" s="81"/>
      <c r="G51" s="82"/>
      <c r="H51" s="82"/>
    </row>
    <row r="52" spans="1:8" x14ac:dyDescent="0.3">
      <c r="A52" s="44">
        <v>42</v>
      </c>
      <c r="B52" s="78"/>
      <c r="C52" s="78"/>
      <c r="D52" s="82"/>
      <c r="E52" s="78"/>
      <c r="F52" s="81"/>
      <c r="G52" s="82"/>
      <c r="H52" s="82"/>
    </row>
    <row r="53" spans="1:8" x14ac:dyDescent="0.3">
      <c r="A53" s="44">
        <v>43</v>
      </c>
      <c r="B53" s="78"/>
      <c r="C53" s="81"/>
      <c r="D53" s="82"/>
      <c r="E53" s="78"/>
      <c r="F53" s="81"/>
      <c r="G53" s="82"/>
      <c r="H53" s="82"/>
    </row>
    <row r="54" spans="1:8" x14ac:dyDescent="0.3">
      <c r="A54" s="44">
        <v>44</v>
      </c>
      <c r="B54" s="78"/>
      <c r="C54" s="81"/>
      <c r="D54" s="82"/>
      <c r="E54" s="83"/>
      <c r="F54" s="82"/>
      <c r="G54" s="82"/>
      <c r="H54" s="82"/>
    </row>
    <row r="55" spans="1:8" x14ac:dyDescent="0.3">
      <c r="A55" s="44">
        <v>45</v>
      </c>
      <c r="B55" s="78"/>
      <c r="C55" s="78"/>
      <c r="D55" s="82"/>
      <c r="E55" s="78"/>
      <c r="F55" s="81"/>
      <c r="G55" s="82"/>
      <c r="H55" s="81"/>
    </row>
    <row r="56" spans="1:8" x14ac:dyDescent="0.3">
      <c r="A56" s="44">
        <v>46</v>
      </c>
      <c r="B56" s="78"/>
      <c r="C56" s="78"/>
      <c r="D56" s="82"/>
      <c r="E56" s="78"/>
      <c r="F56" s="84"/>
      <c r="G56" s="82"/>
      <c r="H56" s="82"/>
    </row>
    <row r="57" spans="1:8" x14ac:dyDescent="0.3">
      <c r="A57" s="44">
        <v>47</v>
      </c>
      <c r="B57" s="78"/>
      <c r="C57" s="78"/>
      <c r="D57" s="82"/>
      <c r="E57" s="78"/>
      <c r="F57" s="81"/>
      <c r="G57" s="82"/>
      <c r="H57" s="82"/>
    </row>
    <row r="58" spans="1:8" x14ac:dyDescent="0.3">
      <c r="A58" s="44">
        <v>48</v>
      </c>
      <c r="B58" s="78"/>
      <c r="C58" s="78"/>
      <c r="D58" s="82"/>
      <c r="E58" s="78"/>
      <c r="F58" s="81"/>
      <c r="G58" s="82"/>
      <c r="H58" s="82"/>
    </row>
    <row r="59" spans="1:8" x14ac:dyDescent="0.3">
      <c r="A59" s="44">
        <v>49</v>
      </c>
      <c r="B59" s="78"/>
      <c r="C59" s="78"/>
      <c r="D59" s="82"/>
      <c r="E59" s="78"/>
      <c r="F59" s="81"/>
      <c r="G59" s="82"/>
      <c r="H59" s="82"/>
    </row>
    <row r="60" spans="1:8" x14ac:dyDescent="0.3">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57" t="s">
        <v>126</v>
      </c>
      <c r="C1" s="157"/>
      <c r="D1" s="157"/>
      <c r="E1" s="157"/>
      <c r="F1" s="157"/>
      <c r="G1" s="157"/>
      <c r="H1" s="157"/>
    </row>
    <row r="2" spans="1:8" x14ac:dyDescent="0.3">
      <c r="B2" s="33" t="s">
        <v>4</v>
      </c>
      <c r="E2" s="16"/>
    </row>
    <row r="3" spans="1:8" x14ac:dyDescent="0.3">
      <c r="B3" s="79" t="s">
        <v>44</v>
      </c>
      <c r="E3" s="42"/>
    </row>
    <row r="4" spans="1:8" x14ac:dyDescent="0.3">
      <c r="B4" s="33" t="s">
        <v>0</v>
      </c>
      <c r="C4" s="2"/>
      <c r="D4" s="2"/>
      <c r="E4" s="39"/>
    </row>
    <row r="5" spans="1:8" x14ac:dyDescent="0.3">
      <c r="B5" s="80" t="s">
        <v>99</v>
      </c>
      <c r="C5" s="2"/>
      <c r="D5" s="2"/>
      <c r="E5" s="43"/>
    </row>
    <row r="6" spans="1:8" x14ac:dyDescent="0.3">
      <c r="B6" s="33" t="s">
        <v>15</v>
      </c>
      <c r="C6" s="2"/>
      <c r="D6" s="2"/>
      <c r="E6" s="10"/>
    </row>
    <row r="7" spans="1:8" x14ac:dyDescent="0.3">
      <c r="B7" s="80" t="s">
        <v>45</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x14ac:dyDescent="0.3">
      <c r="A11" s="44">
        <v>1</v>
      </c>
      <c r="B11" s="78"/>
      <c r="C11" s="81"/>
      <c r="D11" s="82"/>
      <c r="E11" s="78"/>
      <c r="F11" s="81"/>
      <c r="G11" s="82"/>
      <c r="H11" s="82"/>
    </row>
    <row r="12" spans="1:8" x14ac:dyDescent="0.3">
      <c r="A12" s="44">
        <v>2</v>
      </c>
      <c r="B12" s="78"/>
      <c r="C12" s="81"/>
      <c r="D12" s="82"/>
      <c r="E12" s="83"/>
      <c r="F12" s="82"/>
      <c r="G12" s="82"/>
      <c r="H12" s="82"/>
    </row>
    <row r="13" spans="1:8" x14ac:dyDescent="0.3">
      <c r="A13" s="44">
        <v>3</v>
      </c>
      <c r="B13" s="78"/>
      <c r="C13" s="78"/>
      <c r="D13" s="82"/>
      <c r="E13" s="78"/>
      <c r="F13" s="81"/>
      <c r="G13" s="82"/>
      <c r="H13" s="81"/>
    </row>
    <row r="14" spans="1:8" x14ac:dyDescent="0.3">
      <c r="A14" s="44">
        <v>4</v>
      </c>
      <c r="B14" s="78"/>
      <c r="C14" s="78"/>
      <c r="D14" s="82"/>
      <c r="E14" s="78"/>
      <c r="F14" s="84"/>
      <c r="G14" s="82"/>
      <c r="H14" s="82"/>
    </row>
    <row r="15" spans="1:8" x14ac:dyDescent="0.3">
      <c r="A15" s="44">
        <v>5</v>
      </c>
      <c r="B15" s="78"/>
      <c r="C15" s="78"/>
      <c r="D15" s="82"/>
      <c r="E15" s="78"/>
      <c r="F15" s="81"/>
      <c r="G15" s="82"/>
      <c r="H15" s="82"/>
    </row>
    <row r="16" spans="1:8" x14ac:dyDescent="0.3">
      <c r="A16" s="44">
        <v>6</v>
      </c>
      <c r="B16" s="78"/>
      <c r="C16" s="78"/>
      <c r="D16" s="82"/>
      <c r="E16" s="78"/>
      <c r="F16" s="81"/>
      <c r="G16" s="82"/>
      <c r="H16" s="82"/>
    </row>
    <row r="17" spans="1:8" x14ac:dyDescent="0.3">
      <c r="A17" s="44">
        <v>7</v>
      </c>
      <c r="B17" s="78"/>
      <c r="C17" s="81"/>
      <c r="D17" s="82"/>
      <c r="E17" s="78"/>
      <c r="F17" s="81"/>
      <c r="G17" s="82"/>
      <c r="H17" s="82"/>
    </row>
    <row r="18" spans="1:8" x14ac:dyDescent="0.3">
      <c r="A18" s="44">
        <v>8</v>
      </c>
      <c r="B18" s="78"/>
      <c r="C18" s="81"/>
      <c r="D18" s="82"/>
      <c r="E18" s="83"/>
      <c r="F18" s="82"/>
      <c r="G18" s="82"/>
      <c r="H18" s="82"/>
    </row>
    <row r="19" spans="1:8" x14ac:dyDescent="0.3">
      <c r="A19" s="44">
        <v>9</v>
      </c>
      <c r="B19" s="78"/>
      <c r="C19" s="78"/>
      <c r="D19" s="82"/>
      <c r="E19" s="78"/>
      <c r="F19" s="81"/>
      <c r="G19" s="82"/>
      <c r="H19" s="81"/>
    </row>
    <row r="20" spans="1:8" x14ac:dyDescent="0.3">
      <c r="A20" s="44">
        <v>10</v>
      </c>
      <c r="B20" s="78"/>
      <c r="C20" s="78"/>
      <c r="D20" s="82"/>
      <c r="E20" s="78"/>
      <c r="F20" s="84"/>
      <c r="G20" s="82"/>
      <c r="H20" s="82"/>
    </row>
    <row r="21" spans="1:8" x14ac:dyDescent="0.3">
      <c r="A21" s="44">
        <v>11</v>
      </c>
      <c r="B21" s="78"/>
      <c r="C21" s="78"/>
      <c r="D21" s="82"/>
      <c r="E21" s="78"/>
      <c r="F21" s="81"/>
      <c r="G21" s="82"/>
      <c r="H21" s="82"/>
    </row>
    <row r="22" spans="1:8" x14ac:dyDescent="0.3">
      <c r="A22" s="44">
        <v>12</v>
      </c>
      <c r="B22" s="78"/>
      <c r="C22" s="78"/>
      <c r="D22" s="82"/>
      <c r="E22" s="78"/>
      <c r="F22" s="81"/>
      <c r="G22" s="82"/>
      <c r="H22" s="82"/>
    </row>
    <row r="23" spans="1:8" x14ac:dyDescent="0.3">
      <c r="A23" s="44">
        <v>13</v>
      </c>
      <c r="B23" s="78"/>
      <c r="C23" s="81"/>
      <c r="D23" s="82"/>
      <c r="E23" s="78"/>
      <c r="F23" s="81"/>
      <c r="G23" s="82"/>
      <c r="H23" s="82"/>
    </row>
    <row r="24" spans="1:8" x14ac:dyDescent="0.3">
      <c r="A24" s="44">
        <v>14</v>
      </c>
      <c r="B24" s="78"/>
      <c r="C24" s="81"/>
      <c r="D24" s="82"/>
      <c r="E24" s="83"/>
      <c r="F24" s="82"/>
      <c r="G24" s="82"/>
      <c r="H24" s="82"/>
    </row>
    <row r="25" spans="1:8" x14ac:dyDescent="0.3">
      <c r="A25" s="44">
        <v>15</v>
      </c>
      <c r="B25" s="78"/>
      <c r="C25" s="78"/>
      <c r="D25" s="82"/>
      <c r="E25" s="78"/>
      <c r="F25" s="81"/>
      <c r="G25" s="82"/>
      <c r="H25" s="81"/>
    </row>
    <row r="26" spans="1:8" x14ac:dyDescent="0.3">
      <c r="A26" s="44">
        <v>16</v>
      </c>
      <c r="B26" s="78"/>
      <c r="C26" s="78"/>
      <c r="D26" s="82"/>
      <c r="E26" s="78"/>
      <c r="F26" s="84"/>
      <c r="G26" s="82"/>
      <c r="H26" s="82"/>
    </row>
    <row r="27" spans="1:8" x14ac:dyDescent="0.3">
      <c r="A27" s="44">
        <v>17</v>
      </c>
      <c r="B27" s="78"/>
      <c r="C27" s="78"/>
      <c r="D27" s="82"/>
      <c r="E27" s="78"/>
      <c r="F27" s="81"/>
      <c r="G27" s="82"/>
      <c r="H27" s="82"/>
    </row>
    <row r="28" spans="1:8" x14ac:dyDescent="0.3">
      <c r="A28" s="44">
        <v>18</v>
      </c>
      <c r="B28" s="78"/>
      <c r="C28" s="78"/>
      <c r="D28" s="82"/>
      <c r="E28" s="78"/>
      <c r="F28" s="81"/>
      <c r="G28" s="82"/>
      <c r="H28" s="82"/>
    </row>
    <row r="29" spans="1:8" x14ac:dyDescent="0.3">
      <c r="A29" s="44">
        <v>19</v>
      </c>
      <c r="B29" s="78"/>
      <c r="C29" s="81"/>
      <c r="D29" s="82"/>
      <c r="E29" s="78"/>
      <c r="F29" s="81"/>
      <c r="G29" s="82"/>
      <c r="H29" s="82"/>
    </row>
    <row r="30" spans="1:8" x14ac:dyDescent="0.3">
      <c r="A30" s="44">
        <v>20</v>
      </c>
      <c r="B30" s="78"/>
      <c r="C30" s="81"/>
      <c r="D30" s="82"/>
      <c r="E30" s="83"/>
      <c r="F30" s="82"/>
      <c r="G30" s="82"/>
      <c r="H30" s="82"/>
    </row>
    <row r="31" spans="1:8" x14ac:dyDescent="0.3">
      <c r="A31" s="44">
        <v>21</v>
      </c>
      <c r="B31" s="78"/>
      <c r="C31" s="78"/>
      <c r="D31" s="82"/>
      <c r="E31" s="78"/>
      <c r="F31" s="81"/>
      <c r="G31" s="82"/>
      <c r="H31" s="81"/>
    </row>
    <row r="32" spans="1:8" x14ac:dyDescent="0.3">
      <c r="A32" s="44">
        <v>22</v>
      </c>
      <c r="B32" s="78"/>
      <c r="C32" s="78"/>
      <c r="D32" s="82"/>
      <c r="E32" s="78"/>
      <c r="F32" s="84"/>
      <c r="G32" s="82"/>
      <c r="H32" s="82"/>
    </row>
    <row r="33" spans="1:8" x14ac:dyDescent="0.3">
      <c r="A33" s="44">
        <v>23</v>
      </c>
      <c r="B33" s="78"/>
      <c r="C33" s="78"/>
      <c r="D33" s="82"/>
      <c r="E33" s="78"/>
      <c r="F33" s="81"/>
      <c r="G33" s="82"/>
      <c r="H33" s="82"/>
    </row>
    <row r="34" spans="1:8" x14ac:dyDescent="0.3">
      <c r="A34" s="44">
        <v>24</v>
      </c>
      <c r="B34" s="78"/>
      <c r="C34" s="78"/>
      <c r="D34" s="82"/>
      <c r="E34" s="78"/>
      <c r="F34" s="81"/>
      <c r="G34" s="82"/>
      <c r="H34" s="82"/>
    </row>
    <row r="35" spans="1:8" x14ac:dyDescent="0.3">
      <c r="A35" s="44">
        <v>25</v>
      </c>
      <c r="B35" s="78"/>
      <c r="C35" s="81"/>
      <c r="D35" s="82"/>
      <c r="E35" s="78"/>
      <c r="F35" s="81"/>
      <c r="G35" s="82"/>
      <c r="H35" s="82"/>
    </row>
    <row r="36" spans="1:8" x14ac:dyDescent="0.3">
      <c r="A36" s="44">
        <v>26</v>
      </c>
      <c r="B36" s="78"/>
      <c r="C36" s="81"/>
      <c r="D36" s="82"/>
      <c r="E36" s="83"/>
      <c r="F36" s="82"/>
      <c r="G36" s="82"/>
      <c r="H36" s="82"/>
    </row>
    <row r="37" spans="1:8" x14ac:dyDescent="0.3">
      <c r="A37" s="44">
        <v>27</v>
      </c>
      <c r="B37" s="78"/>
      <c r="C37" s="78"/>
      <c r="D37" s="82"/>
      <c r="E37" s="78"/>
      <c r="F37" s="81"/>
      <c r="G37" s="82"/>
      <c r="H37" s="81"/>
    </row>
    <row r="38" spans="1:8" x14ac:dyDescent="0.3">
      <c r="A38" s="44">
        <v>28</v>
      </c>
      <c r="B38" s="78"/>
      <c r="C38" s="78"/>
      <c r="D38" s="82"/>
      <c r="E38" s="78"/>
      <c r="F38" s="84"/>
      <c r="G38" s="82"/>
      <c r="H38" s="82"/>
    </row>
    <row r="39" spans="1:8" x14ac:dyDescent="0.3">
      <c r="A39" s="44">
        <v>29</v>
      </c>
      <c r="B39" s="78"/>
      <c r="C39" s="78"/>
      <c r="D39" s="82"/>
      <c r="E39" s="78"/>
      <c r="F39" s="81"/>
      <c r="G39" s="82"/>
      <c r="H39" s="82"/>
    </row>
    <row r="40" spans="1:8" x14ac:dyDescent="0.3">
      <c r="A40" s="44">
        <v>30</v>
      </c>
      <c r="B40" s="78"/>
      <c r="C40" s="78"/>
      <c r="D40" s="82"/>
      <c r="E40" s="78"/>
      <c r="F40" s="81"/>
      <c r="G40" s="82"/>
      <c r="H40" s="82"/>
    </row>
    <row r="41" spans="1:8" x14ac:dyDescent="0.3">
      <c r="A41" s="44">
        <v>31</v>
      </c>
      <c r="B41" s="78"/>
      <c r="C41" s="81"/>
      <c r="D41" s="82"/>
      <c r="E41" s="78"/>
      <c r="F41" s="81"/>
      <c r="G41" s="82"/>
      <c r="H41" s="82"/>
    </row>
    <row r="42" spans="1:8" x14ac:dyDescent="0.3">
      <c r="A42" s="44">
        <v>32</v>
      </c>
      <c r="B42" s="78"/>
      <c r="C42" s="81"/>
      <c r="D42" s="82"/>
      <c r="E42" s="83"/>
      <c r="F42" s="82"/>
      <c r="G42" s="82"/>
      <c r="H42" s="82"/>
    </row>
    <row r="43" spans="1:8" x14ac:dyDescent="0.3">
      <c r="A43" s="44">
        <v>33</v>
      </c>
      <c r="B43" s="78"/>
      <c r="C43" s="78"/>
      <c r="D43" s="82"/>
      <c r="E43" s="78"/>
      <c r="F43" s="81"/>
      <c r="G43" s="82"/>
      <c r="H43" s="81"/>
    </row>
    <row r="44" spans="1:8" x14ac:dyDescent="0.3">
      <c r="A44" s="44">
        <v>34</v>
      </c>
      <c r="B44" s="78"/>
      <c r="C44" s="78"/>
      <c r="D44" s="82"/>
      <c r="E44" s="78"/>
      <c r="F44" s="84"/>
      <c r="G44" s="82"/>
      <c r="H44" s="82"/>
    </row>
    <row r="45" spans="1:8" x14ac:dyDescent="0.3">
      <c r="A45" s="44">
        <v>35</v>
      </c>
      <c r="B45" s="78"/>
      <c r="C45" s="78"/>
      <c r="D45" s="82"/>
      <c r="E45" s="78"/>
      <c r="F45" s="81"/>
      <c r="G45" s="82"/>
      <c r="H45" s="82"/>
    </row>
    <row r="46" spans="1:8" x14ac:dyDescent="0.3">
      <c r="A46" s="44">
        <v>36</v>
      </c>
      <c r="B46" s="78"/>
      <c r="C46" s="78"/>
      <c r="D46" s="82"/>
      <c r="E46" s="78"/>
      <c r="F46" s="81"/>
      <c r="G46" s="82"/>
      <c r="H46" s="82"/>
    </row>
    <row r="47" spans="1:8" x14ac:dyDescent="0.3">
      <c r="A47" s="44">
        <v>37</v>
      </c>
      <c r="B47" s="78"/>
      <c r="C47" s="81"/>
      <c r="D47" s="82"/>
      <c r="E47" s="78"/>
      <c r="F47" s="81"/>
      <c r="G47" s="82"/>
      <c r="H47" s="82"/>
    </row>
    <row r="48" spans="1:8" x14ac:dyDescent="0.3">
      <c r="A48" s="44">
        <v>38</v>
      </c>
      <c r="B48" s="78"/>
      <c r="C48" s="81"/>
      <c r="D48" s="82"/>
      <c r="E48" s="83"/>
      <c r="F48" s="82"/>
      <c r="G48" s="82"/>
      <c r="H48" s="82"/>
    </row>
    <row r="49" spans="1:8" x14ac:dyDescent="0.3">
      <c r="A49" s="44">
        <v>39</v>
      </c>
      <c r="B49" s="78"/>
      <c r="C49" s="78"/>
      <c r="D49" s="82"/>
      <c r="E49" s="78"/>
      <c r="F49" s="81"/>
      <c r="G49" s="82"/>
      <c r="H49" s="81"/>
    </row>
    <row r="50" spans="1:8" x14ac:dyDescent="0.3">
      <c r="A50" s="44">
        <v>40</v>
      </c>
      <c r="B50" s="78"/>
      <c r="C50" s="78"/>
      <c r="D50" s="82"/>
      <c r="E50" s="78"/>
      <c r="F50" s="84"/>
      <c r="G50" s="82"/>
      <c r="H50" s="82"/>
    </row>
    <row r="51" spans="1:8" x14ac:dyDescent="0.3">
      <c r="A51" s="44">
        <v>41</v>
      </c>
      <c r="B51" s="78"/>
      <c r="C51" s="78"/>
      <c r="D51" s="82"/>
      <c r="E51" s="78"/>
      <c r="F51" s="81"/>
      <c r="G51" s="82"/>
      <c r="H51" s="82"/>
    </row>
    <row r="52" spans="1:8" x14ac:dyDescent="0.3">
      <c r="A52" s="44">
        <v>42</v>
      </c>
      <c r="B52" s="78"/>
      <c r="C52" s="78"/>
      <c r="D52" s="82"/>
      <c r="E52" s="78"/>
      <c r="F52" s="81"/>
      <c r="G52" s="82"/>
      <c r="H52" s="82"/>
    </row>
    <row r="53" spans="1:8" x14ac:dyDescent="0.3">
      <c r="A53" s="44">
        <v>43</v>
      </c>
      <c r="B53" s="78"/>
      <c r="C53" s="81"/>
      <c r="D53" s="82"/>
      <c r="E53" s="78"/>
      <c r="F53" s="81"/>
      <c r="G53" s="82"/>
      <c r="H53" s="82"/>
    </row>
    <row r="54" spans="1:8" x14ac:dyDescent="0.3">
      <c r="A54" s="44">
        <v>44</v>
      </c>
      <c r="B54" s="78"/>
      <c r="C54" s="81"/>
      <c r="D54" s="82"/>
      <c r="E54" s="83"/>
      <c r="F54" s="82"/>
      <c r="G54" s="82"/>
      <c r="H54" s="82"/>
    </row>
    <row r="55" spans="1:8" x14ac:dyDescent="0.3">
      <c r="A55" s="44">
        <v>45</v>
      </c>
      <c r="B55" s="78"/>
      <c r="C55" s="78"/>
      <c r="D55" s="82"/>
      <c r="E55" s="78"/>
      <c r="F55" s="81"/>
      <c r="G55" s="82"/>
      <c r="H55" s="81"/>
    </row>
    <row r="56" spans="1:8" x14ac:dyDescent="0.3">
      <c r="A56" s="44">
        <v>46</v>
      </c>
      <c r="B56" s="78"/>
      <c r="C56" s="78"/>
      <c r="D56" s="82"/>
      <c r="E56" s="78"/>
      <c r="F56" s="84"/>
      <c r="G56" s="82"/>
      <c r="H56" s="82"/>
    </row>
    <row r="57" spans="1:8" x14ac:dyDescent="0.3">
      <c r="A57" s="44">
        <v>47</v>
      </c>
      <c r="B57" s="78"/>
      <c r="C57" s="78"/>
      <c r="D57" s="82"/>
      <c r="E57" s="78"/>
      <c r="F57" s="81"/>
      <c r="G57" s="82"/>
      <c r="H57" s="82"/>
    </row>
    <row r="58" spans="1:8" x14ac:dyDescent="0.3">
      <c r="A58" s="44">
        <v>48</v>
      </c>
      <c r="B58" s="78"/>
      <c r="C58" s="78"/>
      <c r="D58" s="82"/>
      <c r="E58" s="78"/>
      <c r="F58" s="81"/>
      <c r="G58" s="82"/>
      <c r="H58" s="82"/>
    </row>
    <row r="59" spans="1:8" x14ac:dyDescent="0.3">
      <c r="A59" s="44">
        <v>49</v>
      </c>
      <c r="B59" s="78"/>
      <c r="C59" s="78"/>
      <c r="D59" s="82"/>
      <c r="E59" s="78"/>
      <c r="F59" s="81"/>
      <c r="G59" s="82"/>
      <c r="H59" s="82"/>
    </row>
    <row r="60" spans="1:8" x14ac:dyDescent="0.3">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09375" defaultRowHeight="14.4" x14ac:dyDescent="0.3"/>
  <cols>
    <col min="1" max="10" width="9.109375" style="1" customWidth="1"/>
    <col min="11" max="16384" width="9.109375" style="1"/>
  </cols>
  <sheetData>
    <row r="1" spans="1:10" ht="18.600000000000001" thickBot="1" x14ac:dyDescent="0.35">
      <c r="A1" s="146" t="s">
        <v>48</v>
      </c>
      <c r="B1" s="146"/>
      <c r="C1" s="146"/>
      <c r="D1" s="146"/>
      <c r="E1" s="146"/>
      <c r="F1" s="146"/>
      <c r="G1" s="146"/>
      <c r="H1" s="146"/>
      <c r="I1" s="146"/>
      <c r="J1" s="146"/>
    </row>
    <row r="2" spans="1:10" x14ac:dyDescent="0.3">
      <c r="A2" s="154" t="s">
        <v>49</v>
      </c>
      <c r="B2" s="154"/>
      <c r="C2" s="154"/>
      <c r="D2" s="154"/>
      <c r="E2" s="154"/>
      <c r="F2" s="154"/>
      <c r="G2" s="154"/>
      <c r="H2" s="154"/>
      <c r="I2" s="154"/>
      <c r="J2" s="154"/>
    </row>
    <row r="3" spans="1:10" x14ac:dyDescent="0.3">
      <c r="A3" s="154"/>
      <c r="B3" s="154"/>
      <c r="C3" s="154"/>
      <c r="D3" s="154"/>
      <c r="E3" s="154"/>
      <c r="F3" s="154"/>
      <c r="G3" s="154"/>
      <c r="H3" s="154"/>
      <c r="I3" s="154"/>
      <c r="J3" s="154"/>
    </row>
    <row r="4" spans="1:10" ht="10.5" customHeight="1" x14ac:dyDescent="0.3">
      <c r="A4" s="158"/>
      <c r="B4" s="158"/>
      <c r="C4" s="158"/>
      <c r="D4" s="158"/>
      <c r="E4" s="158"/>
      <c r="F4" s="158"/>
      <c r="G4" s="158"/>
      <c r="H4" s="158"/>
      <c r="I4" s="158"/>
      <c r="J4" s="158"/>
    </row>
    <row r="5" spans="1:10" ht="242.25" customHeight="1" x14ac:dyDescent="0.3">
      <c r="A5" s="159" t="s">
        <v>123</v>
      </c>
      <c r="B5" s="135"/>
      <c r="C5" s="135"/>
      <c r="D5" s="135"/>
      <c r="E5" s="135"/>
      <c r="F5" s="135"/>
      <c r="G5" s="135"/>
      <c r="H5" s="135"/>
      <c r="I5" s="135"/>
      <c r="J5" s="135"/>
    </row>
    <row r="8" spans="1:10" x14ac:dyDescent="0.3">
      <c r="A8" s="25"/>
      <c r="B8" s="25"/>
      <c r="C8" s="25"/>
      <c r="D8" s="25"/>
      <c r="E8" s="25"/>
      <c r="F8" s="25"/>
    </row>
    <row r="9" spans="1:10" x14ac:dyDescent="0.3">
      <c r="A9" s="24"/>
      <c r="B9" s="24"/>
      <c r="C9" s="24"/>
      <c r="D9" s="24"/>
      <c r="E9" s="24"/>
      <c r="F9" s="24"/>
    </row>
    <row r="10" spans="1:10" x14ac:dyDescent="0.3">
      <c r="A10" s="20"/>
      <c r="B10" s="21"/>
      <c r="C10" s="21"/>
      <c r="D10" s="21"/>
      <c r="E10" s="21"/>
      <c r="F10" s="21"/>
    </row>
    <row r="11" spans="1:10" x14ac:dyDescent="0.3">
      <c r="A11" s="20"/>
      <c r="B11" s="20"/>
      <c r="C11" s="20"/>
      <c r="D11" s="20"/>
      <c r="E11" s="20"/>
      <c r="F11" s="20"/>
    </row>
    <row r="12" spans="1:10" x14ac:dyDescent="0.3">
      <c r="A12" s="20"/>
      <c r="B12" s="20"/>
      <c r="C12" s="20"/>
      <c r="D12" s="20"/>
      <c r="E12" s="20"/>
      <c r="F12" s="20"/>
    </row>
    <row r="13" spans="1:10" x14ac:dyDescent="0.3">
      <c r="A13" s="20"/>
      <c r="B13" s="20"/>
      <c r="C13" s="20"/>
      <c r="D13" s="20"/>
      <c r="E13" s="20"/>
      <c r="F13" s="20"/>
    </row>
    <row r="14" spans="1:10" x14ac:dyDescent="0.3">
      <c r="A14" s="20"/>
      <c r="B14" s="20"/>
      <c r="C14" s="20"/>
      <c r="D14" s="20"/>
      <c r="E14" s="20"/>
      <c r="F14" s="20"/>
    </row>
    <row r="15" spans="1:10" x14ac:dyDescent="0.3">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70" zoomScaleNormal="70" workbookViewId="0">
      <pane xSplit="1" ySplit="3" topLeftCell="B4" activePane="bottomRight" state="frozen"/>
      <selection pane="topRight" activeCell="B1" sqref="B1"/>
      <selection pane="bottomLeft" activeCell="A3" sqref="A3"/>
      <selection pane="bottomRight" activeCell="F124" sqref="F124"/>
    </sheetView>
  </sheetViews>
  <sheetFormatPr defaultColWidth="9.109375" defaultRowHeight="14.4" x14ac:dyDescent="0.3"/>
  <cols>
    <col min="1" max="1" width="3.88671875" style="1" bestFit="1" customWidth="1"/>
    <col min="2" max="2" width="50.6640625" style="1" customWidth="1"/>
    <col min="3" max="8" width="30.6640625" style="1" customWidth="1"/>
    <col min="9" max="9" width="38.44140625" style="1" customWidth="1"/>
    <col min="10" max="10" width="4.33203125" style="1" customWidth="1"/>
    <col min="11" max="13" width="9" style="1" customWidth="1"/>
    <col min="14" max="16384" width="9.109375" style="1"/>
  </cols>
  <sheetData>
    <row r="1" spans="1:28" ht="30.75" customHeight="1" thickBot="1" x14ac:dyDescent="0.35">
      <c r="B1" s="167" t="s">
        <v>56</v>
      </c>
      <c r="C1" s="167"/>
      <c r="D1" s="167"/>
      <c r="E1" s="167"/>
      <c r="F1" s="167"/>
      <c r="G1" s="167"/>
      <c r="H1" s="167"/>
      <c r="I1" s="167"/>
    </row>
    <row r="2" spans="1:28" ht="33" customHeight="1" thickBot="1" x14ac:dyDescent="0.35">
      <c r="G2" s="164" t="s">
        <v>96</v>
      </c>
      <c r="H2" s="165"/>
      <c r="I2" s="166"/>
      <c r="K2" s="168"/>
      <c r="L2" s="168"/>
      <c r="M2" s="168"/>
      <c r="N2" s="168"/>
      <c r="O2" s="168"/>
      <c r="P2" s="168"/>
      <c r="Q2" s="168"/>
      <c r="R2" s="168"/>
      <c r="S2" s="168"/>
      <c r="T2" s="168"/>
      <c r="U2" s="168"/>
      <c r="V2" s="168"/>
      <c r="W2" s="168"/>
      <c r="X2" s="168"/>
      <c r="Y2" s="168"/>
      <c r="Z2" s="168"/>
      <c r="AA2" s="168"/>
      <c r="AB2" s="168"/>
    </row>
    <row r="3" spans="1:28" ht="48.75" customHeight="1" thickBot="1" x14ac:dyDescent="0.35">
      <c r="B3" s="51" t="s">
        <v>50</v>
      </c>
      <c r="C3" s="52" t="s">
        <v>51</v>
      </c>
      <c r="D3" s="52" t="s">
        <v>52</v>
      </c>
      <c r="E3" s="52" t="s">
        <v>53</v>
      </c>
      <c r="F3" s="53" t="s">
        <v>54</v>
      </c>
      <c r="G3" s="73" t="s">
        <v>55</v>
      </c>
      <c r="H3" s="74" t="s">
        <v>146</v>
      </c>
      <c r="I3" s="75" t="s">
        <v>64</v>
      </c>
      <c r="K3" s="170" t="s">
        <v>147</v>
      </c>
      <c r="L3" s="170"/>
      <c r="M3" s="170"/>
      <c r="N3" s="170"/>
      <c r="O3" s="170"/>
      <c r="P3" s="170"/>
      <c r="Q3" s="170"/>
      <c r="R3" s="170"/>
      <c r="S3" s="170"/>
      <c r="T3" s="170"/>
      <c r="U3" s="170"/>
      <c r="V3" s="170"/>
      <c r="W3" s="170"/>
      <c r="X3" s="170"/>
      <c r="Y3" s="170"/>
      <c r="Z3" s="170"/>
      <c r="AA3" s="170"/>
      <c r="AB3" s="170"/>
    </row>
    <row r="4" spans="1:28" ht="15" thickBot="1" x14ac:dyDescent="0.35">
      <c r="A4" s="42"/>
      <c r="B4" s="169" t="s">
        <v>43</v>
      </c>
      <c r="C4" s="162"/>
      <c r="D4" s="162"/>
      <c r="E4" s="162"/>
      <c r="F4" s="162"/>
      <c r="G4" s="162"/>
      <c r="H4" s="162"/>
      <c r="I4" s="163"/>
      <c r="K4" s="170"/>
      <c r="L4" s="170"/>
      <c r="M4" s="170"/>
      <c r="N4" s="170"/>
      <c r="O4" s="170"/>
      <c r="P4" s="170"/>
      <c r="Q4" s="170"/>
      <c r="R4" s="170"/>
      <c r="S4" s="170"/>
      <c r="T4" s="170"/>
      <c r="U4" s="170"/>
      <c r="V4" s="170"/>
      <c r="W4" s="170"/>
      <c r="X4" s="170"/>
      <c r="Y4" s="170"/>
      <c r="Z4" s="170"/>
      <c r="AA4" s="170"/>
      <c r="AB4" s="170"/>
    </row>
    <row r="5" spans="1:28" ht="28.8" x14ac:dyDescent="0.3">
      <c r="A5" s="44">
        <v>1</v>
      </c>
      <c r="B5" s="26" t="str">
        <f>'Response 2 - Need 1'!B11</f>
        <v>Provide leadership and in-kind support to HIA and HIA Healthy Lifestyles Task Force</v>
      </c>
      <c r="C5" s="85"/>
      <c r="D5" s="86"/>
      <c r="E5" s="85"/>
      <c r="F5" s="87"/>
      <c r="G5" s="88"/>
      <c r="H5" s="88"/>
      <c r="I5" s="88"/>
    </row>
    <row r="6" spans="1:28" ht="28.8" x14ac:dyDescent="0.3">
      <c r="A6" s="44">
        <v>2</v>
      </c>
      <c r="B6" s="26" t="str">
        <f>'Response 2 - Need 1'!B12</f>
        <v>Staff person/RN serves as co-chair of Healthy Lifestyles Task Force</v>
      </c>
      <c r="C6" s="89"/>
      <c r="D6" s="90"/>
      <c r="E6" s="89"/>
      <c r="F6" s="91"/>
      <c r="G6" s="92"/>
      <c r="H6" s="93"/>
      <c r="I6" s="93"/>
    </row>
    <row r="7" spans="1:28" ht="28.8" x14ac:dyDescent="0.3">
      <c r="A7" s="44">
        <v>3</v>
      </c>
      <c r="B7" s="26" t="str">
        <f>'Response 2 - Need 1'!B13</f>
        <v>Collaborate with HIA partners to deliver Healthy Lifestyle events and activities throughout the region</v>
      </c>
      <c r="C7" s="89"/>
      <c r="D7" s="90"/>
      <c r="E7" s="89"/>
      <c r="F7" s="91"/>
      <c r="G7" s="92"/>
      <c r="H7" s="93"/>
      <c r="I7" s="93"/>
    </row>
    <row r="8" spans="1:28" ht="28.8" x14ac:dyDescent="0.3">
      <c r="A8" s="44">
        <v>4</v>
      </c>
      <c r="B8" s="26" t="str">
        <f>'Response 2 - Need 1'!B14</f>
        <v>Explore options for expanding preventative screening services for the community</v>
      </c>
      <c r="C8" s="89"/>
      <c r="D8" s="90"/>
      <c r="E8" s="89"/>
      <c r="F8" s="91"/>
      <c r="G8" s="92"/>
      <c r="H8" s="93"/>
      <c r="I8" s="93"/>
    </row>
    <row r="9" spans="1:28" ht="86.4" customHeight="1" x14ac:dyDescent="0.3">
      <c r="A9" s="44">
        <v>5</v>
      </c>
      <c r="B9" s="26" t="str">
        <f>'Response 2 - Need 1'!B15</f>
        <v>Provide education and increase awareness of disease 
prevention and available resources</v>
      </c>
      <c r="C9" s="89"/>
      <c r="D9" s="90"/>
      <c r="E9" s="89">
        <f>18116+23039+8868+6543+436</f>
        <v>57002</v>
      </c>
      <c r="F9" s="91" t="s">
        <v>449</v>
      </c>
      <c r="G9" s="92" t="s">
        <v>132</v>
      </c>
      <c r="H9" s="93"/>
      <c r="I9" s="93"/>
    </row>
    <row r="10" spans="1:28" ht="28.8" x14ac:dyDescent="0.3">
      <c r="A10" s="44">
        <v>6</v>
      </c>
      <c r="B10" s="26" t="str">
        <f>'Response 2 - Need 1'!B16</f>
        <v>Educate community on blood pressure and diabetes control, particularly in priority zip codes</v>
      </c>
      <c r="C10" s="89"/>
      <c r="D10" s="90"/>
      <c r="E10" s="89"/>
      <c r="F10" s="91"/>
      <c r="G10" s="92"/>
      <c r="H10" s="93"/>
      <c r="I10" s="93"/>
    </row>
    <row r="11" spans="1:28" ht="26.4" customHeight="1" x14ac:dyDescent="0.3">
      <c r="A11" s="44">
        <v>7</v>
      </c>
      <c r="B11" s="26" t="str">
        <f>'Response 2 - Need 1'!B17</f>
        <v>Identify and address social determinants of health (SDOH)</v>
      </c>
      <c r="C11" s="89"/>
      <c r="D11" s="90"/>
      <c r="E11" s="89"/>
      <c r="F11" s="91"/>
      <c r="G11" s="92"/>
      <c r="H11" s="93"/>
      <c r="I11" s="93"/>
    </row>
    <row r="12" spans="1:28" ht="28.8" x14ac:dyDescent="0.3">
      <c r="A12" s="44">
        <v>8</v>
      </c>
      <c r="B12" s="26" t="str">
        <f>'Response 2 - Need 1'!B18</f>
        <v>Leverage existing and foster new partnerships in underserved communities</v>
      </c>
      <c r="C12" s="89"/>
      <c r="D12" s="90"/>
      <c r="E12" s="89"/>
      <c r="F12" s="91"/>
      <c r="G12" s="92"/>
      <c r="H12" s="93"/>
      <c r="I12" s="93"/>
    </row>
    <row r="13" spans="1:28" ht="43.2" x14ac:dyDescent="0.3">
      <c r="A13" s="44">
        <v>9</v>
      </c>
      <c r="B13" s="26" t="str">
        <f>'Response 2 - Need 1'!B19</f>
        <v>Continue funding and supporting Medical Mission at Home</v>
      </c>
      <c r="C13" s="89"/>
      <c r="D13" s="90"/>
      <c r="E13" s="89">
        <v>120060</v>
      </c>
      <c r="F13" s="91" t="s">
        <v>450</v>
      </c>
      <c r="G13" s="92" t="s">
        <v>132</v>
      </c>
      <c r="H13" s="93"/>
      <c r="I13" s="93"/>
    </row>
    <row r="14" spans="1:28" ht="28.8" x14ac:dyDescent="0.3">
      <c r="A14" s="44">
        <v>10</v>
      </c>
      <c r="B14" s="26" t="str">
        <f>'Response 2 - Need 1'!B20</f>
        <v>Expand KYN screenings where feasible, leveraging community_x0002_based organizations</v>
      </c>
      <c r="C14" s="89"/>
      <c r="D14" s="90"/>
      <c r="E14" s="89"/>
      <c r="F14" s="91"/>
      <c r="G14" s="92"/>
      <c r="H14" s="93"/>
      <c r="I14" s="93"/>
    </row>
    <row r="15" spans="1:28" ht="28.8" x14ac:dyDescent="0.3">
      <c r="A15" s="44">
        <v>11</v>
      </c>
      <c r="B15" s="26" t="str">
        <f>'Response 2 - Need 1'!B21</f>
        <v>Partner with Community Health Workers (CHW) to link KYN participants to follow-up care</v>
      </c>
      <c r="C15" s="89"/>
      <c r="D15" s="90"/>
      <c r="E15" s="89"/>
      <c r="F15" s="91"/>
      <c r="G15" s="92"/>
      <c r="H15" s="93"/>
      <c r="I15" s="93"/>
    </row>
    <row r="16" spans="1:28" ht="43.2" x14ac:dyDescent="0.3">
      <c r="A16" s="44">
        <v>12</v>
      </c>
      <c r="B16" s="26" t="str">
        <f>'Response 2 - Need 1'!B22</f>
        <v>Continue A1C and blood pressure screenings and distribution of free blood pressure cuffs for those with hypertension</v>
      </c>
      <c r="C16" s="89"/>
      <c r="D16" s="90"/>
      <c r="E16" s="89"/>
      <c r="F16" s="91"/>
      <c r="G16" s="92"/>
      <c r="H16" s="93"/>
      <c r="I16" s="93"/>
    </row>
    <row r="17" spans="1:9" ht="28.8" x14ac:dyDescent="0.3">
      <c r="A17" s="44">
        <v>13</v>
      </c>
      <c r="B17" s="26" t="str">
        <f>'Response 2 - Need 1'!B23</f>
        <v>Leverage existing education programs from reliable sources to share with community members</v>
      </c>
      <c r="C17" s="89"/>
      <c r="D17" s="90"/>
      <c r="E17" s="89"/>
      <c r="F17" s="91"/>
      <c r="G17" s="92"/>
      <c r="H17" s="93"/>
      <c r="I17" s="93"/>
    </row>
    <row r="18" spans="1:9" ht="43.2" x14ac:dyDescent="0.3">
      <c r="A18" s="44">
        <v>14</v>
      </c>
      <c r="B18" s="26" t="str">
        <f>'Response 2 - Need 1'!B24</f>
        <v>Support and expand partnership with Bridgeport Farmer’s Market collaborative</v>
      </c>
      <c r="C18" s="89"/>
      <c r="D18" s="90"/>
      <c r="E18" s="89">
        <v>951</v>
      </c>
      <c r="F18" s="91" t="s">
        <v>451</v>
      </c>
      <c r="G18" s="92" t="s">
        <v>132</v>
      </c>
      <c r="H18" s="93"/>
      <c r="I18" s="93"/>
    </row>
    <row r="19" spans="1:9" ht="43.2" x14ac:dyDescent="0.3">
      <c r="A19" s="44">
        <v>15</v>
      </c>
      <c r="B19" s="26" t="str">
        <f>'Response 2 - Need 1'!B25</f>
        <v>Continue to fund and distribute Bridgeport Bucks coupons</v>
      </c>
      <c r="C19" s="89"/>
      <c r="D19" s="90"/>
      <c r="E19" s="89">
        <v>490</v>
      </c>
      <c r="F19" s="91" t="s">
        <v>451</v>
      </c>
      <c r="G19" s="92" t="s">
        <v>132</v>
      </c>
      <c r="H19" s="93"/>
      <c r="I19" s="93"/>
    </row>
    <row r="20" spans="1:9" ht="43.2" x14ac:dyDescent="0.3">
      <c r="A20" s="44">
        <v>16</v>
      </c>
      <c r="B20" s="26" t="str">
        <f>'Response 2 - Need 1'!B26</f>
        <v>Partner with the CT Foodshare Mobile Pantry</v>
      </c>
      <c r="C20" s="89"/>
      <c r="D20" s="90"/>
      <c r="E20" s="89">
        <v>70074</v>
      </c>
      <c r="F20" s="91" t="s">
        <v>451</v>
      </c>
      <c r="G20" s="92" t="s">
        <v>132</v>
      </c>
      <c r="H20" s="93"/>
      <c r="I20" s="93"/>
    </row>
    <row r="21" spans="1:9" ht="39.6" customHeight="1" x14ac:dyDescent="0.3">
      <c r="A21" s="44">
        <v>17</v>
      </c>
      <c r="B21" s="26" t="str">
        <f>'Response 2 - Need 1'!B27</f>
        <v>Leverage CHW pilot program to provide food resources to those in need for the duration of program</v>
      </c>
      <c r="C21" s="89"/>
      <c r="D21" s="90"/>
      <c r="E21" s="89"/>
      <c r="F21" s="91"/>
      <c r="G21" s="92"/>
      <c r="H21" s="93"/>
      <c r="I21" s="93"/>
    </row>
    <row r="22" spans="1:9" ht="43.2" x14ac:dyDescent="0.3">
      <c r="A22" s="44">
        <v>18</v>
      </c>
      <c r="B22" s="26" t="str">
        <f>'Response 2 - Need 1'!B28</f>
        <v>Seek to expand existing and coordinate new programs that address access to healthy food (e.g., HHC Waste Not program)</v>
      </c>
      <c r="C22" s="89"/>
      <c r="D22" s="90"/>
      <c r="E22" s="89">
        <f>9033+4013</f>
        <v>13046</v>
      </c>
      <c r="F22" s="91" t="s">
        <v>452</v>
      </c>
      <c r="G22" s="92" t="s">
        <v>132</v>
      </c>
      <c r="H22" s="93"/>
      <c r="I22" s="93"/>
    </row>
    <row r="23" spans="1:9" ht="28.8" x14ac:dyDescent="0.3">
      <c r="A23" s="44">
        <v>19</v>
      </c>
      <c r="B23" s="26" t="str">
        <f>'Response 2 - Need 1'!B29</f>
        <v>Leverage existing programs and communication 
vehicles/channels to provide nutrition education</v>
      </c>
      <c r="C23" s="89"/>
      <c r="D23" s="90"/>
      <c r="E23" s="89"/>
      <c r="F23" s="91"/>
      <c r="G23" s="92"/>
      <c r="H23" s="93"/>
      <c r="I23" s="93"/>
    </row>
    <row r="24" spans="1:9" ht="43.2" x14ac:dyDescent="0.3">
      <c r="A24" s="44">
        <v>20</v>
      </c>
      <c r="B24" s="26" t="str">
        <f>'Response 2 - Need 1'!B30</f>
        <v>Increase awareness of access points where community members can obtain affordable, healthy, and nutritious food</v>
      </c>
      <c r="C24" s="89"/>
      <c r="D24" s="90"/>
      <c r="E24" s="89"/>
      <c r="F24" s="91"/>
      <c r="G24" s="92"/>
      <c r="H24" s="93"/>
      <c r="I24" s="93"/>
    </row>
    <row r="25" spans="1:9" ht="28.8" x14ac:dyDescent="0.3">
      <c r="A25" s="44">
        <v>21</v>
      </c>
      <c r="B25" s="26" t="str">
        <f>'Response 2 - Need 1'!B31</f>
        <v>Grow the St. Vincent’s Mission Fund in partnership with the philanthropy team</v>
      </c>
      <c r="C25" s="89"/>
      <c r="D25" s="90"/>
      <c r="E25" s="89"/>
      <c r="F25" s="91"/>
      <c r="G25" s="92"/>
      <c r="H25" s="93"/>
      <c r="I25" s="93"/>
    </row>
    <row r="26" spans="1:9" x14ac:dyDescent="0.3">
      <c r="A26" s="44">
        <v>22</v>
      </c>
      <c r="B26" s="26" t="str">
        <f>'Response 2 - Need 1'!B32</f>
        <v>Pursue grants to support work</v>
      </c>
      <c r="C26" s="89"/>
      <c r="D26" s="90"/>
      <c r="E26" s="89"/>
      <c r="F26" s="91"/>
      <c r="G26" s="92"/>
      <c r="H26" s="93"/>
      <c r="I26" s="93"/>
    </row>
    <row r="27" spans="1:9" ht="108.6" customHeight="1" x14ac:dyDescent="0.3">
      <c r="A27" s="44">
        <v>23</v>
      </c>
      <c r="B27" s="26" t="str">
        <f>'Response 2 - Need 1'!B33</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27" s="89">
        <v>277570.25</v>
      </c>
      <c r="D27" s="91" t="s">
        <v>450</v>
      </c>
      <c r="E27" s="89"/>
      <c r="F27" s="90"/>
      <c r="G27" s="92" t="s">
        <v>132</v>
      </c>
      <c r="H27" s="93"/>
      <c r="I27" s="93"/>
    </row>
    <row r="28" spans="1:9" ht="43.2" x14ac:dyDescent="0.3">
      <c r="A28" s="44">
        <v>24</v>
      </c>
      <c r="B28" s="26" t="str">
        <f>'Response 2 - Need 1'!B34</f>
        <v>Continue supporting cancer patients via Swim Across the Sound services</v>
      </c>
      <c r="C28" s="89"/>
      <c r="D28" s="90"/>
      <c r="E28" s="89">
        <f>525768+18210</f>
        <v>543978</v>
      </c>
      <c r="F28" s="90" t="s">
        <v>453</v>
      </c>
      <c r="G28" s="92" t="s">
        <v>132</v>
      </c>
      <c r="H28" s="93"/>
      <c r="I28" s="93"/>
    </row>
    <row r="29" spans="1:9" ht="43.8" customHeight="1" x14ac:dyDescent="0.3">
      <c r="A29" s="44">
        <v>25</v>
      </c>
      <c r="B29" s="26" t="str">
        <f>'Response 2 - Need 1'!B35</f>
        <v>Cash and in-kind donations  made to community based organizations to support efforts in this prioirity area</v>
      </c>
      <c r="C29" s="89"/>
      <c r="D29" s="90"/>
      <c r="E29" s="89"/>
      <c r="F29" s="91"/>
      <c r="G29" s="92"/>
      <c r="H29" s="93"/>
      <c r="I29" s="93"/>
    </row>
    <row r="30" spans="1:9" x14ac:dyDescent="0.3">
      <c r="A30" s="44">
        <v>26</v>
      </c>
      <c r="B30" s="26">
        <f>'Response 2 - Need 1'!B36</f>
        <v>0</v>
      </c>
      <c r="C30" s="89"/>
      <c r="D30" s="90"/>
      <c r="E30" s="89"/>
      <c r="F30" s="91"/>
      <c r="G30" s="92"/>
      <c r="H30" s="93"/>
      <c r="I30" s="93"/>
    </row>
    <row r="31" spans="1:9" x14ac:dyDescent="0.3">
      <c r="A31" s="44">
        <v>27</v>
      </c>
      <c r="B31" s="26">
        <f>'Response 2 - Need 1'!B37</f>
        <v>0</v>
      </c>
      <c r="C31" s="89"/>
      <c r="D31" s="90"/>
      <c r="E31" s="89"/>
      <c r="F31" s="91"/>
      <c r="G31" s="92"/>
      <c r="H31" s="93"/>
      <c r="I31" s="93"/>
    </row>
    <row r="32" spans="1:9" x14ac:dyDescent="0.3">
      <c r="A32" s="44">
        <v>28</v>
      </c>
      <c r="B32" s="26">
        <f>'Response 2 - Need 1'!B38</f>
        <v>0</v>
      </c>
      <c r="C32" s="89"/>
      <c r="D32" s="90"/>
      <c r="E32" s="89"/>
      <c r="F32" s="91"/>
      <c r="G32" s="92"/>
      <c r="H32" s="93"/>
      <c r="I32" s="93"/>
    </row>
    <row r="33" spans="1:9" x14ac:dyDescent="0.3">
      <c r="A33" s="44">
        <v>29</v>
      </c>
      <c r="B33" s="26">
        <f>'Response 2 - Need 1'!B39</f>
        <v>0</v>
      </c>
      <c r="C33" s="89"/>
      <c r="D33" s="90"/>
      <c r="E33" s="89"/>
      <c r="F33" s="91"/>
      <c r="G33" s="92"/>
      <c r="H33" s="93"/>
      <c r="I33" s="93"/>
    </row>
    <row r="34" spans="1:9" x14ac:dyDescent="0.3">
      <c r="A34" s="44">
        <v>30</v>
      </c>
      <c r="B34" s="26">
        <f>'Response 2 - Need 1'!B40</f>
        <v>0</v>
      </c>
      <c r="C34" s="89"/>
      <c r="D34" s="90"/>
      <c r="E34" s="89"/>
      <c r="F34" s="91"/>
      <c r="G34" s="92"/>
      <c r="H34" s="93"/>
      <c r="I34" s="93"/>
    </row>
    <row r="35" spans="1:9" x14ac:dyDescent="0.3">
      <c r="A35" s="44">
        <v>31</v>
      </c>
      <c r="B35" s="26">
        <f>'Response 2 - Need 1'!B41</f>
        <v>0</v>
      </c>
      <c r="C35" s="89"/>
      <c r="D35" s="90"/>
      <c r="E35" s="89"/>
      <c r="F35" s="91"/>
      <c r="G35" s="92"/>
      <c r="H35" s="93"/>
      <c r="I35" s="93"/>
    </row>
    <row r="36" spans="1:9" x14ac:dyDescent="0.3">
      <c r="A36" s="44">
        <v>32</v>
      </c>
      <c r="B36" s="26">
        <f>'Response 2 - Need 1'!B42</f>
        <v>0</v>
      </c>
      <c r="C36" s="89"/>
      <c r="D36" s="90"/>
      <c r="E36" s="89"/>
      <c r="F36" s="91"/>
      <c r="G36" s="92"/>
      <c r="H36" s="93"/>
      <c r="I36" s="93"/>
    </row>
    <row r="37" spans="1:9" x14ac:dyDescent="0.3">
      <c r="A37" s="44">
        <v>33</v>
      </c>
      <c r="B37" s="26">
        <f>'Response 2 - Need 1'!B43</f>
        <v>0</v>
      </c>
      <c r="C37" s="89"/>
      <c r="D37" s="90"/>
      <c r="E37" s="89"/>
      <c r="F37" s="91"/>
      <c r="G37" s="92"/>
      <c r="H37" s="93"/>
      <c r="I37" s="93"/>
    </row>
    <row r="38" spans="1:9" x14ac:dyDescent="0.3">
      <c r="A38" s="44">
        <v>34</v>
      </c>
      <c r="B38" s="26">
        <f>'Response 2 - Need 1'!B44</f>
        <v>0</v>
      </c>
      <c r="C38" s="89"/>
      <c r="D38" s="90"/>
      <c r="E38" s="89"/>
      <c r="F38" s="91"/>
      <c r="G38" s="92"/>
      <c r="H38" s="93"/>
      <c r="I38" s="93"/>
    </row>
    <row r="39" spans="1:9" x14ac:dyDescent="0.3">
      <c r="A39" s="44">
        <v>35</v>
      </c>
      <c r="B39" s="26">
        <f>'Response 2 - Need 1'!B45</f>
        <v>0</v>
      </c>
      <c r="C39" s="89"/>
      <c r="D39" s="90"/>
      <c r="E39" s="89"/>
      <c r="F39" s="91"/>
      <c r="G39" s="92"/>
      <c r="H39" s="93"/>
      <c r="I39" s="93"/>
    </row>
    <row r="40" spans="1:9" x14ac:dyDescent="0.3">
      <c r="A40" s="44">
        <v>36</v>
      </c>
      <c r="B40" s="26">
        <f>'Response 2 - Need 1'!B46</f>
        <v>0</v>
      </c>
      <c r="C40" s="89"/>
      <c r="D40" s="90"/>
      <c r="E40" s="89"/>
      <c r="F40" s="91"/>
      <c r="G40" s="92"/>
      <c r="H40" s="93"/>
      <c r="I40" s="93"/>
    </row>
    <row r="41" spans="1:9" x14ac:dyDescent="0.3">
      <c r="A41" s="44">
        <v>37</v>
      </c>
      <c r="B41" s="26">
        <f>'Response 2 - Need 1'!B47</f>
        <v>0</v>
      </c>
      <c r="C41" s="89"/>
      <c r="D41" s="90"/>
      <c r="E41" s="89"/>
      <c r="F41" s="91"/>
      <c r="G41" s="92"/>
      <c r="H41" s="93"/>
      <c r="I41" s="93"/>
    </row>
    <row r="42" spans="1:9" x14ac:dyDescent="0.3">
      <c r="A42" s="44">
        <v>38</v>
      </c>
      <c r="B42" s="26">
        <f>'Response 2 - Need 1'!B48</f>
        <v>0</v>
      </c>
      <c r="C42" s="89"/>
      <c r="D42" s="90"/>
      <c r="E42" s="89"/>
      <c r="F42" s="91"/>
      <c r="G42" s="92"/>
      <c r="H42" s="93"/>
      <c r="I42" s="93"/>
    </row>
    <row r="43" spans="1:9" x14ac:dyDescent="0.3">
      <c r="A43" s="44">
        <v>39</v>
      </c>
      <c r="B43" s="26">
        <f>'Response 2 - Need 1'!B49</f>
        <v>0</v>
      </c>
      <c r="C43" s="89"/>
      <c r="D43" s="90"/>
      <c r="E43" s="89"/>
      <c r="F43" s="91"/>
      <c r="G43" s="92"/>
      <c r="H43" s="93"/>
      <c r="I43" s="93"/>
    </row>
    <row r="44" spans="1:9" x14ac:dyDescent="0.3">
      <c r="A44" s="44">
        <v>40</v>
      </c>
      <c r="B44" s="26">
        <f>'Response 2 - Need 1'!B50</f>
        <v>0</v>
      </c>
      <c r="C44" s="89"/>
      <c r="D44" s="90"/>
      <c r="E44" s="89"/>
      <c r="F44" s="91"/>
      <c r="G44" s="92"/>
      <c r="H44" s="93"/>
      <c r="I44" s="93"/>
    </row>
    <row r="45" spans="1:9" x14ac:dyDescent="0.3">
      <c r="A45" s="44">
        <v>41</v>
      </c>
      <c r="B45" s="26">
        <f>'Response 2 - Need 1'!B51</f>
        <v>0</v>
      </c>
      <c r="C45" s="89"/>
      <c r="D45" s="90"/>
      <c r="E45" s="89"/>
      <c r="F45" s="91"/>
      <c r="G45" s="92"/>
      <c r="H45" s="93"/>
      <c r="I45" s="93"/>
    </row>
    <row r="46" spans="1:9" x14ac:dyDescent="0.3">
      <c r="A46" s="44">
        <v>42</v>
      </c>
      <c r="B46" s="26">
        <f>'Response 2 - Need 1'!B52</f>
        <v>0</v>
      </c>
      <c r="C46" s="89"/>
      <c r="D46" s="90"/>
      <c r="E46" s="89"/>
      <c r="F46" s="91"/>
      <c r="G46" s="92"/>
      <c r="H46" s="93"/>
      <c r="I46" s="93"/>
    </row>
    <row r="47" spans="1:9" x14ac:dyDescent="0.3">
      <c r="A47" s="44">
        <v>43</v>
      </c>
      <c r="B47" s="26">
        <f>'Response 2 - Need 1'!B53</f>
        <v>0</v>
      </c>
      <c r="C47" s="89"/>
      <c r="D47" s="90"/>
      <c r="E47" s="89"/>
      <c r="F47" s="91"/>
      <c r="G47" s="92"/>
      <c r="H47" s="93"/>
      <c r="I47" s="93"/>
    </row>
    <row r="48" spans="1:9" x14ac:dyDescent="0.3">
      <c r="A48" s="44">
        <v>44</v>
      </c>
      <c r="B48" s="26">
        <f>'Response 2 - Need 1'!B54</f>
        <v>0</v>
      </c>
      <c r="C48" s="89"/>
      <c r="D48" s="90"/>
      <c r="E48" s="89"/>
      <c r="F48" s="91"/>
      <c r="G48" s="92"/>
      <c r="H48" s="93"/>
      <c r="I48" s="93"/>
    </row>
    <row r="49" spans="1:9" x14ac:dyDescent="0.3">
      <c r="A49" s="44">
        <v>45</v>
      </c>
      <c r="B49" s="26">
        <f>'Response 2 - Need 1'!B55</f>
        <v>0</v>
      </c>
      <c r="C49" s="89"/>
      <c r="D49" s="90"/>
      <c r="E49" s="89"/>
      <c r="F49" s="91"/>
      <c r="G49" s="92"/>
      <c r="H49" s="93"/>
      <c r="I49" s="93"/>
    </row>
    <row r="50" spans="1:9" x14ac:dyDescent="0.3">
      <c r="A50" s="44">
        <v>46</v>
      </c>
      <c r="B50" s="26">
        <f>'Response 2 - Need 1'!B56</f>
        <v>0</v>
      </c>
      <c r="C50" s="94"/>
      <c r="D50" s="81"/>
      <c r="E50" s="94"/>
      <c r="F50" s="95"/>
      <c r="G50" s="93"/>
      <c r="H50" s="93"/>
      <c r="I50" s="93"/>
    </row>
    <row r="51" spans="1:9" x14ac:dyDescent="0.3">
      <c r="A51" s="44">
        <v>47</v>
      </c>
      <c r="B51" s="26">
        <f>'Response 2 - Need 1'!B57</f>
        <v>0</v>
      </c>
      <c r="C51" s="94"/>
      <c r="D51" s="81"/>
      <c r="E51" s="94"/>
      <c r="F51" s="95"/>
      <c r="G51" s="93"/>
      <c r="H51" s="93"/>
      <c r="I51" s="93"/>
    </row>
    <row r="52" spans="1:9" x14ac:dyDescent="0.3">
      <c r="A52" s="44">
        <v>48</v>
      </c>
      <c r="B52" s="26">
        <f>'Response 2 - Need 1'!B58</f>
        <v>0</v>
      </c>
      <c r="C52" s="94"/>
      <c r="D52" s="81"/>
      <c r="E52" s="94"/>
      <c r="F52" s="95"/>
      <c r="G52" s="93"/>
      <c r="H52" s="93"/>
      <c r="I52" s="93"/>
    </row>
    <row r="53" spans="1:9" x14ac:dyDescent="0.3">
      <c r="A53" s="44">
        <v>49</v>
      </c>
      <c r="B53" s="26">
        <f>'Response 2 - Need 1'!B59</f>
        <v>0</v>
      </c>
      <c r="C53" s="94"/>
      <c r="D53" s="81"/>
      <c r="E53" s="94"/>
      <c r="F53" s="95"/>
      <c r="G53" s="93"/>
      <c r="H53" s="93"/>
      <c r="I53" s="93"/>
    </row>
    <row r="54" spans="1:9" x14ac:dyDescent="0.3">
      <c r="A54" s="44">
        <v>50</v>
      </c>
      <c r="B54" s="47">
        <f>'Response 2 - Need 1'!B60</f>
        <v>0</v>
      </c>
      <c r="C54" s="94"/>
      <c r="D54" s="81"/>
      <c r="E54" s="94"/>
      <c r="F54" s="96"/>
      <c r="G54" s="93"/>
      <c r="H54" s="93"/>
      <c r="I54" s="97"/>
    </row>
    <row r="55" spans="1:9" ht="15" thickBot="1" x14ac:dyDescent="0.35">
      <c r="A55" s="44"/>
      <c r="B55" s="56" t="s">
        <v>116</v>
      </c>
      <c r="C55" s="67">
        <f>SUM(C5:C54)</f>
        <v>277570.25</v>
      </c>
      <c r="D55" s="57"/>
      <c r="E55" s="67">
        <f>SUM(E5:E54)</f>
        <v>805601</v>
      </c>
      <c r="F55" s="58"/>
      <c r="G55" s="59"/>
      <c r="H55" s="59"/>
      <c r="I55" s="60"/>
    </row>
    <row r="56" spans="1:9" ht="15" thickBot="1" x14ac:dyDescent="0.35">
      <c r="B56" s="160" t="s">
        <v>46</v>
      </c>
      <c r="C56" s="161"/>
      <c r="D56" s="161"/>
      <c r="E56" s="161"/>
      <c r="F56" s="161"/>
      <c r="G56" s="162"/>
      <c r="H56" s="162"/>
      <c r="I56" s="163"/>
    </row>
    <row r="57" spans="1:9" ht="28.8" x14ac:dyDescent="0.3">
      <c r="A57" s="44">
        <v>1</v>
      </c>
      <c r="B57" s="26" t="str">
        <f>'Response 2 - Need 2'!B11</f>
        <v>Provide leadership and in-kind support to HIA and 
HIA Access to Care Task Force</v>
      </c>
      <c r="C57" s="85"/>
      <c r="D57" s="86"/>
      <c r="E57" s="85"/>
      <c r="F57" s="87"/>
      <c r="G57" s="88"/>
      <c r="H57" s="88"/>
      <c r="I57" s="98"/>
    </row>
    <row r="58" spans="1:9" x14ac:dyDescent="0.3">
      <c r="A58" s="44">
        <v>2</v>
      </c>
      <c r="B58" s="26" t="str">
        <f>'Response 2 - Need 2'!B12</f>
        <v>Continue membership with Access to Care Task Force</v>
      </c>
      <c r="C58" s="89"/>
      <c r="D58" s="90"/>
      <c r="E58" s="89"/>
      <c r="F58" s="91"/>
      <c r="G58" s="92"/>
      <c r="H58" s="93"/>
      <c r="I58" s="93"/>
    </row>
    <row r="59" spans="1:9" ht="43.2" x14ac:dyDescent="0.3">
      <c r="A59" s="44">
        <v>3</v>
      </c>
      <c r="B59" s="26" t="str">
        <f>'Response 2 - Need 2'!B13</f>
        <v>Collaborate with HIA partners to implement and 
promote programs for historically underserved 
communities</v>
      </c>
      <c r="C59" s="89"/>
      <c r="D59" s="90"/>
      <c r="E59" s="89"/>
      <c r="F59" s="91"/>
      <c r="G59" s="92"/>
      <c r="H59" s="93"/>
      <c r="I59" s="93"/>
    </row>
    <row r="60" spans="1:9" ht="28.8" x14ac:dyDescent="0.3">
      <c r="A60" s="44">
        <v>4</v>
      </c>
      <c r="B60" s="26" t="str">
        <f>'Response 2 - Need 2'!B14</f>
        <v>Continue funding the Graduate Medical Education 
Program</v>
      </c>
      <c r="C60" s="89">
        <v>4471799</v>
      </c>
      <c r="D60" s="90" t="s">
        <v>454</v>
      </c>
      <c r="E60" s="89"/>
      <c r="F60" s="91"/>
      <c r="G60" s="92" t="s">
        <v>133</v>
      </c>
      <c r="H60" s="93"/>
      <c r="I60" s="93"/>
    </row>
    <row r="61" spans="1:9" ht="43.2" x14ac:dyDescent="0.3">
      <c r="A61" s="44">
        <v>5</v>
      </c>
      <c r="B61" s="26" t="str">
        <f>'Response 2 - Need 2'!B15</f>
        <v>Resume education/tour/mentor programs for High 
School students and develop new relationships to
expand school-to-work pipeline</v>
      </c>
      <c r="C61" s="89"/>
      <c r="D61" s="90"/>
      <c r="E61" s="89"/>
      <c r="F61" s="91"/>
      <c r="G61" s="92"/>
      <c r="H61" s="93"/>
      <c r="I61" s="93"/>
    </row>
    <row r="62" spans="1:9" ht="28.8" x14ac:dyDescent="0.3">
      <c r="A62" s="44">
        <v>6</v>
      </c>
      <c r="B62" s="26" t="str">
        <f>'Response 2 - Need 2'!B16</f>
        <v>Host medical education sessions in-person and via 
zoom (e.g., Stop the Bleed)</v>
      </c>
      <c r="C62" s="89"/>
      <c r="D62" s="90"/>
      <c r="E62" s="89"/>
      <c r="F62" s="91"/>
      <c r="G62" s="92"/>
      <c r="H62" s="93"/>
      <c r="I62" s="93"/>
    </row>
    <row r="63" spans="1:9" ht="27.6" customHeight="1" x14ac:dyDescent="0.3">
      <c r="A63" s="44">
        <v>7</v>
      </c>
      <c r="B63" s="26" t="str">
        <f>'Response 2 - Need 2'!B17</f>
        <v>Continue and seek to expand Nurse Residency Program</v>
      </c>
      <c r="C63" s="89"/>
      <c r="D63" s="90"/>
      <c r="E63" s="89"/>
      <c r="F63" s="91"/>
      <c r="G63" s="92"/>
      <c r="H63" s="93"/>
      <c r="I63" s="93"/>
    </row>
    <row r="64" spans="1:9" ht="76.8" customHeight="1" x14ac:dyDescent="0.3">
      <c r="A64" s="44">
        <v>8</v>
      </c>
      <c r="B64" s="26" t="str">
        <f>'Response 2 - Need 2'!B18</f>
        <v xml:space="preserve">Increase referrals to primary care providers including 
Federally Qualified Health Centers (e.g., Southwest, 
Optimus Healthcare, etc.) and free clinics (e.g., 
Americares, etc.) </v>
      </c>
      <c r="C64" s="89"/>
      <c r="D64" s="90"/>
      <c r="E64" s="89"/>
      <c r="F64" s="91"/>
      <c r="G64" s="92"/>
      <c r="H64" s="93"/>
      <c r="I64" s="93"/>
    </row>
    <row r="65" spans="1:9" ht="57" customHeight="1" x14ac:dyDescent="0.3">
      <c r="A65" s="44">
        <v>9</v>
      </c>
      <c r="B65" s="26" t="str">
        <f>'Response 2 - Need 2'!B19</f>
        <v>Educate the community about the importance of 
having a medical home and the importance of dental 
care, particularly in the young adult population</v>
      </c>
      <c r="C65" s="89"/>
      <c r="D65" s="90"/>
      <c r="E65" s="89"/>
      <c r="F65" s="91"/>
      <c r="G65" s="92"/>
      <c r="H65" s="93"/>
      <c r="I65" s="93"/>
    </row>
    <row r="66" spans="1:9" ht="43.8" customHeight="1" x14ac:dyDescent="0.3">
      <c r="A66" s="44">
        <v>10</v>
      </c>
      <c r="B66" s="26" t="str">
        <f>'Response 2 - Need 2'!B20</f>
        <v xml:space="preserve">Produce and distribute resources promoting 
available medical and dental services in the region </v>
      </c>
      <c r="C66" s="89"/>
      <c r="D66" s="90"/>
      <c r="E66" s="89"/>
      <c r="F66" s="91"/>
      <c r="G66" s="92"/>
      <c r="H66" s="93"/>
      <c r="I66" s="93"/>
    </row>
    <row r="67" spans="1:9" ht="72" customHeight="1" x14ac:dyDescent="0.3">
      <c r="A67" s="44">
        <v>11</v>
      </c>
      <c r="B67" s="26" t="str">
        <f>'Response 2 - Need 2'!B21</f>
        <v>Continue with primary care clinics in collaboration
with Southwest Community Health Center, staffed by 
internal medicine residents</v>
      </c>
      <c r="C67" s="89">
        <v>777764</v>
      </c>
      <c r="D67" s="90" t="s">
        <v>465</v>
      </c>
      <c r="E67" s="89">
        <v>736308</v>
      </c>
      <c r="F67" s="90" t="s">
        <v>466</v>
      </c>
      <c r="G67" s="92" t="s">
        <v>113</v>
      </c>
      <c r="H67" s="93"/>
      <c r="I67" s="93"/>
    </row>
    <row r="68" spans="1:9" x14ac:dyDescent="0.3">
      <c r="A68" s="44">
        <v>12</v>
      </c>
      <c r="B68" s="26" t="str">
        <f>'Response 2 - Need 2'!B22</f>
        <v>Leverage CHWs through our program and HIA</v>
      </c>
      <c r="C68" s="89"/>
      <c r="D68" s="90"/>
      <c r="E68" s="89"/>
      <c r="F68" s="91"/>
      <c r="G68" s="92"/>
      <c r="H68" s="93"/>
      <c r="I68" s="93"/>
    </row>
    <row r="69" spans="1:9" ht="28.8" x14ac:dyDescent="0.3">
      <c r="A69" s="44">
        <v>13</v>
      </c>
      <c r="B69" s="26" t="str">
        <f>'Response 2 - Need 2'!B23</f>
        <v xml:space="preserve">Continue funding and supporting Medical Mission at 
home </v>
      </c>
      <c r="C69" s="89"/>
      <c r="D69" s="90"/>
      <c r="E69" s="89"/>
      <c r="F69" s="91"/>
      <c r="G69" s="92"/>
      <c r="H69" s="93"/>
      <c r="I69" s="93"/>
    </row>
    <row r="70" spans="1:9" ht="57.6" x14ac:dyDescent="0.3">
      <c r="A70" s="44">
        <v>14</v>
      </c>
      <c r="B70" s="26" t="str">
        <f>'Response 2 - Need 2'!B24</f>
        <v>Identify gaps in specialty care access for Medicaid and collaborate with specialty care providers to increase the number of providers who accept Medicaid and uninsured patients</v>
      </c>
      <c r="C70" s="89"/>
      <c r="D70" s="90"/>
      <c r="E70" s="89"/>
      <c r="F70" s="91"/>
      <c r="G70" s="92"/>
      <c r="H70" s="93"/>
      <c r="I70" s="93"/>
    </row>
    <row r="71" spans="1:9" ht="28.8" x14ac:dyDescent="0.3">
      <c r="A71" s="44">
        <v>15</v>
      </c>
      <c r="B71" s="26" t="str">
        <f>'Response 2 - Need 2'!B25</f>
        <v>Continue specialty care clinics</v>
      </c>
      <c r="C71" s="89"/>
      <c r="D71" s="90"/>
      <c r="E71" s="89">
        <f>204123+105597</f>
        <v>309720</v>
      </c>
      <c r="F71" s="90" t="s">
        <v>455</v>
      </c>
      <c r="G71" s="92" t="s">
        <v>134</v>
      </c>
      <c r="H71" s="93"/>
      <c r="I71" s="93"/>
    </row>
    <row r="72" spans="1:9" ht="28.8" x14ac:dyDescent="0.3">
      <c r="A72" s="44">
        <v>16</v>
      </c>
      <c r="B72" s="26" t="str">
        <f>'Response 2 - Need 2'!B26</f>
        <v>Continue to fund and operate the Hope Charitable 
Pharmacy of Greater Bridgeport</v>
      </c>
      <c r="C72" s="89"/>
      <c r="D72" s="90"/>
      <c r="E72" s="89">
        <v>273924</v>
      </c>
      <c r="F72" s="90"/>
      <c r="G72" s="92" t="s">
        <v>134</v>
      </c>
      <c r="H72" s="93"/>
      <c r="I72" s="93"/>
    </row>
    <row r="73" spans="1:9" ht="43.2" x14ac:dyDescent="0.3">
      <c r="A73" s="44">
        <v>17</v>
      </c>
      <c r="B73" s="26" t="str">
        <f>'Response 2 - Need 2'!B27</f>
        <v>Continue leading the St. Vincent’s Parish Nurse 
Program serving Fairfield County</v>
      </c>
      <c r="C73" s="89"/>
      <c r="D73" s="90"/>
      <c r="E73" s="89">
        <v>4813</v>
      </c>
      <c r="F73" s="90"/>
      <c r="G73" s="92" t="s">
        <v>132</v>
      </c>
      <c r="H73" s="93"/>
      <c r="I73" s="93"/>
    </row>
    <row r="74" spans="1:9" ht="48.6" customHeight="1" x14ac:dyDescent="0.3">
      <c r="A74" s="44">
        <v>18</v>
      </c>
      <c r="B74" s="26" t="str">
        <f>'Response 2 - Need 2'!B28</f>
        <v>Leverage Neighborhood Health Initiative to bring care 
to communities in need</v>
      </c>
      <c r="C74" s="89"/>
      <c r="D74" s="90"/>
      <c r="E74" s="89">
        <v>2622</v>
      </c>
      <c r="F74" s="90"/>
      <c r="G74" s="92" t="s">
        <v>132</v>
      </c>
      <c r="H74" s="93"/>
      <c r="I74" s="93"/>
    </row>
    <row r="75" spans="1:9" ht="43.2" x14ac:dyDescent="0.3">
      <c r="A75" s="44">
        <v>19</v>
      </c>
      <c r="B75" s="26" t="str">
        <f>'Response 2 - Need 2'!B29</f>
        <v>Continue the CHW Pilot Program and consider 
operationalizing upon completion of grant funding</v>
      </c>
      <c r="C75" s="89"/>
      <c r="D75" s="90"/>
      <c r="E75" s="89">
        <v>11370</v>
      </c>
      <c r="F75" s="90"/>
      <c r="G75" s="92" t="s">
        <v>132</v>
      </c>
      <c r="H75" s="93"/>
      <c r="I75" s="93"/>
    </row>
    <row r="76" spans="1:9" ht="57" customHeight="1" x14ac:dyDescent="0.3">
      <c r="A76" s="44">
        <v>20</v>
      </c>
      <c r="B76" s="26" t="str">
        <f>'Response 2 - Need 2'!B30</f>
        <v>Increase utilization and implementation of Culturally 
and Linguistically Appropriate Services (CLAS) 
standards</v>
      </c>
      <c r="C76" s="89"/>
      <c r="D76" s="90"/>
      <c r="E76" s="89"/>
      <c r="F76" s="91"/>
      <c r="G76" s="92"/>
      <c r="H76" s="93"/>
      <c r="I76" s="93"/>
    </row>
    <row r="77" spans="1:9" ht="51.6" customHeight="1" x14ac:dyDescent="0.3">
      <c r="A77" s="44">
        <v>21</v>
      </c>
      <c r="B77" s="26" t="str">
        <f>'Response 2 - Need 2'!B31</f>
        <v>Create a welcoming service delivery setting that 
honors diversity and reflects the community we serve</v>
      </c>
      <c r="C77" s="89"/>
      <c r="D77" s="90"/>
      <c r="E77" s="89"/>
      <c r="F77" s="91"/>
      <c r="G77" s="92"/>
      <c r="H77" s="93"/>
      <c r="I77" s="93"/>
    </row>
    <row r="78" spans="1:9" ht="43.2" x14ac:dyDescent="0.3">
      <c r="A78" s="44">
        <v>22</v>
      </c>
      <c r="B78" s="26" t="str">
        <f>'Response 2 - Need 2'!B32</f>
        <v>Continue to work with partners to improve access to 
reliable medical transportation</v>
      </c>
      <c r="C78" s="89"/>
      <c r="D78" s="90"/>
      <c r="E78" s="89">
        <v>122233</v>
      </c>
      <c r="F78" s="91"/>
      <c r="G78" s="92" t="s">
        <v>132</v>
      </c>
      <c r="H78" s="93"/>
      <c r="I78" s="93"/>
    </row>
    <row r="79" spans="1:9" x14ac:dyDescent="0.3">
      <c r="A79" s="44">
        <v>23</v>
      </c>
      <c r="B79" s="26" t="str">
        <f>'Response 2 - Need 2'!B33</f>
        <v>Continue providing food resources to those in need</v>
      </c>
      <c r="C79" s="89"/>
      <c r="D79" s="90"/>
      <c r="E79" s="89"/>
      <c r="F79" s="91"/>
      <c r="G79" s="92"/>
      <c r="H79" s="93"/>
      <c r="I79" s="93"/>
    </row>
    <row r="80" spans="1:9" x14ac:dyDescent="0.3">
      <c r="A80" s="44">
        <v>24</v>
      </c>
      <c r="B80" s="26" t="str">
        <f>'Response 2 - Need 2'!B34</f>
        <v>Connect patients with community resources</v>
      </c>
      <c r="C80" s="89"/>
      <c r="D80" s="90"/>
      <c r="E80" s="89"/>
      <c r="F80" s="91"/>
      <c r="G80" s="92"/>
      <c r="H80" s="93"/>
      <c r="I80" s="93"/>
    </row>
    <row r="81" spans="1:9" ht="28.8" x14ac:dyDescent="0.3">
      <c r="A81" s="44">
        <v>25</v>
      </c>
      <c r="B81" s="26" t="str">
        <f>'Response 2 - Need 2'!B35</f>
        <v>Grow the St. Vincent’s Mission Fund in partnership 
with the philanthropy team</v>
      </c>
      <c r="C81" s="89"/>
      <c r="D81" s="90"/>
      <c r="E81" s="89"/>
      <c r="F81" s="91"/>
      <c r="G81" s="92"/>
      <c r="H81" s="93"/>
      <c r="I81" s="93"/>
    </row>
    <row r="82" spans="1:9" x14ac:dyDescent="0.3">
      <c r="A82" s="44">
        <v>26</v>
      </c>
      <c r="B82" s="26" t="str">
        <f>'Response 2 - Need 2'!B36</f>
        <v>Pursue grants to support work</v>
      </c>
      <c r="C82" s="89"/>
      <c r="D82" s="90"/>
      <c r="E82" s="89"/>
      <c r="F82" s="91"/>
      <c r="G82" s="92"/>
      <c r="H82" s="93"/>
      <c r="I82" s="93"/>
    </row>
    <row r="83" spans="1:9" ht="102.6" customHeight="1" x14ac:dyDescent="0.3">
      <c r="A83" s="44">
        <v>27</v>
      </c>
      <c r="B83" s="26" t="str">
        <f>'Response 2 - Need 2'!B37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83" s="89">
        <v>277570.25</v>
      </c>
      <c r="D83" s="91" t="s">
        <v>458</v>
      </c>
      <c r="E83" s="89"/>
      <c r="F83" s="91"/>
      <c r="G83" s="92" t="s">
        <v>132</v>
      </c>
      <c r="H83" s="93"/>
      <c r="I83" s="93"/>
    </row>
    <row r="84" spans="1:9" ht="43.2" x14ac:dyDescent="0.3">
      <c r="A84" s="44">
        <v>28</v>
      </c>
      <c r="B84" s="26" t="str">
        <f>'Response 2 - Need 2'!B38</f>
        <v xml:space="preserve">Continue Blood Drives </v>
      </c>
      <c r="C84" s="89"/>
      <c r="D84" s="90"/>
      <c r="E84" s="89">
        <v>13709</v>
      </c>
      <c r="F84" s="91"/>
      <c r="G84" s="92" t="s">
        <v>132</v>
      </c>
      <c r="H84" s="93"/>
      <c r="I84" s="93"/>
    </row>
    <row r="85" spans="1:9" ht="33.6" customHeight="1" x14ac:dyDescent="0.3">
      <c r="A85" s="44">
        <v>29</v>
      </c>
      <c r="B85" s="26" t="str">
        <f>'Response 2 - Need 2'!B39</f>
        <v>Continue offering nursing education</v>
      </c>
      <c r="C85" s="89"/>
      <c r="D85" s="90"/>
      <c r="E85" s="89">
        <v>286989</v>
      </c>
      <c r="F85" s="91"/>
      <c r="G85" s="92" t="s">
        <v>133</v>
      </c>
      <c r="H85" s="93"/>
      <c r="I85" s="93"/>
    </row>
    <row r="86" spans="1:9" ht="43.8" customHeight="1" x14ac:dyDescent="0.3">
      <c r="A86" s="44">
        <v>30</v>
      </c>
      <c r="B86" s="26" t="str">
        <f>'Response 2 - Need 2'!B40</f>
        <v>Continue offering health professions education to allied heatlh professions</v>
      </c>
      <c r="C86" s="89"/>
      <c r="D86" s="90"/>
      <c r="E86" s="89">
        <f>417314+6398+18324+1569+10695</f>
        <v>454300</v>
      </c>
      <c r="F86" s="91" t="s">
        <v>456</v>
      </c>
      <c r="G86" s="92" t="s">
        <v>133</v>
      </c>
      <c r="H86" s="93"/>
      <c r="I86" s="93"/>
    </row>
    <row r="87" spans="1:9" ht="43.2" x14ac:dyDescent="0.3">
      <c r="A87" s="44">
        <v>31</v>
      </c>
      <c r="B87" s="26" t="str">
        <f>'Response 2 - Need 2'!B41</f>
        <v>Continue charity care to cover expenses for those who are unable to afford specific care</v>
      </c>
      <c r="C87" s="89"/>
      <c r="D87" s="90"/>
      <c r="E87" s="89">
        <v>585048</v>
      </c>
      <c r="F87" s="91" t="s">
        <v>460</v>
      </c>
      <c r="G87" s="92" t="s">
        <v>132</v>
      </c>
      <c r="H87" s="93"/>
      <c r="I87" s="93"/>
    </row>
    <row r="88" spans="1:9" x14ac:dyDescent="0.3">
      <c r="A88" s="44">
        <v>32</v>
      </c>
      <c r="B88" s="26">
        <f>'Response 2 - Need 2'!B42</f>
        <v>0</v>
      </c>
      <c r="C88" s="89"/>
      <c r="D88" s="90"/>
      <c r="E88" s="89"/>
      <c r="F88" s="91"/>
      <c r="G88" s="92"/>
      <c r="H88" s="93"/>
      <c r="I88" s="93"/>
    </row>
    <row r="89" spans="1:9" x14ac:dyDescent="0.3">
      <c r="A89" s="44">
        <v>33</v>
      </c>
      <c r="B89" s="26">
        <f>'Response 2 - Need 2'!B43</f>
        <v>0</v>
      </c>
      <c r="C89" s="89"/>
      <c r="D89" s="90"/>
      <c r="E89" s="89"/>
      <c r="F89" s="105"/>
      <c r="G89" s="92"/>
      <c r="H89" s="93"/>
      <c r="I89" s="93"/>
    </row>
    <row r="90" spans="1:9" x14ac:dyDescent="0.3">
      <c r="A90" s="44">
        <v>34</v>
      </c>
      <c r="B90" s="26">
        <f>'Response 2 - Need 2'!B44</f>
        <v>0</v>
      </c>
      <c r="C90" s="89"/>
      <c r="D90" s="90"/>
      <c r="E90" s="89"/>
      <c r="F90" s="91"/>
      <c r="G90" s="92"/>
      <c r="H90" s="93"/>
      <c r="I90" s="93"/>
    </row>
    <row r="91" spans="1:9" x14ac:dyDescent="0.3">
      <c r="A91" s="44">
        <v>35</v>
      </c>
      <c r="B91" s="26">
        <f>'Response 2 - Need 2'!B45</f>
        <v>0</v>
      </c>
      <c r="C91" s="89"/>
      <c r="D91" s="90"/>
      <c r="E91" s="89"/>
      <c r="F91" s="91"/>
      <c r="G91" s="92"/>
      <c r="H91" s="93"/>
      <c r="I91" s="93"/>
    </row>
    <row r="92" spans="1:9" x14ac:dyDescent="0.3">
      <c r="A92" s="44">
        <v>36</v>
      </c>
      <c r="B92" s="26">
        <f>'Response 2 - Need 2'!B46</f>
        <v>0</v>
      </c>
      <c r="C92" s="89"/>
      <c r="D92" s="90"/>
      <c r="E92" s="89"/>
      <c r="F92" s="91"/>
      <c r="G92" s="92"/>
      <c r="H92" s="93"/>
      <c r="I92" s="93"/>
    </row>
    <row r="93" spans="1:9" x14ac:dyDescent="0.3">
      <c r="A93" s="44">
        <v>37</v>
      </c>
      <c r="B93" s="26">
        <f>'Response 2 - Need 2'!B47</f>
        <v>0</v>
      </c>
      <c r="C93" s="89"/>
      <c r="D93" s="90"/>
      <c r="E93" s="89"/>
      <c r="F93" s="91"/>
      <c r="G93" s="92"/>
      <c r="H93" s="93"/>
      <c r="I93" s="93"/>
    </row>
    <row r="94" spans="1:9" x14ac:dyDescent="0.3">
      <c r="A94" s="44">
        <v>38</v>
      </c>
      <c r="B94" s="26">
        <f>'Response 2 - Need 2'!B48</f>
        <v>0</v>
      </c>
      <c r="C94" s="89"/>
      <c r="D94" s="90"/>
      <c r="E94" s="89"/>
      <c r="F94" s="91"/>
      <c r="G94" s="92"/>
      <c r="H94" s="93"/>
      <c r="I94" s="93"/>
    </row>
    <row r="95" spans="1:9" x14ac:dyDescent="0.3">
      <c r="A95" s="44">
        <v>39</v>
      </c>
      <c r="B95" s="26">
        <f>'Response 2 - Need 2'!B49</f>
        <v>0</v>
      </c>
      <c r="C95" s="89"/>
      <c r="D95" s="90"/>
      <c r="E95" s="89"/>
      <c r="F95" s="91"/>
      <c r="G95" s="92"/>
      <c r="H95" s="93"/>
      <c r="I95" s="93"/>
    </row>
    <row r="96" spans="1:9" x14ac:dyDescent="0.3">
      <c r="A96" s="44">
        <v>40</v>
      </c>
      <c r="B96" s="26">
        <f>'Response 2 - Need 2'!B50</f>
        <v>0</v>
      </c>
      <c r="C96" s="89"/>
      <c r="D96" s="90"/>
      <c r="E96" s="89"/>
      <c r="F96" s="91"/>
      <c r="G96" s="92"/>
      <c r="H96" s="93"/>
      <c r="I96" s="93"/>
    </row>
    <row r="97" spans="1:9" x14ac:dyDescent="0.3">
      <c r="A97" s="44">
        <v>41</v>
      </c>
      <c r="B97" s="26">
        <f>'Response 2 - Need 2'!B51</f>
        <v>0</v>
      </c>
      <c r="C97" s="89"/>
      <c r="D97" s="90"/>
      <c r="E97" s="89"/>
      <c r="F97" s="91"/>
      <c r="G97" s="92"/>
      <c r="H97" s="93"/>
      <c r="I97" s="93"/>
    </row>
    <row r="98" spans="1:9" x14ac:dyDescent="0.3">
      <c r="A98" s="44">
        <v>42</v>
      </c>
      <c r="B98" s="26">
        <f>'Response 2 - Need 2'!B52</f>
        <v>0</v>
      </c>
      <c r="C98" s="89"/>
      <c r="D98" s="90"/>
      <c r="E98" s="89"/>
      <c r="F98" s="91"/>
      <c r="G98" s="92"/>
      <c r="H98" s="93"/>
      <c r="I98" s="93"/>
    </row>
    <row r="99" spans="1:9" x14ac:dyDescent="0.3">
      <c r="A99" s="44">
        <v>43</v>
      </c>
      <c r="B99" s="26">
        <f>'Response 2 - Need 2'!B53</f>
        <v>0</v>
      </c>
      <c r="C99" s="89"/>
      <c r="D99" s="90"/>
      <c r="E99" s="89"/>
      <c r="F99" s="91"/>
      <c r="G99" s="92"/>
      <c r="H99" s="93"/>
      <c r="I99" s="93"/>
    </row>
    <row r="100" spans="1:9" x14ac:dyDescent="0.3">
      <c r="A100" s="44">
        <v>44</v>
      </c>
      <c r="B100" s="26">
        <f>'Response 2 - Need 2'!B54</f>
        <v>0</v>
      </c>
      <c r="C100" s="89"/>
      <c r="D100" s="90"/>
      <c r="E100" s="89"/>
      <c r="F100" s="91"/>
      <c r="G100" s="92"/>
      <c r="H100" s="93"/>
      <c r="I100" s="93"/>
    </row>
    <row r="101" spans="1:9" x14ac:dyDescent="0.3">
      <c r="A101" s="44">
        <v>45</v>
      </c>
      <c r="B101" s="26">
        <f>'Response 2 - Need 2'!B55</f>
        <v>0</v>
      </c>
      <c r="C101" s="89"/>
      <c r="D101" s="90"/>
      <c r="E101" s="89"/>
      <c r="F101" s="91"/>
      <c r="G101" s="92"/>
      <c r="H101" s="93"/>
      <c r="I101" s="93"/>
    </row>
    <row r="102" spans="1:9" x14ac:dyDescent="0.3">
      <c r="A102" s="44">
        <v>46</v>
      </c>
      <c r="B102" s="26">
        <f>'Response 2 - Need 2'!B56</f>
        <v>0</v>
      </c>
      <c r="C102" s="89"/>
      <c r="D102" s="90"/>
      <c r="E102" s="89"/>
      <c r="F102" s="91"/>
      <c r="G102" s="93"/>
      <c r="H102" s="93"/>
      <c r="I102" s="93"/>
    </row>
    <row r="103" spans="1:9" x14ac:dyDescent="0.3">
      <c r="A103" s="44">
        <v>47</v>
      </c>
      <c r="B103" s="26">
        <f>'Response 2 - Need 2'!B57</f>
        <v>0</v>
      </c>
      <c r="C103" s="89"/>
      <c r="D103" s="90"/>
      <c r="E103" s="89"/>
      <c r="F103" s="91"/>
      <c r="G103" s="93"/>
      <c r="H103" s="93"/>
      <c r="I103" s="93"/>
    </row>
    <row r="104" spans="1:9" x14ac:dyDescent="0.3">
      <c r="A104" s="44">
        <v>48</v>
      </c>
      <c r="B104" s="47">
        <f>'Response 2 - Need 2'!B58</f>
        <v>0</v>
      </c>
      <c r="C104" s="94"/>
      <c r="D104" s="81"/>
      <c r="E104" s="94"/>
      <c r="F104" s="96"/>
      <c r="G104" s="93"/>
      <c r="H104" s="93"/>
      <c r="I104" s="93"/>
    </row>
    <row r="105" spans="1:9" x14ac:dyDescent="0.3">
      <c r="A105" s="44">
        <v>49</v>
      </c>
      <c r="B105" s="47">
        <f>'Response 2 - Need 2'!B59</f>
        <v>0</v>
      </c>
      <c r="C105" s="94"/>
      <c r="D105" s="81"/>
      <c r="E105" s="94"/>
      <c r="F105" s="96"/>
      <c r="G105" s="93"/>
      <c r="H105" s="93"/>
      <c r="I105" s="93"/>
    </row>
    <row r="106" spans="1:9" x14ac:dyDescent="0.3">
      <c r="A106" s="44">
        <v>50</v>
      </c>
      <c r="B106" s="47">
        <f>'Response 2 - Need 2'!B60</f>
        <v>0</v>
      </c>
      <c r="C106" s="94"/>
      <c r="D106" s="81"/>
      <c r="E106" s="94"/>
      <c r="F106" s="96"/>
      <c r="G106" s="93"/>
      <c r="H106" s="93"/>
      <c r="I106" s="93"/>
    </row>
    <row r="107" spans="1:9" ht="15" thickBot="1" x14ac:dyDescent="0.35">
      <c r="A107" s="44"/>
      <c r="B107" s="56" t="s">
        <v>117</v>
      </c>
      <c r="C107" s="67">
        <f>SUM(C57:C106)</f>
        <v>5527133.25</v>
      </c>
      <c r="D107" s="57"/>
      <c r="E107" s="67">
        <f>SUM(E57:E106)</f>
        <v>2801036</v>
      </c>
      <c r="F107" s="58"/>
      <c r="G107" s="59"/>
      <c r="H107" s="60"/>
      <c r="I107" s="61"/>
    </row>
    <row r="108" spans="1:9" ht="15" thickBot="1" x14ac:dyDescent="0.35">
      <c r="B108" s="160" t="s">
        <v>47</v>
      </c>
      <c r="C108" s="161"/>
      <c r="D108" s="161"/>
      <c r="E108" s="161"/>
      <c r="F108" s="161"/>
      <c r="G108" s="162"/>
      <c r="H108" s="162"/>
      <c r="I108" s="163"/>
    </row>
    <row r="109" spans="1:9" ht="28.8" x14ac:dyDescent="0.3">
      <c r="A109" s="44">
        <v>1</v>
      </c>
      <c r="B109" s="26" t="str">
        <f>'Response 2 - Need 3'!B11</f>
        <v>Provide leadership and in-kind support to HIA and 
HIA Behavioral Health Task Force</v>
      </c>
      <c r="C109" s="85"/>
      <c r="D109" s="86"/>
      <c r="E109" s="85"/>
      <c r="F109" s="87"/>
      <c r="G109" s="88"/>
      <c r="H109" s="88"/>
      <c r="I109" s="88"/>
    </row>
    <row r="110" spans="1:9" ht="33.6" customHeight="1" x14ac:dyDescent="0.3">
      <c r="A110" s="44">
        <v>2</v>
      </c>
      <c r="B110" s="26" t="str">
        <f>'Response 2 - Need 3'!B12</f>
        <v>Continue membership with Behavioral Health Task Force</v>
      </c>
      <c r="C110" s="89"/>
      <c r="D110" s="90"/>
      <c r="E110" s="89"/>
      <c r="F110" s="91"/>
      <c r="G110" s="92"/>
      <c r="H110" s="93"/>
      <c r="I110" s="93"/>
    </row>
    <row r="111" spans="1:9" ht="39.6" customHeight="1" x14ac:dyDescent="0.3">
      <c r="A111" s="44">
        <v>3</v>
      </c>
      <c r="B111" s="26" t="str">
        <f>'Response 2 - Need 3'!B13</f>
        <v>Collaborate with HIA partners to implement and promote programming for historically underserved communities</v>
      </c>
      <c r="C111" s="89"/>
      <c r="D111" s="90"/>
      <c r="E111" s="89"/>
      <c r="F111" s="91"/>
      <c r="G111" s="92"/>
      <c r="H111" s="93"/>
      <c r="I111" s="93"/>
    </row>
    <row r="112" spans="1:9" ht="27.6" customHeight="1" x14ac:dyDescent="0.3">
      <c r="A112" s="44">
        <v>4</v>
      </c>
      <c r="B112" s="26" t="str">
        <f>'Response 2 - Need 3'!B14</f>
        <v xml:space="preserve">Link clinical and non-clinical settings and services </v>
      </c>
      <c r="C112" s="89"/>
      <c r="D112" s="90"/>
      <c r="E112" s="89"/>
      <c r="F112" s="91"/>
      <c r="G112" s="92"/>
      <c r="H112" s="93"/>
      <c r="I112" s="93"/>
    </row>
    <row r="113" spans="1:9" ht="28.8" x14ac:dyDescent="0.3">
      <c r="A113" s="44">
        <v>5</v>
      </c>
      <c r="B113" s="26" t="str">
        <f>'Response 2 - Need 3'!B15</f>
        <v>Identify and implement ways to reduce barriers to seeking care</v>
      </c>
      <c r="C113" s="89"/>
      <c r="D113" s="90"/>
      <c r="E113" s="89">
        <v>289819</v>
      </c>
      <c r="F113" s="90" t="s">
        <v>457</v>
      </c>
      <c r="G113" s="92" t="s">
        <v>134</v>
      </c>
      <c r="H113" s="93"/>
      <c r="I113" s="93"/>
    </row>
    <row r="114" spans="1:9" ht="28.8" x14ac:dyDescent="0.3">
      <c r="A114" s="44">
        <v>6</v>
      </c>
      <c r="B114" s="26" t="str">
        <f>'Response 2 - Need 3'!B16</f>
        <v>Increase access to telehealth, mobile, and community_x0002_based service</v>
      </c>
      <c r="C114" s="89"/>
      <c r="D114" s="90"/>
      <c r="E114" s="89"/>
      <c r="F114" s="91"/>
      <c r="G114" s="92"/>
      <c r="H114" s="93"/>
      <c r="I114" s="93"/>
    </row>
    <row r="115" spans="1:9" ht="28.8" x14ac:dyDescent="0.3">
      <c r="A115" s="44">
        <v>7</v>
      </c>
      <c r="B115" s="26" t="str">
        <f>'Response 2 - Need 3'!B17</f>
        <v>Identify interim solutions for those who are 
waitlisted/waiting for services</v>
      </c>
      <c r="C115" s="89"/>
      <c r="D115" s="90"/>
      <c r="E115" s="89"/>
      <c r="F115" s="91"/>
      <c r="G115" s="92"/>
      <c r="H115" s="93"/>
      <c r="I115" s="93"/>
    </row>
    <row r="116" spans="1:9" ht="30.6" customHeight="1" x14ac:dyDescent="0.3">
      <c r="A116" s="44">
        <v>8</v>
      </c>
      <c r="B116" s="26" t="str">
        <f>'Response 2 - Need 3'!B18</f>
        <v>Seek to expand beds by actively pursuing appropriate grants</v>
      </c>
      <c r="C116" s="89"/>
      <c r="D116" s="90"/>
      <c r="E116" s="89"/>
      <c r="F116" s="91"/>
      <c r="G116" s="92"/>
      <c r="H116" s="93"/>
      <c r="I116" s="93"/>
    </row>
    <row r="117" spans="1:9" ht="43.2" x14ac:dyDescent="0.3">
      <c r="A117" s="44">
        <v>9</v>
      </c>
      <c r="B117" s="26" t="str">
        <f>'Response 2 - Need 3'!B19</f>
        <v>Increase support groups, self-help resources, and leverage those offered by community-based organizations through HIA</v>
      </c>
      <c r="C117" s="89"/>
      <c r="D117" s="90"/>
      <c r="E117" s="89"/>
      <c r="F117" s="91"/>
      <c r="G117" s="92"/>
      <c r="H117" s="93"/>
      <c r="I117" s="93"/>
    </row>
    <row r="118" spans="1:9" ht="55.2" customHeight="1" x14ac:dyDescent="0.3">
      <c r="A118" s="44">
        <v>10</v>
      </c>
      <c r="B118" s="26" t="str">
        <f>'Response 2 - Need 3'!B20</f>
        <v>Increase availability and utilization of CHWs and peer 
support specialists whose lived experience reflects the 
communities they serve</v>
      </c>
      <c r="C118" s="89"/>
      <c r="D118" s="90"/>
      <c r="E118" s="89"/>
      <c r="F118" s="91"/>
      <c r="G118" s="92"/>
      <c r="H118" s="93"/>
      <c r="I118" s="93"/>
    </row>
    <row r="119" spans="1:9" ht="28.8" x14ac:dyDescent="0.3">
      <c r="A119" s="44">
        <v>11</v>
      </c>
      <c r="B119" s="26" t="str">
        <f>'Response 2 - Need 3'!B21</f>
        <v>Provide information/education sessions on current 
behavioral health concerns</v>
      </c>
      <c r="C119" s="89"/>
      <c r="D119" s="90"/>
      <c r="E119" s="89"/>
      <c r="F119" s="91"/>
      <c r="G119" s="92"/>
      <c r="H119" s="93"/>
      <c r="I119" s="93"/>
    </row>
    <row r="120" spans="1:9" ht="28.8" x14ac:dyDescent="0.3">
      <c r="A120" s="44">
        <v>12</v>
      </c>
      <c r="B120" s="26" t="str">
        <f>'Response 2 - Need 3'!B22</f>
        <v>Leverage reliable resources to deliver training to the 
community (e.g., Narcan Training)</v>
      </c>
      <c r="C120" s="89"/>
      <c r="D120" s="90"/>
      <c r="E120" s="89"/>
      <c r="F120" s="91"/>
      <c r="G120" s="92"/>
      <c r="H120" s="93"/>
      <c r="I120" s="93"/>
    </row>
    <row r="121" spans="1:9" ht="43.2" x14ac:dyDescent="0.3">
      <c r="A121" s="44">
        <v>13</v>
      </c>
      <c r="B121" s="26" t="str">
        <f>'Response 2 - Need 3'!B23</f>
        <v>Continue to improve the coordination of care for frequent use of the ED for behavioral health</v>
      </c>
      <c r="C121" s="89"/>
      <c r="D121" s="90"/>
      <c r="E121" s="89">
        <v>14404</v>
      </c>
      <c r="F121" s="91" t="s">
        <v>458</v>
      </c>
      <c r="G121" s="92" t="s">
        <v>132</v>
      </c>
      <c r="H121" s="93"/>
      <c r="I121" s="93"/>
    </row>
    <row r="122" spans="1:9" ht="43.2" x14ac:dyDescent="0.3">
      <c r="A122" s="44">
        <v>14</v>
      </c>
      <c r="B122" s="26" t="str">
        <f>'Response 2 - Need 3'!B24</f>
        <v>Continue and explore expansion of the Emergency 
Department Recovery Coach program to support 
individuals affected by substance use</v>
      </c>
      <c r="C122" s="89"/>
      <c r="D122" s="90"/>
      <c r="E122" s="89">
        <v>14768</v>
      </c>
      <c r="F122" s="91" t="s">
        <v>458</v>
      </c>
      <c r="G122" s="92" t="s">
        <v>134</v>
      </c>
      <c r="H122" s="93"/>
      <c r="I122" s="93"/>
    </row>
    <row r="123" spans="1:9" ht="57.6" x14ac:dyDescent="0.3">
      <c r="A123" s="44">
        <v>15</v>
      </c>
      <c r="B123" s="26" t="str">
        <f>'Response 2 - Need 3'!B25</f>
        <v>Continue Community Residential Services, offering 
permanent supportive housing and case management for adults with behavioral health needs who might otherwise be homeless</v>
      </c>
      <c r="C123" s="89">
        <v>235806</v>
      </c>
      <c r="D123" s="90" t="s">
        <v>459</v>
      </c>
      <c r="E123" s="89"/>
      <c r="F123" s="91"/>
      <c r="G123" s="92" t="s">
        <v>132</v>
      </c>
      <c r="H123" s="93"/>
      <c r="I123" s="93"/>
    </row>
    <row r="124" spans="1:9" ht="42.6" customHeight="1" x14ac:dyDescent="0.3">
      <c r="A124" s="44">
        <v>16</v>
      </c>
      <c r="B124" s="26" t="str">
        <f>'Response 2 - Need 3'!B26</f>
        <v>Identify new partners within underserved communities and populations to assist as liaisons for services and care</v>
      </c>
      <c r="C124" s="89"/>
      <c r="D124" s="90"/>
      <c r="E124" s="89"/>
      <c r="F124" s="91"/>
      <c r="G124" s="92"/>
      <c r="H124" s="93"/>
      <c r="I124" s="93"/>
    </row>
    <row r="125" spans="1:9" ht="28.8" x14ac:dyDescent="0.3">
      <c r="A125" s="44">
        <v>17</v>
      </c>
      <c r="B125" s="26" t="str">
        <f>'Response 2 - Need 3'!B27</f>
        <v>Grow the St. Vincent’s Mission Fund in partnership with the philanthropy team</v>
      </c>
      <c r="C125" s="89"/>
      <c r="D125" s="90"/>
      <c r="E125" s="89"/>
      <c r="F125" s="91"/>
      <c r="G125" s="92"/>
      <c r="H125" s="93"/>
      <c r="I125" s="93"/>
    </row>
    <row r="126" spans="1:9" x14ac:dyDescent="0.3">
      <c r="A126" s="44">
        <v>18</v>
      </c>
      <c r="B126" s="26" t="str">
        <f>'Response 2 - Need 3'!B28</f>
        <v>Pursue grants and donations to support work</v>
      </c>
      <c r="C126" s="89"/>
      <c r="D126" s="90"/>
      <c r="E126" s="89"/>
      <c r="F126" s="91"/>
      <c r="G126" s="92"/>
      <c r="H126" s="93"/>
      <c r="I126" s="93"/>
    </row>
    <row r="127" spans="1:9" ht="101.4" customHeight="1" x14ac:dyDescent="0.3">
      <c r="A127" s="44">
        <v>19</v>
      </c>
      <c r="B127" s="26" t="str">
        <f>'Response 2 - Need 3'!B29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27" s="89">
        <v>277570.25</v>
      </c>
      <c r="D127" s="91" t="s">
        <v>458</v>
      </c>
      <c r="E127" s="89"/>
      <c r="F127" s="91"/>
      <c r="G127" s="92" t="s">
        <v>132</v>
      </c>
      <c r="H127" s="93"/>
      <c r="I127" s="93"/>
    </row>
    <row r="128" spans="1:9" x14ac:dyDescent="0.3">
      <c r="A128" s="44">
        <v>20</v>
      </c>
      <c r="B128" s="26">
        <f>'Response 2 - Need 3'!B30</f>
        <v>0</v>
      </c>
      <c r="C128" s="89"/>
      <c r="D128" s="90"/>
      <c r="E128" s="89"/>
      <c r="F128" s="91"/>
      <c r="G128" s="92"/>
      <c r="H128" s="93"/>
      <c r="I128" s="93"/>
    </row>
    <row r="129" spans="1:9" x14ac:dyDescent="0.3">
      <c r="A129" s="44">
        <v>21</v>
      </c>
      <c r="B129" s="26">
        <f>'Response 2 - Need 3'!B31</f>
        <v>0</v>
      </c>
      <c r="C129" s="89"/>
      <c r="D129" s="90"/>
      <c r="E129" s="89"/>
      <c r="F129" s="91"/>
      <c r="G129" s="92"/>
      <c r="H129" s="93"/>
      <c r="I129" s="93"/>
    </row>
    <row r="130" spans="1:9" x14ac:dyDescent="0.3">
      <c r="A130" s="44">
        <v>22</v>
      </c>
      <c r="B130" s="26">
        <f>'Response 2 - Need 3'!B32</f>
        <v>0</v>
      </c>
      <c r="C130" s="89"/>
      <c r="D130" s="90"/>
      <c r="E130" s="89"/>
      <c r="F130" s="91"/>
      <c r="G130" s="92"/>
      <c r="H130" s="93"/>
      <c r="I130" s="93"/>
    </row>
    <row r="131" spans="1:9" x14ac:dyDescent="0.3">
      <c r="A131" s="44">
        <v>23</v>
      </c>
      <c r="B131" s="26">
        <f>'Response 2 - Need 3'!B33</f>
        <v>0</v>
      </c>
      <c r="C131" s="89"/>
      <c r="D131" s="90"/>
      <c r="E131" s="89"/>
      <c r="F131" s="91"/>
      <c r="G131" s="92"/>
      <c r="H131" s="93"/>
      <c r="I131" s="93"/>
    </row>
    <row r="132" spans="1:9" x14ac:dyDescent="0.3">
      <c r="A132" s="44">
        <v>24</v>
      </c>
      <c r="B132" s="26">
        <f>'Response 2 - Need 3'!B34</f>
        <v>0</v>
      </c>
      <c r="C132" s="89"/>
      <c r="D132" s="90"/>
      <c r="E132" s="89"/>
      <c r="F132" s="91"/>
      <c r="G132" s="92"/>
      <c r="H132" s="93"/>
      <c r="I132" s="93"/>
    </row>
    <row r="133" spans="1:9" x14ac:dyDescent="0.3">
      <c r="A133" s="44">
        <v>25</v>
      </c>
      <c r="B133" s="26">
        <f>'Response 2 - Need 3'!B35</f>
        <v>0</v>
      </c>
      <c r="C133" s="89"/>
      <c r="D133" s="90"/>
      <c r="E133" s="89"/>
      <c r="F133" s="91"/>
      <c r="G133" s="92"/>
      <c r="H133" s="93"/>
      <c r="I133" s="93"/>
    </row>
    <row r="134" spans="1:9" x14ac:dyDescent="0.3">
      <c r="A134" s="44">
        <v>26</v>
      </c>
      <c r="B134" s="26">
        <f>'Response 2 - Need 3'!B36</f>
        <v>0</v>
      </c>
      <c r="C134" s="89"/>
      <c r="D134" s="90"/>
      <c r="E134" s="89"/>
      <c r="F134" s="91"/>
      <c r="G134" s="92"/>
      <c r="H134" s="93"/>
      <c r="I134" s="93"/>
    </row>
    <row r="135" spans="1:9" x14ac:dyDescent="0.3">
      <c r="A135" s="44">
        <v>27</v>
      </c>
      <c r="B135" s="26">
        <f>'Response 2 - Need 3'!B37</f>
        <v>0</v>
      </c>
      <c r="C135" s="89"/>
      <c r="D135" s="90"/>
      <c r="E135" s="89"/>
      <c r="F135" s="91"/>
      <c r="G135" s="92"/>
      <c r="H135" s="93"/>
      <c r="I135" s="93"/>
    </row>
    <row r="136" spans="1:9" x14ac:dyDescent="0.3">
      <c r="A136" s="44">
        <v>28</v>
      </c>
      <c r="B136" s="26">
        <f>'Response 2 - Need 3'!B38</f>
        <v>0</v>
      </c>
      <c r="C136" s="89"/>
      <c r="D136" s="90"/>
      <c r="E136" s="89"/>
      <c r="F136" s="91"/>
      <c r="G136" s="92"/>
      <c r="H136" s="93"/>
      <c r="I136" s="93"/>
    </row>
    <row r="137" spans="1:9" x14ac:dyDescent="0.3">
      <c r="A137" s="44">
        <v>29</v>
      </c>
      <c r="B137" s="26">
        <f>'Response 2 - Need 3'!B39</f>
        <v>0</v>
      </c>
      <c r="C137" s="89"/>
      <c r="D137" s="90"/>
      <c r="E137" s="89"/>
      <c r="F137" s="91"/>
      <c r="G137" s="92"/>
      <c r="H137" s="93"/>
      <c r="I137" s="93"/>
    </row>
    <row r="138" spans="1:9" x14ac:dyDescent="0.3">
      <c r="A138" s="44">
        <v>30</v>
      </c>
      <c r="B138" s="26">
        <f>'Response 2 - Need 3'!B40</f>
        <v>0</v>
      </c>
      <c r="C138" s="89"/>
      <c r="D138" s="90"/>
      <c r="E138" s="89"/>
      <c r="F138" s="91"/>
      <c r="G138" s="92"/>
      <c r="H138" s="93"/>
      <c r="I138" s="93"/>
    </row>
    <row r="139" spans="1:9" x14ac:dyDescent="0.3">
      <c r="A139" s="44">
        <v>31</v>
      </c>
      <c r="B139" s="26">
        <f>'Response 2 - Need 3'!B41</f>
        <v>0</v>
      </c>
      <c r="C139" s="89"/>
      <c r="D139" s="90"/>
      <c r="E139" s="89"/>
      <c r="F139" s="91"/>
      <c r="G139" s="92"/>
      <c r="H139" s="93"/>
      <c r="I139" s="93"/>
    </row>
    <row r="140" spans="1:9" x14ac:dyDescent="0.3">
      <c r="A140" s="44">
        <v>32</v>
      </c>
      <c r="B140" s="26">
        <f>'Response 2 - Need 3'!B42</f>
        <v>0</v>
      </c>
      <c r="C140" s="89"/>
      <c r="D140" s="90"/>
      <c r="E140" s="89"/>
      <c r="F140" s="91"/>
      <c r="G140" s="92"/>
      <c r="H140" s="93"/>
      <c r="I140" s="93"/>
    </row>
    <row r="141" spans="1:9" x14ac:dyDescent="0.3">
      <c r="A141" s="44">
        <v>33</v>
      </c>
      <c r="B141" s="26">
        <f>'Response 2 - Need 3'!B43</f>
        <v>0</v>
      </c>
      <c r="C141" s="89"/>
      <c r="D141" s="90"/>
      <c r="E141" s="89"/>
      <c r="F141" s="91"/>
      <c r="G141" s="92"/>
      <c r="H141" s="93"/>
      <c r="I141" s="93"/>
    </row>
    <row r="142" spans="1:9" x14ac:dyDescent="0.3">
      <c r="A142" s="44">
        <v>34</v>
      </c>
      <c r="B142" s="26">
        <f>'Response 2 - Need 3'!B44</f>
        <v>0</v>
      </c>
      <c r="C142" s="89"/>
      <c r="D142" s="90"/>
      <c r="E142" s="89"/>
      <c r="F142" s="91"/>
      <c r="G142" s="92"/>
      <c r="H142" s="93"/>
      <c r="I142" s="93"/>
    </row>
    <row r="143" spans="1:9" x14ac:dyDescent="0.3">
      <c r="A143" s="44">
        <v>35</v>
      </c>
      <c r="B143" s="26">
        <f>'Response 2 - Need 3'!B45</f>
        <v>0</v>
      </c>
      <c r="C143" s="89"/>
      <c r="D143" s="90"/>
      <c r="E143" s="89"/>
      <c r="F143" s="91"/>
      <c r="G143" s="92"/>
      <c r="H143" s="93"/>
      <c r="I143" s="93"/>
    </row>
    <row r="144" spans="1:9" x14ac:dyDescent="0.3">
      <c r="A144" s="44">
        <v>36</v>
      </c>
      <c r="B144" s="26">
        <f>'Response 2 - Need 3'!B46</f>
        <v>0</v>
      </c>
      <c r="C144" s="89"/>
      <c r="D144" s="90"/>
      <c r="E144" s="89"/>
      <c r="F144" s="91"/>
      <c r="G144" s="92"/>
      <c r="H144" s="93"/>
      <c r="I144" s="93"/>
    </row>
    <row r="145" spans="1:9" x14ac:dyDescent="0.3">
      <c r="A145" s="44">
        <v>37</v>
      </c>
      <c r="B145" s="26">
        <f>'Response 2 - Need 3'!B47</f>
        <v>0</v>
      </c>
      <c r="C145" s="89"/>
      <c r="D145" s="90"/>
      <c r="E145" s="89"/>
      <c r="F145" s="91"/>
      <c r="G145" s="92"/>
      <c r="H145" s="93"/>
      <c r="I145" s="93"/>
    </row>
    <row r="146" spans="1:9" x14ac:dyDescent="0.3">
      <c r="A146" s="44">
        <v>38</v>
      </c>
      <c r="B146" s="26">
        <f>'Response 2 - Need 3'!B48</f>
        <v>0</v>
      </c>
      <c r="C146" s="89"/>
      <c r="D146" s="90"/>
      <c r="E146" s="89"/>
      <c r="F146" s="91"/>
      <c r="G146" s="92"/>
      <c r="H146" s="93"/>
      <c r="I146" s="93"/>
    </row>
    <row r="147" spans="1:9" x14ac:dyDescent="0.3">
      <c r="A147" s="44">
        <v>39</v>
      </c>
      <c r="B147" s="26">
        <f>'Response 2 - Need 3'!B49</f>
        <v>0</v>
      </c>
      <c r="C147" s="89"/>
      <c r="D147" s="90"/>
      <c r="E147" s="89"/>
      <c r="F147" s="91"/>
      <c r="G147" s="92"/>
      <c r="H147" s="93"/>
      <c r="I147" s="93"/>
    </row>
    <row r="148" spans="1:9" x14ac:dyDescent="0.3">
      <c r="A148" s="44">
        <v>40</v>
      </c>
      <c r="B148" s="26">
        <f>'Response 2 - Need 3'!B50</f>
        <v>0</v>
      </c>
      <c r="C148" s="89"/>
      <c r="D148" s="90"/>
      <c r="E148" s="89"/>
      <c r="F148" s="91"/>
      <c r="G148" s="92"/>
      <c r="H148" s="93"/>
      <c r="I148" s="93"/>
    </row>
    <row r="149" spans="1:9" x14ac:dyDescent="0.3">
      <c r="A149" s="44">
        <v>41</v>
      </c>
      <c r="B149" s="26">
        <f>'Response 2 - Need 3'!B51</f>
        <v>0</v>
      </c>
      <c r="C149" s="89"/>
      <c r="D149" s="90"/>
      <c r="E149" s="89"/>
      <c r="F149" s="91"/>
      <c r="G149" s="92"/>
      <c r="H149" s="93"/>
      <c r="I149" s="93"/>
    </row>
    <row r="150" spans="1:9" x14ac:dyDescent="0.3">
      <c r="A150" s="44">
        <v>42</v>
      </c>
      <c r="B150" s="26">
        <f>'Response 2 - Need 3'!B52</f>
        <v>0</v>
      </c>
      <c r="C150" s="89"/>
      <c r="D150" s="90"/>
      <c r="E150" s="89"/>
      <c r="F150" s="91"/>
      <c r="G150" s="92"/>
      <c r="H150" s="93"/>
      <c r="I150" s="93"/>
    </row>
    <row r="151" spans="1:9" x14ac:dyDescent="0.3">
      <c r="A151" s="44">
        <v>43</v>
      </c>
      <c r="B151" s="26">
        <f>'Response 2 - Need 3'!B53</f>
        <v>0</v>
      </c>
      <c r="C151" s="89"/>
      <c r="D151" s="90"/>
      <c r="E151" s="89"/>
      <c r="F151" s="91"/>
      <c r="G151" s="92"/>
      <c r="H151" s="93"/>
      <c r="I151" s="93"/>
    </row>
    <row r="152" spans="1:9" x14ac:dyDescent="0.3">
      <c r="A152" s="44">
        <v>44</v>
      </c>
      <c r="B152" s="26">
        <f>'Response 2 - Need 3'!B54</f>
        <v>0</v>
      </c>
      <c r="C152" s="89"/>
      <c r="D152" s="90"/>
      <c r="E152" s="89"/>
      <c r="F152" s="91"/>
      <c r="G152" s="92"/>
      <c r="H152" s="93"/>
      <c r="I152" s="93"/>
    </row>
    <row r="153" spans="1:9" x14ac:dyDescent="0.3">
      <c r="A153" s="44">
        <v>45</v>
      </c>
      <c r="B153" s="26">
        <f>'Response 2 - Need 3'!B55</f>
        <v>0</v>
      </c>
      <c r="C153" s="89"/>
      <c r="D153" s="90"/>
      <c r="E153" s="89"/>
      <c r="F153" s="91"/>
      <c r="G153" s="92"/>
      <c r="H153" s="93"/>
      <c r="I153" s="93"/>
    </row>
    <row r="154" spans="1:9" x14ac:dyDescent="0.3">
      <c r="A154" s="44">
        <v>46</v>
      </c>
      <c r="B154" s="26">
        <f>'Response 2 - Need 3'!B56</f>
        <v>0</v>
      </c>
      <c r="C154" s="89"/>
      <c r="D154" s="90"/>
      <c r="E154" s="89"/>
      <c r="F154" s="91"/>
      <c r="G154" s="93"/>
      <c r="H154" s="93"/>
      <c r="I154" s="93"/>
    </row>
    <row r="155" spans="1:9" x14ac:dyDescent="0.3">
      <c r="A155" s="44">
        <v>47</v>
      </c>
      <c r="B155" s="26">
        <f>'Response 2 - Need 3'!B57</f>
        <v>0</v>
      </c>
      <c r="C155" s="89"/>
      <c r="D155" s="90"/>
      <c r="E155" s="89"/>
      <c r="F155" s="91"/>
      <c r="G155" s="93"/>
      <c r="H155" s="93"/>
      <c r="I155" s="93"/>
    </row>
    <row r="156" spans="1:9" x14ac:dyDescent="0.3">
      <c r="A156" s="44">
        <v>48</v>
      </c>
      <c r="B156" s="26">
        <f>'Response 2 - Need 3'!B58</f>
        <v>0</v>
      </c>
      <c r="C156" s="89"/>
      <c r="D156" s="90"/>
      <c r="E156" s="89"/>
      <c r="F156" s="91"/>
      <c r="G156" s="93"/>
      <c r="H156" s="93"/>
      <c r="I156" s="93"/>
    </row>
    <row r="157" spans="1:9" x14ac:dyDescent="0.3">
      <c r="A157" s="44">
        <v>49</v>
      </c>
      <c r="B157" s="26">
        <f>'Response 2 - Need 3'!B59</f>
        <v>0</v>
      </c>
      <c r="C157" s="89"/>
      <c r="D157" s="90"/>
      <c r="E157" s="89"/>
      <c r="F157" s="91"/>
      <c r="G157" s="93"/>
      <c r="H157" s="93"/>
      <c r="I157" s="93"/>
    </row>
    <row r="158" spans="1:9" x14ac:dyDescent="0.3">
      <c r="A158" s="44">
        <v>50</v>
      </c>
      <c r="B158" s="26">
        <f>'Response 2 - Need 3'!B60</f>
        <v>0</v>
      </c>
      <c r="C158" s="89"/>
      <c r="D158" s="90"/>
      <c r="E158" s="89"/>
      <c r="F158" s="91"/>
      <c r="G158" s="93"/>
      <c r="H158" s="93"/>
      <c r="I158" s="99"/>
    </row>
    <row r="159" spans="1:9" ht="15" thickBot="1" x14ac:dyDescent="0.35">
      <c r="B159" s="69" t="s">
        <v>118</v>
      </c>
      <c r="C159" s="68">
        <f>SUM(C109:C158)</f>
        <v>513376.25</v>
      </c>
      <c r="D159" s="62"/>
      <c r="E159" s="68">
        <f>SUM(E109:E158)</f>
        <v>318991</v>
      </c>
      <c r="F159" s="63"/>
      <c r="G159" s="64"/>
      <c r="H159" s="65"/>
      <c r="I159" s="66"/>
    </row>
    <row r="160" spans="1:9" ht="15" thickBot="1" x14ac:dyDescent="0.35">
      <c r="B160" s="160" t="s">
        <v>125</v>
      </c>
      <c r="C160" s="161"/>
      <c r="D160" s="161"/>
      <c r="E160" s="161"/>
      <c r="F160" s="161"/>
      <c r="G160" s="162"/>
      <c r="H160" s="162"/>
      <c r="I160" s="163"/>
    </row>
    <row r="161" spans="1:9" ht="28.8" x14ac:dyDescent="0.3">
      <c r="A161" s="44">
        <v>1</v>
      </c>
      <c r="B161" s="26" t="str">
        <f>'Response 2 - Need 4'!B11</f>
        <v>Provide leadership and in-kind support to HIA and HIA Child Wellbeing Task Force</v>
      </c>
      <c r="C161" s="85"/>
      <c r="D161" s="86"/>
      <c r="E161" s="85"/>
      <c r="F161" s="87"/>
      <c r="G161" s="88"/>
      <c r="H161" s="88"/>
      <c r="I161" s="88"/>
    </row>
    <row r="162" spans="1:9" ht="32.4" customHeight="1" x14ac:dyDescent="0.3">
      <c r="A162" s="44">
        <v>2</v>
      </c>
      <c r="B162" s="26" t="str">
        <f>'Response 2 - Need 4'!B12</f>
        <v>Continue membership with Child Wellbeing Task Force</v>
      </c>
      <c r="C162" s="89"/>
      <c r="D162" s="90"/>
      <c r="E162" s="89"/>
      <c r="F162" s="91"/>
      <c r="G162" s="92"/>
      <c r="H162" s="93"/>
      <c r="I162" s="93"/>
    </row>
    <row r="163" spans="1:9" ht="45.6" customHeight="1" x14ac:dyDescent="0.3">
      <c r="A163" s="44">
        <v>3</v>
      </c>
      <c r="B163" s="26" t="str">
        <f>'Response 2 - Need 4'!B13</f>
        <v>Collaborate with HIA partners to implement and promote programming for historically underserved communities</v>
      </c>
      <c r="C163" s="89"/>
      <c r="D163" s="90"/>
      <c r="E163" s="89"/>
      <c r="F163" s="91"/>
      <c r="G163" s="92"/>
      <c r="H163" s="93"/>
      <c r="I163" s="93"/>
    </row>
    <row r="164" spans="1:9" ht="28.8" x14ac:dyDescent="0.3">
      <c r="A164" s="44">
        <v>4</v>
      </c>
      <c r="B164" s="26" t="str">
        <f>'Response 2 - Need 4'!B14</f>
        <v>Leverage reliable education sources to deliver programming to community members</v>
      </c>
      <c r="C164" s="89"/>
      <c r="D164" s="90"/>
      <c r="E164" s="89"/>
      <c r="F164" s="91"/>
      <c r="G164" s="92"/>
      <c r="H164" s="93"/>
      <c r="I164" s="93"/>
    </row>
    <row r="165" spans="1:9" ht="56.4" customHeight="1" x14ac:dyDescent="0.3">
      <c r="A165" s="44">
        <v>5</v>
      </c>
      <c r="B165" s="26" t="str">
        <f>'Response 2 - Need 4'!B15</f>
        <v>Explore funding and partnership opportunities to expand maternal and post-partum support to families (e.g., Diaper Connections, Universal Nurse Home Visiting Grant)</v>
      </c>
      <c r="C165" s="89"/>
      <c r="D165" s="90"/>
      <c r="E165" s="89"/>
      <c r="F165" s="91"/>
      <c r="G165" s="92"/>
      <c r="H165" s="93"/>
      <c r="I165" s="93"/>
    </row>
    <row r="166" spans="1:9" ht="72" x14ac:dyDescent="0.3">
      <c r="A166" s="44">
        <v>6</v>
      </c>
      <c r="B166" s="26" t="str">
        <f>'Response 2 - Need 4'!B16</f>
        <v>Explore the use of developmental and Adverse Childhood Experience 
(ACE) screenings through CHWs, the Emergency Department, and 
HHCMG pediatric and family practice providers</v>
      </c>
      <c r="C166" s="89"/>
      <c r="D166" s="90"/>
      <c r="E166" s="89"/>
      <c r="F166" s="91"/>
      <c r="G166" s="92"/>
      <c r="H166" s="93"/>
      <c r="I166" s="93"/>
    </row>
    <row r="167" spans="1:9" x14ac:dyDescent="0.3">
      <c r="A167" s="44">
        <v>7</v>
      </c>
      <c r="B167" s="26" t="str">
        <f>'Response 2 - Need 4'!B17</f>
        <v>Expand Medical Mission at Home to include pediatrics</v>
      </c>
      <c r="C167" s="89"/>
      <c r="D167" s="90"/>
      <c r="E167" s="89"/>
      <c r="F167" s="91"/>
      <c r="G167" s="92"/>
      <c r="H167" s="93"/>
      <c r="I167" s="93"/>
    </row>
    <row r="168" spans="1:9" ht="43.2" x14ac:dyDescent="0.3">
      <c r="A168" s="44">
        <v>8</v>
      </c>
      <c r="B168" s="26" t="str">
        <f>'Response 2 - Need 4'!B18</f>
        <v>Resume education/tour/mentor programs for High School students and develop new programs and relationships to expand school-to-work pipeline</v>
      </c>
      <c r="C168" s="89"/>
      <c r="D168" s="90"/>
      <c r="E168" s="89"/>
      <c r="F168" s="91"/>
      <c r="G168" s="92"/>
      <c r="H168" s="93"/>
      <c r="I168" s="93"/>
    </row>
    <row r="169" spans="1:9" ht="28.8" x14ac:dyDescent="0.3">
      <c r="A169" s="44">
        <v>9</v>
      </c>
      <c r="B169" s="26" t="str">
        <f>'Response 2 - Need 4'!B19</f>
        <v>Provide subject matter experts to youth education programs in the community</v>
      </c>
      <c r="C169" s="89"/>
      <c r="D169" s="90"/>
      <c r="E169" s="89"/>
      <c r="F169" s="91"/>
      <c r="G169" s="92"/>
      <c r="H169" s="93"/>
      <c r="I169" s="93"/>
    </row>
    <row r="170" spans="1:9" ht="28.8" x14ac:dyDescent="0.3">
      <c r="A170" s="44">
        <v>10</v>
      </c>
      <c r="B170" s="26" t="str">
        <f>'Response 2 - Need 4'!B20</f>
        <v>Grow the St. Vincent’s Mission Fund in partnership with the philanthropy team</v>
      </c>
      <c r="C170" s="89"/>
      <c r="D170" s="90"/>
      <c r="E170" s="89"/>
      <c r="F170" s="91"/>
      <c r="G170" s="92"/>
      <c r="H170" s="93"/>
      <c r="I170" s="93"/>
    </row>
    <row r="171" spans="1:9" ht="24.6" customHeight="1" x14ac:dyDescent="0.3">
      <c r="A171" s="44">
        <v>11</v>
      </c>
      <c r="B171" s="26" t="str">
        <f>'Response 2 - Need 4'!B21</f>
        <v>Pursue grants to support work</v>
      </c>
      <c r="C171" s="89"/>
      <c r="D171" s="90"/>
      <c r="E171" s="89"/>
      <c r="F171" s="91"/>
      <c r="G171" s="92"/>
      <c r="H171" s="93"/>
      <c r="I171" s="93"/>
    </row>
    <row r="172" spans="1:9" ht="105.6" customHeight="1" x14ac:dyDescent="0.3">
      <c r="A172" s="44">
        <v>12</v>
      </c>
      <c r="B172" s="26" t="str">
        <f>'Response 2 - Need 4'!B22</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72" s="89">
        <v>277570.25</v>
      </c>
      <c r="D172" s="91" t="s">
        <v>458</v>
      </c>
      <c r="E172" s="89"/>
      <c r="F172" s="91"/>
      <c r="G172" s="92" t="s">
        <v>132</v>
      </c>
      <c r="H172" s="93"/>
      <c r="I172" s="93"/>
    </row>
    <row r="173" spans="1:9" x14ac:dyDescent="0.3">
      <c r="A173" s="44">
        <v>13</v>
      </c>
      <c r="B173" s="26">
        <f>'Response 2 - Need 4'!B23</f>
        <v>0</v>
      </c>
      <c r="C173" s="89"/>
      <c r="D173" s="90"/>
      <c r="E173" s="89"/>
      <c r="F173" s="91"/>
      <c r="G173" s="92"/>
      <c r="H173" s="93"/>
      <c r="I173" s="93"/>
    </row>
    <row r="174" spans="1:9" x14ac:dyDescent="0.3">
      <c r="A174" s="44">
        <v>14</v>
      </c>
      <c r="B174" s="26">
        <f>'Response 2 - Need 4'!B24</f>
        <v>0</v>
      </c>
      <c r="C174" s="89"/>
      <c r="D174" s="90"/>
      <c r="E174" s="89"/>
      <c r="F174" s="91"/>
      <c r="G174" s="92"/>
      <c r="H174" s="93"/>
      <c r="I174" s="93"/>
    </row>
    <row r="175" spans="1:9" x14ac:dyDescent="0.3">
      <c r="A175" s="44">
        <v>15</v>
      </c>
      <c r="B175" s="26">
        <f>'Response 2 - Need 4'!B25</f>
        <v>0</v>
      </c>
      <c r="C175" s="89"/>
      <c r="D175" s="90"/>
      <c r="E175" s="89"/>
      <c r="F175" s="91"/>
      <c r="G175" s="92"/>
      <c r="H175" s="93"/>
      <c r="I175" s="93"/>
    </row>
    <row r="176" spans="1:9" x14ac:dyDescent="0.3">
      <c r="A176" s="44">
        <v>16</v>
      </c>
      <c r="B176" s="26">
        <f>'Response 2 - Need 4'!B26</f>
        <v>0</v>
      </c>
      <c r="C176" s="89"/>
      <c r="D176" s="90"/>
      <c r="E176" s="89"/>
      <c r="F176" s="91"/>
      <c r="G176" s="92"/>
      <c r="H176" s="93"/>
      <c r="I176" s="93"/>
    </row>
    <row r="177" spans="1:9" x14ac:dyDescent="0.3">
      <c r="A177" s="44">
        <v>17</v>
      </c>
      <c r="B177" s="26">
        <f>'Response 2 - Need 4'!B27</f>
        <v>0</v>
      </c>
      <c r="C177" s="89"/>
      <c r="D177" s="90"/>
      <c r="E177" s="89"/>
      <c r="F177" s="91"/>
      <c r="G177" s="92"/>
      <c r="H177" s="93"/>
      <c r="I177" s="93"/>
    </row>
    <row r="178" spans="1:9" x14ac:dyDescent="0.3">
      <c r="A178" s="44">
        <v>18</v>
      </c>
      <c r="B178" s="26">
        <f>'Response 2 - Need 4'!B28</f>
        <v>0</v>
      </c>
      <c r="C178" s="89"/>
      <c r="D178" s="90"/>
      <c r="E178" s="89"/>
      <c r="F178" s="91"/>
      <c r="G178" s="92"/>
      <c r="H178" s="93"/>
      <c r="I178" s="93"/>
    </row>
    <row r="179" spans="1:9" x14ac:dyDescent="0.3">
      <c r="A179" s="44">
        <v>19</v>
      </c>
      <c r="B179" s="26">
        <f>'Response 2 - Need 4'!B29</f>
        <v>0</v>
      </c>
      <c r="C179" s="89"/>
      <c r="D179" s="90"/>
      <c r="E179" s="89"/>
      <c r="F179" s="91"/>
      <c r="G179" s="92"/>
      <c r="H179" s="93"/>
      <c r="I179" s="93"/>
    </row>
    <row r="180" spans="1:9" x14ac:dyDescent="0.3">
      <c r="A180" s="44">
        <v>20</v>
      </c>
      <c r="B180" s="26">
        <f>'Response 2 - Need 4'!B30</f>
        <v>0</v>
      </c>
      <c r="C180" s="89"/>
      <c r="D180" s="90"/>
      <c r="E180" s="89"/>
      <c r="F180" s="91"/>
      <c r="G180" s="92"/>
      <c r="H180" s="93"/>
      <c r="I180" s="93"/>
    </row>
    <row r="181" spans="1:9" x14ac:dyDescent="0.3">
      <c r="A181" s="44">
        <v>21</v>
      </c>
      <c r="B181" s="26">
        <f>'Response 2 - Need 4'!B31</f>
        <v>0</v>
      </c>
      <c r="C181" s="89"/>
      <c r="D181" s="90"/>
      <c r="E181" s="89"/>
      <c r="F181" s="91"/>
      <c r="G181" s="92"/>
      <c r="H181" s="93"/>
      <c r="I181" s="93"/>
    </row>
    <row r="182" spans="1:9" x14ac:dyDescent="0.3">
      <c r="A182" s="44">
        <v>22</v>
      </c>
      <c r="B182" s="26">
        <f>'Response 2 - Need 4'!B32</f>
        <v>0</v>
      </c>
      <c r="C182" s="89"/>
      <c r="D182" s="90"/>
      <c r="E182" s="89"/>
      <c r="F182" s="91"/>
      <c r="G182" s="92"/>
      <c r="H182" s="93"/>
      <c r="I182" s="93"/>
    </row>
    <row r="183" spans="1:9" x14ac:dyDescent="0.3">
      <c r="A183" s="44">
        <v>23</v>
      </c>
      <c r="B183" s="26">
        <f>'Response 2 - Need 4'!B33</f>
        <v>0</v>
      </c>
      <c r="C183" s="89"/>
      <c r="D183" s="90"/>
      <c r="E183" s="89"/>
      <c r="F183" s="91"/>
      <c r="G183" s="92"/>
      <c r="H183" s="93"/>
      <c r="I183" s="93"/>
    </row>
    <row r="184" spans="1:9" x14ac:dyDescent="0.3">
      <c r="A184" s="44">
        <v>24</v>
      </c>
      <c r="B184" s="26">
        <f>'Response 2 - Need 4'!B34</f>
        <v>0</v>
      </c>
      <c r="C184" s="89"/>
      <c r="D184" s="90"/>
      <c r="E184" s="89"/>
      <c r="F184" s="91"/>
      <c r="G184" s="92"/>
      <c r="H184" s="93"/>
      <c r="I184" s="93"/>
    </row>
    <row r="185" spans="1:9" x14ac:dyDescent="0.3">
      <c r="A185" s="44">
        <v>25</v>
      </c>
      <c r="B185" s="26">
        <f>'Response 2 - Need 4'!B35</f>
        <v>0</v>
      </c>
      <c r="C185" s="89"/>
      <c r="D185" s="90"/>
      <c r="E185" s="89"/>
      <c r="F185" s="91"/>
      <c r="G185" s="92"/>
      <c r="H185" s="93"/>
      <c r="I185" s="93"/>
    </row>
    <row r="186" spans="1:9" x14ac:dyDescent="0.3">
      <c r="A186" s="44">
        <v>26</v>
      </c>
      <c r="B186" s="26">
        <f>'Response 2 - Need 4'!B36</f>
        <v>0</v>
      </c>
      <c r="C186" s="89"/>
      <c r="D186" s="90"/>
      <c r="E186" s="89"/>
      <c r="F186" s="91"/>
      <c r="G186" s="92"/>
      <c r="H186" s="93"/>
      <c r="I186" s="93"/>
    </row>
    <row r="187" spans="1:9" x14ac:dyDescent="0.3">
      <c r="A187" s="44">
        <v>27</v>
      </c>
      <c r="B187" s="26">
        <f>'Response 2 - Need 4'!B37</f>
        <v>0</v>
      </c>
      <c r="C187" s="89"/>
      <c r="D187" s="90"/>
      <c r="E187" s="89"/>
      <c r="F187" s="91"/>
      <c r="G187" s="92"/>
      <c r="H187" s="93"/>
      <c r="I187" s="93"/>
    </row>
    <row r="188" spans="1:9" x14ac:dyDescent="0.3">
      <c r="A188" s="44">
        <v>28</v>
      </c>
      <c r="B188" s="26">
        <f>'Response 2 - Need 4'!B38</f>
        <v>0</v>
      </c>
      <c r="C188" s="89"/>
      <c r="D188" s="90"/>
      <c r="E188" s="89"/>
      <c r="F188" s="91"/>
      <c r="G188" s="92"/>
      <c r="H188" s="93"/>
      <c r="I188" s="93"/>
    </row>
    <row r="189" spans="1:9" x14ac:dyDescent="0.3">
      <c r="A189" s="44">
        <v>29</v>
      </c>
      <c r="B189" s="26">
        <f>'Response 2 - Need 4'!B39</f>
        <v>0</v>
      </c>
      <c r="C189" s="89"/>
      <c r="D189" s="90"/>
      <c r="E189" s="89"/>
      <c r="F189" s="91"/>
      <c r="G189" s="92"/>
      <c r="H189" s="93"/>
      <c r="I189" s="93"/>
    </row>
    <row r="190" spans="1:9" x14ac:dyDescent="0.3">
      <c r="A190" s="44">
        <v>30</v>
      </c>
      <c r="B190" s="26">
        <f>'Response 2 - Need 4'!B40</f>
        <v>0</v>
      </c>
      <c r="C190" s="89"/>
      <c r="D190" s="90"/>
      <c r="E190" s="89"/>
      <c r="F190" s="91"/>
      <c r="G190" s="92"/>
      <c r="H190" s="93"/>
      <c r="I190" s="93"/>
    </row>
    <row r="191" spans="1:9" x14ac:dyDescent="0.3">
      <c r="A191" s="44">
        <v>31</v>
      </c>
      <c r="B191" s="26">
        <f>'Response 2 - Need 4'!B41</f>
        <v>0</v>
      </c>
      <c r="C191" s="89"/>
      <c r="D191" s="90"/>
      <c r="E191" s="89"/>
      <c r="F191" s="91"/>
      <c r="G191" s="92"/>
      <c r="H191" s="93"/>
      <c r="I191" s="93"/>
    </row>
    <row r="192" spans="1:9" x14ac:dyDescent="0.3">
      <c r="A192" s="44">
        <v>32</v>
      </c>
      <c r="B192" s="26">
        <f>'Response 2 - Need 4'!B42</f>
        <v>0</v>
      </c>
      <c r="C192" s="89"/>
      <c r="D192" s="90"/>
      <c r="E192" s="89"/>
      <c r="F192" s="91"/>
      <c r="G192" s="92"/>
      <c r="H192" s="93"/>
      <c r="I192" s="93"/>
    </row>
    <row r="193" spans="1:9" x14ac:dyDescent="0.3">
      <c r="A193" s="44">
        <v>33</v>
      </c>
      <c r="B193" s="26">
        <f>'Response 2 - Need 4'!B43</f>
        <v>0</v>
      </c>
      <c r="C193" s="89"/>
      <c r="D193" s="90"/>
      <c r="E193" s="89"/>
      <c r="F193" s="91"/>
      <c r="G193" s="92"/>
      <c r="H193" s="93"/>
      <c r="I193" s="93"/>
    </row>
    <row r="194" spans="1:9" x14ac:dyDescent="0.3">
      <c r="A194" s="44">
        <v>34</v>
      </c>
      <c r="B194" s="26">
        <f>'Response 2 - Need 4'!B44</f>
        <v>0</v>
      </c>
      <c r="C194" s="89"/>
      <c r="D194" s="90"/>
      <c r="E194" s="89"/>
      <c r="F194" s="91"/>
      <c r="G194" s="92"/>
      <c r="H194" s="93"/>
      <c r="I194" s="93"/>
    </row>
    <row r="195" spans="1:9" x14ac:dyDescent="0.3">
      <c r="A195" s="44">
        <v>35</v>
      </c>
      <c r="B195" s="26">
        <f>'Response 2 - Need 4'!B45</f>
        <v>0</v>
      </c>
      <c r="C195" s="89"/>
      <c r="D195" s="90"/>
      <c r="E195" s="89"/>
      <c r="F195" s="91"/>
      <c r="G195" s="92"/>
      <c r="H195" s="93"/>
      <c r="I195" s="93"/>
    </row>
    <row r="196" spans="1:9" x14ac:dyDescent="0.3">
      <c r="A196" s="44">
        <v>36</v>
      </c>
      <c r="B196" s="26">
        <f>'Response 2 - Need 4'!B46</f>
        <v>0</v>
      </c>
      <c r="C196" s="89"/>
      <c r="D196" s="90"/>
      <c r="E196" s="89"/>
      <c r="F196" s="91"/>
      <c r="G196" s="92"/>
      <c r="H196" s="93"/>
      <c r="I196" s="93"/>
    </row>
    <row r="197" spans="1:9" x14ac:dyDescent="0.3">
      <c r="A197" s="44">
        <v>37</v>
      </c>
      <c r="B197" s="26">
        <f>'Response 2 - Need 4'!B47</f>
        <v>0</v>
      </c>
      <c r="C197" s="89"/>
      <c r="D197" s="90"/>
      <c r="E197" s="89"/>
      <c r="F197" s="91"/>
      <c r="G197" s="92"/>
      <c r="H197" s="93"/>
      <c r="I197" s="93"/>
    </row>
    <row r="198" spans="1:9" x14ac:dyDescent="0.3">
      <c r="A198" s="44">
        <v>38</v>
      </c>
      <c r="B198" s="26">
        <f>'Response 2 - Need 4'!B48</f>
        <v>0</v>
      </c>
      <c r="C198" s="89"/>
      <c r="D198" s="90"/>
      <c r="E198" s="89"/>
      <c r="F198" s="91"/>
      <c r="G198" s="92"/>
      <c r="H198" s="93"/>
      <c r="I198" s="93"/>
    </row>
    <row r="199" spans="1:9" x14ac:dyDescent="0.3">
      <c r="A199" s="44">
        <v>39</v>
      </c>
      <c r="B199" s="26">
        <f>'Response 2 - Need 4'!B49</f>
        <v>0</v>
      </c>
      <c r="C199" s="89"/>
      <c r="D199" s="90"/>
      <c r="E199" s="89"/>
      <c r="F199" s="91"/>
      <c r="G199" s="92"/>
      <c r="H199" s="93"/>
      <c r="I199" s="93"/>
    </row>
    <row r="200" spans="1:9" x14ac:dyDescent="0.3">
      <c r="A200" s="44">
        <v>40</v>
      </c>
      <c r="B200" s="26">
        <f>'Response 2 - Need 4'!B50</f>
        <v>0</v>
      </c>
      <c r="C200" s="89"/>
      <c r="D200" s="90"/>
      <c r="E200" s="89"/>
      <c r="F200" s="91"/>
      <c r="G200" s="92"/>
      <c r="H200" s="93"/>
      <c r="I200" s="93"/>
    </row>
    <row r="201" spans="1:9" x14ac:dyDescent="0.3">
      <c r="A201" s="44">
        <v>41</v>
      </c>
      <c r="B201" s="26">
        <f>'Response 2 - Need 4'!B51</f>
        <v>0</v>
      </c>
      <c r="C201" s="89"/>
      <c r="D201" s="90"/>
      <c r="E201" s="89"/>
      <c r="F201" s="91"/>
      <c r="G201" s="92"/>
      <c r="H201" s="93"/>
      <c r="I201" s="93"/>
    </row>
    <row r="202" spans="1:9" x14ac:dyDescent="0.3">
      <c r="A202" s="44">
        <v>42</v>
      </c>
      <c r="B202" s="26">
        <f>'Response 2 - Need 4'!B52</f>
        <v>0</v>
      </c>
      <c r="C202" s="89"/>
      <c r="D202" s="90"/>
      <c r="E202" s="89"/>
      <c r="F202" s="91"/>
      <c r="G202" s="92"/>
      <c r="H202" s="93"/>
      <c r="I202" s="93"/>
    </row>
    <row r="203" spans="1:9" x14ac:dyDescent="0.3">
      <c r="A203" s="44">
        <v>43</v>
      </c>
      <c r="B203" s="26">
        <f>'Response 2 - Need 4'!B53</f>
        <v>0</v>
      </c>
      <c r="C203" s="89"/>
      <c r="D203" s="90"/>
      <c r="E203" s="89"/>
      <c r="F203" s="91"/>
      <c r="G203" s="92"/>
      <c r="H203" s="93"/>
      <c r="I203" s="93"/>
    </row>
    <row r="204" spans="1:9" x14ac:dyDescent="0.3">
      <c r="A204" s="44">
        <v>44</v>
      </c>
      <c r="B204" s="26">
        <f>'Response 2 - Need 4'!B54</f>
        <v>0</v>
      </c>
      <c r="C204" s="89"/>
      <c r="D204" s="90"/>
      <c r="E204" s="89"/>
      <c r="F204" s="91"/>
      <c r="G204" s="92"/>
      <c r="H204" s="93"/>
      <c r="I204" s="93"/>
    </row>
    <row r="205" spans="1:9" x14ac:dyDescent="0.3">
      <c r="A205" s="44">
        <v>45</v>
      </c>
      <c r="B205" s="26">
        <f>'Response 2 - Need 4'!B55</f>
        <v>0</v>
      </c>
      <c r="C205" s="89"/>
      <c r="D205" s="90"/>
      <c r="E205" s="89"/>
      <c r="F205" s="91"/>
      <c r="G205" s="92"/>
      <c r="H205" s="93"/>
      <c r="I205" s="93"/>
    </row>
    <row r="206" spans="1:9" x14ac:dyDescent="0.3">
      <c r="A206" s="44">
        <v>46</v>
      </c>
      <c r="B206" s="26">
        <f>'Response 2 - Need 4'!B56</f>
        <v>0</v>
      </c>
      <c r="C206" s="89"/>
      <c r="D206" s="90"/>
      <c r="E206" s="89"/>
      <c r="F206" s="91"/>
      <c r="G206" s="93"/>
      <c r="H206" s="93"/>
      <c r="I206" s="93"/>
    </row>
    <row r="207" spans="1:9" x14ac:dyDescent="0.3">
      <c r="A207" s="44">
        <v>47</v>
      </c>
      <c r="B207" s="26">
        <f>'Response 2 - Need 4'!B57</f>
        <v>0</v>
      </c>
      <c r="C207" s="89"/>
      <c r="D207" s="90"/>
      <c r="E207" s="89"/>
      <c r="F207" s="91"/>
      <c r="G207" s="93"/>
      <c r="H207" s="93"/>
      <c r="I207" s="93"/>
    </row>
    <row r="208" spans="1:9" x14ac:dyDescent="0.3">
      <c r="A208" s="44">
        <v>48</v>
      </c>
      <c r="B208" s="26">
        <f>'Response 2 - Need 4'!B58</f>
        <v>0</v>
      </c>
      <c r="C208" s="89"/>
      <c r="D208" s="90"/>
      <c r="E208" s="89"/>
      <c r="F208" s="91"/>
      <c r="G208" s="93"/>
      <c r="H208" s="93"/>
      <c r="I208" s="93"/>
    </row>
    <row r="209" spans="1:9" x14ac:dyDescent="0.3">
      <c r="A209" s="44">
        <v>49</v>
      </c>
      <c r="B209" s="26">
        <f>'Response 2 - Need 4'!B59</f>
        <v>0</v>
      </c>
      <c r="C209" s="89"/>
      <c r="D209" s="90"/>
      <c r="E209" s="89"/>
      <c r="F209" s="91"/>
      <c r="G209" s="93"/>
      <c r="H209" s="93"/>
      <c r="I209" s="93"/>
    </row>
    <row r="210" spans="1:9" x14ac:dyDescent="0.3">
      <c r="A210" s="44">
        <v>50</v>
      </c>
      <c r="B210" s="26">
        <f>'Response 2 - Need 4'!B60</f>
        <v>0</v>
      </c>
      <c r="C210" s="89"/>
      <c r="D210" s="90"/>
      <c r="E210" s="89"/>
      <c r="F210" s="91"/>
      <c r="G210" s="93"/>
      <c r="H210" s="93"/>
      <c r="I210" s="99"/>
    </row>
    <row r="211" spans="1:9" ht="15" thickBot="1" x14ac:dyDescent="0.35">
      <c r="B211" s="69" t="s">
        <v>128</v>
      </c>
      <c r="C211" s="68">
        <f>SUM(C161:C210)</f>
        <v>277570.25</v>
      </c>
      <c r="D211" s="62"/>
      <c r="E211" s="68">
        <f>SUM(E161:E210)</f>
        <v>0</v>
      </c>
      <c r="F211" s="63"/>
      <c r="G211" s="64"/>
      <c r="H211" s="65"/>
      <c r="I211" s="66"/>
    </row>
    <row r="212" spans="1:9" ht="15" thickBot="1" x14ac:dyDescent="0.35">
      <c r="B212" s="160" t="s">
        <v>126</v>
      </c>
      <c r="C212" s="161"/>
      <c r="D212" s="161"/>
      <c r="E212" s="161"/>
      <c r="F212" s="161"/>
      <c r="G212" s="162"/>
      <c r="H212" s="162"/>
      <c r="I212" s="163"/>
    </row>
    <row r="213" spans="1:9" x14ac:dyDescent="0.3">
      <c r="A213" s="44">
        <v>1</v>
      </c>
      <c r="B213" s="26">
        <f>'Response 2 - Need 5'!B11</f>
        <v>0</v>
      </c>
      <c r="C213" s="85"/>
      <c r="D213" s="86"/>
      <c r="E213" s="85"/>
      <c r="F213" s="87"/>
      <c r="G213" s="88"/>
      <c r="H213" s="88"/>
      <c r="I213" s="88"/>
    </row>
    <row r="214" spans="1:9" x14ac:dyDescent="0.3">
      <c r="A214" s="44">
        <v>2</v>
      </c>
      <c r="B214" s="26">
        <f>'Response 2 - Need 5'!B12</f>
        <v>0</v>
      </c>
      <c r="C214" s="89"/>
      <c r="D214" s="90"/>
      <c r="E214" s="89"/>
      <c r="F214" s="91"/>
      <c r="G214" s="92"/>
      <c r="H214" s="93"/>
      <c r="I214" s="93"/>
    </row>
    <row r="215" spans="1:9" x14ac:dyDescent="0.3">
      <c r="A215" s="44">
        <v>3</v>
      </c>
      <c r="B215" s="26">
        <f>'Response 2 - Need 5'!B13</f>
        <v>0</v>
      </c>
      <c r="C215" s="89"/>
      <c r="D215" s="90"/>
      <c r="E215" s="89"/>
      <c r="F215" s="91"/>
      <c r="G215" s="92"/>
      <c r="H215" s="93"/>
      <c r="I215" s="93"/>
    </row>
    <row r="216" spans="1:9" x14ac:dyDescent="0.3">
      <c r="A216" s="44">
        <v>4</v>
      </c>
      <c r="B216" s="26">
        <f>'Response 2 - Need 5'!B14</f>
        <v>0</v>
      </c>
      <c r="C216" s="89"/>
      <c r="D216" s="90"/>
      <c r="E216" s="89"/>
      <c r="F216" s="91"/>
      <c r="G216" s="92"/>
      <c r="H216" s="93"/>
      <c r="I216" s="93"/>
    </row>
    <row r="217" spans="1:9" x14ac:dyDescent="0.3">
      <c r="A217" s="44">
        <v>5</v>
      </c>
      <c r="B217" s="26">
        <f>'Response 2 - Need 5'!B15</f>
        <v>0</v>
      </c>
      <c r="C217" s="89"/>
      <c r="D217" s="90"/>
      <c r="E217" s="89"/>
      <c r="F217" s="91"/>
      <c r="G217" s="92"/>
      <c r="H217" s="93"/>
      <c r="I217" s="93"/>
    </row>
    <row r="218" spans="1:9" x14ac:dyDescent="0.3">
      <c r="A218" s="44">
        <v>6</v>
      </c>
      <c r="B218" s="26">
        <f>'Response 2 - Need 5'!B16</f>
        <v>0</v>
      </c>
      <c r="C218" s="89"/>
      <c r="D218" s="90"/>
      <c r="E218" s="89"/>
      <c r="F218" s="91"/>
      <c r="G218" s="92"/>
      <c r="H218" s="93"/>
      <c r="I218" s="93"/>
    </row>
    <row r="219" spans="1:9" x14ac:dyDescent="0.3">
      <c r="A219" s="44">
        <v>7</v>
      </c>
      <c r="B219" s="26">
        <f>'Response 2 - Need 5'!B17</f>
        <v>0</v>
      </c>
      <c r="C219" s="89"/>
      <c r="D219" s="90"/>
      <c r="E219" s="89"/>
      <c r="F219" s="91"/>
      <c r="G219" s="92"/>
      <c r="H219" s="93"/>
      <c r="I219" s="93"/>
    </row>
    <row r="220" spans="1:9" x14ac:dyDescent="0.3">
      <c r="A220" s="44">
        <v>8</v>
      </c>
      <c r="B220" s="26">
        <f>'Response 2 - Need 5'!B18</f>
        <v>0</v>
      </c>
      <c r="C220" s="89"/>
      <c r="D220" s="90"/>
      <c r="E220" s="89"/>
      <c r="F220" s="91"/>
      <c r="G220" s="92"/>
      <c r="H220" s="93"/>
      <c r="I220" s="93"/>
    </row>
    <row r="221" spans="1:9" x14ac:dyDescent="0.3">
      <c r="A221" s="44">
        <v>9</v>
      </c>
      <c r="B221" s="26">
        <f>'Response 2 - Need 5'!B19</f>
        <v>0</v>
      </c>
      <c r="C221" s="89"/>
      <c r="D221" s="90"/>
      <c r="E221" s="89"/>
      <c r="F221" s="91"/>
      <c r="G221" s="92"/>
      <c r="H221" s="93"/>
      <c r="I221" s="93"/>
    </row>
    <row r="222" spans="1:9" x14ac:dyDescent="0.3">
      <c r="A222" s="44">
        <v>10</v>
      </c>
      <c r="B222" s="26">
        <f>'Response 2 - Need 5'!B20</f>
        <v>0</v>
      </c>
      <c r="C222" s="89"/>
      <c r="D222" s="90"/>
      <c r="E222" s="89"/>
      <c r="F222" s="91"/>
      <c r="G222" s="92"/>
      <c r="H222" s="93"/>
      <c r="I222" s="93"/>
    </row>
    <row r="223" spans="1:9" x14ac:dyDescent="0.3">
      <c r="A223" s="44">
        <v>11</v>
      </c>
      <c r="B223" s="26">
        <f>'Response 2 - Need 5'!B21</f>
        <v>0</v>
      </c>
      <c r="C223" s="89"/>
      <c r="D223" s="90"/>
      <c r="E223" s="89"/>
      <c r="F223" s="91"/>
      <c r="G223" s="92"/>
      <c r="H223" s="93"/>
      <c r="I223" s="93"/>
    </row>
    <row r="224" spans="1:9" x14ac:dyDescent="0.3">
      <c r="A224" s="44">
        <v>12</v>
      </c>
      <c r="B224" s="26">
        <f>'Response 2 - Need 5'!B22</f>
        <v>0</v>
      </c>
      <c r="C224" s="89"/>
      <c r="D224" s="90"/>
      <c r="E224" s="89"/>
      <c r="F224" s="91"/>
      <c r="G224" s="92"/>
      <c r="H224" s="93"/>
      <c r="I224" s="93"/>
    </row>
    <row r="225" spans="1:9" x14ac:dyDescent="0.3">
      <c r="A225" s="44">
        <v>13</v>
      </c>
      <c r="B225" s="26">
        <f>'Response 2 - Need 5'!B23</f>
        <v>0</v>
      </c>
      <c r="C225" s="89"/>
      <c r="D225" s="90"/>
      <c r="E225" s="89"/>
      <c r="F225" s="91"/>
      <c r="G225" s="92"/>
      <c r="H225" s="93"/>
      <c r="I225" s="93"/>
    </row>
    <row r="226" spans="1:9" x14ac:dyDescent="0.3">
      <c r="A226" s="44">
        <v>14</v>
      </c>
      <c r="B226" s="26">
        <f>'Response 2 - Need 5'!B24</f>
        <v>0</v>
      </c>
      <c r="C226" s="89"/>
      <c r="D226" s="90"/>
      <c r="E226" s="89"/>
      <c r="F226" s="91"/>
      <c r="G226" s="92"/>
      <c r="H226" s="93"/>
      <c r="I226" s="93"/>
    </row>
    <row r="227" spans="1:9" x14ac:dyDescent="0.3">
      <c r="A227" s="44">
        <v>15</v>
      </c>
      <c r="B227" s="26">
        <f>'Response 2 - Need 5'!B25</f>
        <v>0</v>
      </c>
      <c r="C227" s="89"/>
      <c r="D227" s="90"/>
      <c r="E227" s="89"/>
      <c r="F227" s="91"/>
      <c r="G227" s="92"/>
      <c r="H227" s="93"/>
      <c r="I227" s="93"/>
    </row>
    <row r="228" spans="1:9" x14ac:dyDescent="0.3">
      <c r="A228" s="44">
        <v>16</v>
      </c>
      <c r="B228" s="26">
        <f>'Response 2 - Need 5'!B26</f>
        <v>0</v>
      </c>
      <c r="C228" s="89"/>
      <c r="D228" s="90"/>
      <c r="E228" s="89"/>
      <c r="F228" s="91"/>
      <c r="G228" s="92"/>
      <c r="H228" s="93"/>
      <c r="I228" s="93"/>
    </row>
    <row r="229" spans="1:9" x14ac:dyDescent="0.3">
      <c r="A229" s="44">
        <v>17</v>
      </c>
      <c r="B229" s="26">
        <f>'Response 2 - Need 5'!B27</f>
        <v>0</v>
      </c>
      <c r="C229" s="89"/>
      <c r="D229" s="90"/>
      <c r="E229" s="89"/>
      <c r="F229" s="91"/>
      <c r="G229" s="92"/>
      <c r="H229" s="93"/>
      <c r="I229" s="93"/>
    </row>
    <row r="230" spans="1:9" x14ac:dyDescent="0.3">
      <c r="A230" s="44">
        <v>18</v>
      </c>
      <c r="B230" s="26">
        <f>'Response 2 - Need 5'!B28</f>
        <v>0</v>
      </c>
      <c r="C230" s="89"/>
      <c r="D230" s="90"/>
      <c r="E230" s="89"/>
      <c r="F230" s="91"/>
      <c r="G230" s="92"/>
      <c r="H230" s="93"/>
      <c r="I230" s="93"/>
    </row>
    <row r="231" spans="1:9" x14ac:dyDescent="0.3">
      <c r="A231" s="44">
        <v>19</v>
      </c>
      <c r="B231" s="26">
        <f>'Response 2 - Need 5'!B29</f>
        <v>0</v>
      </c>
      <c r="C231" s="89"/>
      <c r="D231" s="90"/>
      <c r="E231" s="89"/>
      <c r="F231" s="91"/>
      <c r="G231" s="92"/>
      <c r="H231" s="93"/>
      <c r="I231" s="93"/>
    </row>
    <row r="232" spans="1:9" x14ac:dyDescent="0.3">
      <c r="A232" s="44">
        <v>20</v>
      </c>
      <c r="B232" s="26">
        <f>'Response 2 - Need 5'!B30</f>
        <v>0</v>
      </c>
      <c r="C232" s="89"/>
      <c r="D232" s="90"/>
      <c r="E232" s="89"/>
      <c r="F232" s="91"/>
      <c r="G232" s="92"/>
      <c r="H232" s="93"/>
      <c r="I232" s="93"/>
    </row>
    <row r="233" spans="1:9" x14ac:dyDescent="0.3">
      <c r="A233" s="44">
        <v>21</v>
      </c>
      <c r="B233" s="26">
        <f>'Response 2 - Need 5'!B31</f>
        <v>0</v>
      </c>
      <c r="C233" s="89"/>
      <c r="D233" s="90"/>
      <c r="E233" s="89"/>
      <c r="F233" s="91"/>
      <c r="G233" s="92"/>
      <c r="H233" s="93"/>
      <c r="I233" s="93"/>
    </row>
    <row r="234" spans="1:9" x14ac:dyDescent="0.3">
      <c r="A234" s="44">
        <v>22</v>
      </c>
      <c r="B234" s="26">
        <f>'Response 2 - Need 5'!B32</f>
        <v>0</v>
      </c>
      <c r="C234" s="89"/>
      <c r="D234" s="90"/>
      <c r="E234" s="89"/>
      <c r="F234" s="91"/>
      <c r="G234" s="92"/>
      <c r="H234" s="93"/>
      <c r="I234" s="93"/>
    </row>
    <row r="235" spans="1:9" x14ac:dyDescent="0.3">
      <c r="A235" s="44">
        <v>23</v>
      </c>
      <c r="B235" s="26">
        <f>'Response 2 - Need 5'!B33</f>
        <v>0</v>
      </c>
      <c r="C235" s="89"/>
      <c r="D235" s="90"/>
      <c r="E235" s="89"/>
      <c r="F235" s="91"/>
      <c r="G235" s="92"/>
      <c r="H235" s="93"/>
      <c r="I235" s="93"/>
    </row>
    <row r="236" spans="1:9" x14ac:dyDescent="0.3">
      <c r="A236" s="44">
        <v>24</v>
      </c>
      <c r="B236" s="26">
        <f>'Response 2 - Need 5'!B34</f>
        <v>0</v>
      </c>
      <c r="C236" s="89"/>
      <c r="D236" s="90"/>
      <c r="E236" s="89"/>
      <c r="F236" s="91"/>
      <c r="G236" s="92"/>
      <c r="H236" s="93"/>
      <c r="I236" s="93"/>
    </row>
    <row r="237" spans="1:9" x14ac:dyDescent="0.3">
      <c r="A237" s="44">
        <v>25</v>
      </c>
      <c r="B237" s="26">
        <f>'Response 2 - Need 5'!B35</f>
        <v>0</v>
      </c>
      <c r="C237" s="89"/>
      <c r="D237" s="90"/>
      <c r="E237" s="89"/>
      <c r="F237" s="91"/>
      <c r="G237" s="92"/>
      <c r="H237" s="93"/>
      <c r="I237" s="93"/>
    </row>
    <row r="238" spans="1:9" x14ac:dyDescent="0.3">
      <c r="A238" s="44">
        <v>26</v>
      </c>
      <c r="B238" s="26">
        <f>'Response 2 - Need 5'!B36</f>
        <v>0</v>
      </c>
      <c r="C238" s="89"/>
      <c r="D238" s="90"/>
      <c r="E238" s="89"/>
      <c r="F238" s="91"/>
      <c r="G238" s="92"/>
      <c r="H238" s="93"/>
      <c r="I238" s="93"/>
    </row>
    <row r="239" spans="1:9" x14ac:dyDescent="0.3">
      <c r="A239" s="44">
        <v>27</v>
      </c>
      <c r="B239" s="26">
        <f>'Response 2 - Need 5'!B37</f>
        <v>0</v>
      </c>
      <c r="C239" s="89"/>
      <c r="D239" s="90"/>
      <c r="E239" s="89"/>
      <c r="F239" s="91"/>
      <c r="G239" s="92"/>
      <c r="H239" s="93"/>
      <c r="I239" s="93"/>
    </row>
    <row r="240" spans="1:9" x14ac:dyDescent="0.3">
      <c r="A240" s="44">
        <v>28</v>
      </c>
      <c r="B240" s="26">
        <f>'Response 2 - Need 5'!B38</f>
        <v>0</v>
      </c>
      <c r="C240" s="89"/>
      <c r="D240" s="90"/>
      <c r="E240" s="89"/>
      <c r="F240" s="91"/>
      <c r="G240" s="92"/>
      <c r="H240" s="93"/>
      <c r="I240" s="93"/>
    </row>
    <row r="241" spans="1:9" x14ac:dyDescent="0.3">
      <c r="A241" s="44">
        <v>29</v>
      </c>
      <c r="B241" s="26">
        <f>'Response 2 - Need 5'!B39</f>
        <v>0</v>
      </c>
      <c r="C241" s="89"/>
      <c r="D241" s="90"/>
      <c r="E241" s="89"/>
      <c r="F241" s="91"/>
      <c r="G241" s="92"/>
      <c r="H241" s="93"/>
      <c r="I241" s="93"/>
    </row>
    <row r="242" spans="1:9" x14ac:dyDescent="0.3">
      <c r="A242" s="44">
        <v>30</v>
      </c>
      <c r="B242" s="26">
        <f>'Response 2 - Need 5'!B40</f>
        <v>0</v>
      </c>
      <c r="C242" s="89"/>
      <c r="D242" s="90"/>
      <c r="E242" s="89"/>
      <c r="F242" s="91"/>
      <c r="G242" s="92"/>
      <c r="H242" s="93"/>
      <c r="I242" s="93"/>
    </row>
    <row r="243" spans="1:9" x14ac:dyDescent="0.3">
      <c r="A243" s="44">
        <v>31</v>
      </c>
      <c r="B243" s="26">
        <f>'Response 2 - Need 5'!B41</f>
        <v>0</v>
      </c>
      <c r="C243" s="89"/>
      <c r="D243" s="90"/>
      <c r="E243" s="89"/>
      <c r="F243" s="91"/>
      <c r="G243" s="92"/>
      <c r="H243" s="93"/>
      <c r="I243" s="93"/>
    </row>
    <row r="244" spans="1:9" x14ac:dyDescent="0.3">
      <c r="A244" s="44">
        <v>32</v>
      </c>
      <c r="B244" s="26">
        <f>'Response 2 - Need 5'!B42</f>
        <v>0</v>
      </c>
      <c r="C244" s="89"/>
      <c r="D244" s="90"/>
      <c r="E244" s="89"/>
      <c r="F244" s="91"/>
      <c r="G244" s="92"/>
      <c r="H244" s="93"/>
      <c r="I244" s="93"/>
    </row>
    <row r="245" spans="1:9" x14ac:dyDescent="0.3">
      <c r="A245" s="44">
        <v>33</v>
      </c>
      <c r="B245" s="26">
        <f>'Response 2 - Need 5'!B43</f>
        <v>0</v>
      </c>
      <c r="C245" s="89"/>
      <c r="D245" s="90"/>
      <c r="E245" s="89"/>
      <c r="F245" s="91"/>
      <c r="G245" s="92"/>
      <c r="H245" s="93"/>
      <c r="I245" s="93"/>
    </row>
    <row r="246" spans="1:9" x14ac:dyDescent="0.3">
      <c r="A246" s="44">
        <v>34</v>
      </c>
      <c r="B246" s="26">
        <f>'Response 2 - Need 5'!B44</f>
        <v>0</v>
      </c>
      <c r="C246" s="89"/>
      <c r="D246" s="90"/>
      <c r="E246" s="89"/>
      <c r="F246" s="91"/>
      <c r="G246" s="92"/>
      <c r="H246" s="93"/>
      <c r="I246" s="93"/>
    </row>
    <row r="247" spans="1:9" x14ac:dyDescent="0.3">
      <c r="A247" s="44">
        <v>35</v>
      </c>
      <c r="B247" s="26">
        <f>'Response 2 - Need 5'!B45</f>
        <v>0</v>
      </c>
      <c r="C247" s="89"/>
      <c r="D247" s="90"/>
      <c r="E247" s="89"/>
      <c r="F247" s="91"/>
      <c r="G247" s="92"/>
      <c r="H247" s="93"/>
      <c r="I247" s="93"/>
    </row>
    <row r="248" spans="1:9" x14ac:dyDescent="0.3">
      <c r="A248" s="44">
        <v>36</v>
      </c>
      <c r="B248" s="26">
        <f>'Response 2 - Need 5'!B46</f>
        <v>0</v>
      </c>
      <c r="C248" s="89"/>
      <c r="D248" s="90"/>
      <c r="E248" s="89"/>
      <c r="F248" s="91"/>
      <c r="G248" s="92"/>
      <c r="H248" s="93"/>
      <c r="I248" s="93"/>
    </row>
    <row r="249" spans="1:9" x14ac:dyDescent="0.3">
      <c r="A249" s="44">
        <v>37</v>
      </c>
      <c r="B249" s="26">
        <f>'Response 2 - Need 5'!B47</f>
        <v>0</v>
      </c>
      <c r="C249" s="89"/>
      <c r="D249" s="90"/>
      <c r="E249" s="89"/>
      <c r="F249" s="91"/>
      <c r="G249" s="92"/>
      <c r="H249" s="93"/>
      <c r="I249" s="93"/>
    </row>
    <row r="250" spans="1:9" x14ac:dyDescent="0.3">
      <c r="A250" s="44">
        <v>38</v>
      </c>
      <c r="B250" s="26">
        <f>'Response 2 - Need 5'!B48</f>
        <v>0</v>
      </c>
      <c r="C250" s="89"/>
      <c r="D250" s="90"/>
      <c r="E250" s="89"/>
      <c r="F250" s="91"/>
      <c r="G250" s="92"/>
      <c r="H250" s="93"/>
      <c r="I250" s="93"/>
    </row>
    <row r="251" spans="1:9" x14ac:dyDescent="0.3">
      <c r="A251" s="44">
        <v>39</v>
      </c>
      <c r="B251" s="26">
        <f>'Response 2 - Need 5'!B49</f>
        <v>0</v>
      </c>
      <c r="C251" s="89"/>
      <c r="D251" s="90"/>
      <c r="E251" s="89"/>
      <c r="F251" s="91"/>
      <c r="G251" s="92"/>
      <c r="H251" s="93"/>
      <c r="I251" s="93"/>
    </row>
    <row r="252" spans="1:9" x14ac:dyDescent="0.3">
      <c r="A252" s="44">
        <v>40</v>
      </c>
      <c r="B252" s="26">
        <f>'Response 2 - Need 5'!B50</f>
        <v>0</v>
      </c>
      <c r="C252" s="89"/>
      <c r="D252" s="90"/>
      <c r="E252" s="89"/>
      <c r="F252" s="91"/>
      <c r="G252" s="92"/>
      <c r="H252" s="93"/>
      <c r="I252" s="93"/>
    </row>
    <row r="253" spans="1:9" x14ac:dyDescent="0.3">
      <c r="A253" s="44">
        <v>41</v>
      </c>
      <c r="B253" s="26">
        <f>'Response 2 - Need 5'!B51</f>
        <v>0</v>
      </c>
      <c r="C253" s="89"/>
      <c r="D253" s="90"/>
      <c r="E253" s="89"/>
      <c r="F253" s="91"/>
      <c r="G253" s="92"/>
      <c r="H253" s="93"/>
      <c r="I253" s="93"/>
    </row>
    <row r="254" spans="1:9" x14ac:dyDescent="0.3">
      <c r="A254" s="44">
        <v>42</v>
      </c>
      <c r="B254" s="26">
        <f>'Response 2 - Need 5'!B52</f>
        <v>0</v>
      </c>
      <c r="C254" s="89"/>
      <c r="D254" s="90"/>
      <c r="E254" s="89"/>
      <c r="F254" s="91"/>
      <c r="G254" s="92"/>
      <c r="H254" s="93"/>
      <c r="I254" s="93"/>
    </row>
    <row r="255" spans="1:9" x14ac:dyDescent="0.3">
      <c r="A255" s="44">
        <v>43</v>
      </c>
      <c r="B255" s="26">
        <f>'Response 2 - Need 5'!B53</f>
        <v>0</v>
      </c>
      <c r="C255" s="89"/>
      <c r="D255" s="90"/>
      <c r="E255" s="89"/>
      <c r="F255" s="91"/>
      <c r="G255" s="92"/>
      <c r="H255" s="93"/>
      <c r="I255" s="93"/>
    </row>
    <row r="256" spans="1:9" x14ac:dyDescent="0.3">
      <c r="A256" s="44">
        <v>44</v>
      </c>
      <c r="B256" s="26">
        <f>'Response 2 - Need 5'!B54</f>
        <v>0</v>
      </c>
      <c r="C256" s="89"/>
      <c r="D256" s="90"/>
      <c r="E256" s="89"/>
      <c r="F256" s="91"/>
      <c r="G256" s="92"/>
      <c r="H256" s="93"/>
      <c r="I256" s="93"/>
    </row>
    <row r="257" spans="1:9" x14ac:dyDescent="0.3">
      <c r="A257" s="44">
        <v>45</v>
      </c>
      <c r="B257" s="26">
        <f>'Response 2 - Need 5'!B55</f>
        <v>0</v>
      </c>
      <c r="C257" s="89"/>
      <c r="D257" s="90"/>
      <c r="E257" s="89"/>
      <c r="F257" s="91"/>
      <c r="G257" s="92"/>
      <c r="H257" s="93"/>
      <c r="I257" s="93"/>
    </row>
    <row r="258" spans="1:9" x14ac:dyDescent="0.3">
      <c r="A258" s="44">
        <v>46</v>
      </c>
      <c r="B258" s="26">
        <f>'Response 2 - Need 5'!B56</f>
        <v>0</v>
      </c>
      <c r="C258" s="89"/>
      <c r="D258" s="90"/>
      <c r="E258" s="89"/>
      <c r="F258" s="91"/>
      <c r="G258" s="93"/>
      <c r="H258" s="93"/>
      <c r="I258" s="93"/>
    </row>
    <row r="259" spans="1:9" x14ac:dyDescent="0.3">
      <c r="A259" s="44">
        <v>47</v>
      </c>
      <c r="B259" s="26">
        <f>'Response 2 - Need 5'!B57</f>
        <v>0</v>
      </c>
      <c r="C259" s="89"/>
      <c r="D259" s="90"/>
      <c r="E259" s="89"/>
      <c r="F259" s="91"/>
      <c r="G259" s="93"/>
      <c r="H259" s="93"/>
      <c r="I259" s="93"/>
    </row>
    <row r="260" spans="1:9" x14ac:dyDescent="0.3">
      <c r="A260" s="44">
        <v>48</v>
      </c>
      <c r="B260" s="26">
        <f>'Response 2 - Need 5'!B58</f>
        <v>0</v>
      </c>
      <c r="C260" s="89"/>
      <c r="D260" s="90"/>
      <c r="E260" s="89"/>
      <c r="F260" s="91"/>
      <c r="G260" s="93"/>
      <c r="H260" s="93"/>
      <c r="I260" s="93"/>
    </row>
    <row r="261" spans="1:9" x14ac:dyDescent="0.3">
      <c r="A261" s="44">
        <v>49</v>
      </c>
      <c r="B261" s="26">
        <f>'Response 2 - Need 5'!B59</f>
        <v>0</v>
      </c>
      <c r="C261" s="89"/>
      <c r="D261" s="90"/>
      <c r="E261" s="89"/>
      <c r="F261" s="91"/>
      <c r="G261" s="99"/>
      <c r="H261" s="93"/>
      <c r="I261" s="93"/>
    </row>
    <row r="262" spans="1:9" x14ac:dyDescent="0.3">
      <c r="A262" s="44">
        <v>50</v>
      </c>
      <c r="B262" s="26">
        <f>'Response 2 - Need 5'!B60</f>
        <v>0</v>
      </c>
      <c r="C262" s="89"/>
      <c r="D262" s="90"/>
      <c r="E262" s="89"/>
      <c r="F262" s="91"/>
      <c r="G262" s="99"/>
      <c r="H262" s="93"/>
      <c r="I262" s="99"/>
    </row>
    <row r="263" spans="1:9" ht="15" thickBot="1" x14ac:dyDescent="0.35">
      <c r="B263" s="69" t="s">
        <v>127</v>
      </c>
      <c r="C263" s="68">
        <f>SUM(C213:C262)</f>
        <v>0</v>
      </c>
      <c r="D263" s="62"/>
      <c r="E263" s="68">
        <f>SUM(E213:E262)</f>
        <v>0</v>
      </c>
      <c r="F263" s="63"/>
      <c r="G263" s="63"/>
      <c r="H263" s="65"/>
      <c r="I263" s="66"/>
    </row>
    <row r="264" spans="1:9" x14ac:dyDescent="0.3">
      <c r="B264" s="35" t="s">
        <v>119</v>
      </c>
      <c r="C264" s="72">
        <f>C159+C107+C55+C211+C263</f>
        <v>6595650</v>
      </c>
      <c r="D264" s="33"/>
      <c r="E264" s="72">
        <f>E159+E107+E55+E211+E263</f>
        <v>3925628</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D20" sqref="D20"/>
    </sheetView>
  </sheetViews>
  <sheetFormatPr defaultColWidth="9.109375" defaultRowHeight="14.4" x14ac:dyDescent="0.3"/>
  <cols>
    <col min="1" max="1" width="15.88671875" style="1" customWidth="1"/>
    <col min="2" max="16384" width="9.109375" style="1"/>
  </cols>
  <sheetData>
    <row r="1" spans="1:11" ht="18.600000000000001" thickBot="1" x14ac:dyDescent="0.35">
      <c r="A1" s="146" t="s">
        <v>58</v>
      </c>
      <c r="B1" s="146"/>
      <c r="C1" s="146"/>
      <c r="D1" s="146"/>
      <c r="E1" s="146"/>
      <c r="F1" s="146"/>
      <c r="G1" s="146"/>
      <c r="H1" s="146"/>
      <c r="I1" s="146"/>
      <c r="J1" s="146"/>
    </row>
    <row r="2" spans="1:11" ht="15" customHeight="1" x14ac:dyDescent="0.3">
      <c r="A2" s="171" t="s">
        <v>124</v>
      </c>
      <c r="B2" s="171"/>
      <c r="C2" s="171"/>
      <c r="D2" s="171"/>
      <c r="E2" s="171"/>
      <c r="F2" s="171"/>
      <c r="G2" s="171"/>
      <c r="H2" s="171"/>
      <c r="I2" s="171"/>
      <c r="J2" s="171"/>
    </row>
    <row r="3" spans="1:11" x14ac:dyDescent="0.3">
      <c r="A3" s="172"/>
      <c r="B3" s="172"/>
      <c r="C3" s="172"/>
      <c r="D3" s="172"/>
      <c r="E3" s="172"/>
      <c r="F3" s="172"/>
      <c r="G3" s="172"/>
      <c r="H3" s="172"/>
      <c r="I3" s="172"/>
      <c r="J3" s="172"/>
    </row>
    <row r="4" spans="1:11" x14ac:dyDescent="0.3">
      <c r="A4" s="172"/>
      <c r="B4" s="172"/>
      <c r="C4" s="172"/>
      <c r="D4" s="172"/>
      <c r="E4" s="172"/>
      <c r="F4" s="172"/>
      <c r="G4" s="172"/>
      <c r="H4" s="172"/>
      <c r="I4" s="172"/>
      <c r="J4" s="172"/>
    </row>
    <row r="5" spans="1:11" x14ac:dyDescent="0.3">
      <c r="A5" s="172"/>
      <c r="B5" s="172"/>
      <c r="C5" s="172"/>
      <c r="D5" s="172"/>
      <c r="E5" s="172"/>
      <c r="F5" s="172"/>
      <c r="G5" s="172"/>
      <c r="H5" s="172"/>
      <c r="I5" s="172"/>
      <c r="J5" s="172"/>
    </row>
    <row r="6" spans="1:11" x14ac:dyDescent="0.3">
      <c r="A6" s="172"/>
      <c r="B6" s="172"/>
      <c r="C6" s="172"/>
      <c r="D6" s="172"/>
      <c r="E6" s="172"/>
      <c r="F6" s="172"/>
      <c r="G6" s="172"/>
      <c r="H6" s="172"/>
      <c r="I6" s="172"/>
      <c r="J6" s="172"/>
    </row>
    <row r="8" spans="1:11" x14ac:dyDescent="0.3">
      <c r="A8" s="1" t="s">
        <v>19</v>
      </c>
      <c r="B8" s="173" t="str">
        <f>Summary!B9</f>
        <v>St. Vincent's Medical Center</v>
      </c>
      <c r="C8" s="174"/>
      <c r="D8" s="174"/>
      <c r="E8" s="174"/>
      <c r="F8" s="174"/>
      <c r="G8" s="174"/>
      <c r="H8" s="174"/>
      <c r="I8" s="174"/>
      <c r="J8" s="175"/>
      <c r="K8" s="27" t="s">
        <v>63</v>
      </c>
    </row>
    <row r="9" spans="1:11" x14ac:dyDescent="0.3">
      <c r="A9" s="1" t="s">
        <v>59</v>
      </c>
      <c r="B9" s="177" t="s">
        <v>461</v>
      </c>
      <c r="C9" s="178"/>
      <c r="D9" s="178"/>
      <c r="E9" s="178"/>
      <c r="F9" s="178"/>
      <c r="G9" s="178"/>
      <c r="H9" s="178"/>
      <c r="I9" s="178"/>
      <c r="J9" s="179"/>
      <c r="K9" s="27" t="s">
        <v>63</v>
      </c>
    </row>
    <row r="10" spans="1:11" x14ac:dyDescent="0.3">
      <c r="A10" s="1" t="s">
        <v>60</v>
      </c>
      <c r="B10" s="177" t="s">
        <v>462</v>
      </c>
      <c r="C10" s="178"/>
      <c r="D10" s="178"/>
      <c r="E10" s="178"/>
      <c r="F10" s="178"/>
      <c r="G10" s="178"/>
      <c r="H10" s="178"/>
      <c r="I10" s="178"/>
      <c r="J10" s="179"/>
      <c r="K10" s="27" t="s">
        <v>63</v>
      </c>
    </row>
    <row r="11" spans="1:11" x14ac:dyDescent="0.3">
      <c r="A11" s="1" t="s">
        <v>61</v>
      </c>
      <c r="B11" s="177" t="s">
        <v>463</v>
      </c>
      <c r="C11" s="178"/>
      <c r="D11" s="178"/>
      <c r="E11" s="178"/>
      <c r="F11" s="178"/>
      <c r="G11" s="178"/>
      <c r="H11" s="178"/>
      <c r="I11" s="178"/>
      <c r="J11" s="179"/>
      <c r="K11" s="27" t="s">
        <v>63</v>
      </c>
    </row>
    <row r="12" spans="1:11" x14ac:dyDescent="0.3">
      <c r="A12" s="1" t="s">
        <v>62</v>
      </c>
      <c r="B12" s="177" t="s">
        <v>464</v>
      </c>
      <c r="C12" s="178"/>
      <c r="D12" s="178"/>
      <c r="E12" s="178"/>
      <c r="F12" s="178"/>
      <c r="G12" s="178"/>
      <c r="H12" s="178"/>
      <c r="I12" s="178"/>
      <c r="J12" s="179"/>
      <c r="K12" s="27" t="s">
        <v>63</v>
      </c>
    </row>
    <row r="13" spans="1:11" x14ac:dyDescent="0.3">
      <c r="A13" s="1" t="s">
        <v>94</v>
      </c>
      <c r="B13" s="177" t="s">
        <v>461</v>
      </c>
      <c r="C13" s="178"/>
      <c r="D13" s="178"/>
      <c r="E13" s="178"/>
      <c r="F13" s="178"/>
      <c r="G13" s="178"/>
      <c r="H13" s="178"/>
      <c r="I13" s="178"/>
      <c r="J13" s="179"/>
      <c r="K13" s="27" t="s">
        <v>63</v>
      </c>
    </row>
    <row r="15" spans="1:11" x14ac:dyDescent="0.3">
      <c r="A15" s="176" t="s">
        <v>57</v>
      </c>
      <c r="B15" s="176"/>
      <c r="C15" s="176"/>
      <c r="D15" s="176"/>
      <c r="E15" s="176"/>
      <c r="F15" s="176"/>
      <c r="G15" s="176"/>
      <c r="H15" s="176"/>
      <c r="I15" s="176"/>
      <c r="J15" s="176"/>
      <c r="K15" s="17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09375" defaultRowHeight="14.4" x14ac:dyDescent="0.3"/>
  <cols>
    <col min="1" max="16384" width="9.109375" style="1"/>
  </cols>
  <sheetData>
    <row r="1" spans="1:10" ht="18.600000000000001" thickBot="1" x14ac:dyDescent="0.35">
      <c r="A1" s="146" t="s">
        <v>75</v>
      </c>
      <c r="B1" s="146"/>
      <c r="C1" s="146"/>
      <c r="D1" s="146"/>
      <c r="E1" s="146"/>
      <c r="F1" s="146"/>
      <c r="G1" s="146"/>
      <c r="H1" s="146"/>
      <c r="I1" s="146"/>
      <c r="J1" s="146"/>
    </row>
    <row r="2" spans="1:10" ht="108.75" customHeight="1" x14ac:dyDescent="0.3">
      <c r="A2" s="180" t="s">
        <v>76</v>
      </c>
      <c r="B2" s="180"/>
      <c r="C2" s="180"/>
      <c r="D2" s="180"/>
      <c r="E2" s="180"/>
      <c r="F2" s="180"/>
      <c r="G2" s="180"/>
      <c r="H2" s="180"/>
      <c r="I2" s="180"/>
      <c r="J2" s="180"/>
    </row>
    <row r="4" spans="1:10" ht="74.25" customHeight="1" x14ac:dyDescent="0.3">
      <c r="A4" s="154" t="s">
        <v>77</v>
      </c>
      <c r="B4" s="154"/>
      <c r="C4" s="154"/>
      <c r="D4" s="154"/>
      <c r="E4" s="154"/>
      <c r="F4" s="154"/>
      <c r="G4" s="154"/>
      <c r="H4" s="154"/>
      <c r="I4" s="154"/>
      <c r="J4" s="154"/>
    </row>
    <row r="5" spans="1:10" x14ac:dyDescent="0.3">
      <c r="A5" s="39"/>
      <c r="B5" s="39"/>
      <c r="C5" s="39"/>
      <c r="D5" s="39"/>
      <c r="E5" s="39"/>
      <c r="F5" s="39"/>
      <c r="G5" s="39"/>
      <c r="H5" s="39"/>
      <c r="I5" s="39"/>
      <c r="J5" s="39"/>
    </row>
    <row r="6" spans="1:10" ht="43.5" customHeight="1" x14ac:dyDescent="0.3">
      <c r="A6" s="154" t="s">
        <v>78</v>
      </c>
      <c r="B6" s="154"/>
      <c r="C6" s="154"/>
      <c r="D6" s="154"/>
      <c r="E6" s="154"/>
      <c r="F6" s="154"/>
      <c r="G6" s="154"/>
      <c r="H6" s="154"/>
      <c r="I6" s="154"/>
      <c r="J6" s="154"/>
    </row>
    <row r="7" spans="1:10" x14ac:dyDescent="0.3">
      <c r="A7" s="39"/>
      <c r="B7" s="39"/>
      <c r="C7" s="39"/>
      <c r="D7" s="39"/>
      <c r="E7" s="39"/>
      <c r="F7" s="39"/>
      <c r="G7" s="39"/>
      <c r="H7" s="39"/>
      <c r="I7" s="39"/>
      <c r="J7" s="39"/>
    </row>
    <row r="8" spans="1:10" x14ac:dyDescent="0.3">
      <c r="A8" s="154" t="s">
        <v>79</v>
      </c>
      <c r="B8" s="154"/>
      <c r="C8" s="154"/>
      <c r="D8" s="154"/>
      <c r="E8" s="154"/>
      <c r="F8" s="154"/>
      <c r="G8" s="154"/>
      <c r="H8" s="154"/>
      <c r="I8" s="154"/>
      <c r="J8" s="154"/>
    </row>
    <row r="9" spans="1:10" x14ac:dyDescent="0.3">
      <c r="A9" s="39"/>
      <c r="B9" s="39"/>
      <c r="C9" s="39"/>
      <c r="D9" s="39"/>
      <c r="E9" s="39"/>
      <c r="F9" s="39"/>
      <c r="G9" s="39"/>
      <c r="H9" s="39"/>
      <c r="I9" s="39"/>
      <c r="J9" s="39"/>
    </row>
    <row r="10" spans="1:10" ht="90.75" customHeight="1" x14ac:dyDescent="0.3">
      <c r="A10" s="154" t="s">
        <v>80</v>
      </c>
      <c r="B10" s="154"/>
      <c r="C10" s="154"/>
      <c r="D10" s="154"/>
      <c r="E10" s="154"/>
      <c r="F10" s="154"/>
      <c r="G10" s="154"/>
      <c r="H10" s="154"/>
      <c r="I10" s="154"/>
      <c r="J10" s="154"/>
    </row>
    <row r="11" spans="1:10" x14ac:dyDescent="0.3">
      <c r="A11" s="39"/>
      <c r="B11" s="39"/>
      <c r="C11" s="39"/>
      <c r="D11" s="39"/>
      <c r="E11" s="39"/>
      <c r="F11" s="39"/>
      <c r="G11" s="39"/>
      <c r="H11" s="39"/>
      <c r="I11" s="39"/>
      <c r="J11" s="39"/>
    </row>
    <row r="12" spans="1:10" ht="63.75" customHeight="1" x14ac:dyDescent="0.3">
      <c r="A12" s="154" t="s">
        <v>81</v>
      </c>
      <c r="B12" s="154"/>
      <c r="C12" s="154"/>
      <c r="D12" s="154"/>
      <c r="E12" s="154"/>
      <c r="F12" s="154"/>
      <c r="G12" s="154"/>
      <c r="H12" s="154"/>
      <c r="I12" s="154"/>
      <c r="J12" s="154"/>
    </row>
    <row r="13" spans="1:10" x14ac:dyDescent="0.3">
      <c r="A13" s="39"/>
      <c r="B13" s="39"/>
      <c r="C13" s="39"/>
      <c r="D13" s="39"/>
      <c r="E13" s="39"/>
      <c r="F13" s="39"/>
      <c r="G13" s="39"/>
      <c r="H13" s="39"/>
      <c r="I13" s="39"/>
      <c r="J13" s="39"/>
    </row>
    <row r="14" spans="1:10" ht="46.5" customHeight="1" x14ac:dyDescent="0.3">
      <c r="A14" s="154" t="s">
        <v>82</v>
      </c>
      <c r="B14" s="154"/>
      <c r="C14" s="154"/>
      <c r="D14" s="154"/>
      <c r="E14" s="154"/>
      <c r="F14" s="154"/>
      <c r="G14" s="154"/>
      <c r="H14" s="154"/>
      <c r="I14" s="154"/>
      <c r="J14" s="154"/>
    </row>
    <row r="15" spans="1:10" x14ac:dyDescent="0.3">
      <c r="A15" s="39"/>
      <c r="B15" s="39"/>
      <c r="C15" s="39"/>
      <c r="D15" s="39"/>
      <c r="E15" s="39"/>
      <c r="F15" s="39"/>
      <c r="G15" s="39"/>
      <c r="H15" s="39"/>
      <c r="I15" s="39"/>
      <c r="J15" s="39"/>
    </row>
    <row r="16" spans="1:10" ht="53.25" customHeight="1" x14ac:dyDescent="0.3">
      <c r="A16" s="154" t="s">
        <v>83</v>
      </c>
      <c r="B16" s="154"/>
      <c r="C16" s="154"/>
      <c r="D16" s="154"/>
      <c r="E16" s="154"/>
      <c r="F16" s="154"/>
      <c r="G16" s="154"/>
      <c r="H16" s="154"/>
      <c r="I16" s="154"/>
      <c r="J16" s="154"/>
    </row>
    <row r="17" spans="1:10" x14ac:dyDescent="0.3">
      <c r="A17" s="39"/>
      <c r="B17" s="39"/>
      <c r="C17" s="39"/>
      <c r="D17" s="39"/>
      <c r="E17" s="39"/>
      <c r="F17" s="39"/>
      <c r="G17" s="39"/>
      <c r="H17" s="39"/>
      <c r="I17" s="39"/>
      <c r="J17" s="39"/>
    </row>
    <row r="18" spans="1:10" ht="76.5" customHeight="1" x14ac:dyDescent="0.3">
      <c r="A18" s="154" t="s">
        <v>84</v>
      </c>
      <c r="B18" s="154"/>
      <c r="C18" s="154"/>
      <c r="D18" s="154"/>
      <c r="E18" s="154"/>
      <c r="F18" s="154"/>
      <c r="G18" s="154"/>
      <c r="H18" s="154"/>
      <c r="I18" s="154"/>
      <c r="J18" s="15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09375" defaultRowHeight="14.4" x14ac:dyDescent="0.3"/>
  <cols>
    <col min="1" max="1" width="15.44140625" style="1" customWidth="1"/>
    <col min="2" max="2" width="13.6640625" style="1" customWidth="1"/>
    <col min="3" max="3" width="12.5546875" style="1" customWidth="1"/>
    <col min="4" max="4" width="13" style="1" customWidth="1"/>
    <col min="5" max="5" width="15.6640625" style="1" customWidth="1"/>
    <col min="6" max="6" width="14.44140625" style="1" customWidth="1"/>
    <col min="7" max="7" width="22.88671875" style="1" customWidth="1"/>
    <col min="8" max="8" width="8.33203125" style="1" customWidth="1"/>
    <col min="9" max="16384" width="9.109375" style="1"/>
  </cols>
  <sheetData>
    <row r="1" spans="1:10" ht="18.600000000000001" thickBot="1" x14ac:dyDescent="0.35">
      <c r="A1" s="146" t="s">
        <v>21</v>
      </c>
      <c r="B1" s="146"/>
      <c r="C1" s="146"/>
      <c r="D1" s="146"/>
      <c r="E1" s="146"/>
      <c r="F1" s="146"/>
      <c r="G1" s="146"/>
      <c r="H1" s="146"/>
      <c r="I1" s="146"/>
      <c r="J1" s="146"/>
    </row>
    <row r="2" spans="1:10" ht="31.5" customHeight="1" x14ac:dyDescent="0.3">
      <c r="A2" s="171" t="s">
        <v>22</v>
      </c>
      <c r="B2" s="171"/>
      <c r="C2" s="171"/>
      <c r="D2" s="171"/>
      <c r="E2" s="171"/>
      <c r="F2" s="171"/>
      <c r="G2" s="171"/>
      <c r="H2" s="171"/>
      <c r="I2" s="171"/>
      <c r="J2" s="171"/>
    </row>
    <row r="3" spans="1:10" x14ac:dyDescent="0.3">
      <c r="A3" s="148" t="s">
        <v>23</v>
      </c>
      <c r="B3" s="148"/>
      <c r="C3" s="148"/>
      <c r="D3" s="148"/>
      <c r="E3" s="148"/>
      <c r="F3" s="148"/>
      <c r="G3" s="148"/>
      <c r="H3" s="148"/>
      <c r="I3" s="148"/>
      <c r="J3" s="148"/>
    </row>
    <row r="4" spans="1:10" ht="47.25" customHeight="1" x14ac:dyDescent="0.3">
      <c r="A4" s="30" t="s">
        <v>24</v>
      </c>
      <c r="B4" s="182" t="s">
        <v>102</v>
      </c>
      <c r="C4" s="182"/>
      <c r="D4" s="182"/>
      <c r="E4" s="182"/>
      <c r="F4" s="182"/>
      <c r="G4" s="182"/>
      <c r="H4" s="182"/>
      <c r="I4" s="182"/>
      <c r="J4" s="182"/>
    </row>
    <row r="5" spans="1:10" x14ac:dyDescent="0.3">
      <c r="A5" s="30" t="s">
        <v>25</v>
      </c>
      <c r="B5" s="182" t="s">
        <v>100</v>
      </c>
      <c r="C5" s="182"/>
      <c r="D5" s="182"/>
      <c r="E5" s="182"/>
      <c r="F5" s="182"/>
      <c r="G5" s="182"/>
      <c r="H5" s="182"/>
      <c r="I5" s="182"/>
      <c r="J5" s="182"/>
    </row>
    <row r="6" spans="1:10" ht="48.75" customHeight="1" x14ac:dyDescent="0.3">
      <c r="A6" s="30" t="s">
        <v>26</v>
      </c>
      <c r="B6" s="182" t="s">
        <v>101</v>
      </c>
      <c r="C6" s="182"/>
      <c r="D6" s="182"/>
      <c r="E6" s="182"/>
      <c r="F6" s="182"/>
      <c r="G6" s="182"/>
      <c r="H6" s="182"/>
      <c r="I6" s="182"/>
      <c r="J6" s="182"/>
    </row>
    <row r="7" spans="1:10" x14ac:dyDescent="0.3">
      <c r="A7" s="24"/>
      <c r="B7" s="20"/>
    </row>
    <row r="9" spans="1:10" ht="18.600000000000001" thickBot="1" x14ac:dyDescent="0.35">
      <c r="A9" s="146" t="s">
        <v>27</v>
      </c>
      <c r="B9" s="146"/>
      <c r="C9" s="146"/>
      <c r="D9" s="146"/>
      <c r="E9" s="146"/>
      <c r="F9" s="146"/>
      <c r="G9" s="146"/>
      <c r="H9" s="146"/>
      <c r="I9" s="146"/>
      <c r="J9" s="146"/>
    </row>
    <row r="10" spans="1:10" x14ac:dyDescent="0.3">
      <c r="A10" s="154" t="s">
        <v>98</v>
      </c>
      <c r="B10" s="154"/>
      <c r="C10" s="154"/>
      <c r="D10" s="154"/>
      <c r="E10" s="154"/>
      <c r="F10" s="154"/>
      <c r="G10" s="154"/>
      <c r="H10" s="154"/>
      <c r="I10" s="154"/>
      <c r="J10" s="154"/>
    </row>
    <row r="11" spans="1:10" x14ac:dyDescent="0.3">
      <c r="A11" s="154"/>
      <c r="B11" s="154"/>
      <c r="C11" s="154"/>
      <c r="D11" s="154"/>
      <c r="E11" s="154"/>
      <c r="F11" s="154"/>
      <c r="G11" s="154"/>
      <c r="H11" s="154"/>
      <c r="I11" s="154"/>
      <c r="J11" s="154"/>
    </row>
    <row r="13" spans="1:10" ht="15" customHeight="1" x14ac:dyDescent="0.3">
      <c r="A13" s="148" t="s">
        <v>29</v>
      </c>
      <c r="B13" s="148"/>
      <c r="C13" s="148"/>
      <c r="D13" s="148"/>
      <c r="E13" s="148"/>
      <c r="F13" s="148"/>
      <c r="G13" s="148"/>
      <c r="H13" s="148"/>
      <c r="I13" s="148"/>
      <c r="J13" s="148"/>
    </row>
    <row r="14" spans="1:10" ht="30" customHeight="1" x14ac:dyDescent="0.3">
      <c r="A14" s="31" t="s">
        <v>31</v>
      </c>
      <c r="B14" s="181" t="s">
        <v>103</v>
      </c>
      <c r="C14" s="181"/>
      <c r="D14" s="181"/>
      <c r="E14" s="181"/>
      <c r="F14" s="181"/>
      <c r="G14" s="181"/>
      <c r="H14" s="181"/>
      <c r="I14" s="181"/>
      <c r="J14" s="181"/>
    </row>
    <row r="15" spans="1:10" ht="70.5" customHeight="1" x14ac:dyDescent="0.3">
      <c r="A15" s="31" t="s">
        <v>32</v>
      </c>
      <c r="B15" s="181" t="s">
        <v>104</v>
      </c>
      <c r="C15" s="181"/>
      <c r="D15" s="181"/>
      <c r="E15" s="181"/>
      <c r="F15" s="181"/>
      <c r="G15" s="181"/>
      <c r="H15" s="181"/>
      <c r="I15" s="181"/>
      <c r="J15" s="181"/>
    </row>
    <row r="16" spans="1:10" x14ac:dyDescent="0.3">
      <c r="A16" s="31" t="s">
        <v>33</v>
      </c>
      <c r="B16" s="181"/>
      <c r="C16" s="181"/>
      <c r="D16" s="181"/>
      <c r="E16" s="181"/>
      <c r="F16" s="181"/>
      <c r="G16" s="181"/>
      <c r="H16" s="181"/>
      <c r="I16" s="181"/>
      <c r="J16" s="181"/>
    </row>
    <row r="17" spans="1:10" x14ac:dyDescent="0.3">
      <c r="A17" s="32" t="s">
        <v>34</v>
      </c>
      <c r="B17" s="181"/>
      <c r="C17" s="181"/>
      <c r="D17" s="181"/>
      <c r="E17" s="181"/>
      <c r="F17" s="181"/>
      <c r="G17" s="181"/>
      <c r="H17" s="181"/>
      <c r="I17" s="181"/>
      <c r="J17" s="181"/>
    </row>
    <row r="18" spans="1:10" x14ac:dyDescent="0.3">
      <c r="A18" s="32" t="s">
        <v>35</v>
      </c>
      <c r="B18" s="181"/>
      <c r="C18" s="181"/>
      <c r="D18" s="181"/>
      <c r="E18" s="181"/>
      <c r="F18" s="181"/>
      <c r="G18" s="181"/>
      <c r="H18" s="181"/>
      <c r="I18" s="181"/>
      <c r="J18" s="181"/>
    </row>
    <row r="19" spans="1:10" x14ac:dyDescent="0.3">
      <c r="A19" s="32" t="s">
        <v>36</v>
      </c>
      <c r="B19" s="181"/>
      <c r="C19" s="181"/>
      <c r="D19" s="181"/>
      <c r="E19" s="181"/>
      <c r="F19" s="181"/>
      <c r="G19" s="181"/>
      <c r="H19" s="181"/>
      <c r="I19" s="181"/>
      <c r="J19" s="181"/>
    </row>
    <row r="20" spans="1:10" x14ac:dyDescent="0.3">
      <c r="A20" s="32" t="s">
        <v>37</v>
      </c>
      <c r="B20" s="181"/>
      <c r="C20" s="181"/>
      <c r="D20" s="181"/>
      <c r="E20" s="181"/>
      <c r="F20" s="181"/>
      <c r="G20" s="181"/>
      <c r="H20" s="181"/>
      <c r="I20" s="181"/>
      <c r="J20" s="181"/>
    </row>
    <row r="21" spans="1:10" x14ac:dyDescent="0.3">
      <c r="A21" s="32" t="s">
        <v>38</v>
      </c>
      <c r="B21" s="181"/>
      <c r="C21" s="181"/>
      <c r="D21" s="181"/>
      <c r="E21" s="181"/>
      <c r="F21" s="181"/>
      <c r="G21" s="181"/>
      <c r="H21" s="181"/>
      <c r="I21" s="181"/>
      <c r="J21" s="181"/>
    </row>
    <row r="22" spans="1:10" x14ac:dyDescent="0.3">
      <c r="A22" s="32" t="s">
        <v>39</v>
      </c>
      <c r="B22" s="181"/>
      <c r="C22" s="181"/>
      <c r="D22" s="181"/>
      <c r="E22" s="181"/>
      <c r="F22" s="181"/>
      <c r="G22" s="181"/>
      <c r="H22" s="181"/>
      <c r="I22" s="181"/>
      <c r="J22" s="181"/>
    </row>
    <row r="23" spans="1:10" x14ac:dyDescent="0.3">
      <c r="A23" s="32" t="s">
        <v>40</v>
      </c>
      <c r="B23" s="181"/>
      <c r="C23" s="181"/>
      <c r="D23" s="181"/>
      <c r="E23" s="181"/>
      <c r="F23" s="181"/>
      <c r="G23" s="181"/>
      <c r="H23" s="181"/>
      <c r="I23" s="181"/>
      <c r="J23" s="181"/>
    </row>
    <row r="25" spans="1:10" ht="18.600000000000001" thickBot="1" x14ac:dyDescent="0.35">
      <c r="A25" s="146" t="s">
        <v>41</v>
      </c>
      <c r="B25" s="146"/>
      <c r="C25" s="146"/>
      <c r="D25" s="146"/>
      <c r="E25" s="146"/>
      <c r="F25" s="146"/>
      <c r="G25" s="146"/>
      <c r="H25" s="146"/>
      <c r="I25" s="146"/>
      <c r="J25" s="146"/>
    </row>
    <row r="26" spans="1:10" x14ac:dyDescent="0.3">
      <c r="A26" s="41" t="s">
        <v>42</v>
      </c>
      <c r="B26" s="41"/>
      <c r="C26" s="41"/>
      <c r="D26" s="41"/>
      <c r="E26" s="41"/>
      <c r="F26" s="41"/>
      <c r="G26" s="41"/>
      <c r="H26" s="41"/>
      <c r="I26" s="41"/>
      <c r="J26" s="41"/>
    </row>
    <row r="27" spans="1:10" ht="29.4" thickBot="1" x14ac:dyDescent="0.35">
      <c r="A27" s="157" t="s">
        <v>43</v>
      </c>
      <c r="B27" s="157"/>
      <c r="C27" s="157"/>
      <c r="D27" s="157"/>
      <c r="E27" s="157"/>
      <c r="F27" s="157"/>
      <c r="G27" s="157"/>
    </row>
    <row r="28" spans="1:10" x14ac:dyDescent="0.3">
      <c r="A28" s="33" t="s">
        <v>4</v>
      </c>
    </row>
    <row r="29" spans="1:10" x14ac:dyDescent="0.3">
      <c r="A29" s="54" t="s">
        <v>105</v>
      </c>
      <c r="D29" s="2"/>
    </row>
    <row r="30" spans="1:10" x14ac:dyDescent="0.3">
      <c r="A30" s="33" t="s">
        <v>0</v>
      </c>
      <c r="B30" s="2"/>
      <c r="C30" s="2"/>
      <c r="D30" s="2"/>
    </row>
    <row r="31" spans="1:10" x14ac:dyDescent="0.3">
      <c r="A31" s="22" t="s">
        <v>106</v>
      </c>
      <c r="B31" s="2"/>
      <c r="C31" s="2"/>
      <c r="D31" s="2"/>
    </row>
    <row r="32" spans="1:10" x14ac:dyDescent="0.3">
      <c r="A32" s="33" t="s">
        <v>15</v>
      </c>
      <c r="B32" s="2"/>
      <c r="C32" s="2"/>
      <c r="D32" s="2"/>
    </row>
    <row r="33" spans="1:10" x14ac:dyDescent="0.3">
      <c r="A33" s="22" t="s">
        <v>106</v>
      </c>
      <c r="B33" s="2"/>
      <c r="C33" s="2"/>
      <c r="D33" s="2"/>
    </row>
    <row r="34" spans="1:10" x14ac:dyDescent="0.3">
      <c r="A34" s="10"/>
      <c r="B34" s="2"/>
      <c r="C34" s="2"/>
      <c r="D34" s="2"/>
    </row>
    <row r="35" spans="1:10" ht="18" x14ac:dyDescent="0.3">
      <c r="A35" s="5" t="s">
        <v>9</v>
      </c>
    </row>
    <row r="36" spans="1:10" x14ac:dyDescent="0.3">
      <c r="A36" s="33" t="s">
        <v>5</v>
      </c>
      <c r="B36" s="34" t="s">
        <v>16</v>
      </c>
      <c r="C36" s="35" t="s">
        <v>1</v>
      </c>
      <c r="D36" s="35" t="s">
        <v>3</v>
      </c>
      <c r="E36" s="35" t="s">
        <v>17</v>
      </c>
      <c r="F36" s="35" t="s">
        <v>2</v>
      </c>
      <c r="G36" s="35" t="s">
        <v>6</v>
      </c>
    </row>
    <row r="37" spans="1:10" ht="133.5" customHeight="1" x14ac:dyDescent="0.3">
      <c r="A37" s="3" t="s">
        <v>107</v>
      </c>
      <c r="B37" s="12" t="s">
        <v>108</v>
      </c>
      <c r="C37" s="12" t="s">
        <v>150</v>
      </c>
      <c r="D37" s="3" t="s">
        <v>109</v>
      </c>
      <c r="E37" s="12" t="s">
        <v>110</v>
      </c>
      <c r="F37" s="12" t="s">
        <v>114</v>
      </c>
      <c r="G37" s="12" t="s">
        <v>115</v>
      </c>
    </row>
    <row r="38" spans="1:10" x14ac:dyDescent="0.3">
      <c r="A38" s="3"/>
      <c r="B38" s="12"/>
      <c r="C38" s="4"/>
      <c r="D38" s="11"/>
      <c r="E38" s="4"/>
      <c r="F38" s="4"/>
      <c r="G38" s="4"/>
    </row>
    <row r="39" spans="1:10" x14ac:dyDescent="0.3">
      <c r="A39" s="3"/>
      <c r="B39" s="3"/>
      <c r="C39" s="4"/>
      <c r="D39" s="3"/>
      <c r="E39" s="12"/>
      <c r="F39" s="4"/>
      <c r="G39" s="12"/>
    </row>
    <row r="41" spans="1:10" ht="18.600000000000001" thickBot="1" x14ac:dyDescent="0.35">
      <c r="A41" s="146" t="s">
        <v>48</v>
      </c>
      <c r="B41" s="146"/>
      <c r="C41" s="146"/>
      <c r="D41" s="146"/>
      <c r="E41" s="146"/>
      <c r="F41" s="146"/>
      <c r="G41" s="146"/>
      <c r="H41" s="146"/>
      <c r="I41" s="146"/>
      <c r="J41" s="146"/>
    </row>
    <row r="42" spans="1:10" x14ac:dyDescent="0.3">
      <c r="A42" s="154" t="s">
        <v>49</v>
      </c>
      <c r="B42" s="154"/>
      <c r="C42" s="154"/>
      <c r="D42" s="154"/>
      <c r="E42" s="154"/>
      <c r="F42" s="154"/>
      <c r="G42" s="154"/>
      <c r="H42" s="154"/>
      <c r="I42" s="154"/>
      <c r="J42" s="154"/>
    </row>
    <row r="43" spans="1:10" x14ac:dyDescent="0.3">
      <c r="A43" s="154"/>
      <c r="B43" s="154"/>
      <c r="C43" s="154"/>
      <c r="D43" s="154"/>
      <c r="E43" s="154"/>
      <c r="F43" s="154"/>
      <c r="G43" s="154"/>
      <c r="H43" s="154"/>
      <c r="I43" s="154"/>
      <c r="J43" s="154"/>
    </row>
    <row r="45" spans="1:10" ht="24" thickBot="1" x14ac:dyDescent="0.35">
      <c r="A45" s="167" t="s">
        <v>56</v>
      </c>
      <c r="B45" s="167"/>
      <c r="C45" s="167"/>
      <c r="D45" s="167"/>
      <c r="E45" s="167"/>
      <c r="F45" s="167"/>
      <c r="G45" s="167"/>
      <c r="H45" s="167"/>
    </row>
    <row r="46" spans="1:10" ht="83.25" customHeight="1" thickBot="1" x14ac:dyDescent="0.35">
      <c r="F46" s="164" t="s">
        <v>96</v>
      </c>
      <c r="G46" s="165"/>
      <c r="H46" s="166"/>
    </row>
    <row r="47" spans="1:10" ht="90" customHeight="1" thickBot="1" x14ac:dyDescent="0.35">
      <c r="A47" s="51" t="s">
        <v>50</v>
      </c>
      <c r="B47" s="52" t="s">
        <v>51</v>
      </c>
      <c r="C47" s="52" t="s">
        <v>52</v>
      </c>
      <c r="D47" s="52" t="s">
        <v>53</v>
      </c>
      <c r="E47" s="53" t="s">
        <v>54</v>
      </c>
      <c r="F47" s="73" t="s">
        <v>55</v>
      </c>
      <c r="G47" s="74" t="s">
        <v>120</v>
      </c>
      <c r="H47" s="75" t="s">
        <v>64</v>
      </c>
    </row>
    <row r="48" spans="1:10" ht="15" thickBot="1" x14ac:dyDescent="0.35">
      <c r="A48" s="169" t="s">
        <v>43</v>
      </c>
      <c r="B48" s="162"/>
      <c r="C48" s="162"/>
      <c r="D48" s="162"/>
      <c r="E48" s="162"/>
      <c r="F48" s="162"/>
      <c r="G48" s="162"/>
      <c r="H48" s="163"/>
    </row>
    <row r="49" spans="1:8" ht="81" customHeight="1" x14ac:dyDescent="0.3">
      <c r="A49" s="26" t="str">
        <f>A37</f>
        <v>Grants provided to community based organizations (CBO)</v>
      </c>
      <c r="B49" s="55">
        <v>300000</v>
      </c>
      <c r="C49" s="26" t="s">
        <v>111</v>
      </c>
      <c r="D49" s="55">
        <v>25000</v>
      </c>
      <c r="E49" s="45" t="s">
        <v>112</v>
      </c>
      <c r="F49" s="50" t="s">
        <v>113</v>
      </c>
      <c r="G49" s="50"/>
      <c r="H49" s="50"/>
    </row>
    <row r="50" spans="1:8" x14ac:dyDescent="0.3">
      <c r="A50" s="26"/>
      <c r="B50" s="23"/>
      <c r="C50" s="23"/>
      <c r="D50" s="23"/>
      <c r="E50" s="46"/>
      <c r="F50" s="48"/>
      <c r="G50" s="49"/>
      <c r="H50" s="49"/>
    </row>
    <row r="51" spans="1:8" x14ac:dyDescent="0.3">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4" x14ac:dyDescent="0.3"/>
  <cols>
    <col min="1" max="1" width="67.88671875" customWidth="1"/>
  </cols>
  <sheetData>
    <row r="1" spans="1:1" x14ac:dyDescent="0.3">
      <c r="A1" t="s">
        <v>136</v>
      </c>
    </row>
    <row r="2" spans="1:1" x14ac:dyDescent="0.3">
      <c r="A2" t="s">
        <v>129</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113</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row r="25" spans="1:1" x14ac:dyDescent="0.3">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abSelected="1" topLeftCell="A3" zoomScaleNormal="100" workbookViewId="0">
      <selection activeCell="D15" sqref="D15"/>
    </sheetView>
  </sheetViews>
  <sheetFormatPr defaultColWidth="9.109375" defaultRowHeight="14.4" x14ac:dyDescent="0.3"/>
  <cols>
    <col min="1" max="1" width="16.33203125" style="1" customWidth="1"/>
    <col min="2" max="2" width="76.44140625" style="1" customWidth="1"/>
    <col min="3" max="16384" width="9.109375" style="1"/>
  </cols>
  <sheetData>
    <row r="7" spans="1:3" ht="9" customHeight="1" x14ac:dyDescent="0.3"/>
    <row r="8" spans="1:3" ht="44.25" customHeight="1" x14ac:dyDescent="0.3">
      <c r="A8" s="134" t="s">
        <v>18</v>
      </c>
      <c r="B8" s="134"/>
    </row>
    <row r="9" spans="1:3" x14ac:dyDescent="0.3">
      <c r="A9" s="16" t="s">
        <v>19</v>
      </c>
      <c r="B9" s="76" t="s">
        <v>153</v>
      </c>
      <c r="C9" s="27" t="s">
        <v>63</v>
      </c>
    </row>
    <row r="10" spans="1:3" x14ac:dyDescent="0.3">
      <c r="A10" s="16" t="s">
        <v>20</v>
      </c>
      <c r="B10" s="77">
        <v>45565</v>
      </c>
      <c r="C10" s="27" t="s">
        <v>63</v>
      </c>
    </row>
    <row r="11" spans="1:3" x14ac:dyDescent="0.3">
      <c r="A11" s="17"/>
    </row>
    <row r="12" spans="1:3" ht="15" customHeight="1" x14ac:dyDescent="0.3">
      <c r="A12" s="135" t="s">
        <v>70</v>
      </c>
      <c r="B12" s="135"/>
    </row>
    <row r="13" spans="1:3" x14ac:dyDescent="0.3">
      <c r="A13" s="135"/>
      <c r="B13" s="135"/>
    </row>
    <row r="14" spans="1:3" x14ac:dyDescent="0.3">
      <c r="A14" s="135"/>
      <c r="B14" s="135"/>
    </row>
    <row r="15" spans="1:3" x14ac:dyDescent="0.3">
      <c r="A15" s="135"/>
      <c r="B15" s="135"/>
    </row>
    <row r="16" spans="1:3" x14ac:dyDescent="0.3">
      <c r="A16" s="135"/>
      <c r="B16" s="135"/>
    </row>
    <row r="17" spans="1:6" x14ac:dyDescent="0.3">
      <c r="A17" s="135"/>
      <c r="B17" s="135"/>
    </row>
    <row r="18" spans="1:6" ht="31.5" customHeight="1" x14ac:dyDescent="0.3">
      <c r="A18" s="135"/>
      <c r="B18" s="135"/>
    </row>
    <row r="19" spans="1:6" ht="43.5" customHeight="1" x14ac:dyDescent="0.3">
      <c r="A19" s="131" t="s">
        <v>71</v>
      </c>
      <c r="B19" s="131"/>
    </row>
    <row r="20" spans="1:6" x14ac:dyDescent="0.3">
      <c r="A20" s="38" t="s">
        <v>65</v>
      </c>
      <c r="B20" s="37"/>
    </row>
    <row r="21" spans="1:6" x14ac:dyDescent="0.3">
      <c r="A21" s="137" t="s">
        <v>66</v>
      </c>
      <c r="B21" s="137"/>
    </row>
    <row r="22" spans="1:6" x14ac:dyDescent="0.3">
      <c r="A22" s="137" t="s">
        <v>67</v>
      </c>
      <c r="B22" s="137"/>
    </row>
    <row r="23" spans="1:6" ht="41.25" customHeight="1" x14ac:dyDescent="0.3">
      <c r="A23" s="139" t="s">
        <v>68</v>
      </c>
      <c r="B23" s="139"/>
    </row>
    <row r="24" spans="1:6" ht="50.25" customHeight="1" x14ac:dyDescent="0.3">
      <c r="A24" s="135" t="s">
        <v>69</v>
      </c>
      <c r="B24" s="135"/>
    </row>
    <row r="25" spans="1:6" ht="18.75" customHeight="1" x14ac:dyDescent="0.3">
      <c r="A25" s="29"/>
      <c r="B25" s="29"/>
    </row>
    <row r="26" spans="1:6" x14ac:dyDescent="0.3">
      <c r="A26" s="138" t="s">
        <v>72</v>
      </c>
      <c r="B26" s="138"/>
    </row>
    <row r="27" spans="1:6" x14ac:dyDescent="0.3">
      <c r="A27" s="132" t="s">
        <v>73</v>
      </c>
      <c r="B27" s="132"/>
    </row>
    <row r="28" spans="1:6" x14ac:dyDescent="0.3">
      <c r="A28" s="136" t="s">
        <v>74</v>
      </c>
      <c r="B28" s="136"/>
    </row>
    <row r="29" spans="1:6" x14ac:dyDescent="0.3">
      <c r="A29" s="133" t="s">
        <v>71</v>
      </c>
      <c r="B29" s="133"/>
      <c r="F29" s="9"/>
    </row>
    <row r="30" spans="1:6" x14ac:dyDescent="0.3">
      <c r="A30" s="36" t="s">
        <v>95</v>
      </c>
      <c r="B30" s="37"/>
    </row>
    <row r="31" spans="1:6" x14ac:dyDescent="0.3">
      <c r="A31" s="37"/>
      <c r="B31" s="37"/>
    </row>
    <row r="32" spans="1:6" x14ac:dyDescent="0.3">
      <c r="B32" s="37"/>
    </row>
    <row r="33" spans="1:2" x14ac:dyDescent="0.3">
      <c r="A33" s="37"/>
      <c r="B33" s="37"/>
    </row>
    <row r="34" spans="1:2" x14ac:dyDescent="0.3">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topLeftCell="A10" workbookViewId="0"/>
  </sheetViews>
  <sheetFormatPr defaultColWidth="9.109375" defaultRowHeight="14.4" x14ac:dyDescent="0.3"/>
  <cols>
    <col min="1" max="1" width="45.88671875" style="1" customWidth="1"/>
    <col min="2" max="2" width="45.44140625" style="1" customWidth="1"/>
    <col min="3" max="16384" width="9.109375" style="1"/>
  </cols>
  <sheetData>
    <row r="8" spans="1:3" ht="59.25" customHeight="1" x14ac:dyDescent="0.3">
      <c r="A8" s="145" t="s">
        <v>91</v>
      </c>
      <c r="B8" s="134"/>
    </row>
    <row r="9" spans="1:3" ht="12" customHeight="1" x14ac:dyDescent="0.3">
      <c r="A9" s="101"/>
      <c r="B9" s="100"/>
    </row>
    <row r="10" spans="1:3" x14ac:dyDescent="0.3">
      <c r="A10" s="142" t="s">
        <v>85</v>
      </c>
      <c r="B10" s="142"/>
      <c r="C10" s="27"/>
    </row>
    <row r="11" spans="1:3" x14ac:dyDescent="0.3">
      <c r="A11" s="142" t="s">
        <v>86</v>
      </c>
      <c r="B11" s="142"/>
    </row>
    <row r="12" spans="1:3" ht="8.25" customHeight="1" x14ac:dyDescent="0.3">
      <c r="A12" s="102"/>
      <c r="B12" s="102"/>
    </row>
    <row r="13" spans="1:3" ht="15" customHeight="1" x14ac:dyDescent="0.3">
      <c r="A13" s="138" t="s">
        <v>97</v>
      </c>
      <c r="B13" s="138"/>
    </row>
    <row r="14" spans="1:3" x14ac:dyDescent="0.3">
      <c r="A14" s="143" t="s">
        <v>21</v>
      </c>
      <c r="B14" s="143"/>
    </row>
    <row r="15" spans="1:3" x14ac:dyDescent="0.3">
      <c r="A15" s="143" t="s">
        <v>27</v>
      </c>
      <c r="B15" s="143"/>
    </row>
    <row r="16" spans="1:3" x14ac:dyDescent="0.3">
      <c r="A16" s="143" t="s">
        <v>87</v>
      </c>
      <c r="B16" s="143"/>
    </row>
    <row r="17" spans="1:2" x14ac:dyDescent="0.3">
      <c r="A17" s="143" t="s">
        <v>48</v>
      </c>
      <c r="B17" s="143"/>
    </row>
    <row r="18" spans="1:2" ht="8.25" customHeight="1" x14ac:dyDescent="0.3">
      <c r="A18" s="103"/>
      <c r="B18" s="103"/>
    </row>
    <row r="19" spans="1:2" x14ac:dyDescent="0.3">
      <c r="A19" s="142" t="s">
        <v>89</v>
      </c>
      <c r="B19" s="142"/>
    </row>
    <row r="20" spans="1:2" ht="8.25" customHeight="1" x14ac:dyDescent="0.3">
      <c r="A20" s="102"/>
      <c r="B20" s="102"/>
    </row>
    <row r="21" spans="1:2" x14ac:dyDescent="0.3">
      <c r="A21" s="138" t="s">
        <v>88</v>
      </c>
      <c r="B21" s="138"/>
    </row>
    <row r="22" spans="1:2" x14ac:dyDescent="0.3">
      <c r="A22" s="143" t="s">
        <v>90</v>
      </c>
      <c r="B22" s="143"/>
    </row>
    <row r="23" spans="1:2" ht="18" customHeight="1" x14ac:dyDescent="0.3">
      <c r="A23" s="143" t="s">
        <v>92</v>
      </c>
      <c r="B23" s="143"/>
    </row>
    <row r="24" spans="1:2" x14ac:dyDescent="0.3">
      <c r="A24" s="144"/>
      <c r="B24" s="144"/>
    </row>
    <row r="25" spans="1:2" x14ac:dyDescent="0.3">
      <c r="A25" s="144"/>
      <c r="B25" s="144"/>
    </row>
    <row r="26" spans="1:2" x14ac:dyDescent="0.3">
      <c r="A26" s="104"/>
      <c r="B26" s="104"/>
    </row>
    <row r="27" spans="1:2" x14ac:dyDescent="0.3">
      <c r="A27" s="144"/>
      <c r="B27" s="144"/>
    </row>
    <row r="28" spans="1:2" x14ac:dyDescent="0.3">
      <c r="A28" s="144"/>
      <c r="B28" s="144"/>
    </row>
    <row r="29" spans="1:2" x14ac:dyDescent="0.3">
      <c r="A29" s="138"/>
      <c r="B29" s="138"/>
    </row>
    <row r="30" spans="1:2" x14ac:dyDescent="0.3">
      <c r="A30" s="140"/>
      <c r="B30" s="140"/>
    </row>
    <row r="31" spans="1:2" x14ac:dyDescent="0.3">
      <c r="A31" s="141"/>
      <c r="B31" s="141"/>
    </row>
    <row r="32" spans="1:2" x14ac:dyDescent="0.3">
      <c r="A32" s="142"/>
      <c r="B32" s="142"/>
    </row>
    <row r="33" spans="1:2" x14ac:dyDescent="0.3">
      <c r="B33" s="37"/>
    </row>
    <row r="34" spans="1:2" x14ac:dyDescent="0.3">
      <c r="A34" s="37"/>
      <c r="B34" s="37"/>
    </row>
    <row r="35" spans="1:2" x14ac:dyDescent="0.3">
      <c r="B35" s="37"/>
    </row>
    <row r="36" spans="1:2" x14ac:dyDescent="0.3">
      <c r="A36" s="37"/>
      <c r="B36" s="37"/>
    </row>
    <row r="37" spans="1:2" x14ac:dyDescent="0.3">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9" workbookViewId="0">
      <selection activeCell="B13" sqref="B13:J13"/>
    </sheetView>
  </sheetViews>
  <sheetFormatPr defaultColWidth="9.109375" defaultRowHeight="14.4" x14ac:dyDescent="0.3"/>
  <cols>
    <col min="1" max="1" width="24" style="1" customWidth="1"/>
    <col min="2" max="16384" width="9.109375" style="1"/>
  </cols>
  <sheetData>
    <row r="1" spans="1:11" ht="18.600000000000001" thickBot="1" x14ac:dyDescent="0.35">
      <c r="A1" s="146" t="s">
        <v>21</v>
      </c>
      <c r="B1" s="146"/>
      <c r="C1" s="146"/>
      <c r="D1" s="146"/>
      <c r="E1" s="146"/>
      <c r="F1" s="146"/>
      <c r="G1" s="146"/>
      <c r="H1" s="146"/>
      <c r="I1" s="146"/>
      <c r="J1" s="146"/>
    </row>
    <row r="2" spans="1:11" x14ac:dyDescent="0.3">
      <c r="A2" s="150" t="s">
        <v>22</v>
      </c>
      <c r="B2" s="150"/>
      <c r="C2" s="150"/>
      <c r="D2" s="150"/>
      <c r="E2" s="150"/>
      <c r="F2" s="150"/>
      <c r="G2" s="150"/>
      <c r="H2" s="150"/>
      <c r="I2" s="150"/>
      <c r="J2" s="150"/>
    </row>
    <row r="3" spans="1:11" ht="7.5" customHeight="1" x14ac:dyDescent="0.3">
      <c r="A3" s="15"/>
    </row>
    <row r="4" spans="1:11" x14ac:dyDescent="0.3">
      <c r="A4" s="147" t="s">
        <v>151</v>
      </c>
      <c r="B4" s="147"/>
      <c r="C4" s="147"/>
      <c r="D4" s="147"/>
      <c r="E4" s="147"/>
      <c r="F4" s="147"/>
      <c r="G4" s="147"/>
      <c r="H4" s="147"/>
      <c r="I4" s="147"/>
      <c r="J4" s="147"/>
    </row>
    <row r="5" spans="1:11" x14ac:dyDescent="0.3">
      <c r="A5" s="147"/>
      <c r="B5" s="147"/>
      <c r="C5" s="147"/>
      <c r="D5" s="147"/>
      <c r="E5" s="147"/>
      <c r="F5" s="147"/>
      <c r="G5" s="147"/>
      <c r="H5" s="147"/>
      <c r="I5" s="147"/>
      <c r="J5" s="147"/>
    </row>
    <row r="6" spans="1:11" x14ac:dyDescent="0.3">
      <c r="A6" s="147"/>
      <c r="B6" s="147"/>
      <c r="C6" s="147"/>
      <c r="D6" s="147"/>
      <c r="E6" s="147"/>
      <c r="F6" s="147"/>
      <c r="G6" s="147"/>
      <c r="H6" s="147"/>
      <c r="I6" s="147"/>
      <c r="J6" s="147"/>
    </row>
    <row r="7" spans="1:11" x14ac:dyDescent="0.3">
      <c r="A7" s="147"/>
      <c r="B7" s="147"/>
      <c r="C7" s="147"/>
      <c r="D7" s="147"/>
      <c r="E7" s="147"/>
      <c r="F7" s="147"/>
      <c r="G7" s="147"/>
      <c r="H7" s="147"/>
      <c r="I7" s="147"/>
      <c r="J7" s="147"/>
    </row>
    <row r="8" spans="1:11" x14ac:dyDescent="0.3">
      <c r="A8" s="147"/>
      <c r="B8" s="147"/>
      <c r="C8" s="147"/>
      <c r="D8" s="147"/>
      <c r="E8" s="147"/>
      <c r="F8" s="147"/>
      <c r="G8" s="147"/>
      <c r="H8" s="147"/>
      <c r="I8" s="147"/>
      <c r="J8" s="147"/>
    </row>
    <row r="9" spans="1:11" ht="47.25" customHeight="1" x14ac:dyDescent="0.3">
      <c r="A9" s="147"/>
      <c r="B9" s="147"/>
      <c r="C9" s="147"/>
      <c r="D9" s="147"/>
      <c r="E9" s="147"/>
      <c r="F9" s="147"/>
      <c r="G9" s="147"/>
      <c r="H9" s="147"/>
      <c r="I9" s="147"/>
      <c r="J9" s="147"/>
    </row>
    <row r="10" spans="1:11" x14ac:dyDescent="0.3">
      <c r="A10" s="18"/>
      <c r="B10" s="18"/>
      <c r="C10" s="18"/>
      <c r="D10" s="18"/>
      <c r="E10" s="18"/>
      <c r="F10" s="18"/>
      <c r="G10" s="18"/>
      <c r="H10" s="18"/>
      <c r="I10" s="18"/>
      <c r="J10" s="18"/>
    </row>
    <row r="11" spans="1:11" x14ac:dyDescent="0.3">
      <c r="A11" s="151" t="s">
        <v>28</v>
      </c>
      <c r="B11" s="151"/>
      <c r="C11" s="151"/>
      <c r="D11" s="151"/>
      <c r="E11" s="151"/>
      <c r="F11" s="151"/>
      <c r="G11" s="151"/>
      <c r="H11" s="151"/>
      <c r="I11" s="151"/>
      <c r="J11" s="151"/>
    </row>
    <row r="12" spans="1:11" x14ac:dyDescent="0.3">
      <c r="A12" s="148" t="s">
        <v>23</v>
      </c>
      <c r="B12" s="148"/>
      <c r="C12" s="148"/>
      <c r="D12" s="148"/>
      <c r="E12" s="148"/>
      <c r="F12" s="148"/>
      <c r="G12" s="148"/>
      <c r="H12" s="148"/>
      <c r="I12" s="148"/>
      <c r="J12" s="148"/>
    </row>
    <row r="13" spans="1:11" ht="229.8" customHeight="1" x14ac:dyDescent="0.3">
      <c r="A13" s="30" t="s">
        <v>24</v>
      </c>
      <c r="B13" s="149" t="s">
        <v>154</v>
      </c>
      <c r="C13" s="149"/>
      <c r="D13" s="149"/>
      <c r="E13" s="149"/>
      <c r="F13" s="149"/>
      <c r="G13" s="149"/>
      <c r="H13" s="149"/>
      <c r="I13" s="149"/>
      <c r="J13" s="149"/>
    </row>
    <row r="14" spans="1:11" ht="100.5" customHeight="1" x14ac:dyDescent="0.3">
      <c r="A14" s="30" t="s">
        <v>25</v>
      </c>
      <c r="B14" s="149" t="s">
        <v>155</v>
      </c>
      <c r="C14" s="149"/>
      <c r="D14" s="149"/>
      <c r="E14" s="149"/>
      <c r="F14" s="149"/>
      <c r="G14" s="149"/>
      <c r="H14" s="149"/>
      <c r="I14" s="149"/>
      <c r="J14" s="149"/>
      <c r="K14" s="19"/>
    </row>
    <row r="15" spans="1:11" ht="100.5" customHeight="1" x14ac:dyDescent="0.3">
      <c r="A15" s="30" t="s">
        <v>26</v>
      </c>
      <c r="B15" s="149" t="s">
        <v>156</v>
      </c>
      <c r="C15" s="149"/>
      <c r="D15" s="149"/>
      <c r="E15" s="149"/>
      <c r="F15" s="149"/>
      <c r="G15" s="149"/>
      <c r="H15" s="149"/>
      <c r="I15" s="149"/>
      <c r="J15" s="149"/>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A9" sqref="A9:J9"/>
    </sheetView>
  </sheetViews>
  <sheetFormatPr defaultColWidth="9.109375" defaultRowHeight="14.4" x14ac:dyDescent="0.3"/>
  <cols>
    <col min="1" max="1" width="5.109375" style="1" customWidth="1"/>
    <col min="2" max="16384" width="9.109375" style="1"/>
  </cols>
  <sheetData>
    <row r="1" spans="1:10" ht="19.5" customHeight="1" thickBot="1" x14ac:dyDescent="0.35">
      <c r="A1" s="146" t="s">
        <v>27</v>
      </c>
      <c r="B1" s="146"/>
      <c r="C1" s="146"/>
      <c r="D1" s="146"/>
      <c r="E1" s="146"/>
      <c r="F1" s="146"/>
      <c r="G1" s="146"/>
      <c r="H1" s="146"/>
      <c r="I1" s="146"/>
      <c r="J1" s="146"/>
    </row>
    <row r="2" spans="1:10" x14ac:dyDescent="0.3">
      <c r="A2" s="154" t="s">
        <v>98</v>
      </c>
      <c r="B2" s="154"/>
      <c r="C2" s="154"/>
      <c r="D2" s="154"/>
      <c r="E2" s="154"/>
      <c r="F2" s="154"/>
      <c r="G2" s="154"/>
      <c r="H2" s="154"/>
      <c r="I2" s="154"/>
      <c r="J2" s="154"/>
    </row>
    <row r="3" spans="1:10" x14ac:dyDescent="0.3">
      <c r="A3" s="154"/>
      <c r="B3" s="154"/>
      <c r="C3" s="154"/>
      <c r="D3" s="154"/>
      <c r="E3" s="154"/>
      <c r="F3" s="154"/>
      <c r="G3" s="154"/>
      <c r="H3" s="154"/>
      <c r="I3" s="154"/>
      <c r="J3" s="154"/>
    </row>
    <row r="4" spans="1:10" ht="8.25" customHeight="1" x14ac:dyDescent="0.3"/>
    <row r="5" spans="1:10" ht="20.25" customHeight="1" x14ac:dyDescent="0.3">
      <c r="A5" s="155" t="s">
        <v>149</v>
      </c>
      <c r="B5" s="155"/>
      <c r="C5" s="155"/>
      <c r="D5" s="155"/>
      <c r="E5" s="155"/>
      <c r="F5" s="155"/>
      <c r="G5" s="155"/>
      <c r="H5" s="155"/>
      <c r="I5" s="155"/>
      <c r="J5" s="155"/>
    </row>
    <row r="6" spans="1:10" ht="41.25" customHeight="1" x14ac:dyDescent="0.3">
      <c r="A6" s="155"/>
      <c r="B6" s="155"/>
      <c r="C6" s="155"/>
      <c r="D6" s="155"/>
      <c r="E6" s="155"/>
      <c r="F6" s="155"/>
      <c r="G6" s="155"/>
      <c r="H6" s="155"/>
      <c r="I6" s="155"/>
      <c r="J6" s="155"/>
    </row>
    <row r="8" spans="1:10" x14ac:dyDescent="0.3">
      <c r="A8" s="153" t="s">
        <v>30</v>
      </c>
      <c r="B8" s="153"/>
      <c r="C8" s="153"/>
      <c r="D8" s="153"/>
      <c r="E8" s="153"/>
      <c r="F8" s="153"/>
      <c r="G8" s="153"/>
      <c r="H8" s="153"/>
      <c r="I8" s="153"/>
      <c r="J8" s="153"/>
    </row>
    <row r="9" spans="1:10" x14ac:dyDescent="0.3">
      <c r="A9" s="148" t="s">
        <v>29</v>
      </c>
      <c r="B9" s="148"/>
      <c r="C9" s="148"/>
      <c r="D9" s="148"/>
      <c r="E9" s="148"/>
      <c r="F9" s="148"/>
      <c r="G9" s="148"/>
      <c r="H9" s="148"/>
      <c r="I9" s="148"/>
      <c r="J9" s="148"/>
    </row>
    <row r="10" spans="1:10" x14ac:dyDescent="0.3">
      <c r="A10" s="31" t="s">
        <v>31</v>
      </c>
      <c r="B10" s="152"/>
      <c r="C10" s="152"/>
      <c r="D10" s="152"/>
      <c r="E10" s="152"/>
      <c r="F10" s="152"/>
      <c r="G10" s="152"/>
      <c r="H10" s="152"/>
      <c r="I10" s="152"/>
      <c r="J10" s="152"/>
    </row>
    <row r="11" spans="1:10" x14ac:dyDescent="0.3">
      <c r="A11" s="31" t="s">
        <v>32</v>
      </c>
      <c r="B11" s="152"/>
      <c r="C11" s="152"/>
      <c r="D11" s="152"/>
      <c r="E11" s="152"/>
      <c r="F11" s="152"/>
      <c r="G11" s="152"/>
      <c r="H11" s="152"/>
      <c r="I11" s="152"/>
      <c r="J11" s="152"/>
    </row>
    <row r="12" spans="1:10" x14ac:dyDescent="0.3">
      <c r="A12" s="31" t="s">
        <v>33</v>
      </c>
      <c r="B12" s="152"/>
      <c r="C12" s="152"/>
      <c r="D12" s="152"/>
      <c r="E12" s="152"/>
      <c r="F12" s="152"/>
      <c r="G12" s="152"/>
      <c r="H12" s="152"/>
      <c r="I12" s="152"/>
      <c r="J12" s="152"/>
    </row>
    <row r="13" spans="1:10" x14ac:dyDescent="0.3">
      <c r="A13" s="32" t="s">
        <v>34</v>
      </c>
      <c r="B13" s="152"/>
      <c r="C13" s="152"/>
      <c r="D13" s="152"/>
      <c r="E13" s="152"/>
      <c r="F13" s="152"/>
      <c r="G13" s="152"/>
      <c r="H13" s="152"/>
      <c r="I13" s="152"/>
      <c r="J13" s="152"/>
    </row>
    <row r="14" spans="1:10" x14ac:dyDescent="0.3">
      <c r="A14" s="32" t="s">
        <v>35</v>
      </c>
      <c r="B14" s="152"/>
      <c r="C14" s="152"/>
      <c r="D14" s="152"/>
      <c r="E14" s="152"/>
      <c r="F14" s="152"/>
      <c r="G14" s="152"/>
      <c r="H14" s="152"/>
      <c r="I14" s="152"/>
      <c r="J14" s="152"/>
    </row>
    <row r="15" spans="1:10" x14ac:dyDescent="0.3">
      <c r="A15" s="32" t="s">
        <v>36</v>
      </c>
      <c r="B15" s="152"/>
      <c r="C15" s="152"/>
      <c r="D15" s="152"/>
      <c r="E15" s="152"/>
      <c r="F15" s="152"/>
      <c r="G15" s="152"/>
      <c r="H15" s="152"/>
      <c r="I15" s="152"/>
      <c r="J15" s="152"/>
    </row>
    <row r="16" spans="1:10" x14ac:dyDescent="0.3">
      <c r="A16" s="32" t="s">
        <v>37</v>
      </c>
      <c r="B16" s="152"/>
      <c r="C16" s="152"/>
      <c r="D16" s="152"/>
      <c r="E16" s="152"/>
      <c r="F16" s="152"/>
      <c r="G16" s="152"/>
      <c r="H16" s="152"/>
      <c r="I16" s="152"/>
      <c r="J16" s="152"/>
    </row>
    <row r="17" spans="1:10" x14ac:dyDescent="0.3">
      <c r="A17" s="32" t="s">
        <v>38</v>
      </c>
      <c r="B17" s="152"/>
      <c r="C17" s="152"/>
      <c r="D17" s="152"/>
      <c r="E17" s="152"/>
      <c r="F17" s="152"/>
      <c r="G17" s="152"/>
      <c r="H17" s="152"/>
      <c r="I17" s="152"/>
      <c r="J17" s="152"/>
    </row>
    <row r="18" spans="1:10" x14ac:dyDescent="0.3">
      <c r="A18" s="32" t="s">
        <v>39</v>
      </c>
      <c r="B18" s="152"/>
      <c r="C18" s="152"/>
      <c r="D18" s="152"/>
      <c r="E18" s="152"/>
      <c r="F18" s="152"/>
      <c r="G18" s="152"/>
      <c r="H18" s="152"/>
      <c r="I18" s="152"/>
      <c r="J18" s="152"/>
    </row>
    <row r="19" spans="1:10" x14ac:dyDescent="0.3">
      <c r="A19" s="32" t="s">
        <v>40</v>
      </c>
      <c r="B19" s="152"/>
      <c r="C19" s="152"/>
      <c r="D19" s="152"/>
      <c r="E19" s="152"/>
      <c r="F19" s="152"/>
      <c r="G19" s="152"/>
      <c r="H19" s="152"/>
      <c r="I19" s="152"/>
      <c r="J19" s="15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09375" defaultRowHeight="14.4" x14ac:dyDescent="0.3"/>
  <cols>
    <col min="1" max="10" width="9.109375" style="1" customWidth="1"/>
    <col min="11" max="16384" width="9.109375" style="1"/>
  </cols>
  <sheetData>
    <row r="1" spans="1:10" ht="18.600000000000001" thickBot="1" x14ac:dyDescent="0.35">
      <c r="A1" s="146" t="s">
        <v>41</v>
      </c>
      <c r="B1" s="146"/>
      <c r="C1" s="146"/>
      <c r="D1" s="146"/>
      <c r="E1" s="146"/>
      <c r="F1" s="146"/>
      <c r="G1" s="146"/>
      <c r="H1" s="146"/>
      <c r="I1" s="146"/>
      <c r="J1" s="146"/>
    </row>
    <row r="2" spans="1:10" x14ac:dyDescent="0.3">
      <c r="A2" s="41" t="s">
        <v>42</v>
      </c>
      <c r="B2" s="41"/>
      <c r="C2" s="41"/>
      <c r="D2" s="41"/>
      <c r="E2" s="41"/>
      <c r="F2" s="41"/>
      <c r="G2" s="41"/>
      <c r="H2" s="41"/>
      <c r="I2" s="41"/>
      <c r="J2" s="41"/>
    </row>
    <row r="3" spans="1:10" ht="8.25" customHeight="1" x14ac:dyDescent="0.3"/>
    <row r="4" spans="1:10" x14ac:dyDescent="0.3">
      <c r="A4" s="13" t="s">
        <v>10</v>
      </c>
    </row>
    <row r="5" spans="1:10" x14ac:dyDescent="0.3">
      <c r="A5" s="40" t="s">
        <v>11</v>
      </c>
      <c r="B5" s="40"/>
      <c r="C5" s="40"/>
      <c r="D5" s="40"/>
      <c r="E5" s="40"/>
      <c r="F5" s="40"/>
      <c r="G5" s="40"/>
      <c r="H5" s="40"/>
      <c r="I5" s="40"/>
      <c r="J5" s="40"/>
    </row>
    <row r="6" spans="1:10" x14ac:dyDescent="0.3">
      <c r="A6" s="7" t="s">
        <v>14</v>
      </c>
    </row>
    <row r="7" spans="1:10" x14ac:dyDescent="0.3">
      <c r="A7" s="7" t="s">
        <v>7</v>
      </c>
    </row>
    <row r="8" spans="1:10" x14ac:dyDescent="0.3">
      <c r="A8" s="7" t="s">
        <v>12</v>
      </c>
    </row>
    <row r="9" spans="1:10" x14ac:dyDescent="0.3">
      <c r="A9" s="7" t="s">
        <v>121</v>
      </c>
    </row>
    <row r="10" spans="1:10" x14ac:dyDescent="0.3">
      <c r="A10" s="7" t="s">
        <v>8</v>
      </c>
    </row>
    <row r="11" spans="1:10" x14ac:dyDescent="0.3">
      <c r="A11" s="7" t="s">
        <v>13</v>
      </c>
    </row>
    <row r="12" spans="1:10" x14ac:dyDescent="0.3">
      <c r="A12" s="8"/>
    </row>
    <row r="13" spans="1:10" ht="15" customHeight="1" x14ac:dyDescent="0.3">
      <c r="A13" s="156" t="s">
        <v>122</v>
      </c>
      <c r="B13" s="156"/>
      <c r="C13" s="156"/>
      <c r="D13" s="156"/>
      <c r="E13" s="156"/>
      <c r="F13" s="156"/>
      <c r="G13" s="156"/>
      <c r="H13" s="156"/>
      <c r="I13" s="156"/>
      <c r="J13" s="156"/>
    </row>
    <row r="14" spans="1:10" x14ac:dyDescent="0.3">
      <c r="A14" s="156"/>
      <c r="B14" s="156"/>
      <c r="C14" s="156"/>
      <c r="D14" s="156"/>
      <c r="E14" s="156"/>
      <c r="F14" s="156"/>
      <c r="G14" s="156"/>
      <c r="H14" s="156"/>
      <c r="I14" s="156"/>
      <c r="J14" s="156"/>
    </row>
    <row r="15" spans="1:10" x14ac:dyDescent="0.3">
      <c r="A15" s="156"/>
      <c r="B15" s="156"/>
      <c r="C15" s="156"/>
      <c r="D15" s="156"/>
      <c r="E15" s="156"/>
      <c r="F15" s="156"/>
      <c r="G15" s="156"/>
      <c r="H15" s="156"/>
      <c r="I15" s="156"/>
      <c r="J15" s="156"/>
    </row>
    <row r="16" spans="1:10" x14ac:dyDescent="0.3">
      <c r="A16" s="156"/>
      <c r="B16" s="156"/>
      <c r="C16" s="156"/>
      <c r="D16" s="156"/>
      <c r="E16" s="156"/>
      <c r="F16" s="156"/>
      <c r="G16" s="156"/>
      <c r="H16" s="156"/>
      <c r="I16" s="156"/>
      <c r="J16" s="156"/>
    </row>
    <row r="17" spans="1:10" ht="65.25" customHeight="1" x14ac:dyDescent="0.3">
      <c r="A17" s="156"/>
      <c r="B17" s="156"/>
      <c r="C17" s="156"/>
      <c r="D17" s="156"/>
      <c r="E17" s="156"/>
      <c r="F17" s="156"/>
      <c r="G17" s="156"/>
      <c r="H17" s="156"/>
      <c r="I17" s="156"/>
      <c r="J17" s="156"/>
    </row>
    <row r="18" spans="1:10" x14ac:dyDescent="0.3">
      <c r="A18" s="28"/>
      <c r="B18" s="28"/>
      <c r="C18" s="28"/>
      <c r="D18" s="28"/>
      <c r="E18" s="28"/>
      <c r="F18" s="28"/>
      <c r="G18" s="28"/>
      <c r="H18" s="28"/>
      <c r="I18" s="28"/>
      <c r="J18" s="28"/>
    </row>
    <row r="19" spans="1:10" x14ac:dyDescent="0.3">
      <c r="A19" s="28"/>
      <c r="B19" s="28"/>
      <c r="C19" s="28"/>
      <c r="D19" s="28"/>
      <c r="E19" s="28"/>
      <c r="F19" s="28"/>
      <c r="G19" s="28"/>
      <c r="H19" s="28"/>
      <c r="I19" s="28"/>
      <c r="J19" s="28"/>
    </row>
    <row r="20" spans="1:10" x14ac:dyDescent="0.3">
      <c r="A20" s="28"/>
      <c r="B20" s="28"/>
      <c r="C20" s="28"/>
      <c r="D20" s="28"/>
      <c r="E20" s="28"/>
      <c r="F20" s="28"/>
      <c r="G20" s="28"/>
      <c r="H20" s="28"/>
      <c r="I20" s="28"/>
      <c r="J20" s="28"/>
    </row>
    <row r="21" spans="1:10" x14ac:dyDescent="0.3">
      <c r="A21" s="28"/>
      <c r="B21" s="28"/>
      <c r="C21" s="28"/>
      <c r="D21" s="28"/>
      <c r="E21" s="28"/>
      <c r="F21" s="28"/>
      <c r="G21" s="28"/>
      <c r="H21" s="28"/>
      <c r="I21" s="28"/>
      <c r="J21" s="28"/>
    </row>
    <row r="22" spans="1:10" x14ac:dyDescent="0.3">
      <c r="A22" s="28"/>
      <c r="B22" s="28"/>
      <c r="C22" s="28"/>
      <c r="D22" s="28"/>
      <c r="E22" s="28"/>
      <c r="F22" s="28"/>
      <c r="G22" s="28"/>
      <c r="H22" s="28"/>
      <c r="I22" s="28"/>
      <c r="J22" s="28"/>
    </row>
    <row r="23" spans="1:10" x14ac:dyDescent="0.3">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60" zoomScaleNormal="60" workbookViewId="0">
      <pane ySplit="10" topLeftCell="A32" activePane="bottomLeft" state="frozen"/>
      <selection pane="bottomLeft" activeCell="C44" sqref="C44"/>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57" t="s">
        <v>43</v>
      </c>
      <c r="C1" s="157"/>
      <c r="D1" s="157"/>
      <c r="E1" s="157"/>
      <c r="F1" s="157"/>
      <c r="G1" s="157"/>
      <c r="H1" s="157"/>
    </row>
    <row r="2" spans="1:8" x14ac:dyDescent="0.3">
      <c r="B2" s="33" t="s">
        <v>4</v>
      </c>
    </row>
    <row r="3" spans="1:8" ht="20.399999999999999" x14ac:dyDescent="0.7">
      <c r="B3" s="111" t="s">
        <v>157</v>
      </c>
      <c r="E3" s="2"/>
    </row>
    <row r="4" spans="1:8" x14ac:dyDescent="0.3">
      <c r="B4" s="33" t="s">
        <v>0</v>
      </c>
      <c r="C4" s="2"/>
      <c r="D4" s="2"/>
      <c r="E4" s="2"/>
    </row>
    <row r="5" spans="1:8" x14ac:dyDescent="0.3">
      <c r="B5" s="80" t="s">
        <v>106</v>
      </c>
      <c r="C5" s="2"/>
      <c r="D5" s="2"/>
      <c r="E5" s="2"/>
    </row>
    <row r="6" spans="1:8" x14ac:dyDescent="0.3">
      <c r="B6" s="33" t="s">
        <v>15</v>
      </c>
      <c r="C6" s="2"/>
      <c r="D6" s="2"/>
      <c r="E6" s="2"/>
    </row>
    <row r="7" spans="1:8" x14ac:dyDescent="0.3">
      <c r="B7" s="110" t="s">
        <v>158</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57.6" x14ac:dyDescent="0.3">
      <c r="A11" s="44">
        <v>1</v>
      </c>
      <c r="B11" s="114" t="s">
        <v>159</v>
      </c>
      <c r="C11" s="115" t="s">
        <v>160</v>
      </c>
      <c r="D11" s="116" t="s">
        <v>161</v>
      </c>
      <c r="E11" s="114" t="s">
        <v>162</v>
      </c>
      <c r="F11" s="117" t="s">
        <v>163</v>
      </c>
      <c r="G11" s="114" t="s">
        <v>164</v>
      </c>
      <c r="H11" s="116" t="s">
        <v>165</v>
      </c>
    </row>
    <row r="12" spans="1:8" ht="57.6" x14ac:dyDescent="0.3">
      <c r="A12" s="44">
        <v>2</v>
      </c>
      <c r="B12" s="114" t="s">
        <v>166</v>
      </c>
      <c r="C12" s="115" t="s">
        <v>160</v>
      </c>
      <c r="D12" s="116" t="s">
        <v>161</v>
      </c>
      <c r="E12" s="114" t="s">
        <v>167</v>
      </c>
      <c r="F12" s="118" t="s">
        <v>168</v>
      </c>
      <c r="G12" s="114" t="s">
        <v>164</v>
      </c>
      <c r="H12" s="116" t="s">
        <v>165</v>
      </c>
    </row>
    <row r="13" spans="1:8" ht="72" x14ac:dyDescent="0.3">
      <c r="A13" s="44">
        <v>3</v>
      </c>
      <c r="B13" s="114" t="s">
        <v>169</v>
      </c>
      <c r="C13" s="115" t="s">
        <v>160</v>
      </c>
      <c r="D13" s="116" t="s">
        <v>161</v>
      </c>
      <c r="E13" s="114" t="s">
        <v>170</v>
      </c>
      <c r="F13" s="118" t="s">
        <v>171</v>
      </c>
      <c r="G13" s="114" t="s">
        <v>164</v>
      </c>
      <c r="H13" s="116" t="s">
        <v>165</v>
      </c>
    </row>
    <row r="14" spans="1:8" ht="72" x14ac:dyDescent="0.3">
      <c r="A14" s="44">
        <v>4</v>
      </c>
      <c r="B14" s="114" t="s">
        <v>172</v>
      </c>
      <c r="C14" s="115" t="s">
        <v>173</v>
      </c>
      <c r="D14" s="116" t="s">
        <v>161</v>
      </c>
      <c r="E14" s="114" t="s">
        <v>174</v>
      </c>
      <c r="F14" s="118" t="s">
        <v>175</v>
      </c>
      <c r="G14" s="114" t="s">
        <v>164</v>
      </c>
      <c r="H14" s="116"/>
    </row>
    <row r="15" spans="1:8" ht="72" x14ac:dyDescent="0.3">
      <c r="A15" s="44">
        <v>5</v>
      </c>
      <c r="B15" s="114" t="s">
        <v>176</v>
      </c>
      <c r="C15" s="115" t="s">
        <v>173</v>
      </c>
      <c r="D15" s="116" t="s">
        <v>161</v>
      </c>
      <c r="E15" s="114" t="s">
        <v>177</v>
      </c>
      <c r="F15" s="118" t="s">
        <v>178</v>
      </c>
      <c r="G15" s="114" t="s">
        <v>164</v>
      </c>
      <c r="H15" s="116"/>
    </row>
    <row r="16" spans="1:8" ht="72" x14ac:dyDescent="0.3">
      <c r="A16" s="44">
        <v>6</v>
      </c>
      <c r="B16" s="114" t="s">
        <v>179</v>
      </c>
      <c r="C16" s="115" t="s">
        <v>173</v>
      </c>
      <c r="D16" s="116" t="s">
        <v>161</v>
      </c>
      <c r="E16" s="114" t="s">
        <v>180</v>
      </c>
      <c r="F16" s="114" t="s">
        <v>181</v>
      </c>
      <c r="G16" s="114" t="s">
        <v>182</v>
      </c>
      <c r="H16" s="114" t="s">
        <v>183</v>
      </c>
    </row>
    <row r="17" spans="1:8" ht="72" x14ac:dyDescent="0.3">
      <c r="A17" s="44">
        <v>7</v>
      </c>
      <c r="B17" s="114" t="s">
        <v>184</v>
      </c>
      <c r="C17" s="115" t="s">
        <v>173</v>
      </c>
      <c r="D17" s="116" t="s">
        <v>161</v>
      </c>
      <c r="E17" s="114" t="s">
        <v>185</v>
      </c>
      <c r="F17" s="117" t="s">
        <v>186</v>
      </c>
      <c r="G17" s="114" t="s">
        <v>187</v>
      </c>
      <c r="H17" s="116"/>
    </row>
    <row r="18" spans="1:8" ht="72" x14ac:dyDescent="0.3">
      <c r="A18" s="44">
        <v>8</v>
      </c>
      <c r="B18" s="114" t="s">
        <v>188</v>
      </c>
      <c r="C18" s="115" t="s">
        <v>173</v>
      </c>
      <c r="D18" s="116" t="s">
        <v>161</v>
      </c>
      <c r="E18" s="114" t="s">
        <v>189</v>
      </c>
      <c r="F18" s="118" t="s">
        <v>190</v>
      </c>
      <c r="G18" s="114" t="s">
        <v>164</v>
      </c>
      <c r="H18" s="116"/>
    </row>
    <row r="19" spans="1:8" ht="72" x14ac:dyDescent="0.3">
      <c r="A19" s="44">
        <v>9</v>
      </c>
      <c r="B19" s="114" t="s">
        <v>191</v>
      </c>
      <c r="C19" s="115" t="s">
        <v>173</v>
      </c>
      <c r="D19" s="116" t="s">
        <v>161</v>
      </c>
      <c r="E19" s="114" t="s">
        <v>192</v>
      </c>
      <c r="F19" s="119" t="s">
        <v>193</v>
      </c>
      <c r="G19" s="114" t="s">
        <v>194</v>
      </c>
      <c r="H19" s="115"/>
    </row>
    <row r="20" spans="1:8" ht="72" x14ac:dyDescent="0.3">
      <c r="A20" s="44">
        <v>10</v>
      </c>
      <c r="B20" s="114" t="s">
        <v>195</v>
      </c>
      <c r="C20" s="115" t="s">
        <v>196</v>
      </c>
      <c r="D20" s="116" t="s">
        <v>161</v>
      </c>
      <c r="E20" s="114" t="s">
        <v>197</v>
      </c>
      <c r="F20" s="118" t="s">
        <v>198</v>
      </c>
      <c r="G20" s="114" t="s">
        <v>199</v>
      </c>
      <c r="H20" s="116" t="s">
        <v>165</v>
      </c>
    </row>
    <row r="21" spans="1:8" ht="72" x14ac:dyDescent="0.3">
      <c r="A21" s="44">
        <v>11</v>
      </c>
      <c r="B21" s="114" t="s">
        <v>200</v>
      </c>
      <c r="C21" s="115" t="s">
        <v>196</v>
      </c>
      <c r="D21" s="116" t="s">
        <v>161</v>
      </c>
      <c r="E21" s="114" t="s">
        <v>201</v>
      </c>
      <c r="F21" s="118" t="s">
        <v>202</v>
      </c>
      <c r="G21" s="114" t="s">
        <v>199</v>
      </c>
      <c r="H21" s="116" t="s">
        <v>165</v>
      </c>
    </row>
    <row r="22" spans="1:8" ht="72" x14ac:dyDescent="0.3">
      <c r="A22" s="44">
        <v>12</v>
      </c>
      <c r="B22" s="114" t="s">
        <v>203</v>
      </c>
      <c r="C22" s="115" t="s">
        <v>196</v>
      </c>
      <c r="D22" s="116" t="s">
        <v>161</v>
      </c>
      <c r="E22" s="114" t="s">
        <v>204</v>
      </c>
      <c r="F22" s="118" t="s">
        <v>205</v>
      </c>
      <c r="G22" s="114" t="s">
        <v>199</v>
      </c>
      <c r="H22" s="116"/>
    </row>
    <row r="23" spans="1:8" ht="72" x14ac:dyDescent="0.3">
      <c r="A23" s="44">
        <v>13</v>
      </c>
      <c r="B23" s="114" t="s">
        <v>206</v>
      </c>
      <c r="C23" s="115" t="s">
        <v>196</v>
      </c>
      <c r="D23" s="116" t="s">
        <v>161</v>
      </c>
      <c r="E23" s="114" t="s">
        <v>207</v>
      </c>
      <c r="F23" s="114" t="s">
        <v>181</v>
      </c>
      <c r="G23" s="114" t="s">
        <v>208</v>
      </c>
      <c r="H23" s="116"/>
    </row>
    <row r="24" spans="1:8" ht="57.6" x14ac:dyDescent="0.3">
      <c r="A24" s="44">
        <v>14</v>
      </c>
      <c r="B24" s="117" t="s">
        <v>209</v>
      </c>
      <c r="C24" s="115" t="s">
        <v>210</v>
      </c>
      <c r="D24" s="116" t="s">
        <v>161</v>
      </c>
      <c r="E24" s="114" t="s">
        <v>211</v>
      </c>
      <c r="F24" s="118" t="s">
        <v>212</v>
      </c>
      <c r="G24" s="114" t="s">
        <v>164</v>
      </c>
      <c r="H24" s="114" t="s">
        <v>213</v>
      </c>
    </row>
    <row r="25" spans="1:8" ht="57.6" x14ac:dyDescent="0.3">
      <c r="A25" s="44">
        <v>15</v>
      </c>
      <c r="B25" s="114" t="s">
        <v>214</v>
      </c>
      <c r="C25" s="115" t="s">
        <v>210</v>
      </c>
      <c r="D25" s="116" t="s">
        <v>161</v>
      </c>
      <c r="E25" s="114" t="s">
        <v>215</v>
      </c>
      <c r="F25" s="118" t="s">
        <v>216</v>
      </c>
      <c r="G25" s="114" t="s">
        <v>164</v>
      </c>
      <c r="H25" s="114" t="s">
        <v>213</v>
      </c>
    </row>
    <row r="26" spans="1:8" ht="57.6" x14ac:dyDescent="0.3">
      <c r="A26" s="44">
        <v>16</v>
      </c>
      <c r="B26" s="114" t="s">
        <v>217</v>
      </c>
      <c r="C26" s="115" t="s">
        <v>210</v>
      </c>
      <c r="D26" s="116" t="s">
        <v>161</v>
      </c>
      <c r="E26" s="114" t="s">
        <v>218</v>
      </c>
      <c r="F26" s="118" t="s">
        <v>219</v>
      </c>
      <c r="G26" s="114" t="s">
        <v>199</v>
      </c>
      <c r="H26" s="114" t="s">
        <v>220</v>
      </c>
    </row>
    <row r="27" spans="1:8" ht="57.6" x14ac:dyDescent="0.3">
      <c r="A27" s="44">
        <v>17</v>
      </c>
      <c r="B27" s="114" t="s">
        <v>221</v>
      </c>
      <c r="C27" s="115" t="s">
        <v>210</v>
      </c>
      <c r="D27" s="116" t="s">
        <v>161</v>
      </c>
      <c r="E27" s="114" t="s">
        <v>222</v>
      </c>
      <c r="F27" s="118" t="s">
        <v>223</v>
      </c>
      <c r="G27" s="114" t="s">
        <v>187</v>
      </c>
      <c r="H27" s="116"/>
    </row>
    <row r="28" spans="1:8" ht="57.6" x14ac:dyDescent="0.3">
      <c r="A28" s="44">
        <v>18</v>
      </c>
      <c r="B28" s="114" t="s">
        <v>224</v>
      </c>
      <c r="C28" s="115" t="s">
        <v>210</v>
      </c>
      <c r="D28" s="116" t="s">
        <v>161</v>
      </c>
      <c r="E28" s="114" t="s">
        <v>225</v>
      </c>
      <c r="F28" s="118" t="s">
        <v>226</v>
      </c>
      <c r="G28" s="114" t="s">
        <v>164</v>
      </c>
      <c r="H28" s="114" t="s">
        <v>227</v>
      </c>
    </row>
    <row r="29" spans="1:8" ht="57.6" x14ac:dyDescent="0.3">
      <c r="A29" s="44">
        <v>19</v>
      </c>
      <c r="B29" s="114" t="s">
        <v>228</v>
      </c>
      <c r="C29" s="115" t="s">
        <v>210</v>
      </c>
      <c r="D29" s="116" t="s">
        <v>161</v>
      </c>
      <c r="E29" s="114" t="s">
        <v>229</v>
      </c>
      <c r="F29" s="118" t="s">
        <v>230</v>
      </c>
      <c r="G29" s="114" t="s">
        <v>208</v>
      </c>
      <c r="H29" s="116"/>
    </row>
    <row r="30" spans="1:8" ht="57.6" x14ac:dyDescent="0.3">
      <c r="A30" s="44">
        <v>20</v>
      </c>
      <c r="B30" s="114" t="s">
        <v>231</v>
      </c>
      <c r="C30" s="115" t="s">
        <v>210</v>
      </c>
      <c r="D30" s="116" t="s">
        <v>161</v>
      </c>
      <c r="E30" s="114" t="s">
        <v>232</v>
      </c>
      <c r="F30" s="118" t="s">
        <v>233</v>
      </c>
      <c r="G30" s="114" t="s">
        <v>187</v>
      </c>
      <c r="H30" s="116"/>
    </row>
    <row r="31" spans="1:8" ht="57.6" x14ac:dyDescent="0.3">
      <c r="A31" s="44">
        <v>21</v>
      </c>
      <c r="B31" s="114" t="s">
        <v>234</v>
      </c>
      <c r="C31" s="115" t="s">
        <v>235</v>
      </c>
      <c r="D31" s="116" t="s">
        <v>161</v>
      </c>
      <c r="E31" s="114" t="s">
        <v>236</v>
      </c>
      <c r="F31" s="118" t="s">
        <v>237</v>
      </c>
      <c r="G31" s="114" t="s">
        <v>238</v>
      </c>
      <c r="H31" s="115"/>
    </row>
    <row r="32" spans="1:8" ht="57.6" x14ac:dyDescent="0.3">
      <c r="A32" s="44">
        <v>22</v>
      </c>
      <c r="B32" s="114" t="s">
        <v>239</v>
      </c>
      <c r="C32" s="115" t="s">
        <v>235</v>
      </c>
      <c r="D32" s="116" t="s">
        <v>161</v>
      </c>
      <c r="E32" s="114" t="s">
        <v>240</v>
      </c>
      <c r="F32" s="118" t="s">
        <v>241</v>
      </c>
      <c r="G32" s="114" t="s">
        <v>242</v>
      </c>
      <c r="H32" s="116"/>
    </row>
    <row r="33" spans="1:8" ht="86.4" x14ac:dyDescent="0.3">
      <c r="A33" s="44">
        <v>23</v>
      </c>
      <c r="B33" s="120" t="s">
        <v>152</v>
      </c>
      <c r="C33" s="120" t="s">
        <v>243</v>
      </c>
      <c r="D33" s="121" t="s">
        <v>244</v>
      </c>
      <c r="E33" s="120" t="s">
        <v>245</v>
      </c>
      <c r="F33" s="120" t="s">
        <v>246</v>
      </c>
      <c r="G33" s="121" t="s">
        <v>247</v>
      </c>
      <c r="H33" s="122"/>
    </row>
    <row r="34" spans="1:8" ht="72" x14ac:dyDescent="0.3">
      <c r="A34" s="44">
        <v>24</v>
      </c>
      <c r="B34" s="115" t="s">
        <v>248</v>
      </c>
      <c r="C34" s="115" t="s">
        <v>173</v>
      </c>
      <c r="D34" s="116" t="s">
        <v>161</v>
      </c>
      <c r="E34" s="115" t="s">
        <v>249</v>
      </c>
      <c r="F34" s="115" t="s">
        <v>250</v>
      </c>
      <c r="G34" s="116" t="s">
        <v>251</v>
      </c>
      <c r="H34" s="122"/>
    </row>
    <row r="35" spans="1:8" ht="57.6" x14ac:dyDescent="0.3">
      <c r="A35" s="44">
        <v>25</v>
      </c>
      <c r="B35" s="115" t="s">
        <v>252</v>
      </c>
      <c r="C35" s="115" t="s">
        <v>235</v>
      </c>
      <c r="D35" s="116" t="s">
        <v>161</v>
      </c>
      <c r="E35" s="115" t="s">
        <v>253</v>
      </c>
      <c r="F35" s="123">
        <v>891014</v>
      </c>
      <c r="G35" s="116" t="s">
        <v>254</v>
      </c>
      <c r="H35" s="122"/>
    </row>
    <row r="36" spans="1:8" x14ac:dyDescent="0.3">
      <c r="A36" s="44">
        <v>26</v>
      </c>
      <c r="B36" s="78"/>
      <c r="C36" s="81"/>
      <c r="D36" s="82"/>
      <c r="E36" s="83"/>
      <c r="F36" s="82"/>
      <c r="G36" s="82"/>
      <c r="H36" s="82"/>
    </row>
    <row r="37" spans="1:8" x14ac:dyDescent="0.3">
      <c r="A37" s="44">
        <v>27</v>
      </c>
      <c r="B37" s="78"/>
      <c r="C37" s="78"/>
      <c r="D37" s="82"/>
      <c r="E37" s="78"/>
      <c r="F37" s="81"/>
      <c r="G37" s="82"/>
      <c r="H37" s="81"/>
    </row>
    <row r="38" spans="1:8" x14ac:dyDescent="0.3">
      <c r="A38" s="44">
        <v>28</v>
      </c>
      <c r="B38" s="78"/>
      <c r="C38" s="78"/>
      <c r="D38" s="82"/>
      <c r="E38" s="78"/>
      <c r="F38" s="84"/>
      <c r="G38" s="82"/>
      <c r="H38" s="82"/>
    </row>
    <row r="39" spans="1:8" x14ac:dyDescent="0.3">
      <c r="A39" s="44">
        <v>29</v>
      </c>
      <c r="B39" s="78"/>
      <c r="C39" s="78"/>
      <c r="D39" s="82"/>
      <c r="E39" s="78"/>
      <c r="F39" s="81"/>
      <c r="G39" s="82"/>
      <c r="H39" s="82"/>
    </row>
    <row r="40" spans="1:8" x14ac:dyDescent="0.3">
      <c r="A40" s="44">
        <v>30</v>
      </c>
      <c r="B40" s="78"/>
      <c r="C40" s="78"/>
      <c r="D40" s="82"/>
      <c r="E40" s="78"/>
      <c r="F40" s="81"/>
      <c r="G40" s="82"/>
      <c r="H40" s="82"/>
    </row>
    <row r="41" spans="1:8" x14ac:dyDescent="0.3">
      <c r="A41" s="44">
        <v>31</v>
      </c>
      <c r="B41" s="78"/>
      <c r="C41" s="81"/>
      <c r="D41" s="82"/>
      <c r="E41" s="78"/>
      <c r="F41" s="81"/>
      <c r="G41" s="82"/>
      <c r="H41" s="82"/>
    </row>
    <row r="42" spans="1:8" x14ac:dyDescent="0.3">
      <c r="A42" s="44">
        <v>32</v>
      </c>
      <c r="B42" s="78"/>
      <c r="C42" s="81"/>
      <c r="D42" s="82"/>
      <c r="E42" s="83"/>
      <c r="F42" s="82"/>
      <c r="G42" s="82"/>
      <c r="H42" s="82"/>
    </row>
    <row r="43" spans="1:8" x14ac:dyDescent="0.3">
      <c r="A43" s="44">
        <v>33</v>
      </c>
      <c r="B43" s="78"/>
      <c r="C43" s="78"/>
      <c r="D43" s="82"/>
      <c r="E43" s="78"/>
      <c r="F43" s="81"/>
      <c r="G43" s="82"/>
      <c r="H43" s="81"/>
    </row>
    <row r="44" spans="1:8" x14ac:dyDescent="0.3">
      <c r="A44" s="44">
        <v>34</v>
      </c>
      <c r="B44" s="78"/>
      <c r="C44" s="78"/>
      <c r="D44" s="82"/>
      <c r="E44" s="78"/>
      <c r="F44" s="84"/>
      <c r="G44" s="82"/>
      <c r="H44" s="82"/>
    </row>
    <row r="45" spans="1:8" x14ac:dyDescent="0.3">
      <c r="A45" s="44">
        <v>35</v>
      </c>
      <c r="B45" s="78"/>
      <c r="C45" s="78"/>
      <c r="D45" s="82"/>
      <c r="E45" s="78"/>
      <c r="F45" s="81"/>
      <c r="G45" s="82"/>
      <c r="H45" s="82"/>
    </row>
    <row r="46" spans="1:8" x14ac:dyDescent="0.3">
      <c r="A46" s="44">
        <v>36</v>
      </c>
      <c r="B46" s="78"/>
      <c r="C46" s="78"/>
      <c r="D46" s="82"/>
      <c r="E46" s="78"/>
      <c r="F46" s="81"/>
      <c r="G46" s="82"/>
      <c r="H46" s="82"/>
    </row>
    <row r="47" spans="1:8" x14ac:dyDescent="0.3">
      <c r="A47" s="44">
        <v>37</v>
      </c>
      <c r="B47" s="78"/>
      <c r="C47" s="81"/>
      <c r="D47" s="82"/>
      <c r="E47" s="78"/>
      <c r="F47" s="81"/>
      <c r="G47" s="82"/>
      <c r="H47" s="82"/>
    </row>
    <row r="48" spans="1:8" x14ac:dyDescent="0.3">
      <c r="A48" s="44">
        <v>38</v>
      </c>
      <c r="B48" s="78"/>
      <c r="C48" s="81"/>
      <c r="D48" s="82"/>
      <c r="E48" s="83"/>
      <c r="F48" s="82"/>
      <c r="G48" s="82"/>
      <c r="H48" s="82"/>
    </row>
    <row r="49" spans="1:8" x14ac:dyDescent="0.3">
      <c r="A49" s="44">
        <v>39</v>
      </c>
      <c r="B49" s="78"/>
      <c r="C49" s="78"/>
      <c r="D49" s="82"/>
      <c r="E49" s="78"/>
      <c r="F49" s="81"/>
      <c r="G49" s="82"/>
      <c r="H49" s="81"/>
    </row>
    <row r="50" spans="1:8" x14ac:dyDescent="0.3">
      <c r="A50" s="44">
        <v>40</v>
      </c>
      <c r="B50" s="78"/>
      <c r="C50" s="78"/>
      <c r="D50" s="82"/>
      <c r="E50" s="78"/>
      <c r="F50" s="84"/>
      <c r="G50" s="82"/>
      <c r="H50" s="82"/>
    </row>
    <row r="51" spans="1:8" x14ac:dyDescent="0.3">
      <c r="A51" s="44">
        <v>41</v>
      </c>
      <c r="B51" s="78"/>
      <c r="C51" s="78"/>
      <c r="D51" s="82"/>
      <c r="E51" s="78"/>
      <c r="F51" s="81"/>
      <c r="G51" s="82"/>
      <c r="H51" s="82"/>
    </row>
    <row r="52" spans="1:8" x14ac:dyDescent="0.3">
      <c r="A52" s="44">
        <v>42</v>
      </c>
      <c r="B52" s="78"/>
      <c r="C52" s="78"/>
      <c r="D52" s="82"/>
      <c r="E52" s="78"/>
      <c r="F52" s="81"/>
      <c r="G52" s="82"/>
      <c r="H52" s="82"/>
    </row>
    <row r="53" spans="1:8" x14ac:dyDescent="0.3">
      <c r="A53" s="44">
        <v>43</v>
      </c>
      <c r="B53" s="78"/>
      <c r="C53" s="81"/>
      <c r="D53" s="82"/>
      <c r="E53" s="78"/>
      <c r="F53" s="81"/>
      <c r="G53" s="82"/>
      <c r="H53" s="82"/>
    </row>
    <row r="54" spans="1:8" x14ac:dyDescent="0.3">
      <c r="A54" s="44">
        <v>44</v>
      </c>
      <c r="B54" s="78"/>
      <c r="C54" s="81"/>
      <c r="D54" s="82"/>
      <c r="E54" s="83"/>
      <c r="F54" s="82"/>
      <c r="G54" s="82"/>
      <c r="H54" s="82"/>
    </row>
    <row r="55" spans="1:8" x14ac:dyDescent="0.3">
      <c r="A55" s="44">
        <v>45</v>
      </c>
      <c r="B55" s="78"/>
      <c r="C55" s="78"/>
      <c r="D55" s="82"/>
      <c r="E55" s="78"/>
      <c r="F55" s="81"/>
      <c r="G55" s="82"/>
      <c r="H55" s="81"/>
    </row>
    <row r="56" spans="1:8" x14ac:dyDescent="0.3">
      <c r="A56" s="44">
        <v>46</v>
      </c>
      <c r="B56" s="78"/>
      <c r="C56" s="78"/>
      <c r="D56" s="82"/>
      <c r="E56" s="78"/>
      <c r="F56" s="84"/>
      <c r="G56" s="82"/>
      <c r="H56" s="82"/>
    </row>
    <row r="57" spans="1:8" x14ac:dyDescent="0.3">
      <c r="A57" s="44">
        <v>47</v>
      </c>
      <c r="B57" s="78"/>
      <c r="C57" s="78"/>
      <c r="D57" s="82"/>
      <c r="E57" s="78"/>
      <c r="F57" s="81"/>
      <c r="G57" s="82"/>
      <c r="H57" s="82"/>
    </row>
    <row r="58" spans="1:8" x14ac:dyDescent="0.3">
      <c r="A58" s="44">
        <v>48</v>
      </c>
      <c r="B58" s="78"/>
      <c r="C58" s="78"/>
      <c r="D58" s="82"/>
      <c r="E58" s="78"/>
      <c r="F58" s="81"/>
      <c r="G58" s="82"/>
      <c r="H58" s="82"/>
    </row>
    <row r="59" spans="1:8" x14ac:dyDescent="0.3">
      <c r="A59" s="44">
        <v>49</v>
      </c>
      <c r="B59" s="78"/>
      <c r="C59" s="78"/>
      <c r="D59" s="82"/>
      <c r="E59" s="78"/>
      <c r="F59" s="81"/>
      <c r="G59" s="82"/>
      <c r="H59" s="82"/>
    </row>
    <row r="60" spans="1:8" x14ac:dyDescent="0.3">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60" zoomScaleNormal="60" workbookViewId="0">
      <pane ySplit="10" topLeftCell="A37" activePane="bottomLeft" state="frozen"/>
      <selection pane="bottomLeft" activeCell="E49" sqref="E49"/>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57" t="s">
        <v>46</v>
      </c>
      <c r="C1" s="157"/>
      <c r="D1" s="157"/>
      <c r="E1" s="157"/>
      <c r="F1" s="157"/>
      <c r="G1" s="157"/>
      <c r="H1" s="157"/>
    </row>
    <row r="2" spans="1:8" x14ac:dyDescent="0.3">
      <c r="B2" s="33" t="s">
        <v>4</v>
      </c>
    </row>
    <row r="3" spans="1:8" ht="20.399999999999999" x14ac:dyDescent="0.7">
      <c r="B3" s="111" t="s">
        <v>356</v>
      </c>
      <c r="E3" s="2"/>
    </row>
    <row r="4" spans="1:8" x14ac:dyDescent="0.3">
      <c r="B4" s="33" t="s">
        <v>0</v>
      </c>
      <c r="C4" s="2"/>
      <c r="D4" s="2"/>
      <c r="E4" s="2"/>
    </row>
    <row r="5" spans="1:8" x14ac:dyDescent="0.3">
      <c r="B5" s="80" t="s">
        <v>106</v>
      </c>
      <c r="C5" s="2"/>
      <c r="D5" s="2"/>
      <c r="E5" s="2"/>
    </row>
    <row r="6" spans="1:8" x14ac:dyDescent="0.3">
      <c r="B6" s="33" t="s">
        <v>15</v>
      </c>
      <c r="C6" s="2"/>
      <c r="D6" s="2"/>
      <c r="E6" s="2"/>
    </row>
    <row r="7" spans="1:8" x14ac:dyDescent="0.3">
      <c r="B7" s="110" t="s">
        <v>158</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75" x14ac:dyDescent="0.3">
      <c r="A11" s="44">
        <v>1</v>
      </c>
      <c r="B11" s="106" t="s">
        <v>255</v>
      </c>
      <c r="C11" s="112" t="s">
        <v>256</v>
      </c>
      <c r="D11" s="113" t="s">
        <v>161</v>
      </c>
      <c r="E11" s="106" t="s">
        <v>162</v>
      </c>
      <c r="F11" s="107" t="s">
        <v>257</v>
      </c>
      <c r="G11" s="106" t="s">
        <v>164</v>
      </c>
      <c r="H11" s="113"/>
    </row>
    <row r="12" spans="1:8" ht="75" x14ac:dyDescent="0.3">
      <c r="A12" s="44">
        <v>2</v>
      </c>
      <c r="B12" s="106" t="s">
        <v>258</v>
      </c>
      <c r="C12" s="112" t="s">
        <v>256</v>
      </c>
      <c r="D12" s="113" t="s">
        <v>161</v>
      </c>
      <c r="E12" s="106" t="s">
        <v>167</v>
      </c>
      <c r="F12" s="108" t="s">
        <v>259</v>
      </c>
      <c r="G12" s="106" t="s">
        <v>164</v>
      </c>
      <c r="H12" s="113"/>
    </row>
    <row r="13" spans="1:8" ht="75" x14ac:dyDescent="0.3">
      <c r="A13" s="44">
        <v>3</v>
      </c>
      <c r="B13" s="106" t="s">
        <v>260</v>
      </c>
      <c r="C13" s="112" t="s">
        <v>256</v>
      </c>
      <c r="D13" s="113" t="s">
        <v>161</v>
      </c>
      <c r="E13" s="106" t="s">
        <v>261</v>
      </c>
      <c r="F13" s="108" t="s">
        <v>262</v>
      </c>
      <c r="G13" s="106" t="s">
        <v>263</v>
      </c>
      <c r="H13" s="112" t="s">
        <v>165</v>
      </c>
    </row>
    <row r="14" spans="1:8" ht="75" x14ac:dyDescent="0.3">
      <c r="A14" s="44">
        <v>4</v>
      </c>
      <c r="B14" s="106" t="s">
        <v>264</v>
      </c>
      <c r="C14" s="112" t="s">
        <v>265</v>
      </c>
      <c r="D14" s="113" t="s">
        <v>161</v>
      </c>
      <c r="E14" s="107" t="s">
        <v>266</v>
      </c>
      <c r="F14" s="108" t="s">
        <v>267</v>
      </c>
      <c r="G14" s="106" t="s">
        <v>268</v>
      </c>
      <c r="H14" s="106" t="s">
        <v>269</v>
      </c>
    </row>
    <row r="15" spans="1:8" ht="75" x14ac:dyDescent="0.3">
      <c r="A15" s="44">
        <v>5</v>
      </c>
      <c r="B15" s="106" t="s">
        <v>270</v>
      </c>
      <c r="C15" s="112" t="s">
        <v>265</v>
      </c>
      <c r="D15" s="113" t="s">
        <v>161</v>
      </c>
      <c r="E15" s="106" t="s">
        <v>271</v>
      </c>
      <c r="F15" s="108" t="s">
        <v>272</v>
      </c>
      <c r="G15" s="106" t="s">
        <v>273</v>
      </c>
      <c r="H15" s="113"/>
    </row>
    <row r="16" spans="1:8" ht="75" x14ac:dyDescent="0.3">
      <c r="A16" s="44">
        <v>6</v>
      </c>
      <c r="B16" s="106" t="s">
        <v>274</v>
      </c>
      <c r="C16" s="112" t="s">
        <v>265</v>
      </c>
      <c r="D16" s="113" t="s">
        <v>161</v>
      </c>
      <c r="E16" s="106" t="s">
        <v>275</v>
      </c>
      <c r="F16" s="108" t="s">
        <v>276</v>
      </c>
      <c r="G16" s="106" t="s">
        <v>277</v>
      </c>
      <c r="H16" s="106" t="s">
        <v>278</v>
      </c>
    </row>
    <row r="17" spans="1:8" ht="75" x14ac:dyDescent="0.3">
      <c r="A17" s="44">
        <v>7</v>
      </c>
      <c r="B17" s="106" t="s">
        <v>279</v>
      </c>
      <c r="C17" s="112" t="s">
        <v>265</v>
      </c>
      <c r="D17" s="113" t="s">
        <v>161</v>
      </c>
      <c r="E17" s="106" t="s">
        <v>280</v>
      </c>
      <c r="F17" s="108" t="s">
        <v>281</v>
      </c>
      <c r="G17" s="113"/>
      <c r="H17" s="113"/>
    </row>
    <row r="18" spans="1:8" ht="90" x14ac:dyDescent="0.3">
      <c r="A18" s="44">
        <v>8</v>
      </c>
      <c r="B18" s="106" t="s">
        <v>282</v>
      </c>
      <c r="C18" s="112" t="s">
        <v>283</v>
      </c>
      <c r="D18" s="113" t="s">
        <v>161</v>
      </c>
      <c r="E18" s="106" t="s">
        <v>284</v>
      </c>
      <c r="F18" s="108" t="s">
        <v>285</v>
      </c>
      <c r="G18" s="106" t="s">
        <v>286</v>
      </c>
      <c r="H18" s="106" t="s">
        <v>287</v>
      </c>
    </row>
    <row r="19" spans="1:8" ht="90" x14ac:dyDescent="0.3">
      <c r="A19" s="44">
        <v>9</v>
      </c>
      <c r="B19" s="106" t="s">
        <v>288</v>
      </c>
      <c r="C19" s="112" t="s">
        <v>283</v>
      </c>
      <c r="D19" s="113" t="s">
        <v>161</v>
      </c>
      <c r="E19" s="106" t="s">
        <v>289</v>
      </c>
      <c r="F19" s="108" t="s">
        <v>290</v>
      </c>
      <c r="G19" s="106" t="s">
        <v>286</v>
      </c>
      <c r="H19" s="112"/>
    </row>
    <row r="20" spans="1:8" ht="90" x14ac:dyDescent="0.3">
      <c r="A20" s="44">
        <v>10</v>
      </c>
      <c r="B20" s="106" t="s">
        <v>291</v>
      </c>
      <c r="C20" s="112" t="s">
        <v>283</v>
      </c>
      <c r="D20" s="113" t="s">
        <v>161</v>
      </c>
      <c r="E20" s="106" t="s">
        <v>292</v>
      </c>
      <c r="F20" s="108" t="s">
        <v>293</v>
      </c>
      <c r="G20" s="106" t="s">
        <v>164</v>
      </c>
      <c r="H20" s="113" t="s">
        <v>165</v>
      </c>
    </row>
    <row r="21" spans="1:8" ht="60" x14ac:dyDescent="0.3">
      <c r="A21" s="44">
        <v>11</v>
      </c>
      <c r="B21" s="106" t="s">
        <v>294</v>
      </c>
      <c r="C21" s="112" t="s">
        <v>295</v>
      </c>
      <c r="D21" s="113" t="s">
        <v>161</v>
      </c>
      <c r="E21" s="107" t="s">
        <v>296</v>
      </c>
      <c r="F21" s="108" t="s">
        <v>297</v>
      </c>
      <c r="G21" s="106" t="s">
        <v>298</v>
      </c>
      <c r="H21" s="106" t="s">
        <v>299</v>
      </c>
    </row>
    <row r="22" spans="1:8" ht="60" x14ac:dyDescent="0.3">
      <c r="A22" s="44">
        <v>12</v>
      </c>
      <c r="B22" s="106" t="s">
        <v>300</v>
      </c>
      <c r="C22" s="112" t="s">
        <v>295</v>
      </c>
      <c r="D22" s="113" t="s">
        <v>161</v>
      </c>
      <c r="E22" s="106" t="s">
        <v>301</v>
      </c>
      <c r="F22" s="108" t="s">
        <v>302</v>
      </c>
      <c r="G22" s="106" t="s">
        <v>303</v>
      </c>
      <c r="H22" s="113" t="s">
        <v>165</v>
      </c>
    </row>
    <row r="23" spans="1:8" ht="60" x14ac:dyDescent="0.3">
      <c r="A23" s="44">
        <v>13</v>
      </c>
      <c r="B23" s="106" t="s">
        <v>304</v>
      </c>
      <c r="C23" s="112" t="s">
        <v>295</v>
      </c>
      <c r="D23" s="113" t="s">
        <v>161</v>
      </c>
      <c r="E23" s="106" t="s">
        <v>305</v>
      </c>
      <c r="F23" s="109" t="s">
        <v>306</v>
      </c>
      <c r="G23" s="106" t="s">
        <v>194</v>
      </c>
      <c r="H23" s="113"/>
    </row>
    <row r="24" spans="1:8" ht="90" x14ac:dyDescent="0.3">
      <c r="A24" s="44">
        <v>14</v>
      </c>
      <c r="B24" s="106" t="s">
        <v>307</v>
      </c>
      <c r="C24" s="112" t="s">
        <v>308</v>
      </c>
      <c r="D24" s="113" t="s">
        <v>161</v>
      </c>
      <c r="E24" s="106" t="s">
        <v>309</v>
      </c>
      <c r="F24" s="108" t="s">
        <v>181</v>
      </c>
      <c r="G24" s="106" t="s">
        <v>310</v>
      </c>
      <c r="H24" s="113"/>
    </row>
    <row r="25" spans="1:8" ht="60" x14ac:dyDescent="0.3">
      <c r="A25" s="44">
        <v>15</v>
      </c>
      <c r="B25" s="106" t="s">
        <v>311</v>
      </c>
      <c r="C25" s="112" t="s">
        <v>308</v>
      </c>
      <c r="D25" s="113" t="s">
        <v>161</v>
      </c>
      <c r="E25" s="106" t="s">
        <v>312</v>
      </c>
      <c r="F25" s="108" t="s">
        <v>313</v>
      </c>
      <c r="G25" s="106" t="s">
        <v>314</v>
      </c>
      <c r="H25" s="112"/>
    </row>
    <row r="26" spans="1:8" ht="60" x14ac:dyDescent="0.3">
      <c r="A26" s="44">
        <v>16</v>
      </c>
      <c r="B26" s="106" t="s">
        <v>315</v>
      </c>
      <c r="C26" s="112" t="s">
        <v>308</v>
      </c>
      <c r="D26" s="113" t="s">
        <v>161</v>
      </c>
      <c r="E26" s="106" t="s">
        <v>316</v>
      </c>
      <c r="F26" s="106" t="s">
        <v>317</v>
      </c>
      <c r="G26" s="106" t="s">
        <v>318</v>
      </c>
      <c r="H26" s="113"/>
    </row>
    <row r="27" spans="1:8" ht="60" x14ac:dyDescent="0.3">
      <c r="A27" s="44">
        <v>17</v>
      </c>
      <c r="B27" s="106" t="s">
        <v>319</v>
      </c>
      <c r="C27" s="112" t="s">
        <v>308</v>
      </c>
      <c r="D27" s="113" t="s">
        <v>161</v>
      </c>
      <c r="E27" s="106" t="s">
        <v>320</v>
      </c>
      <c r="F27" s="106" t="s">
        <v>321</v>
      </c>
      <c r="G27" s="106" t="s">
        <v>322</v>
      </c>
      <c r="H27" s="113"/>
    </row>
    <row r="28" spans="1:8" ht="60" x14ac:dyDescent="0.3">
      <c r="A28" s="44">
        <v>18</v>
      </c>
      <c r="B28" s="106" t="s">
        <v>323</v>
      </c>
      <c r="C28" s="112" t="s">
        <v>308</v>
      </c>
      <c r="D28" s="113" t="s">
        <v>161</v>
      </c>
      <c r="E28" s="106" t="s">
        <v>324</v>
      </c>
      <c r="F28" s="106" t="s">
        <v>325</v>
      </c>
      <c r="G28" s="106" t="s">
        <v>326</v>
      </c>
      <c r="H28" s="106" t="s">
        <v>327</v>
      </c>
    </row>
    <row r="29" spans="1:8" ht="75" x14ac:dyDescent="0.3">
      <c r="A29" s="44">
        <v>19</v>
      </c>
      <c r="B29" s="106" t="s">
        <v>328</v>
      </c>
      <c r="C29" s="112" t="s">
        <v>329</v>
      </c>
      <c r="D29" s="113" t="s">
        <v>161</v>
      </c>
      <c r="E29" s="107" t="s">
        <v>330</v>
      </c>
      <c r="F29" s="106" t="s">
        <v>331</v>
      </c>
      <c r="G29" s="106" t="s">
        <v>303</v>
      </c>
      <c r="H29" s="113"/>
    </row>
    <row r="30" spans="1:8" ht="75" x14ac:dyDescent="0.3">
      <c r="A30" s="44">
        <v>20</v>
      </c>
      <c r="B30" s="106" t="s">
        <v>332</v>
      </c>
      <c r="C30" s="112" t="s">
        <v>329</v>
      </c>
      <c r="D30" s="113" t="s">
        <v>161</v>
      </c>
      <c r="E30" s="106" t="s">
        <v>333</v>
      </c>
      <c r="F30" s="106" t="s">
        <v>334</v>
      </c>
      <c r="G30" s="106" t="s">
        <v>164</v>
      </c>
      <c r="H30" s="113"/>
    </row>
    <row r="31" spans="1:8" ht="75" x14ac:dyDescent="0.3">
      <c r="A31" s="44">
        <v>21</v>
      </c>
      <c r="B31" s="106" t="s">
        <v>335</v>
      </c>
      <c r="C31" s="112" t="s">
        <v>329</v>
      </c>
      <c r="D31" s="113" t="s">
        <v>161</v>
      </c>
      <c r="E31" s="106" t="s">
        <v>336</v>
      </c>
      <c r="F31" s="106" t="s">
        <v>334</v>
      </c>
      <c r="G31" s="106" t="s">
        <v>337</v>
      </c>
      <c r="H31" s="112"/>
    </row>
    <row r="32" spans="1:8" ht="75" x14ac:dyDescent="0.3">
      <c r="A32" s="44">
        <v>22</v>
      </c>
      <c r="B32" s="106" t="s">
        <v>338</v>
      </c>
      <c r="C32" s="112" t="s">
        <v>329</v>
      </c>
      <c r="D32" s="113" t="s">
        <v>161</v>
      </c>
      <c r="E32" s="106" t="s">
        <v>339</v>
      </c>
      <c r="F32" s="108" t="s">
        <v>340</v>
      </c>
      <c r="G32" s="113"/>
      <c r="H32" s="113"/>
    </row>
    <row r="33" spans="1:8" ht="75" x14ac:dyDescent="0.3">
      <c r="A33" s="44">
        <v>23</v>
      </c>
      <c r="B33" s="106" t="s">
        <v>341</v>
      </c>
      <c r="C33" s="112" t="s">
        <v>329</v>
      </c>
      <c r="D33" s="113" t="s">
        <v>161</v>
      </c>
      <c r="E33" s="106" t="s">
        <v>342</v>
      </c>
      <c r="F33" s="108" t="s">
        <v>343</v>
      </c>
      <c r="G33" s="106" t="s">
        <v>286</v>
      </c>
      <c r="H33" s="113"/>
    </row>
    <row r="34" spans="1:8" ht="57.6" x14ac:dyDescent="0.3">
      <c r="A34" s="44">
        <v>24</v>
      </c>
      <c r="B34" s="124" t="s">
        <v>344</v>
      </c>
      <c r="C34" s="120" t="s">
        <v>329</v>
      </c>
      <c r="D34" s="121" t="s">
        <v>161</v>
      </c>
      <c r="E34" s="124" t="s">
        <v>345</v>
      </c>
      <c r="F34" s="125" t="s">
        <v>346</v>
      </c>
      <c r="G34" s="124" t="s">
        <v>286</v>
      </c>
      <c r="H34" s="121"/>
    </row>
    <row r="35" spans="1:8" ht="57.6" x14ac:dyDescent="0.3">
      <c r="A35" s="44">
        <v>25</v>
      </c>
      <c r="B35" s="124" t="s">
        <v>347</v>
      </c>
      <c r="C35" s="120" t="s">
        <v>348</v>
      </c>
      <c r="D35" s="121" t="s">
        <v>161</v>
      </c>
      <c r="E35" s="124" t="s">
        <v>236</v>
      </c>
      <c r="F35" s="125" t="s">
        <v>237</v>
      </c>
      <c r="G35" s="124" t="s">
        <v>238</v>
      </c>
      <c r="H35" s="121"/>
    </row>
    <row r="36" spans="1:8" ht="57.6" x14ac:dyDescent="0.3">
      <c r="A36" s="44">
        <v>26</v>
      </c>
      <c r="B36" s="124" t="s">
        <v>239</v>
      </c>
      <c r="C36" s="120" t="s">
        <v>348</v>
      </c>
      <c r="D36" s="121" t="s">
        <v>161</v>
      </c>
      <c r="E36" s="124" t="s">
        <v>240</v>
      </c>
      <c r="F36" s="125" t="s">
        <v>349</v>
      </c>
      <c r="G36" s="124" t="s">
        <v>242</v>
      </c>
      <c r="H36" s="121"/>
    </row>
    <row r="37" spans="1:8" ht="86.4" x14ac:dyDescent="0.3">
      <c r="A37" s="44">
        <v>27</v>
      </c>
      <c r="B37" s="120" t="s">
        <v>152</v>
      </c>
      <c r="C37" s="120" t="s">
        <v>243</v>
      </c>
      <c r="D37" s="121" t="s">
        <v>244</v>
      </c>
      <c r="E37" s="120" t="s">
        <v>245</v>
      </c>
      <c r="F37" s="120" t="s">
        <v>246</v>
      </c>
      <c r="G37" s="121" t="s">
        <v>247</v>
      </c>
      <c r="H37" s="120"/>
    </row>
    <row r="38" spans="1:8" ht="57.6" x14ac:dyDescent="0.3">
      <c r="A38" s="44">
        <v>28</v>
      </c>
      <c r="B38" s="120" t="s">
        <v>350</v>
      </c>
      <c r="C38" s="120" t="s">
        <v>329</v>
      </c>
      <c r="D38" s="121" t="s">
        <v>161</v>
      </c>
      <c r="E38" s="120" t="s">
        <v>351</v>
      </c>
      <c r="F38" s="126"/>
      <c r="G38" s="121"/>
      <c r="H38" s="121"/>
    </row>
    <row r="39" spans="1:8" ht="57.6" x14ac:dyDescent="0.3">
      <c r="A39" s="44">
        <v>29</v>
      </c>
      <c r="B39" s="120" t="s">
        <v>352</v>
      </c>
      <c r="C39" s="120" t="s">
        <v>265</v>
      </c>
      <c r="D39" s="121" t="s">
        <v>161</v>
      </c>
      <c r="E39" s="120"/>
      <c r="F39" s="120"/>
      <c r="G39" s="121"/>
      <c r="H39" s="121"/>
    </row>
    <row r="40" spans="1:8" ht="57.6" x14ac:dyDescent="0.3">
      <c r="A40" s="44">
        <v>30</v>
      </c>
      <c r="B40" s="120" t="s">
        <v>353</v>
      </c>
      <c r="C40" s="120" t="s">
        <v>265</v>
      </c>
      <c r="D40" s="121" t="s">
        <v>161</v>
      </c>
      <c r="E40" s="120"/>
      <c r="F40" s="120"/>
      <c r="G40" s="121"/>
      <c r="H40" s="121"/>
    </row>
    <row r="41" spans="1:8" ht="57.6" x14ac:dyDescent="0.3">
      <c r="A41" s="44">
        <v>31</v>
      </c>
      <c r="B41" s="120" t="s">
        <v>354</v>
      </c>
      <c r="C41" s="120" t="s">
        <v>355</v>
      </c>
      <c r="D41" s="121" t="s">
        <v>161</v>
      </c>
      <c r="E41" s="120"/>
      <c r="F41" s="120"/>
      <c r="G41" s="121"/>
      <c r="H41" s="121"/>
    </row>
    <row r="42" spans="1:8" x14ac:dyDescent="0.3">
      <c r="A42" s="44">
        <v>32</v>
      </c>
      <c r="B42" s="78"/>
      <c r="C42" s="81"/>
      <c r="D42" s="82"/>
      <c r="E42" s="83"/>
      <c r="F42" s="82"/>
      <c r="G42" s="82"/>
      <c r="H42" s="82"/>
    </row>
    <row r="43" spans="1:8" x14ac:dyDescent="0.3">
      <c r="A43" s="44">
        <v>33</v>
      </c>
      <c r="B43" s="78"/>
      <c r="C43" s="78"/>
      <c r="D43" s="82"/>
      <c r="E43" s="78"/>
      <c r="F43" s="81"/>
      <c r="G43" s="82"/>
      <c r="H43" s="81"/>
    </row>
    <row r="44" spans="1:8" x14ac:dyDescent="0.3">
      <c r="A44" s="44">
        <v>34</v>
      </c>
      <c r="B44" s="78"/>
      <c r="C44" s="78"/>
      <c r="D44" s="82"/>
      <c r="E44" s="78"/>
      <c r="F44" s="84"/>
      <c r="G44" s="82"/>
      <c r="H44" s="82"/>
    </row>
    <row r="45" spans="1:8" x14ac:dyDescent="0.3">
      <c r="A45" s="44">
        <v>35</v>
      </c>
      <c r="B45" s="78"/>
      <c r="C45" s="78"/>
      <c r="D45" s="82"/>
      <c r="E45" s="78"/>
      <c r="F45" s="81"/>
      <c r="G45" s="82"/>
      <c r="H45" s="82"/>
    </row>
    <row r="46" spans="1:8" x14ac:dyDescent="0.3">
      <c r="A46" s="44">
        <v>36</v>
      </c>
      <c r="B46" s="78"/>
      <c r="C46" s="78"/>
      <c r="D46" s="82"/>
      <c r="E46" s="78"/>
      <c r="F46" s="81"/>
      <c r="G46" s="82"/>
      <c r="H46" s="82"/>
    </row>
    <row r="47" spans="1:8" x14ac:dyDescent="0.3">
      <c r="A47" s="44">
        <v>37</v>
      </c>
      <c r="B47" s="78"/>
      <c r="C47" s="81"/>
      <c r="D47" s="82"/>
      <c r="E47" s="78"/>
      <c r="F47" s="81"/>
      <c r="G47" s="82"/>
      <c r="H47" s="82"/>
    </row>
    <row r="48" spans="1:8" x14ac:dyDescent="0.3">
      <c r="A48" s="44">
        <v>38</v>
      </c>
      <c r="B48" s="78"/>
      <c r="C48" s="81"/>
      <c r="D48" s="82"/>
      <c r="E48" s="83"/>
      <c r="F48" s="82"/>
      <c r="G48" s="82"/>
      <c r="H48" s="82"/>
    </row>
    <row r="49" spans="1:8" x14ac:dyDescent="0.3">
      <c r="A49" s="44">
        <v>39</v>
      </c>
      <c r="B49" s="78"/>
      <c r="C49" s="78"/>
      <c r="D49" s="82"/>
      <c r="E49" s="78"/>
      <c r="F49" s="81"/>
      <c r="G49" s="82"/>
      <c r="H49" s="81"/>
    </row>
    <row r="50" spans="1:8" x14ac:dyDescent="0.3">
      <c r="A50" s="44">
        <v>40</v>
      </c>
      <c r="B50" s="78"/>
      <c r="C50" s="78"/>
      <c r="D50" s="82"/>
      <c r="E50" s="78"/>
      <c r="F50" s="84"/>
      <c r="G50" s="82"/>
      <c r="H50" s="82"/>
    </row>
    <row r="51" spans="1:8" x14ac:dyDescent="0.3">
      <c r="A51" s="44">
        <v>41</v>
      </c>
      <c r="B51" s="78"/>
      <c r="C51" s="78"/>
      <c r="D51" s="82"/>
      <c r="E51" s="78"/>
      <c r="F51" s="81"/>
      <c r="G51" s="82"/>
      <c r="H51" s="82"/>
    </row>
    <row r="52" spans="1:8" x14ac:dyDescent="0.3">
      <c r="A52" s="44">
        <v>42</v>
      </c>
      <c r="B52" s="78"/>
      <c r="C52" s="78"/>
      <c r="D52" s="82"/>
      <c r="E52" s="78"/>
      <c r="F52" s="81"/>
      <c r="G52" s="82"/>
      <c r="H52" s="82"/>
    </row>
    <row r="53" spans="1:8" x14ac:dyDescent="0.3">
      <c r="A53" s="44">
        <v>43</v>
      </c>
      <c r="B53" s="78"/>
      <c r="C53" s="81"/>
      <c r="D53" s="82"/>
      <c r="E53" s="78"/>
      <c r="F53" s="81"/>
      <c r="G53" s="82"/>
      <c r="H53" s="82"/>
    </row>
    <row r="54" spans="1:8" x14ac:dyDescent="0.3">
      <c r="A54" s="44">
        <v>44</v>
      </c>
      <c r="B54" s="78"/>
      <c r="C54" s="81"/>
      <c r="D54" s="82"/>
      <c r="E54" s="83"/>
      <c r="F54" s="82"/>
      <c r="G54" s="82"/>
      <c r="H54" s="82"/>
    </row>
    <row r="55" spans="1:8" x14ac:dyDescent="0.3">
      <c r="A55" s="44">
        <v>45</v>
      </c>
      <c r="B55" s="78"/>
      <c r="C55" s="78"/>
      <c r="D55" s="82"/>
      <c r="E55" s="78"/>
      <c r="F55" s="81"/>
      <c r="G55" s="82"/>
      <c r="H55" s="81"/>
    </row>
    <row r="56" spans="1:8" x14ac:dyDescent="0.3">
      <c r="A56" s="44">
        <v>46</v>
      </c>
      <c r="B56" s="78"/>
      <c r="C56" s="78"/>
      <c r="D56" s="82"/>
      <c r="E56" s="78"/>
      <c r="F56" s="84"/>
      <c r="G56" s="82"/>
      <c r="H56" s="82"/>
    </row>
    <row r="57" spans="1:8" x14ac:dyDescent="0.3">
      <c r="A57" s="44">
        <v>47</v>
      </c>
      <c r="B57" s="78"/>
      <c r="C57" s="78"/>
      <c r="D57" s="82"/>
      <c r="E57" s="78"/>
      <c r="F57" s="81"/>
      <c r="G57" s="82"/>
      <c r="H57" s="82"/>
    </row>
    <row r="58" spans="1:8" x14ac:dyDescent="0.3">
      <c r="A58" s="44">
        <v>48</v>
      </c>
      <c r="B58" s="78"/>
      <c r="C58" s="78"/>
      <c r="D58" s="82"/>
      <c r="E58" s="78"/>
      <c r="F58" s="81"/>
      <c r="G58" s="82"/>
      <c r="H58" s="82"/>
    </row>
    <row r="59" spans="1:8" x14ac:dyDescent="0.3">
      <c r="A59" s="44">
        <v>49</v>
      </c>
      <c r="B59" s="78"/>
      <c r="C59" s="78"/>
      <c r="D59" s="82"/>
      <c r="E59" s="78"/>
      <c r="F59" s="81"/>
      <c r="G59" s="82"/>
      <c r="H59" s="82"/>
    </row>
    <row r="60" spans="1:8" x14ac:dyDescent="0.3">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B1" zoomScale="60" zoomScaleNormal="60" workbookViewId="0">
      <pane ySplit="10" topLeftCell="A26" activePane="bottomLeft" state="frozen"/>
      <selection pane="bottomLeft" activeCell="F47" sqref="F47"/>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57" t="s">
        <v>47</v>
      </c>
      <c r="C1" s="157"/>
      <c r="D1" s="157"/>
      <c r="E1" s="157"/>
      <c r="F1" s="157"/>
      <c r="G1" s="157"/>
      <c r="H1" s="157"/>
    </row>
    <row r="2" spans="1:8" x14ac:dyDescent="0.3">
      <c r="B2" s="33" t="s">
        <v>4</v>
      </c>
      <c r="E2" s="16"/>
    </row>
    <row r="3" spans="1:8" ht="20.399999999999999" x14ac:dyDescent="0.7">
      <c r="B3" s="111" t="s">
        <v>413</v>
      </c>
      <c r="E3" s="42"/>
    </row>
    <row r="4" spans="1:8" x14ac:dyDescent="0.3">
      <c r="B4" s="33" t="s">
        <v>0</v>
      </c>
      <c r="C4" s="2"/>
      <c r="D4" s="2"/>
      <c r="E4" s="39"/>
    </row>
    <row r="5" spans="1:8" x14ac:dyDescent="0.3">
      <c r="B5" s="80" t="s">
        <v>106</v>
      </c>
      <c r="C5" s="2"/>
      <c r="D5" s="2"/>
      <c r="E5" s="43"/>
    </row>
    <row r="6" spans="1:8" x14ac:dyDescent="0.3">
      <c r="B6" s="33" t="s">
        <v>15</v>
      </c>
      <c r="C6" s="2"/>
      <c r="D6" s="2"/>
      <c r="E6" s="10"/>
    </row>
    <row r="7" spans="1:8" x14ac:dyDescent="0.3">
      <c r="B7" s="110" t="s">
        <v>158</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57.6" x14ac:dyDescent="0.3">
      <c r="A11" s="44">
        <v>1</v>
      </c>
      <c r="B11" s="114" t="s">
        <v>357</v>
      </c>
      <c r="C11" s="115" t="s">
        <v>358</v>
      </c>
      <c r="D11" s="116" t="s">
        <v>161</v>
      </c>
      <c r="E11" s="114" t="s">
        <v>162</v>
      </c>
      <c r="F11" s="117" t="s">
        <v>257</v>
      </c>
      <c r="G11" s="114" t="s">
        <v>164</v>
      </c>
      <c r="H11" s="116" t="s">
        <v>165</v>
      </c>
    </row>
    <row r="12" spans="1:8" ht="57.6" x14ac:dyDescent="0.3">
      <c r="A12" s="44">
        <v>2</v>
      </c>
      <c r="B12" s="114" t="s">
        <v>359</v>
      </c>
      <c r="C12" s="115" t="s">
        <v>358</v>
      </c>
      <c r="D12" s="116" t="s">
        <v>161</v>
      </c>
      <c r="E12" s="114" t="s">
        <v>167</v>
      </c>
      <c r="F12" s="118" t="s">
        <v>360</v>
      </c>
      <c r="G12" s="114" t="s">
        <v>164</v>
      </c>
      <c r="H12" s="116" t="s">
        <v>165</v>
      </c>
    </row>
    <row r="13" spans="1:8" ht="57.6" x14ac:dyDescent="0.3">
      <c r="A13" s="44">
        <v>3</v>
      </c>
      <c r="B13" s="114" t="s">
        <v>361</v>
      </c>
      <c r="C13" s="115" t="s">
        <v>358</v>
      </c>
      <c r="D13" s="116" t="s">
        <v>161</v>
      </c>
      <c r="E13" s="114" t="s">
        <v>362</v>
      </c>
      <c r="F13" s="118" t="s">
        <v>363</v>
      </c>
      <c r="G13" s="114" t="s">
        <v>164</v>
      </c>
      <c r="H13" s="115" t="s">
        <v>165</v>
      </c>
    </row>
    <row r="14" spans="1:8" ht="72" x14ac:dyDescent="0.3">
      <c r="A14" s="44">
        <v>4</v>
      </c>
      <c r="B14" s="114" t="s">
        <v>364</v>
      </c>
      <c r="C14" s="115" t="s">
        <v>365</v>
      </c>
      <c r="D14" s="116" t="s">
        <v>366</v>
      </c>
      <c r="E14" s="115"/>
      <c r="F14" s="118" t="s">
        <v>367</v>
      </c>
      <c r="G14" s="116"/>
      <c r="H14" s="116"/>
    </row>
    <row r="15" spans="1:8" ht="72" x14ac:dyDescent="0.3">
      <c r="A15" s="44">
        <v>5</v>
      </c>
      <c r="B15" s="114" t="s">
        <v>368</v>
      </c>
      <c r="C15" s="115" t="s">
        <v>365</v>
      </c>
      <c r="D15" s="116" t="s">
        <v>161</v>
      </c>
      <c r="E15" s="114" t="s">
        <v>369</v>
      </c>
      <c r="F15" s="118" t="s">
        <v>370</v>
      </c>
      <c r="G15" s="114" t="s">
        <v>164</v>
      </c>
      <c r="H15" s="116"/>
    </row>
    <row r="16" spans="1:8" ht="72" x14ac:dyDescent="0.3">
      <c r="A16" s="44">
        <v>6</v>
      </c>
      <c r="B16" s="114" t="s">
        <v>371</v>
      </c>
      <c r="C16" s="115" t="s">
        <v>365</v>
      </c>
      <c r="D16" s="116" t="s">
        <v>161</v>
      </c>
      <c r="E16" s="117" t="s">
        <v>372</v>
      </c>
      <c r="F16" s="118" t="s">
        <v>373</v>
      </c>
      <c r="G16" s="116"/>
      <c r="H16" s="116"/>
    </row>
    <row r="17" spans="1:8" ht="72" x14ac:dyDescent="0.3">
      <c r="A17" s="44">
        <v>7</v>
      </c>
      <c r="B17" s="114" t="s">
        <v>374</v>
      </c>
      <c r="C17" s="115" t="s">
        <v>365</v>
      </c>
      <c r="D17" s="116" t="s">
        <v>161</v>
      </c>
      <c r="E17" s="114" t="s">
        <v>375</v>
      </c>
      <c r="F17" s="118" t="s">
        <v>376</v>
      </c>
      <c r="G17" s="114" t="s">
        <v>377</v>
      </c>
      <c r="H17" s="116"/>
    </row>
    <row r="18" spans="1:8" ht="72" x14ac:dyDescent="0.3">
      <c r="A18" s="44">
        <v>8</v>
      </c>
      <c r="B18" s="114" t="s">
        <v>378</v>
      </c>
      <c r="C18" s="115" t="s">
        <v>365</v>
      </c>
      <c r="D18" s="116" t="s">
        <v>366</v>
      </c>
      <c r="E18" s="116"/>
      <c r="F18" s="118" t="s">
        <v>379</v>
      </c>
      <c r="G18" s="116"/>
      <c r="H18" s="116"/>
    </row>
    <row r="19" spans="1:8" ht="72" x14ac:dyDescent="0.3">
      <c r="A19" s="44">
        <v>9</v>
      </c>
      <c r="B19" s="114" t="s">
        <v>380</v>
      </c>
      <c r="C19" s="115" t="s">
        <v>365</v>
      </c>
      <c r="D19" s="116" t="s">
        <v>161</v>
      </c>
      <c r="E19" s="114" t="s">
        <v>381</v>
      </c>
      <c r="F19" s="118" t="s">
        <v>382</v>
      </c>
      <c r="G19" s="114" t="s">
        <v>377</v>
      </c>
      <c r="H19" s="115"/>
    </row>
    <row r="20" spans="1:8" ht="72" x14ac:dyDescent="0.3">
      <c r="A20" s="44">
        <v>10</v>
      </c>
      <c r="B20" s="114" t="s">
        <v>383</v>
      </c>
      <c r="C20" s="115" t="s">
        <v>384</v>
      </c>
      <c r="D20" s="116" t="s">
        <v>161</v>
      </c>
      <c r="E20" s="114" t="s">
        <v>385</v>
      </c>
      <c r="F20" s="118" t="s">
        <v>386</v>
      </c>
      <c r="G20" s="116"/>
      <c r="H20" s="116"/>
    </row>
    <row r="21" spans="1:8" ht="72" x14ac:dyDescent="0.3">
      <c r="A21" s="44">
        <v>11</v>
      </c>
      <c r="B21" s="114" t="s">
        <v>387</v>
      </c>
      <c r="C21" s="115" t="s">
        <v>384</v>
      </c>
      <c r="D21" s="116" t="s">
        <v>366</v>
      </c>
      <c r="E21" s="114" t="s">
        <v>388</v>
      </c>
      <c r="F21" s="118" t="s">
        <v>181</v>
      </c>
      <c r="G21" s="114" t="s">
        <v>164</v>
      </c>
      <c r="H21" s="114" t="s">
        <v>389</v>
      </c>
    </row>
    <row r="22" spans="1:8" ht="72" x14ac:dyDescent="0.3">
      <c r="A22" s="44">
        <v>12</v>
      </c>
      <c r="B22" s="114" t="s">
        <v>390</v>
      </c>
      <c r="C22" s="115" t="s">
        <v>384</v>
      </c>
      <c r="D22" s="116" t="s">
        <v>161</v>
      </c>
      <c r="E22" s="114" t="s">
        <v>388</v>
      </c>
      <c r="F22" s="118" t="s">
        <v>391</v>
      </c>
      <c r="G22" s="114" t="s">
        <v>164</v>
      </c>
      <c r="H22" s="116" t="s">
        <v>392</v>
      </c>
    </row>
    <row r="23" spans="1:8" ht="72" x14ac:dyDescent="0.3">
      <c r="A23" s="44">
        <v>13</v>
      </c>
      <c r="B23" s="114" t="s">
        <v>393</v>
      </c>
      <c r="C23" s="115" t="s">
        <v>394</v>
      </c>
      <c r="D23" s="116" t="s">
        <v>161</v>
      </c>
      <c r="E23" s="117" t="s">
        <v>395</v>
      </c>
      <c r="F23" s="118" t="s">
        <v>396</v>
      </c>
      <c r="G23" s="114" t="s">
        <v>397</v>
      </c>
      <c r="H23" s="114" t="s">
        <v>398</v>
      </c>
    </row>
    <row r="24" spans="1:8" ht="72" x14ac:dyDescent="0.3">
      <c r="A24" s="44">
        <v>14</v>
      </c>
      <c r="B24" s="114" t="s">
        <v>399</v>
      </c>
      <c r="C24" s="115" t="s">
        <v>394</v>
      </c>
      <c r="D24" s="116" t="s">
        <v>161</v>
      </c>
      <c r="E24" s="114" t="s">
        <v>400</v>
      </c>
      <c r="F24" s="118" t="s">
        <v>401</v>
      </c>
      <c r="G24" s="114" t="s">
        <v>164</v>
      </c>
      <c r="H24" s="114" t="s">
        <v>402</v>
      </c>
    </row>
    <row r="25" spans="1:8" ht="72" x14ac:dyDescent="0.3">
      <c r="A25" s="44">
        <v>15</v>
      </c>
      <c r="B25" s="114" t="s">
        <v>403</v>
      </c>
      <c r="C25" s="115" t="s">
        <v>394</v>
      </c>
      <c r="D25" s="116" t="s">
        <v>161</v>
      </c>
      <c r="E25" s="114" t="s">
        <v>404</v>
      </c>
      <c r="F25" s="118" t="s">
        <v>405</v>
      </c>
      <c r="G25" s="114" t="s">
        <v>406</v>
      </c>
      <c r="H25" s="115"/>
    </row>
    <row r="26" spans="1:8" ht="72" x14ac:dyDescent="0.3">
      <c r="A26" s="44">
        <v>16</v>
      </c>
      <c r="B26" s="114" t="s">
        <v>407</v>
      </c>
      <c r="C26" s="115" t="s">
        <v>394</v>
      </c>
      <c r="D26" s="116" t="s">
        <v>161</v>
      </c>
      <c r="E26" s="114" t="s">
        <v>408</v>
      </c>
      <c r="F26" s="118" t="s">
        <v>409</v>
      </c>
      <c r="G26" s="116"/>
      <c r="H26" s="116"/>
    </row>
    <row r="27" spans="1:8" ht="57.6" x14ac:dyDescent="0.3">
      <c r="A27" s="44">
        <v>17</v>
      </c>
      <c r="B27" s="114" t="s">
        <v>234</v>
      </c>
      <c r="C27" s="115" t="s">
        <v>410</v>
      </c>
      <c r="D27" s="116" t="s">
        <v>161</v>
      </c>
      <c r="E27" s="114" t="s">
        <v>236</v>
      </c>
      <c r="F27" s="118" t="s">
        <v>237</v>
      </c>
      <c r="G27" s="114" t="s">
        <v>238</v>
      </c>
      <c r="H27" s="116"/>
    </row>
    <row r="28" spans="1:8" ht="57.6" x14ac:dyDescent="0.3">
      <c r="A28" s="44">
        <v>18</v>
      </c>
      <c r="B28" s="114" t="s">
        <v>411</v>
      </c>
      <c r="C28" s="115" t="s">
        <v>410</v>
      </c>
      <c r="D28" s="116" t="s">
        <v>161</v>
      </c>
      <c r="E28" s="114" t="s">
        <v>240</v>
      </c>
      <c r="F28" s="118" t="s">
        <v>412</v>
      </c>
      <c r="G28" s="114" t="s">
        <v>242</v>
      </c>
      <c r="H28" s="116"/>
    </row>
    <row r="29" spans="1:8" ht="86.4" x14ac:dyDescent="0.3">
      <c r="A29" s="44">
        <v>19</v>
      </c>
      <c r="B29" s="115" t="s">
        <v>152</v>
      </c>
      <c r="C29" s="115" t="s">
        <v>243</v>
      </c>
      <c r="D29" s="116" t="s">
        <v>244</v>
      </c>
      <c r="E29" s="115" t="s">
        <v>245</v>
      </c>
      <c r="F29" s="115" t="s">
        <v>246</v>
      </c>
      <c r="G29" s="116" t="s">
        <v>247</v>
      </c>
      <c r="H29" s="116"/>
    </row>
    <row r="30" spans="1:8" x14ac:dyDescent="0.3">
      <c r="A30" s="44">
        <v>20</v>
      </c>
      <c r="B30" s="78"/>
      <c r="C30" s="81"/>
      <c r="D30" s="82"/>
      <c r="E30" s="83"/>
      <c r="F30" s="82"/>
      <c r="G30" s="82"/>
      <c r="H30" s="82"/>
    </row>
    <row r="31" spans="1:8" x14ac:dyDescent="0.3">
      <c r="A31" s="44">
        <v>21</v>
      </c>
      <c r="B31" s="78"/>
      <c r="C31" s="78"/>
      <c r="D31" s="82"/>
      <c r="E31" s="78"/>
      <c r="F31" s="81"/>
      <c r="G31" s="82"/>
      <c r="H31" s="81"/>
    </row>
    <row r="32" spans="1:8" x14ac:dyDescent="0.3">
      <c r="A32" s="44">
        <v>22</v>
      </c>
      <c r="B32" s="78"/>
      <c r="C32" s="78"/>
      <c r="D32" s="82"/>
      <c r="E32" s="78"/>
      <c r="F32" s="84"/>
      <c r="G32" s="82"/>
      <c r="H32" s="82"/>
    </row>
    <row r="33" spans="1:8" x14ac:dyDescent="0.3">
      <c r="A33" s="44">
        <v>23</v>
      </c>
      <c r="B33" s="78"/>
      <c r="C33" s="78"/>
      <c r="D33" s="82"/>
      <c r="E33" s="78"/>
      <c r="F33" s="81"/>
      <c r="G33" s="82"/>
      <c r="H33" s="82"/>
    </row>
    <row r="34" spans="1:8" x14ac:dyDescent="0.3">
      <c r="A34" s="44">
        <v>24</v>
      </c>
      <c r="B34" s="78"/>
      <c r="C34" s="78"/>
      <c r="D34" s="82"/>
      <c r="E34" s="78"/>
      <c r="F34" s="81"/>
      <c r="G34" s="82"/>
      <c r="H34" s="82"/>
    </row>
    <row r="35" spans="1:8" x14ac:dyDescent="0.3">
      <c r="A35" s="44">
        <v>25</v>
      </c>
      <c r="B35" s="78"/>
      <c r="C35" s="81"/>
      <c r="D35" s="82"/>
      <c r="E35" s="78"/>
      <c r="F35" s="81"/>
      <c r="G35" s="82"/>
      <c r="H35" s="82"/>
    </row>
    <row r="36" spans="1:8" x14ac:dyDescent="0.3">
      <c r="A36" s="44">
        <v>26</v>
      </c>
      <c r="B36" s="78"/>
      <c r="C36" s="81"/>
      <c r="D36" s="82"/>
      <c r="E36" s="83"/>
      <c r="F36" s="82"/>
      <c r="G36" s="82"/>
      <c r="H36" s="82"/>
    </row>
    <row r="37" spans="1:8" x14ac:dyDescent="0.3">
      <c r="A37" s="44">
        <v>27</v>
      </c>
      <c r="B37" s="78"/>
      <c r="C37" s="78"/>
      <c r="D37" s="82"/>
      <c r="E37" s="78"/>
      <c r="F37" s="81"/>
      <c r="G37" s="82"/>
      <c r="H37" s="81"/>
    </row>
    <row r="38" spans="1:8" x14ac:dyDescent="0.3">
      <c r="A38" s="44">
        <v>28</v>
      </c>
      <c r="B38" s="78"/>
      <c r="C38" s="78"/>
      <c r="D38" s="82"/>
      <c r="E38" s="78"/>
      <c r="F38" s="84"/>
      <c r="G38" s="82"/>
      <c r="H38" s="82"/>
    </row>
    <row r="39" spans="1:8" x14ac:dyDescent="0.3">
      <c r="A39" s="44">
        <v>29</v>
      </c>
      <c r="B39" s="78"/>
      <c r="C39" s="78"/>
      <c r="D39" s="82"/>
      <c r="E39" s="78"/>
      <c r="F39" s="81"/>
      <c r="G39" s="82"/>
      <c r="H39" s="82"/>
    </row>
    <row r="40" spans="1:8" x14ac:dyDescent="0.3">
      <c r="A40" s="44">
        <v>30</v>
      </c>
      <c r="B40" s="78"/>
      <c r="C40" s="78"/>
      <c r="D40" s="82"/>
      <c r="E40" s="78"/>
      <c r="F40" s="81"/>
      <c r="G40" s="82"/>
      <c r="H40" s="82"/>
    </row>
    <row r="41" spans="1:8" x14ac:dyDescent="0.3">
      <c r="A41" s="44">
        <v>31</v>
      </c>
      <c r="B41" s="78"/>
      <c r="C41" s="81"/>
      <c r="D41" s="82"/>
      <c r="E41" s="78"/>
      <c r="F41" s="81"/>
      <c r="G41" s="82"/>
      <c r="H41" s="82"/>
    </row>
    <row r="42" spans="1:8" x14ac:dyDescent="0.3">
      <c r="A42" s="44">
        <v>32</v>
      </c>
      <c r="B42" s="78"/>
      <c r="C42" s="81"/>
      <c r="D42" s="82"/>
      <c r="E42" s="83"/>
      <c r="F42" s="82"/>
      <c r="G42" s="82"/>
      <c r="H42" s="82"/>
    </row>
    <row r="43" spans="1:8" x14ac:dyDescent="0.3">
      <c r="A43" s="44">
        <v>33</v>
      </c>
      <c r="B43" s="78"/>
      <c r="C43" s="78"/>
      <c r="D43" s="82"/>
      <c r="E43" s="78"/>
      <c r="F43" s="81"/>
      <c r="G43" s="82"/>
      <c r="H43" s="81"/>
    </row>
    <row r="44" spans="1:8" x14ac:dyDescent="0.3">
      <c r="A44" s="44">
        <v>34</v>
      </c>
      <c r="B44" s="78"/>
      <c r="C44" s="78"/>
      <c r="D44" s="82"/>
      <c r="E44" s="78"/>
      <c r="F44" s="84"/>
      <c r="G44" s="82"/>
      <c r="H44" s="82"/>
    </row>
    <row r="45" spans="1:8" x14ac:dyDescent="0.3">
      <c r="A45" s="44">
        <v>35</v>
      </c>
      <c r="B45" s="78"/>
      <c r="C45" s="78"/>
      <c r="D45" s="82"/>
      <c r="E45" s="78"/>
      <c r="F45" s="81"/>
      <c r="G45" s="82"/>
      <c r="H45" s="82"/>
    </row>
    <row r="46" spans="1:8" x14ac:dyDescent="0.3">
      <c r="A46" s="44">
        <v>36</v>
      </c>
      <c r="B46" s="78"/>
      <c r="C46" s="78"/>
      <c r="D46" s="82"/>
      <c r="E46" s="78"/>
      <c r="F46" s="81"/>
      <c r="G46" s="82"/>
      <c r="H46" s="82"/>
    </row>
    <row r="47" spans="1:8" x14ac:dyDescent="0.3">
      <c r="A47" s="44">
        <v>37</v>
      </c>
      <c r="B47" s="78"/>
      <c r="C47" s="81"/>
      <c r="D47" s="82"/>
      <c r="E47" s="78"/>
      <c r="F47" s="81"/>
      <c r="G47" s="82"/>
      <c r="H47" s="82"/>
    </row>
    <row r="48" spans="1:8" x14ac:dyDescent="0.3">
      <c r="A48" s="44">
        <v>38</v>
      </c>
      <c r="B48" s="78"/>
      <c r="C48" s="81"/>
      <c r="D48" s="82"/>
      <c r="E48" s="83"/>
      <c r="F48" s="82"/>
      <c r="G48" s="82"/>
      <c r="H48" s="82"/>
    </row>
    <row r="49" spans="1:8" x14ac:dyDescent="0.3">
      <c r="A49" s="44">
        <v>39</v>
      </c>
      <c r="B49" s="78"/>
      <c r="C49" s="78"/>
      <c r="D49" s="82"/>
      <c r="E49" s="78"/>
      <c r="F49" s="81"/>
      <c r="G49" s="82"/>
      <c r="H49" s="81"/>
    </row>
    <row r="50" spans="1:8" x14ac:dyDescent="0.3">
      <c r="A50" s="44">
        <v>40</v>
      </c>
      <c r="B50" s="78"/>
      <c r="C50" s="78"/>
      <c r="D50" s="82"/>
      <c r="E50" s="78"/>
      <c r="F50" s="84"/>
      <c r="G50" s="82"/>
      <c r="H50" s="82"/>
    </row>
    <row r="51" spans="1:8" x14ac:dyDescent="0.3">
      <c r="A51" s="44">
        <v>41</v>
      </c>
      <c r="B51" s="78"/>
      <c r="C51" s="78"/>
      <c r="D51" s="82"/>
      <c r="E51" s="78"/>
      <c r="F51" s="81"/>
      <c r="G51" s="82"/>
      <c r="H51" s="82"/>
    </row>
    <row r="52" spans="1:8" x14ac:dyDescent="0.3">
      <c r="A52" s="44">
        <v>42</v>
      </c>
      <c r="B52" s="78"/>
      <c r="C52" s="78"/>
      <c r="D52" s="82"/>
      <c r="E52" s="78"/>
      <c r="F52" s="81"/>
      <c r="G52" s="82"/>
      <c r="H52" s="82"/>
    </row>
    <row r="53" spans="1:8" x14ac:dyDescent="0.3">
      <c r="A53" s="44">
        <v>43</v>
      </c>
      <c r="B53" s="78"/>
      <c r="C53" s="81"/>
      <c r="D53" s="82"/>
      <c r="E53" s="78"/>
      <c r="F53" s="81"/>
      <c r="G53" s="82"/>
      <c r="H53" s="82"/>
    </row>
    <row r="54" spans="1:8" x14ac:dyDescent="0.3">
      <c r="A54" s="44">
        <v>44</v>
      </c>
      <c r="B54" s="78"/>
      <c r="C54" s="81"/>
      <c r="D54" s="82"/>
      <c r="E54" s="83"/>
      <c r="F54" s="82"/>
      <c r="G54" s="82"/>
      <c r="H54" s="82"/>
    </row>
    <row r="55" spans="1:8" x14ac:dyDescent="0.3">
      <c r="A55" s="44">
        <v>45</v>
      </c>
      <c r="B55" s="78"/>
      <c r="C55" s="78"/>
      <c r="D55" s="82"/>
      <c r="E55" s="78"/>
      <c r="F55" s="81"/>
      <c r="G55" s="82"/>
      <c r="H55" s="81"/>
    </row>
    <row r="56" spans="1:8" x14ac:dyDescent="0.3">
      <c r="A56" s="44">
        <v>46</v>
      </c>
      <c r="B56" s="78"/>
      <c r="C56" s="78"/>
      <c r="D56" s="82"/>
      <c r="E56" s="78"/>
      <c r="F56" s="84"/>
      <c r="G56" s="82"/>
      <c r="H56" s="82"/>
    </row>
    <row r="57" spans="1:8" x14ac:dyDescent="0.3">
      <c r="A57" s="44">
        <v>47</v>
      </c>
      <c r="B57" s="78"/>
      <c r="C57" s="78"/>
      <c r="D57" s="82"/>
      <c r="E57" s="78"/>
      <c r="F57" s="81"/>
      <c r="G57" s="82"/>
      <c r="H57" s="82"/>
    </row>
    <row r="58" spans="1:8" x14ac:dyDescent="0.3">
      <c r="A58" s="44">
        <v>48</v>
      </c>
      <c r="B58" s="78"/>
      <c r="C58" s="78"/>
      <c r="D58" s="82"/>
      <c r="E58" s="78"/>
      <c r="F58" s="81"/>
      <c r="G58" s="82"/>
      <c r="H58" s="82"/>
    </row>
    <row r="59" spans="1:8" x14ac:dyDescent="0.3">
      <c r="A59" s="44">
        <v>49</v>
      </c>
      <c r="B59" s="78"/>
      <c r="C59" s="78"/>
      <c r="D59" s="82"/>
      <c r="E59" s="78"/>
      <c r="F59" s="81"/>
      <c r="G59" s="82"/>
      <c r="H59" s="82"/>
    </row>
    <row r="60" spans="1:8" x14ac:dyDescent="0.3">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Netterfield, Janna</cp:lastModifiedBy>
  <dcterms:created xsi:type="dcterms:W3CDTF">2023-05-01T20:01:32Z</dcterms:created>
  <dcterms:modified xsi:type="dcterms:W3CDTF">2024-09-30T12:52:03Z</dcterms:modified>
</cp:coreProperties>
</file>