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13_ncr:1_{A4C2D4B4-AA69-4C72-9FF7-0711C864F6D3}" xr6:coauthVersionLast="47" xr6:coauthVersionMax="47" xr10:uidLastSave="{00000000-0000-0000-0000-000000000000}"/>
  <bookViews>
    <workbookView minimized="1" xWindow="2340" yWindow="45" windowWidth="26580" windowHeight="9885" tabRatio="940" firstSheet="10"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<sst xmlns="http://schemas.openxmlformats.org/spreadsheetml/2006/main" count="659" uniqueCount="333">
  <si>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</si>
  <si>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</si>
  <si>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</si>
  <si>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</si>
  <si>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</si>
  <si>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</si>
  <si>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</si>
  <si>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</si>
  <si>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</si>
  <si>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</si>
  <si>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</si>
  <si>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</si>
  <si>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</si>
  <si>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</si>
  <si>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</si>
  <si>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</si>
  <si>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</si>
  <si>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</si>
  <si>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</si>
  <si>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</si>
  <si>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</si>
  <si>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</si>
  <si>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</si>
  <si>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</si>
  <si>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</si>
  <si>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</si>
  <si>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</si>
  <si>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</si>
  <si>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</si>
  <si>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</si>
  <si>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</si>
  <si>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</si>
  <si>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</si>
  <si>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</si>
  <si>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</si>
  <si>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</si>
  <si>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</si>
  <si>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</si>
  <si>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</si>
  <si>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</si>
  <si>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</si>
  <si>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</si>
  <si>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</si>
  <si>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</si>
  <si>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</si>
  <si>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</si>
  <si>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</si>
  <si>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</si>
  <si>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</si>
  <si>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</si>
  <si>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</si>
  <si>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</si>
  <si>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</si>
  <si>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</si>
  <si>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</si>
  <si>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</si>
  <si>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</si>
  <si>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</si>
  <si>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</si>
  <si>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</si>
  <si>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</si>
  <si>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</si>
  <si>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</si>
  <si>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</si>
  <si>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</si>
  <si>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</si>
  <si>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</si>
  <si>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</si>
  <si>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</si>
  <si>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</si>
  <si>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</si>
  <si>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</si>
  <si>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</si>
  <si>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</si>
  <si>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</si>
  <si>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</si>
  <si>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</si>
  <si>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</si>
  <si>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</si>
  <si>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</si>
  <si>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</si>
  <si>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</si>
  <si>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</si>
  <si>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</si>
  <si>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</si>
  <si>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</si>
  <si>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</si>
  <si>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</si>
  <si>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</si>
  <si>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</si>
  <si>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</si>
  <si>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</si>
  <si>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</si>
  <si>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</si>
  <si>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</si>
  <si>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</si>
  <si>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</si>
  <si>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</si>
  <si>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</si>
  <si>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</si>
  <si>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</si>
  <si>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</si>
  <si>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</si>
  <si>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</si>
  <si>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</si>
  <si>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</si>
  <si>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</si>
  <si>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</si>
  <si>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</si>
  <si>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</si>
  <si>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</si>
  <si>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</si>
  <si>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</si>
  <si>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</si>
  <si>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</si>
  <si>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</si>
  <si>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</si>
  <si>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</si>
  <si>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</si>
  <si>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</si>
  <si>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</si>
  <si>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</si>
  <si>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</si>
  <si>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</si>
  <si>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</si>
  <si>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</si>
  <si>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</si>
  <si>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</si>
  <si>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</si>
  <si>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</si>
  <si>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</si>
  <si>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</si>
  <si>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</si>
  <si>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</si>
  <si>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</si>
  <si>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</si>
  <si>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</si>
  <si>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</si>
  <si>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</si>
  <si>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</si>
  <si>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</si>
  <si>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</si>
  <si>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</si>
  <si>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</si>
  <si>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</si>
  <si>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</si>
  <si>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</si>
  <si>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</si>
  <si>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</si>
  <si>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</si>
  <si>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</si>
  <si>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</si>
  <si>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Backus Hospital</t>
  </si>
  <si>
    <t xml:space="preserve">The 2022 assessment identified promoting healthy behaviors and lifestyles, reducing the burden of chronic disease, improving health equity, social determinants of health and access to and coordination of care and services, and enhancing community-based behavioral health services as priority needs for 2023-25 across all Backus Hospital geography. It is important to note that the community benefit expenses reported in the attached report under response 3 are only a fraction of what the hospital spent in 2023 on IRS recognized community benefit expenses as reported on Schedule H, Form 990. Backus Hospital incurred an additional $44,938,512 in charity care and Medicaid under payment and a total of $3,964,036 in other community benefits. Taken together, IRS recognized community benefit expenses equaled 9.44% of total operating expenses.  </t>
  </si>
  <si>
    <t>1. Promote Healthy Behaviors and Lifestyles                                                                                                 
2. Reduce the Burden of Chronic Disease                                                                                                      
3. Improve Health Equity, Social Determinants of Health, and Access to and Coordination of Care and Services                                                                                                                                                
4. Enhance Community-Based Behavioral Health Services</t>
  </si>
  <si>
    <t>Disadvantaged communities, people of color, and others who have historically lacked adequate access to services.</t>
  </si>
  <si>
    <t>Promote Health Behaviors and Lifestyles</t>
  </si>
  <si>
    <t>Waste Not 2.0</t>
  </si>
  <si>
    <t>Goal: Decrease the amount of food waste and increase food donations to the community by 
providing individuals with free healthy excess food from the hospital kitchens  Strategy 1: Access to Healthy, Affordable Food. Strategy 2: Enhanced Collaboration with Community Partners</t>
  </si>
  <si>
    <t>FY23-25</t>
  </si>
  <si>
    <t>#lbs. of food shared/monthly.</t>
  </si>
  <si>
    <t xml:space="preserve">7 meetings (Health districts, HHC, Regional partners, system partners, food share, soup kitchens)
Food Share - coordinating the initiative (changes in leadership have stalled communication)
Criteria and requirements set forth by Health Districts are unattainable at this time.
Researching other hospitals to discover standard work and best practices that may be able to be utilized at Backus and with local health district.  </t>
  </si>
  <si>
    <t>Senior Director Food Services HHC</t>
  </si>
  <si>
    <t>Executive Chef (Backus Hosp.)
Senior Director
Guest Services HHC
Manager of Retail Donations and Partnerships
Food Share
Uncas Health District
St. Vincent de Paul Soup Kitchen</t>
  </si>
  <si>
    <t># of individuals served/ meals 
shared/monthly</t>
  </si>
  <si>
    <t xml:space="preserve">Researching other hospitals to discover standard work and best practices that may be able top be utilized at Backus and with local health district.  </t>
  </si>
  <si>
    <t>RX for Health Program provides vouchers for
fresh produce to individuals who are in need of
nutritional support.</t>
  </si>
  <si>
    <t>Goal: Provide fresh fruits and vegetables to low-income individuals and families  Strategy 1: Access to Healthy, Affordable Food. Strategy 2: Enhanced Collaboration with Community Partners.</t>
  </si>
  <si>
    <t># individuals served - 700</t>
  </si>
  <si>
    <t>Every individual gets between 6 and 10 vouchers.  While we do not track individuals as we found this was a deterrent to access with the program we estimate the amount of vouchers distributed divided by 10 as the number of individual served.  
# individuals served  - 700</t>
  </si>
  <si>
    <t>Community Health, Dietitian</t>
  </si>
  <si>
    <t>Norwich Farmers’ 
Market, A&amp;S Asian Market, Shop Rite Grocery Store</t>
  </si>
  <si>
    <t>Funded by Backus Hospital, vouchers are distributed in various settings such as pediatrician offices, soup kitchens, primary care offices, farmers markets, etc.</t>
  </si>
  <si>
    <t># vouchers distributed – 4,725</t>
  </si>
  <si>
    <t>Vouchers Redeemed - 2298
Vouchers Distributed - 3328</t>
  </si>
  <si>
    <t>Vouchers are currently exchanged at the Norwich Farmers’ Market, A&amp;S Asian Market, Shop Rite Grocery Store and Backus hospital's farm stands.</t>
  </si>
  <si>
    <t>$ vouchers - $9,450</t>
  </si>
  <si>
    <t>Monetary amount of vouchers $6,857</t>
  </si>
  <si>
    <t xml:space="preserve">Backus Hospital collaborates with local community partners to identify families and individuals who would benefit. </t>
  </si>
  <si>
    <t>Increase the percentage of vouchers redeemed to 75%</t>
  </si>
  <si>
    <t xml:space="preserve"> Redemption Rate - 71.91%</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</si>
  <si>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</si>
  <si>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</si>
  <si>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FY23</t>
  </si>
  <si>
    <t>Salaries</t>
  </si>
  <si>
    <t>Completed</t>
  </si>
  <si>
    <t>HHC System Office</t>
  </si>
  <si>
    <t>Healthy Cooking education</t>
  </si>
  <si>
    <t xml:space="preserve">Strategy 1: Access to Healthy, Affordable Food </t>
  </si>
  <si>
    <t>FY 23</t>
  </si>
  <si>
    <t xml:space="preserve"># individuals served </t>
  </si>
  <si>
    <t>90 Individuals served</t>
  </si>
  <si>
    <t>Local Senior centers, Local schools</t>
  </si>
  <si>
    <t>Improve Health Equity, Coordination of Services, and Access to Care</t>
  </si>
  <si>
    <t xml:space="preserve">Yes </t>
  </si>
  <si>
    <t>Gather current HHC system resources 
surrounding translation services.</t>
  </si>
  <si>
    <t>To provide, promote, and coordinate resources to train hospital staff to be interpreters. By increasing the number of trained hospital staff interpreters, we will provide linguistically responsive and culturally relevant information to community members accessing health care related services  Strategy 1. Multilingual Medical and Mental Health Services.  Strategy 2. Recruit And Retain Medical and Mental Health Care Staff With DEI Awareness.</t>
  </si>
  <si>
    <t>Increase # of interpreters 
(baseline 3 interpreters 4 
languages)</t>
  </si>
  <si>
    <t>Interpreter services manager changes 3 separate times since CHIP goal was written
Multiple meetings with Partners listed as well as Director of Nursing
Reports requested and disseminated
Latest Report for 2023 shows 7 individual have taken the Language Proficiency exam.  0 staff have completed the 40 hour training</t>
  </si>
  <si>
    <t xml:space="preserve">HHC
Interpreter Services </t>
  </si>
  <si>
    <t>HHC Interpreter Services Manager 
HHC Senior Director, Guest Services 
HHC DEIB Regional Council Interpreters and Translators Inc.
HHC Regional Director Environmental Services</t>
  </si>
  <si>
    <t>Regularly document program metrics, quarterly meetings to address ongoing needs and opportunities.</t>
  </si>
  <si>
    <t># hours spent interpreting 
# of meetings</t>
  </si>
  <si>
    <t xml:space="preserve">This metric is currently not being tracked. Mechanisms are being developed to track translation hours in the future.  </t>
  </si>
  <si>
    <t xml:space="preserve">HHC
Interpreter Services  </t>
  </si>
  <si>
    <t xml:space="preserve">Recruit HHC staff to be part of a committee to 
complete this objective, responsibilities will 
include:
Promote current HHC system resources for staff 
interested in becoming interpreters.
Planning for training time, how to fill current 
hospital job roles when individuals are spending 
time interpreting.
Recruiting and training HHC hospital staff to be 
interpreters. </t>
  </si>
  <si>
    <t>Committee formation to work on 
linguistic opportunities. Increase # of languages spoken.</t>
  </si>
  <si>
    <t>Multiple meetings with Partners listed as well as Director of Nursing
Sub committee work groups established to address HR policies and practices as well as centralized approach to request services from multiple departments.
Environmental Services Department identified as 1st department to Pilot, currently seeking interested staff</t>
  </si>
  <si>
    <t>Expand the geographic footprint of Neighborhood Health program to maximize the reach of the program and serve residents at convenient heavily-populated locations.</t>
  </si>
  <si>
    <t>Provide at least 4 free or low cost health clinics a month to individuals in the community in conjunction with community partners from the Eastern CT Health Collaborative to provide wrap around services for individuals in need. This will help to coordinate care between agencies and increase access for individuals while addressing chronic and preventable health conditions  Strategy 1. Coordinated Efforts Between Larger Health Systems And Community Based Health Services To Care For People With More Complicated Medical Needs.
Strategy 2. Additional Programs To Enhance Access to Care For Lower-income Families.
Strategy 3. Broad-based, integrated services for People and Families Experiencing Homelessness.</t>
  </si>
  <si>
    <t># of individuals served monthly</t>
  </si>
  <si>
    <t>HHC Neighborhood Health
Events/Days - 32
Volume - 475
Immunizations - 290
Infectious Disease Tests - 16
Medical Visits - 475</t>
  </si>
  <si>
    <t>East Region Community Health Department</t>
  </si>
  <si>
    <t>East Region Community Health Dept. 
HHC Neighborhood Health Eastern CT Health Collaborative</t>
  </si>
  <si>
    <t>Collaborate with Neighborhood Health team holding regularly scheduled meetings to discuss outreach and maximizing # of events in Backus Hospital's HAS</t>
  </si>
  <si>
    <t># of events (clinics held in the East Region)</t>
  </si>
  <si>
    <t>•Sites – 
Ahepa, Beckish Senior Center, Chase Manor Apartments, Eglise Evangelique PS23, Healthy Living Festival, Mohegan Commons, Montville Community Center, Otis Library, Plainfield Senior Center, Rose City Senior Center, Sprague Senior Center, St. Vincent de Paul, Stonington Arms, Three Rivers Community College</t>
  </si>
  <si>
    <t>HHC Neighborhood Health East Region</t>
  </si>
  <si>
    <t xml:space="preserve">Multiple meetings, strategy sessions, data metric development, information sharing for collaborative partners and anchor agencies.  </t>
  </si>
  <si>
    <t># of partners collaborating with HHC mobile health</t>
  </si>
  <si>
    <t>8 meetings 
32 Partner Agencies
3 Anchor Agencies</t>
  </si>
  <si>
    <t>Organize, and distribute resources from collaborating agencies in order to continue to provide wrap around services for individuals in the community.</t>
  </si>
  <si>
    <t># of referrals to community organizations and mental health referrals</t>
  </si>
  <si>
    <t>HHC Neighborhood Health 
BH referrals - 0
Community Referral - 0
FQHC Referral - 44</t>
  </si>
  <si>
    <t>Continue to explore, expand, and evaluate metrics within HHC and ECHC</t>
  </si>
  <si>
    <t># of towns included in reach of Mobile Health Hub</t>
  </si>
  <si>
    <t>Regional Data that reflects both Backus and Windham HSA and 12 towns catchment areas for the ECHC.
# Individuals served &gt; 22,558 (duplicated service encounters) &gt; 9,802 households (also duplicated)
# Events &gt; 108
# Services offered &gt; 8,450 (DIRECT services provided on site)
# Referrals &gt; 3,102 (no other data than total referrals connected, no geo)
# Education &gt; 7,116 (received flyer, health education, etc.)
# Encounters &gt; 772 (actual program enrollment, access to services beyond event)</t>
  </si>
  <si>
    <t>Coordinated Clinical Services meeting: Backus Hospital will organize, facilitate and host a monthly meeting between United Children and Family Services, 
Generations Family Health Center and Hartford HealthCare to explore health care access, new services/ programs, and barriers/opportunities for partnership and 
care coordination.</t>
  </si>
  <si>
    <t xml:space="preserve"> To coordinate care between community benefit organizations, Federally Qualified Health Centers and Backus hospital by facilitating, planning, and participating in monthly meetings throughout the year to discuss new services/programs, opportunities for partnership, and barriers to care. By improving interagency communication, we will eliminate roadblocks to health care access and increase utilization of services for individuals in the community  Strategy 1. Coordinated Efforts Between Larger Health Systems And Community Based Health Services To Care For People With More Complicated Medical Needs.</t>
  </si>
  <si>
    <t># of Community Resources connected to.</t>
  </si>
  <si>
    <t>HHC Coordinated and held Monthly meetings
Projects completed:
Clarification and better communication system on Radiology orders
Collaboration for Mobile Dental Grant for Generations
Developing process to have UCFS and Generations present in the Emergency Department for insurance connection and coordination of care</t>
  </si>
  <si>
    <t>Regional Director, Community Health East Region</t>
  </si>
  <si>
    <t>Generations Family Health Center (FQHC)
United Children Family Services
(FQHC)</t>
  </si>
  <si>
    <t>Become an active partner (Co Chair and members) in the Community Care Team meeting and ensure communication amongst all agencies/partners for full representation and participation at meetings.</t>
  </si>
  <si>
    <t># of meetings yearly.</t>
  </si>
  <si>
    <t>Updated ROI and MOU agreements with HHC legal departments and trained and disseminated info to all pre existing and new partners
Developed cadence and role and responsibilities for conducting the CCT
Compiled exhaustive list of all agencies who would be instrumental in care coordination for individual identified
Composed invites to the meeting and disseminated
Educated community individuals at numerous committees and community meetings in the Backus Service Area</t>
  </si>
  <si>
    <t>Director Behavioral Health HHC
Complex Care Social Worker HHC</t>
  </si>
  <si>
    <t>Monitor and document in ongoing meeting the # of ED visits for program participants</t>
  </si>
  <si>
    <t>Reduce the # of ED visits for residents participating (receiving services) in CCT.</t>
  </si>
  <si>
    <t># of cases
21 patients currently on the Backus CCT Tracker
# of referrals
Not sure what this is asking for.  Referrals from whom to whom?
Decrease in ED frequency
No real way to track this
# Connected resources
There are 24 people on the invite list for the monthly meeting
# of meetings
Monthly CCT Meetings
# active ROIs
All active patients have ROI’S – so 21</t>
  </si>
  <si>
    <t>Schools with established certification programs i.e. CNA, EMT, etc. will be given specific focus as partnerships with high schools can lead students to open positions at Windham hospital resolving department staffing needs.</t>
  </si>
  <si>
    <t>Partner with high schools within the Backus Hospital HSA to provide opportunities for high school students to explore careers and promote interest in the health care industry  Strategy 1. Recruit And Retain Medical and Mental Health Care Staff With DEI Awareness.</t>
  </si>
  <si>
    <t># of Semi-annual events for the purpose of health care career exploration and job offers for graduating students.</t>
  </si>
  <si>
    <t>events (job shadow, career fair, career exploration) - 61</t>
  </si>
  <si>
    <t>Manager Volunteer Services</t>
  </si>
  <si>
    <t>Community Health Department
DEIB Regional Council</t>
  </si>
  <si>
    <t>Students will have exposure to different career pathways through interactions with department representatives to educate them about specific job roles and responsibilities within a given department. We will approach these interactions through a diversity and equity lens and whenever possible have staff members that can relate culturally to the students with whom they are interacting. The opportunity for paid internships will be explored.</t>
  </si>
  <si>
    <t># of students who take part in internship/job shadow opportunities</t>
  </si>
  <si>
    <t># students participating in internship/job shadow opportunities - 59</t>
  </si>
  <si>
    <t>Conduct a series of health care career events and opportunities within local high schools that will result in students attending the career events.</t>
  </si>
  <si>
    <t># of individuals attending events</t>
  </si>
  <si>
    <t># students participating in events - 316</t>
  </si>
  <si>
    <t>Through networking, job shadowing, and hands-on experiences in an acutal hospital setting, these future leaders gain valuable life lessons.  This popular and competitive summer program can enhance college applications and spark rewarding careers in healthcare.</t>
  </si>
  <si>
    <t>Backus Volunteer Bridge Program - High School &amp; College Students</t>
  </si>
  <si>
    <t># persons served</t>
  </si>
  <si>
    <t>51 persons served</t>
  </si>
  <si>
    <t>Reduce the Burden of Chronic Disease</t>
  </si>
  <si>
    <t>HHC Regional Screenings (Universal Screenings) will hold regular meetings to address increase in individuals served and address staffing levels/concerns as it relates to being able to meet the target # of individuals served.</t>
  </si>
  <si>
    <t>Provide screenings and resources to assist individuals who remain undiagnosed due to lack of regular medical care in places like soup kitchens, housing complexes, mobile health fairs, homeless shelters, and food pantries  Strategy 1. Additional Programs To Enhance Access to Care For Lower-income Families.
Strategy 2. Focused Initiatives Addressing Chronic Health Conditions.</t>
  </si>
  <si>
    <t>Mobilize Hospital departments to identify Type of screening provided, appropriate staffing/training, and frequency through interdepartmental meetings and planning/coordinating sessions.
Review licensing protocols for
departments to provide screenings
within the community
Increase in targets would be directly
related to staffing and resources by
other HHC departments and community
benefit organizations</t>
  </si>
  <si>
    <t># of total screening offered- 11
# of screenings performed- 220
# of educations offered - 31
# of disease specific educated- 738
# of staff hours at events - 204</t>
  </si>
  <si>
    <t>Community Health RN 
HHC</t>
  </si>
  <si>
    <t>Regional Director Community Health HHC
Regional Director - Oncology HHC
Regional Director Behavioral Health HHC
Regional Director Rehab HHC
Regional director HVI HHC
Regional Director Neuroscience HHC
Regional Director Women’s health HHC</t>
  </si>
  <si>
    <t xml:space="preserve">Every participant is given a brief health history questionnaire that includes questions such as: current medications, family history of chronic disease, and information about any recent Emergency Room visits. </t>
  </si>
  <si>
    <t># of individuals seen with no history of elevated results. (A1C/BP)</t>
  </si>
  <si>
    <t># Abnormal Screenings A1C - 
# Abnormal Screenings BP -
# Abnormal Screenings Cancer - 2
# Abnormal Screenings Rehab - 10
# Abnormal Screenings HVI - 12 
# Abnormal Screenings Ayer/Stroke - 15
# Abnormal Screenings Tallwood - 1</t>
  </si>
  <si>
    <t>Multiple hospital departments will volunteer staff time and resources to provide free chronic disease screenings in a variety of environments and locations.</t>
  </si>
  <si>
    <t># of clinics/events held throughout the year.</t>
  </si>
  <si>
    <t># of clinics/events held throughout the year- 10
# Volunteer Hours - 22</t>
  </si>
  <si>
    <t>During testing, participants will be given education regarding the disease that they have been screened for and how to achieve a “normal” range.</t>
  </si>
  <si>
    <t># of individuals seen with elevated results ((A1C/BP)</t>
  </si>
  <si>
    <t># of individuals educated A1C/BP - 159
# individuals screened A1C- 108
# individuals screened BP- 106
# of individuals educated Radiology - 22
# individuals screened Radiology- 0
# of individuals educated Rehab - 27
# individuals screened Rehab- 25
# of individuals educated Cancer - 46
# individuals screened Cancer- 24
# of individuals educated HVI - 159
# individuals screened HVI - 95
# of individuals educated Beh. Health - 17
# individuals screened Beh. Health- 17
# of individuals educated Ayer/Stroke - 132
# individuals screened Ayer/Stroke- 51
# of individuals educated EDEP - 50
# individuals screened EDEP - 0
# of individuals educated Pharmacy - 85
# individuals screened Pharmacy - 0
# of individuals educated Tallwood - 50
# individuals screened Tallwood - 8
# BP cuffs given away - 27</t>
  </si>
  <si>
    <t>Identify at-risk patients and enroll in Preventive Medicine registry. Conduct Personal interview and in-depth clinical and psychosocial assessment. Develop personalized transitional care guide. Update problem list/medical history in EMR. Educate on chronic disease states. Follow up with patient after discharge 
(phone calls and home visits as needed)</t>
  </si>
  <si>
    <t>PMT is a tertiary prevention program to identify at risk patients, implement 
interventions, and establish triple aim goals for experience of care, cost, and 
population health  Strategy 1. Care Coordination and Support to Help Manage Care for Patients with Complex 
Health Conditions. 
Strategy 2. Focused Initiatives Addressing Chronic Health Conditions.</t>
  </si>
  <si>
    <t xml:space="preserve">Increase # of Windham Referrals (ED and Inpatient) by establishing PMT.  </t>
  </si>
  <si>
    <t>High Risk Score - 66
consults - 12
PHQ2 - 5
Community referrals - 9
BH referrals - 8
Cognitive impairment ID - 11
Increase in Windham ED referrals - 4
PMT coordinated IDT - 69</t>
  </si>
  <si>
    <t>Social Worker - Preventive Medicine
APRN Preventive Medicine</t>
  </si>
  <si>
    <t xml:space="preserve"> Coordinate transitions with community medical providers and partners</t>
  </si>
  <si>
    <t xml:space="preserve">Join Windham CCT and increase # of meetings held. </t>
  </si>
  <si>
    <t>Total PMT Patient Interventions per quarter Backus/Windham - 645</t>
  </si>
  <si>
    <t xml:space="preserve">Reflexology is used to decrease pain and anxiety, reduce systems associated with cancer a nd treatment, and promote healing. </t>
  </si>
  <si>
    <t>Focused initiatives addressing chronic health conditions.</t>
  </si>
  <si>
    <t>219 persons served</t>
  </si>
  <si>
    <t>Integrated Health Department</t>
  </si>
  <si>
    <t>N/A</t>
  </si>
  <si>
    <t>Y4C methodology is a unique evidence-based approach to teaching yoga that address specific physical conditions, invites curiosity and gives emotional support to those touched by cancer.</t>
  </si>
  <si>
    <t>Yoga 4 Cancer</t>
  </si>
  <si>
    <t>116 persons served</t>
  </si>
  <si>
    <t>Enhance Community-Based Behavioral Health Services</t>
  </si>
  <si>
    <t>Neighborhood Health Our mobile “CareVans” visit and operate daytime health clinics several times a month at specifically chosen locations.</t>
  </si>
  <si>
    <t>Provide mental health screenings, resources and access to care at all neighborhood health events. These events are presented to the community through the mobile health hub initiative through the Eastern CT Health Collaborative which helps to coordinate care between agencies and increase access for individuals while addressing chronic and preventable health conditions  Strategy 1. Coordinated Efforts Between Larger Health Systems And Community-Based Health Services To Care For People With More Complicated Medical Needs.</t>
  </si>
  <si>
    <t xml:space="preserve"># of screenings for depression and anxiety </t>
  </si>
  <si>
    <t># of screenings for depression and anxiety  - 6</t>
  </si>
  <si>
    <t>Community Health Department</t>
  </si>
  <si>
    <t>Community Health Department
Manager of Philanthropy and Community Benefits Natchaug
Regional Director Behavioral Health HHC</t>
  </si>
  <si>
    <t>Currently Neighborhood Health functions under the Mobile health Hub model from the Eastern Connecticut Health Collaborative. Within this model Anchor agencies host mobile services and invite collaborative partners to attend thus providing wrap around services (food and nutrition resources, energy assistance, primary care, insurance, legal assistance, etc.) for individuals in the community.</t>
  </si>
  <si>
    <t>Provide mental health screenings, resources and access to care at all neighborhood health events. These events are presented to the community through the mobile health hub initiative through the Eastern CT Health Collaborative which helps to coordinate care between agencies and increase access for individuals while addressing chronic and preventable health conditions  Strategy 2.  Enhanced Collaboration with Community Partners.</t>
  </si>
  <si>
    <t># of individuals served
# of events</t>
  </si>
  <si>
    <t># of individuals served  - 13
# of Events  - 1</t>
  </si>
  <si>
    <t>HHC Neighborhood Health</t>
  </si>
  <si>
    <t>Develop a referral process for behavioral health supports at all East Region Neighborhood health events.</t>
  </si>
  <si>
    <t>Provide mental health screenings, resources and access to care at all neighborhood health events. These events are presented to the community through the mobile health hub initiative through the Eastern CT Health Collaborative which helps to coordinate care between agencies and increase access for individuals while addressing chronic and preventable health conditions  Strategy 3. Outpatient Mental Health Services Capacity for Adults, Adolescents, and Children – Including in-home and caregiver support.</t>
  </si>
  <si>
    <t># of referrals for access to care</t>
  </si>
  <si>
    <t># of Referrals - 0</t>
  </si>
  <si>
    <t>Eastern CT Health Collaborative</t>
  </si>
  <si>
    <t>The Community Health department will utilize physical spaces and assist in coordinating and advertising, resources, contacts, and availability in order to bring support to the community.</t>
  </si>
  <si>
    <t>Goal: Utilize hospital resources to provide support and resources for community based mental health and substance use focused support groups  Strategy 1. Outpatient Mental Health Services Capacity for Adults, Adolescents, and Children – Including in-home and caregiver support.</t>
  </si>
  <si>
    <t># of individuals served</t>
  </si>
  <si>
    <t>No Progress</t>
  </si>
  <si>
    <t>Natchaug Director of Development</t>
  </si>
  <si>
    <t>Develop a referral process for behavioral health supports to be utilized by support group facilitators and community agencies.   Collaborate and partner with local community agencies to offer support groups for the community at Backus Hospital and other Backus hospital sites.</t>
  </si>
  <si>
    <t>Goal: Utilize hospital resources to provide support and resources for community based mental health and substance use focused support groups  Strategy 2. Enhanced Collaboration with Community Partners.</t>
  </si>
  <si>
    <t># (2) active support groups, meeting
consistently at Backus Hospital or
a Backus hospital supported
location</t>
  </si>
  <si>
    <t xml:space="preserve">Director of Behavioral Health for Backus and Windham Hospitals attends Clinical Coordinated services team meetings.  He is able to share new services and resources from HHC and cascade information about behavioral health services from the FQHCs to his staff and the system. </t>
  </si>
  <si>
    <t xml:space="preserve"> </t>
  </si>
  <si>
    <t>N/A - Determination made to discontinue program.</t>
  </si>
  <si>
    <t xml:space="preserve">  </t>
  </si>
  <si>
    <t>Funding from Backus Philantrophy</t>
  </si>
  <si>
    <t>Farmer's Market Vouchers for fresh produce</t>
  </si>
  <si>
    <t>See above</t>
  </si>
  <si>
    <t>Staff Hours</t>
  </si>
  <si>
    <t>Educational materials, informative sessions,</t>
  </si>
  <si>
    <t>Cash &amp; In-Kind Donation-
28 patients discharged home with walkers at unit cost of $61.40 for the month of October 22
26 patients discharged home with walkers at unit cost of $61.40 for the month of November 22
23 patients discharged home with walkers at unit cost of $61.40 for the month of December 22.  
31 patients discharged home with walkers at unit cost of $61.40 for the month of January 23
Total- 108 patients discharged home with walkers. Total cost- $6631.20</t>
  </si>
  <si>
    <t>Staff Hours , test kits</t>
  </si>
  <si>
    <r>
      <rPr>
        <u/>
        <sz val="11"/>
        <rFont val="Calibri"/>
        <family val="2"/>
        <scheme val="minor"/>
      </rPr>
      <t>Cash &amp; In-Kind Donation</t>
    </r>
    <r>
      <rPr>
        <sz val="11"/>
        <rFont val="Calibri"/>
        <family val="2"/>
        <scheme val="minor"/>
      </rPr>
      <t xml:space="preserve">-
Hygiene kits created and distributed to vulnerable populations at shelters, soup kitchens, side of the road, etc. 
Kits contained shampoo, alcohol wipes, hats, sun screen, poncho, toothbrush/toothpaste, etc.  
Price Per Bag- $11.99
Total Given out so far - 35 
11.99 x 35 = Total Cost $419.79
--------------------------
Four (4) Bic razor boxes donated to St. Vincent de Paul Place (soup kitchen/homeless hospitality)
4 Bic razors boxes donated 
each box = 36 razors
4 x 36= 144 
144 x $3.46= $498.24 </t>
    </r>
  </si>
  <si>
    <t>See Above</t>
  </si>
  <si>
    <t>$5,000 Town of Plainfield, Parks and Rec. Dept. to support summer camp healthy kids programming</t>
  </si>
  <si>
    <t>Janna Netterfield</t>
  </si>
  <si>
    <t>Community Benefit Administrator</t>
  </si>
  <si>
    <t>763-744-6299</t>
  </si>
  <si>
    <t>janna.netterfield@hhchealth.org</t>
  </si>
  <si>
    <t>To coordinate care between community benefit organizations, Federally Qualified Health Centers and Backus hospital by facilitating, planning, and participating in monthly meetings throughout the year to discuss new services/programs, opportunities for partnership, and barriers to care. By improving interagency communication, we will eliminate roadblocks to health care access and increase utilization of services for individuals in the community  Strategy 1. Coordinated Efforts Between Larger Health Systems And Community Based Health Services To Care For People With More Complicated Medical Needs.</t>
  </si>
  <si>
    <r>
      <t>Cash &amp; In-Kind donation for supplies and purchases services 
*</t>
    </r>
    <r>
      <rPr>
        <b/>
        <sz val="11"/>
        <rFont val="Calibri"/>
        <family val="2"/>
        <scheme val="minor"/>
      </rPr>
      <t>Cash and In-Kind Contributions for Community Benefit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</si>
</sst>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27"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
      <sz val="12"/>
      <name val="Arial"/>
      <family val="2"/>
    </font>
    <font>
      <u/>
      <sz val="11"/>
      <name val="Calibri"/>
      <family val="2"/>
      <scheme val="minor"/>
    </font>
    <font>
      <sz val="11"/>
      <name val="Poppins"/>
    </font>
    <font>
      <b/>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9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22"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0" fillId="2" borderId="1" xfId="0" applyFill="1" applyBorder="1" applyAlignment="1" applyProtection="1">
      <alignment vertical="top" wrapText="1"/>
      <protection locked="0"/>
    </xf>
    <xf numFmtId="9" fontId="0" fillId="2" borderId="1" xfId="0" applyNumberFormat="1" applyFill="1" applyBorder="1" applyAlignment="1" applyProtection="1">
      <alignment horizontal="left" vertical="top" wrapText="1"/>
      <protection locked="0"/>
    </xf>
    <xf numFmtId="0" fontId="0" fillId="2" borderId="1" xfId="0" applyFill="1" applyBorder="1" applyAlignment="1" applyProtection="1">
      <alignment vertical="top"/>
      <protection locked="0"/>
    </xf>
    <xf numFmtId="0" fontId="22" fillId="2" borderId="1" xfId="0" applyFont="1" applyFill="1" applyBorder="1" applyAlignment="1" applyProtection="1">
      <alignment horizontal="left" vertical="top"/>
      <protection locked="0"/>
    </xf>
    <xf numFmtId="49" fontId="22" fillId="2" borderId="1" xfId="0" applyNumberFormat="1" applyFont="1" applyFill="1" applyBorder="1" applyAlignment="1" applyProtection="1">
      <alignment vertical="top" wrapText="1"/>
      <protection locked="0"/>
    </xf>
    <xf numFmtId="44" fontId="15" fillId="2" borderId="7" xfId="3"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44" fontId="15" fillId="0" borderId="1" xfId="3"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6" fontId="15" fillId="0" borderId="1" xfId="3" applyNumberFormat="1" applyFont="1" applyBorder="1" applyAlignment="1" applyProtection="1">
      <alignment horizontal="center" vertical="center" wrapText="1"/>
      <protection locked="0"/>
    </xf>
    <xf numFmtId="6" fontId="23" fillId="0" borderId="1" xfId="0" applyNumberFormat="1"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6" fontId="15" fillId="2" borderId="7" xfId="3" applyNumberFormat="1"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8" fontId="15" fillId="0" borderId="1" xfId="3" applyNumberFormat="1" applyFont="1" applyBorder="1" applyAlignment="1" applyProtection="1">
      <alignment horizontal="center" vertical="center" wrapText="1"/>
      <protection locked="0"/>
    </xf>
    <xf numFmtId="0" fontId="25" fillId="2" borderId="1" xfId="0" applyFont="1" applyFill="1" applyBorder="1" applyProtection="1">
      <protection locked="0"/>
    </xf>
    <xf numFmtId="0" fontId="15" fillId="2" borderId="1" xfId="0" applyFont="1" applyFill="1" applyBorder="1" applyAlignment="1" applyProtection="1">
      <alignment horizontal="left"/>
      <protection locked="0"/>
    </xf>
    <xf numFmtId="0" fontId="0" fillId="0" borderId="0" xfId="0" applyAlignment="1">
      <alignment horizontal="center" vertical="center"/>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9" fontId="0" fillId="0" borderId="1" xfId="0" applyNumberFormat="1" applyBorder="1" applyAlignment="1" applyProtection="1">
      <alignment horizontal="left"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2" fillId="2" borderId="1" xfId="0" applyFont="1" applyFill="1" applyBorder="1" applyAlignment="1" applyProtection="1">
      <alignment horizontal="left" vertical="top" wrapText="1"/>
      <protection locked="0"/>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opLeftCell="A12"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36" t="s">
        <v>93</v>
      </c>
      <c r="D12" s="136"/>
      <c r="E12" s="136"/>
      <c r="F12" s="136"/>
      <c r="G12" s="136"/>
      <c r="H12" s="136"/>
      <c r="I12" s="136"/>
      <c r="J12" s="136"/>
    </row>
    <row r="13" spans="1:10" ht="36" customHeight="1" x14ac:dyDescent="0.55000000000000004">
      <c r="C13" s="137" t="s">
        <v>148</v>
      </c>
      <c r="D13" s="137"/>
      <c r="E13" s="137"/>
      <c r="F13" s="137"/>
      <c r="G13" s="137"/>
      <c r="H13" s="137"/>
      <c r="I13" s="137"/>
      <c r="J13" s="137"/>
    </row>
    <row r="14" spans="1:10" ht="15.75" x14ac:dyDescent="0.25">
      <c r="A14" s="134"/>
      <c r="B14" s="134"/>
      <c r="C14" s="134"/>
      <c r="D14" s="134"/>
      <c r="E14" s="134"/>
      <c r="F14" s="134"/>
      <c r="G14" s="134"/>
      <c r="H14" s="134"/>
      <c r="I14" s="6"/>
    </row>
    <row r="15" spans="1:10" x14ac:dyDescent="0.25">
      <c r="B15" s="14"/>
    </row>
    <row r="16" spans="1:10" ht="32.25" customHeight="1" x14ac:dyDescent="0.25">
      <c r="A16" s="135"/>
      <c r="B16" s="135"/>
      <c r="C16" s="135"/>
      <c r="D16" s="135"/>
      <c r="E16" s="135"/>
      <c r="F16" s="135"/>
      <c r="G16" s="135"/>
      <c r="H16" s="135"/>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topLeftCell="B1" zoomScale="60" zoomScaleNormal="60" workbookViewId="0">
      <pane ySplit="10" topLeftCell="A11" activePane="bottomLeft" state="frozen"/>
      <selection pane="bottomLeft" activeCell="E11" sqref="E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67" t="s">
        <v>125</v>
      </c>
      <c r="C1" s="167"/>
      <c r="D1" s="167"/>
      <c r="E1" s="167"/>
      <c r="F1" s="167"/>
      <c r="G1" s="167"/>
      <c r="H1" s="167"/>
    </row>
    <row r="2" spans="1:8" x14ac:dyDescent="0.25">
      <c r="B2" s="33" t="s">
        <v>4</v>
      </c>
      <c r="E2" s="16"/>
    </row>
    <row r="3" spans="1:8" ht="21.75" x14ac:dyDescent="0.6">
      <c r="B3" s="127" t="s">
        <v>288</v>
      </c>
      <c r="E3" s="42"/>
    </row>
    <row r="4" spans="1:8" x14ac:dyDescent="0.25">
      <c r="B4" s="33" t="s">
        <v>0</v>
      </c>
      <c r="C4" s="2"/>
      <c r="D4" s="2"/>
      <c r="E4" s="39"/>
    </row>
    <row r="5" spans="1:8" x14ac:dyDescent="0.25">
      <c r="B5" s="80" t="s">
        <v>106</v>
      </c>
      <c r="C5" s="2"/>
      <c r="D5" s="2"/>
      <c r="E5" s="43"/>
    </row>
    <row r="6" spans="1:8" x14ac:dyDescent="0.25">
      <c r="B6" s="33" t="s">
        <v>15</v>
      </c>
      <c r="C6" s="2"/>
      <c r="D6" s="2"/>
      <c r="E6" s="10"/>
    </row>
    <row r="7" spans="1:8" x14ac:dyDescent="0.25">
      <c r="B7" s="128" t="s">
        <v>194</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63.9" customHeight="1" x14ac:dyDescent="0.25">
      <c r="A11" s="44">
        <v>1</v>
      </c>
      <c r="B11" s="106" t="s">
        <v>289</v>
      </c>
      <c r="C11" s="106" t="s">
        <v>290</v>
      </c>
      <c r="D11" s="108" t="s">
        <v>159</v>
      </c>
      <c r="E11" s="106" t="s">
        <v>291</v>
      </c>
      <c r="F11" s="106" t="s">
        <v>292</v>
      </c>
      <c r="G11" s="108" t="s">
        <v>293</v>
      </c>
      <c r="H11" s="106" t="s">
        <v>294</v>
      </c>
    </row>
    <row r="12" spans="1:8" ht="136.15" customHeight="1" x14ac:dyDescent="0.25">
      <c r="A12" s="44">
        <v>2</v>
      </c>
      <c r="B12" s="106" t="s">
        <v>295</v>
      </c>
      <c r="C12" s="106" t="s">
        <v>296</v>
      </c>
      <c r="D12" s="108" t="s">
        <v>159</v>
      </c>
      <c r="E12" s="106" t="s">
        <v>297</v>
      </c>
      <c r="F12" s="106" t="s">
        <v>298</v>
      </c>
      <c r="G12" s="108" t="s">
        <v>299</v>
      </c>
      <c r="H12" s="106" t="s">
        <v>294</v>
      </c>
    </row>
    <row r="13" spans="1:8" ht="167.45" customHeight="1" x14ac:dyDescent="0.25">
      <c r="A13" s="44">
        <v>3</v>
      </c>
      <c r="B13" s="106" t="s">
        <v>300</v>
      </c>
      <c r="C13" s="106" t="s">
        <v>301</v>
      </c>
      <c r="D13" s="108" t="s">
        <v>159</v>
      </c>
      <c r="E13" s="106" t="s">
        <v>302</v>
      </c>
      <c r="F13" s="106" t="s">
        <v>303</v>
      </c>
      <c r="G13" s="108" t="s">
        <v>304</v>
      </c>
      <c r="H13" s="106" t="s">
        <v>294</v>
      </c>
    </row>
    <row r="14" spans="1:8" ht="101.45" customHeight="1" x14ac:dyDescent="0.25">
      <c r="A14" s="44">
        <v>4</v>
      </c>
      <c r="B14" s="106" t="s">
        <v>305</v>
      </c>
      <c r="C14" s="106" t="s">
        <v>306</v>
      </c>
      <c r="D14" s="108" t="s">
        <v>159</v>
      </c>
      <c r="E14" s="106" t="s">
        <v>307</v>
      </c>
      <c r="F14" s="110" t="s">
        <v>308</v>
      </c>
      <c r="G14" s="108" t="s">
        <v>309</v>
      </c>
      <c r="H14" s="82"/>
    </row>
    <row r="15" spans="1:8" ht="90" x14ac:dyDescent="0.25">
      <c r="A15" s="44">
        <v>5</v>
      </c>
      <c r="B15" s="106" t="s">
        <v>310</v>
      </c>
      <c r="C15" s="106" t="s">
        <v>311</v>
      </c>
      <c r="D15" s="108" t="s">
        <v>159</v>
      </c>
      <c r="E15" s="106" t="s">
        <v>312</v>
      </c>
      <c r="F15" s="106" t="s">
        <v>313</v>
      </c>
      <c r="G15" s="108" t="s">
        <v>309</v>
      </c>
      <c r="H15" s="82"/>
    </row>
    <row r="16" spans="1:8" ht="90" x14ac:dyDescent="0.25">
      <c r="A16" s="44">
        <v>6</v>
      </c>
      <c r="B16" s="109" t="s">
        <v>181</v>
      </c>
      <c r="C16" s="109" t="s">
        <v>182</v>
      </c>
      <c r="D16" s="108" t="s">
        <v>183</v>
      </c>
      <c r="E16" s="109" t="s">
        <v>184</v>
      </c>
      <c r="F16" s="109" t="s">
        <v>185</v>
      </c>
      <c r="G16" s="111" t="s">
        <v>186</v>
      </c>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67" t="s">
        <v>126</v>
      </c>
      <c r="C1" s="167"/>
      <c r="D1" s="167"/>
      <c r="E1" s="167"/>
      <c r="F1" s="167"/>
      <c r="G1" s="167"/>
      <c r="H1" s="167"/>
    </row>
    <row r="2" spans="1:8" x14ac:dyDescent="0.25">
      <c r="B2" s="33" t="s">
        <v>4</v>
      </c>
      <c r="E2" s="16"/>
    </row>
    <row r="3" spans="1:8" x14ac:dyDescent="0.25">
      <c r="B3" s="79" t="s">
        <v>44</v>
      </c>
      <c r="E3" s="42"/>
    </row>
    <row r="4" spans="1:8" x14ac:dyDescent="0.25">
      <c r="B4" s="33" t="s">
        <v>0</v>
      </c>
      <c r="C4" s="2"/>
      <c r="D4" s="2"/>
      <c r="E4" s="39"/>
    </row>
    <row r="5" spans="1:8" x14ac:dyDescent="0.25">
      <c r="B5" s="80" t="s">
        <v>99</v>
      </c>
      <c r="C5" s="2"/>
      <c r="D5" s="2"/>
      <c r="E5" s="43"/>
    </row>
    <row r="6" spans="1:8" x14ac:dyDescent="0.25">
      <c r="B6" s="33" t="s">
        <v>15</v>
      </c>
      <c r="C6" s="2"/>
      <c r="D6" s="2"/>
      <c r="E6" s="10"/>
    </row>
    <row r="7" spans="1:8" x14ac:dyDescent="0.25">
      <c r="B7" s="80" t="s">
        <v>45</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53" t="s">
        <v>48</v>
      </c>
      <c r="B1" s="153"/>
      <c r="C1" s="153"/>
      <c r="D1" s="153"/>
      <c r="E1" s="153"/>
      <c r="F1" s="153"/>
      <c r="G1" s="153"/>
      <c r="H1" s="153"/>
      <c r="I1" s="153"/>
      <c r="J1" s="153"/>
    </row>
    <row r="2" spans="1:10" x14ac:dyDescent="0.25">
      <c r="A2" s="164" t="s">
        <v>49</v>
      </c>
      <c r="B2" s="164"/>
      <c r="C2" s="164"/>
      <c r="D2" s="164"/>
      <c r="E2" s="164"/>
      <c r="F2" s="164"/>
      <c r="G2" s="164"/>
      <c r="H2" s="164"/>
      <c r="I2" s="164"/>
      <c r="J2" s="164"/>
    </row>
    <row r="3" spans="1:10" x14ac:dyDescent="0.25">
      <c r="A3" s="164"/>
      <c r="B3" s="164"/>
      <c r="C3" s="164"/>
      <c r="D3" s="164"/>
      <c r="E3" s="164"/>
      <c r="F3" s="164"/>
      <c r="G3" s="164"/>
      <c r="H3" s="164"/>
      <c r="I3" s="164"/>
      <c r="J3" s="164"/>
    </row>
    <row r="4" spans="1:10" ht="10.5" customHeight="1" x14ac:dyDescent="0.25">
      <c r="A4" s="168"/>
      <c r="B4" s="168"/>
      <c r="C4" s="168"/>
      <c r="D4" s="168"/>
      <c r="E4" s="168"/>
      <c r="F4" s="168"/>
      <c r="G4" s="168"/>
      <c r="H4" s="168"/>
      <c r="I4" s="168"/>
      <c r="J4" s="168"/>
    </row>
    <row r="5" spans="1:10" ht="242.25" customHeight="1" x14ac:dyDescent="0.25">
      <c r="A5" s="169" t="s">
        <v>123</v>
      </c>
      <c r="B5" s="142"/>
      <c r="C5" s="142"/>
      <c r="D5" s="142"/>
      <c r="E5" s="142"/>
      <c r="F5" s="142"/>
      <c r="G5" s="142"/>
      <c r="H5" s="142"/>
      <c r="I5" s="142"/>
      <c r="J5" s="142"/>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60" zoomScaleNormal="60" workbookViewId="0">
      <pane xSplit="1" ySplit="3" topLeftCell="B134" activePane="bottomRight" state="frozen"/>
      <selection pane="topRight" activeCell="B1" sqref="B1"/>
      <selection pane="bottomLeft" activeCell="A3" sqref="A3"/>
      <selection pane="bottomRight" activeCell="E211" sqref="C211:E211"/>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77" t="s">
        <v>56</v>
      </c>
      <c r="C1" s="177"/>
      <c r="D1" s="177"/>
      <c r="E1" s="177"/>
      <c r="F1" s="177"/>
      <c r="G1" s="177"/>
      <c r="H1" s="177"/>
      <c r="I1" s="177"/>
    </row>
    <row r="2" spans="1:28" ht="33" customHeight="1" thickBot="1" x14ac:dyDescent="0.3">
      <c r="G2" s="174" t="s">
        <v>96</v>
      </c>
      <c r="H2" s="175"/>
      <c r="I2" s="176"/>
      <c r="K2" s="178"/>
      <c r="L2" s="178"/>
      <c r="M2" s="178"/>
      <c r="N2" s="178"/>
      <c r="O2" s="178"/>
      <c r="P2" s="178"/>
      <c r="Q2" s="178"/>
      <c r="R2" s="178"/>
      <c r="S2" s="178"/>
      <c r="T2" s="178"/>
      <c r="U2" s="178"/>
      <c r="V2" s="178"/>
      <c r="W2" s="178"/>
      <c r="X2" s="178"/>
      <c r="Y2" s="178"/>
      <c r="Z2" s="178"/>
      <c r="AA2" s="178"/>
      <c r="AB2" s="178"/>
    </row>
    <row r="3" spans="1:28" ht="48.75" customHeight="1" thickBot="1" x14ac:dyDescent="0.3">
      <c r="B3" s="51" t="s">
        <v>50</v>
      </c>
      <c r="C3" s="52" t="s">
        <v>51</v>
      </c>
      <c r="D3" s="52" t="s">
        <v>52</v>
      </c>
      <c r="E3" s="52" t="s">
        <v>53</v>
      </c>
      <c r="F3" s="53" t="s">
        <v>54</v>
      </c>
      <c r="G3" s="73" t="s">
        <v>55</v>
      </c>
      <c r="H3" s="74" t="s">
        <v>146</v>
      </c>
      <c r="I3" s="75" t="s">
        <v>64</v>
      </c>
      <c r="K3" s="180" t="s">
        <v>147</v>
      </c>
      <c r="L3" s="180"/>
      <c r="M3" s="180"/>
      <c r="N3" s="180"/>
      <c r="O3" s="180"/>
      <c r="P3" s="180"/>
      <c r="Q3" s="180"/>
      <c r="R3" s="180"/>
      <c r="S3" s="180"/>
      <c r="T3" s="180"/>
      <c r="U3" s="180"/>
      <c r="V3" s="180"/>
      <c r="W3" s="180"/>
      <c r="X3" s="180"/>
      <c r="Y3" s="180"/>
      <c r="Z3" s="180"/>
      <c r="AA3" s="180"/>
      <c r="AB3" s="180"/>
    </row>
    <row r="4" spans="1:28" ht="15.75" thickBot="1" x14ac:dyDescent="0.3">
      <c r="A4" s="42"/>
      <c r="B4" s="179" t="s">
        <v>43</v>
      </c>
      <c r="C4" s="172"/>
      <c r="D4" s="172"/>
      <c r="E4" s="172"/>
      <c r="F4" s="172"/>
      <c r="G4" s="172"/>
      <c r="H4" s="172"/>
      <c r="I4" s="173"/>
      <c r="K4" s="180"/>
      <c r="L4" s="180"/>
      <c r="M4" s="180"/>
      <c r="N4" s="180"/>
      <c r="O4" s="180"/>
      <c r="P4" s="180"/>
      <c r="Q4" s="180"/>
      <c r="R4" s="180"/>
      <c r="S4" s="180"/>
      <c r="T4" s="180"/>
      <c r="U4" s="180"/>
      <c r="V4" s="180"/>
      <c r="W4" s="180"/>
      <c r="X4" s="180"/>
      <c r="Y4" s="180"/>
      <c r="Z4" s="180"/>
      <c r="AA4" s="180"/>
      <c r="AB4" s="180"/>
    </row>
    <row r="5" spans="1:28" ht="45" x14ac:dyDescent="0.25">
      <c r="A5" s="44">
        <v>1</v>
      </c>
      <c r="B5" s="26" t="str">
        <f>'Response 2 - Need 1'!B11</f>
        <v>Waste Not 2.0</v>
      </c>
      <c r="C5" s="114" t="s">
        <v>314</v>
      </c>
      <c r="D5" s="115" t="s">
        <v>284</v>
      </c>
      <c r="E5" s="114" t="s">
        <v>315</v>
      </c>
      <c r="F5" s="116"/>
      <c r="G5" s="117" t="s">
        <v>132</v>
      </c>
      <c r="H5" s="88"/>
      <c r="I5" s="88"/>
    </row>
    <row r="6" spans="1:28" ht="45" x14ac:dyDescent="0.25">
      <c r="A6" s="44">
        <v>2</v>
      </c>
      <c r="B6" s="26" t="str">
        <f>'Response 2 - Need 1'!B12</f>
        <v>Waste Not 2.0</v>
      </c>
      <c r="C6" s="118" t="s">
        <v>316</v>
      </c>
      <c r="D6" s="119" t="s">
        <v>284</v>
      </c>
      <c r="E6" s="118" t="s">
        <v>315</v>
      </c>
      <c r="F6" s="120"/>
      <c r="G6" s="117" t="s">
        <v>132</v>
      </c>
      <c r="H6" s="93"/>
      <c r="I6" s="93"/>
    </row>
    <row r="7" spans="1:28" ht="45" x14ac:dyDescent="0.25">
      <c r="A7" s="44">
        <v>3</v>
      </c>
      <c r="B7" s="26" t="str">
        <f>'Response 2 - Need 1'!B13</f>
        <v>RX for Health Program provides vouchers for
fresh produce to individuals who are in need of
nutritional support.</v>
      </c>
      <c r="C7" s="121" t="s">
        <v>314</v>
      </c>
      <c r="D7" s="119" t="s">
        <v>317</v>
      </c>
      <c r="E7" s="121">
        <v>6436</v>
      </c>
      <c r="F7" s="120" t="s">
        <v>318</v>
      </c>
      <c r="G7" s="117" t="s">
        <v>132</v>
      </c>
      <c r="H7" s="93"/>
      <c r="I7" s="93"/>
    </row>
    <row r="8" spans="1:28" ht="45" x14ac:dyDescent="0.25">
      <c r="A8" s="44">
        <v>4</v>
      </c>
      <c r="B8" s="26" t="str">
        <f>'Response 2 - Need 1'!B14</f>
        <v>Funded by Backus Hospital, vouchers are distributed in various settings such as pediatrician offices, soup kitchens, primary care offices, farmers markets, etc.</v>
      </c>
      <c r="C8" s="122" t="s">
        <v>314</v>
      </c>
      <c r="D8" s="119" t="s">
        <v>317</v>
      </c>
      <c r="E8" s="118" t="s">
        <v>319</v>
      </c>
      <c r="F8" s="120"/>
      <c r="G8" s="117" t="s">
        <v>132</v>
      </c>
      <c r="H8" s="93"/>
      <c r="I8" s="93"/>
    </row>
    <row r="9" spans="1:28" ht="45" x14ac:dyDescent="0.25">
      <c r="A9" s="44">
        <v>5</v>
      </c>
      <c r="B9" s="26" t="str">
        <f>'Response 2 - Need 1'!B15</f>
        <v>Vouchers are currently exchanged at the Norwich Farmers’ Market, A&amp;S Asian Market, Shop Rite Grocery Store and Backus hospital's farm stands.</v>
      </c>
      <c r="C9" s="122" t="s">
        <v>314</v>
      </c>
      <c r="D9" s="119" t="s">
        <v>317</v>
      </c>
      <c r="E9" s="118" t="s">
        <v>319</v>
      </c>
      <c r="F9" s="120"/>
      <c r="G9" s="117" t="s">
        <v>132</v>
      </c>
      <c r="H9" s="93"/>
      <c r="I9" s="93"/>
    </row>
    <row r="10" spans="1:28" ht="45" x14ac:dyDescent="0.25">
      <c r="A10" s="44">
        <v>6</v>
      </c>
      <c r="B10" s="26" t="str">
        <f>'Response 2 - Need 1'!B16</f>
        <v xml:space="preserve">Backus Hospital collaborates with local community partners to identify families and individuals who would benefit. </v>
      </c>
      <c r="C10" s="122" t="s">
        <v>314</v>
      </c>
      <c r="D10" s="119" t="s">
        <v>317</v>
      </c>
      <c r="E10" s="118" t="s">
        <v>319</v>
      </c>
      <c r="F10" s="120"/>
      <c r="G10" s="117" t="s">
        <v>132</v>
      </c>
      <c r="H10" s="93"/>
      <c r="I10" s="93"/>
    </row>
    <row r="11" spans="1:28" ht="90" x14ac:dyDescent="0.25">
      <c r="A11" s="44">
        <v>7</v>
      </c>
      <c r="B11" s="26" t="str">
        <f>'Response 2 - Need 1'!B17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 s="121">
        <v>65390</v>
      </c>
      <c r="D11" s="120" t="s">
        <v>320</v>
      </c>
      <c r="E11" s="121"/>
      <c r="F11" s="120"/>
      <c r="G11" s="123" t="s">
        <v>132</v>
      </c>
      <c r="H11" s="93"/>
      <c r="I11" s="93"/>
    </row>
    <row r="12" spans="1:28" ht="45" x14ac:dyDescent="0.25">
      <c r="A12" s="44">
        <v>8</v>
      </c>
      <c r="B12" s="26" t="str">
        <f>'Response 2 - Need 1'!B18</f>
        <v>Healthy Cooking education</v>
      </c>
      <c r="C12" s="121" t="s">
        <v>314</v>
      </c>
      <c r="D12" s="119"/>
      <c r="E12" s="121">
        <v>1634</v>
      </c>
      <c r="F12" s="120" t="s">
        <v>321</v>
      </c>
      <c r="G12" s="123" t="s">
        <v>132</v>
      </c>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116</v>
      </c>
      <c r="C55" s="67">
        <f>SUM(C5:C54)</f>
        <v>65390</v>
      </c>
      <c r="D55" s="57"/>
      <c r="E55" s="67">
        <f>SUM(E5:E54)</f>
        <v>8070</v>
      </c>
      <c r="F55" s="58"/>
      <c r="G55" s="59"/>
      <c r="H55" s="59"/>
      <c r="I55" s="60"/>
    </row>
    <row r="56" spans="1:9" ht="15.75" thickBot="1" x14ac:dyDescent="0.3">
      <c r="B56" s="170" t="s">
        <v>46</v>
      </c>
      <c r="C56" s="171"/>
      <c r="D56" s="171"/>
      <c r="E56" s="171"/>
      <c r="F56" s="171"/>
      <c r="G56" s="172"/>
      <c r="H56" s="172"/>
      <c r="I56" s="173"/>
    </row>
    <row r="57" spans="1:9" ht="45.75" thickBot="1" x14ac:dyDescent="0.3">
      <c r="A57" s="44">
        <v>1</v>
      </c>
      <c r="B57" s="26" t="str">
        <f>'Response 2 - Need 2'!B11</f>
        <v>Gather current HHC system resources 
surrounding translation services.</v>
      </c>
      <c r="C57" s="124" t="s">
        <v>314</v>
      </c>
      <c r="D57" s="115"/>
      <c r="E57" s="124">
        <v>1287</v>
      </c>
      <c r="F57" s="116" t="s">
        <v>320</v>
      </c>
      <c r="G57" s="125" t="s">
        <v>132</v>
      </c>
      <c r="H57" s="88"/>
      <c r="I57" s="98"/>
    </row>
    <row r="58" spans="1:9" ht="45.75" thickBot="1" x14ac:dyDescent="0.3">
      <c r="A58" s="44">
        <v>2</v>
      </c>
      <c r="B58" s="26" t="str">
        <f>'Response 2 - Need 2'!B12</f>
        <v>Regularly document program metrics, quarterly meetings to address ongoing needs and opportunities.</v>
      </c>
      <c r="C58" s="118" t="s">
        <v>314</v>
      </c>
      <c r="D58" s="119"/>
      <c r="E58" s="118" t="s">
        <v>319</v>
      </c>
      <c r="F58" s="120"/>
      <c r="G58" s="125" t="s">
        <v>132</v>
      </c>
      <c r="H58" s="93"/>
      <c r="I58" s="93"/>
    </row>
    <row r="59" spans="1:9" ht="150.75" thickBot="1" x14ac:dyDescent="0.3">
      <c r="A59" s="44">
        <v>3</v>
      </c>
      <c r="B59" s="26" t="str">
        <f>'Response 2 - Need 2'!B13</f>
        <v xml:space="preserve">Recruit HHC staff to be part of a committee to 
complete this objective, responsibilities will 
include:
Promote current HHC system resources for staff 
interested in becoming interpreters.
Planning for training time, how to fill current 
hospital job roles when individuals are spending 
time interpreting.
Recruiting and training HHC hospital staff to be 
interpreters. </v>
      </c>
      <c r="C59" s="118" t="s">
        <v>314</v>
      </c>
      <c r="D59" s="119"/>
      <c r="E59" s="118" t="s">
        <v>319</v>
      </c>
      <c r="F59" s="120"/>
      <c r="G59" s="125" t="s">
        <v>132</v>
      </c>
      <c r="H59" s="93"/>
      <c r="I59" s="93"/>
    </row>
    <row r="60" spans="1:9" ht="60.75" thickBot="1" x14ac:dyDescent="0.3">
      <c r="A60" s="44">
        <v>4</v>
      </c>
      <c r="B60" s="26" t="str">
        <f>'Response 2 - Need 2'!B14</f>
        <v>Expand the geographic footprint of Neighborhood Health program to maximize the reach of the program and serve residents at convenient heavily-populated locations.</v>
      </c>
      <c r="C60" s="121" t="s">
        <v>314</v>
      </c>
      <c r="D60" s="119"/>
      <c r="E60" s="121">
        <v>148804</v>
      </c>
      <c r="F60" s="120" t="s">
        <v>320</v>
      </c>
      <c r="G60" s="125" t="s">
        <v>132</v>
      </c>
      <c r="H60" s="93"/>
      <c r="I60" s="93"/>
    </row>
    <row r="61" spans="1:9" ht="45.75" thickBot="1" x14ac:dyDescent="0.3">
      <c r="A61" s="44">
        <v>5</v>
      </c>
      <c r="B61" s="26" t="str">
        <f>'Response 2 - Need 2'!B15</f>
        <v>Collaborate with Neighborhood Health team holding regularly scheduled meetings to discuss outreach and maximizing # of events in Backus Hospital's HAS</v>
      </c>
      <c r="C61" s="118" t="s">
        <v>314</v>
      </c>
      <c r="D61" s="119"/>
      <c r="E61" s="118" t="s">
        <v>319</v>
      </c>
      <c r="F61" s="120"/>
      <c r="G61" s="125" t="s">
        <v>132</v>
      </c>
      <c r="H61" s="93"/>
      <c r="I61" s="93"/>
    </row>
    <row r="62" spans="1:9" ht="45.75" thickBot="1" x14ac:dyDescent="0.3">
      <c r="A62" s="44">
        <v>6</v>
      </c>
      <c r="B62" s="26" t="str">
        <f>'Response 2 - Need 2'!B16</f>
        <v xml:space="preserve">Multiple meetings, strategy sessions, data metric development, information sharing for collaborative partners and anchor agencies.  </v>
      </c>
      <c r="C62" s="118" t="s">
        <v>314</v>
      </c>
      <c r="D62" s="119"/>
      <c r="E62" s="118" t="s">
        <v>319</v>
      </c>
      <c r="F62" s="120"/>
      <c r="G62" s="125" t="s">
        <v>132</v>
      </c>
      <c r="H62" s="93"/>
      <c r="I62" s="93"/>
    </row>
    <row r="63" spans="1:9" ht="45.75" thickBot="1" x14ac:dyDescent="0.3">
      <c r="A63" s="44">
        <v>7</v>
      </c>
      <c r="B63" s="26" t="str">
        <f>'Response 2 - Need 2'!B17</f>
        <v>Organize, and distribute resources from collaborating agencies in order to continue to provide wrap around services for individuals in the community.</v>
      </c>
      <c r="C63" s="118" t="s">
        <v>314</v>
      </c>
      <c r="D63" s="119"/>
      <c r="E63" s="118" t="s">
        <v>319</v>
      </c>
      <c r="F63" s="120"/>
      <c r="G63" s="125" t="s">
        <v>132</v>
      </c>
      <c r="H63" s="93"/>
      <c r="I63" s="93"/>
    </row>
    <row r="64" spans="1:9" ht="45.75" thickBot="1" x14ac:dyDescent="0.3">
      <c r="A64" s="44">
        <v>8</v>
      </c>
      <c r="B64" s="26" t="str">
        <f>'Response 2 - Need 2'!B18</f>
        <v>Continue to explore, expand, and evaluate metrics within HHC and ECHC</v>
      </c>
      <c r="C64" s="118" t="s">
        <v>314</v>
      </c>
      <c r="D64" s="119"/>
      <c r="E64" s="118" t="s">
        <v>319</v>
      </c>
      <c r="F64" s="120"/>
      <c r="G64" s="125" t="s">
        <v>132</v>
      </c>
      <c r="H64" s="93"/>
      <c r="I64" s="93"/>
    </row>
    <row r="65" spans="1:9" ht="120.75" thickBot="1" x14ac:dyDescent="0.3">
      <c r="A65" s="44">
        <v>9</v>
      </c>
      <c r="B65" s="26" t="str">
        <f>'Response 2 - Need 2'!B19</f>
        <v>Coordinated Clinical Services meeting: Backus Hospital will organize, facilitate and host a monthly meeting between United Children and Family Services, 
Generations Family Health Center and Hartford HealthCare to explore health care access, new services/ programs, and barriers/opportunities for partnership and 
care coordination.</v>
      </c>
      <c r="C65" s="121" t="s">
        <v>314</v>
      </c>
      <c r="D65" s="119"/>
      <c r="E65" s="121">
        <v>1666</v>
      </c>
      <c r="F65" s="120" t="s">
        <v>320</v>
      </c>
      <c r="G65" s="125" t="s">
        <v>132</v>
      </c>
      <c r="H65" s="93"/>
      <c r="I65" s="93"/>
    </row>
    <row r="66" spans="1:9" ht="60.75" thickBot="1" x14ac:dyDescent="0.3">
      <c r="A66" s="44">
        <v>10</v>
      </c>
      <c r="B66" s="26" t="str">
        <f>'Response 2 - Need 2'!B20</f>
        <v>Become an active partner (Co Chair and members) in the Community Care Team meeting and ensure communication amongst all agencies/partners for full representation and participation at meetings.</v>
      </c>
      <c r="C66" s="121" t="s">
        <v>314</v>
      </c>
      <c r="D66" s="119"/>
      <c r="E66" s="121">
        <v>2220</v>
      </c>
      <c r="F66" s="120" t="s">
        <v>320</v>
      </c>
      <c r="G66" s="125" t="s">
        <v>132</v>
      </c>
      <c r="H66" s="93"/>
      <c r="I66" s="93"/>
    </row>
    <row r="67" spans="1:9" ht="300.75" thickBot="1" x14ac:dyDescent="0.3">
      <c r="A67" s="44">
        <v>11</v>
      </c>
      <c r="B67" s="26" t="str">
        <f>'Response 2 - Need 2'!B21</f>
        <v>Monitor and document in ongoing meeting the # of ED visits for program participants</v>
      </c>
      <c r="C67" s="126">
        <v>6631.2</v>
      </c>
      <c r="D67" s="119" t="s">
        <v>322</v>
      </c>
      <c r="E67" s="118" t="s">
        <v>319</v>
      </c>
      <c r="F67" s="120"/>
      <c r="G67" s="125" t="s">
        <v>132</v>
      </c>
      <c r="H67" s="93"/>
      <c r="I67" s="93"/>
    </row>
    <row r="68" spans="1:9" ht="75.75" thickBot="1" x14ac:dyDescent="0.3">
      <c r="A68" s="44">
        <v>12</v>
      </c>
      <c r="B68" s="26" t="str">
        <f>'Response 2 - Need 2'!B22</f>
        <v>Schools with established certification programs i.e. CNA, EMT, etc. will be given specific focus as partnerships with high schools can lead students to open positions at Windham hospital resolving department staffing needs.</v>
      </c>
      <c r="C68" s="121" t="s">
        <v>314</v>
      </c>
      <c r="D68" s="119"/>
      <c r="E68" s="121">
        <v>145723</v>
      </c>
      <c r="F68" s="120" t="s">
        <v>320</v>
      </c>
      <c r="G68" s="125" t="s">
        <v>132</v>
      </c>
      <c r="H68" s="93"/>
      <c r="I68" s="93"/>
    </row>
    <row r="69" spans="1:9" ht="135.75" thickBot="1" x14ac:dyDescent="0.3">
      <c r="A69" s="44">
        <v>13</v>
      </c>
      <c r="B69" s="26" t="str">
        <f>'Response 2 - Need 2'!B23</f>
        <v>Students will have exposure to different career pathways through interactions with department representatives to educate them about specific job roles and responsibilities within a given department. We will approach these interactions through a diversity and equity lens and whenever possible have staff members that can relate culturally to the students with whom they are interacting. The opportunity for paid internships will be explored.</v>
      </c>
      <c r="C69" s="118" t="s">
        <v>314</v>
      </c>
      <c r="D69" s="119"/>
      <c r="E69" s="118" t="s">
        <v>319</v>
      </c>
      <c r="F69" s="120"/>
      <c r="G69" s="125" t="s">
        <v>132</v>
      </c>
      <c r="H69" s="93"/>
      <c r="I69" s="93"/>
    </row>
    <row r="70" spans="1:9" ht="45" x14ac:dyDescent="0.25">
      <c r="A70" s="44">
        <v>14</v>
      </c>
      <c r="B70" s="26" t="str">
        <f>'Response 2 - Need 2'!B24</f>
        <v>Conduct a series of health care career events and opportunities within local high schools that will result in students attending the career events.</v>
      </c>
      <c r="C70" s="118" t="s">
        <v>314</v>
      </c>
      <c r="D70" s="119"/>
      <c r="E70" s="118" t="s">
        <v>319</v>
      </c>
      <c r="F70" s="120"/>
      <c r="G70" s="125" t="s">
        <v>132</v>
      </c>
      <c r="H70" s="93"/>
      <c r="I70" s="93"/>
    </row>
    <row r="71" spans="1:9" ht="90" x14ac:dyDescent="0.25">
      <c r="A71" s="44">
        <v>15</v>
      </c>
      <c r="B71" s="26" t="str">
        <f>'Response 2 - Need 2'!B25</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1" s="126">
        <v>65389.5</v>
      </c>
      <c r="D71" s="120" t="s">
        <v>320</v>
      </c>
      <c r="E71" s="126"/>
      <c r="F71" s="120"/>
      <c r="G71" s="123" t="s">
        <v>132</v>
      </c>
      <c r="H71" s="93"/>
      <c r="I71" s="93"/>
    </row>
    <row r="72" spans="1:9" ht="90" x14ac:dyDescent="0.25">
      <c r="A72" s="44">
        <v>16</v>
      </c>
      <c r="B72" s="26" t="str">
        <f>'Response 2 - Need 2'!B26</f>
        <v>Through networking, job shadowing, and hands-on experiences in an acutal hospital setting, these future leaders gain valuable life lessons.  This popular and competitive summer program can enhance college applications and spark rewarding careers in healthcare.</v>
      </c>
      <c r="C72" s="121" t="s">
        <v>314</v>
      </c>
      <c r="D72" s="119"/>
      <c r="E72" s="121">
        <v>36002</v>
      </c>
      <c r="F72" s="120" t="s">
        <v>320</v>
      </c>
      <c r="G72" s="123" t="s">
        <v>132</v>
      </c>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5"/>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117</v>
      </c>
      <c r="C107" s="67">
        <f>SUM(C57:C106)</f>
        <v>72020.7</v>
      </c>
      <c r="D107" s="57"/>
      <c r="E107" s="67">
        <f>SUM(E57:E106)</f>
        <v>335702</v>
      </c>
      <c r="F107" s="58"/>
      <c r="G107" s="59"/>
      <c r="H107" s="60"/>
      <c r="I107" s="61"/>
    </row>
    <row r="108" spans="1:9" ht="15.75" thickBot="1" x14ac:dyDescent="0.3">
      <c r="B108" s="170" t="s">
        <v>47</v>
      </c>
      <c r="C108" s="171"/>
      <c r="D108" s="171"/>
      <c r="E108" s="171"/>
      <c r="F108" s="171"/>
      <c r="G108" s="172"/>
      <c r="H108" s="172"/>
      <c r="I108" s="173"/>
    </row>
    <row r="109" spans="1:9" ht="75" x14ac:dyDescent="0.25">
      <c r="A109" s="44">
        <v>1</v>
      </c>
      <c r="B109" s="26" t="str">
        <f>'Response 2 - Need 3'!B11</f>
        <v>HHC Regional Screenings (Universal Screenings) will hold regular meetings to address increase in individuals served and address staffing levels/concerns as it relates to being able to meet the target # of individuals served.</v>
      </c>
      <c r="C109" s="124" t="s">
        <v>314</v>
      </c>
      <c r="D109" s="115"/>
      <c r="E109" s="124">
        <v>40698</v>
      </c>
      <c r="F109" s="116" t="s">
        <v>323</v>
      </c>
      <c r="G109" s="117" t="s">
        <v>132</v>
      </c>
      <c r="H109" s="88"/>
      <c r="I109" s="88"/>
    </row>
    <row r="110" spans="1:9" ht="60" x14ac:dyDescent="0.25">
      <c r="A110" s="44">
        <v>2</v>
      </c>
      <c r="B110" s="26" t="str">
        <f>'Response 2 - Need 3'!B12</f>
        <v xml:space="preserve">Every participant is given a brief health history questionnaire that includes questions such as: current medications, family history of chronic disease, and information about any recent Emergency Room visits. </v>
      </c>
      <c r="C110" s="118" t="s">
        <v>314</v>
      </c>
      <c r="D110" s="119"/>
      <c r="E110" s="118" t="s">
        <v>319</v>
      </c>
      <c r="F110" s="120"/>
      <c r="G110" s="117" t="s">
        <v>132</v>
      </c>
      <c r="H110" s="93"/>
      <c r="I110" s="93"/>
    </row>
    <row r="111" spans="1:9" ht="45" x14ac:dyDescent="0.25">
      <c r="A111" s="44">
        <v>3</v>
      </c>
      <c r="B111" s="26" t="str">
        <f>'Response 2 - Need 3'!B13</f>
        <v>Multiple hospital departments will volunteer staff time and resources to provide free chronic disease screenings in a variety of environments and locations.</v>
      </c>
      <c r="C111" s="118" t="s">
        <v>314</v>
      </c>
      <c r="D111" s="119"/>
      <c r="E111" s="118" t="s">
        <v>319</v>
      </c>
      <c r="F111" s="120"/>
      <c r="G111" s="117" t="s">
        <v>132</v>
      </c>
      <c r="H111" s="93"/>
      <c r="I111" s="93"/>
    </row>
    <row r="112" spans="1:9" ht="45" x14ac:dyDescent="0.25">
      <c r="A112" s="44">
        <v>4</v>
      </c>
      <c r="B112" s="26" t="str">
        <f>'Response 2 - Need 3'!B14</f>
        <v>During testing, participants will be given education regarding the disease that they have been screened for and how to achieve a “normal” range.</v>
      </c>
      <c r="C112" s="118" t="s">
        <v>314</v>
      </c>
      <c r="D112" s="119"/>
      <c r="E112" s="118" t="s">
        <v>319</v>
      </c>
      <c r="F112" s="120"/>
      <c r="G112" s="117" t="s">
        <v>132</v>
      </c>
      <c r="H112" s="93"/>
      <c r="I112" s="93"/>
    </row>
    <row r="113" spans="1:9" ht="105" x14ac:dyDescent="0.25">
      <c r="A113" s="44">
        <v>5</v>
      </c>
      <c r="B113" s="26" t="str">
        <f>'Response 2 - Need 3'!B15</f>
        <v>Identify at-risk patients and enroll in Preventive Medicine registry. Conduct Personal interview and in-depth clinical and psychosocial assessment. Develop personalized transitional care guide. Update problem list/medical history in EMR. Educate on chronic disease states. Follow up with patient after discharge 
(phone calls and home visits as needed)</v>
      </c>
      <c r="C113" s="121">
        <v>6341.88</v>
      </c>
      <c r="D113" s="119" t="s">
        <v>332</v>
      </c>
      <c r="E113" s="121">
        <v>176310</v>
      </c>
      <c r="F113" s="120" t="s">
        <v>320</v>
      </c>
      <c r="G113" s="117" t="s">
        <v>132</v>
      </c>
      <c r="H113" s="93"/>
      <c r="I113" s="93"/>
    </row>
    <row r="114" spans="1:9" ht="300" x14ac:dyDescent="0.25">
      <c r="A114" s="44">
        <v>6</v>
      </c>
      <c r="B114" s="26" t="str">
        <f>'Response 2 - Need 3'!B16</f>
        <v xml:space="preserve"> Coordinate transitions with community medical providers and partners</v>
      </c>
      <c r="C114" s="126">
        <v>918.03</v>
      </c>
      <c r="D114" s="119" t="s">
        <v>324</v>
      </c>
      <c r="E114" s="118" t="s">
        <v>319</v>
      </c>
      <c r="F114" s="120"/>
      <c r="G114" s="117" t="s">
        <v>132</v>
      </c>
      <c r="H114" s="93"/>
      <c r="I114" s="93"/>
    </row>
    <row r="115" spans="1:9" ht="90" x14ac:dyDescent="0.25">
      <c r="A115" s="44">
        <v>7</v>
      </c>
      <c r="B115" s="26" t="str">
        <f>'Response 2 - Need 3'!B17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5" s="126">
        <v>65389.5</v>
      </c>
      <c r="D115" s="120" t="s">
        <v>320</v>
      </c>
      <c r="E115" s="126"/>
      <c r="F115" s="120"/>
      <c r="G115" s="123" t="s">
        <v>132</v>
      </c>
      <c r="H115" s="93"/>
      <c r="I115" s="93"/>
    </row>
    <row r="116" spans="1:9" ht="45" x14ac:dyDescent="0.25">
      <c r="A116" s="44">
        <v>8</v>
      </c>
      <c r="B116" s="26" t="str">
        <f>'Response 2 - Need 3'!B18</f>
        <v xml:space="preserve">Reflexology is used to decrease pain and anxiety, reduce systems associated with cancer a nd treatment, and promote healing. </v>
      </c>
      <c r="C116" s="121" t="s">
        <v>314</v>
      </c>
      <c r="D116" s="119"/>
      <c r="E116" s="121">
        <v>10702</v>
      </c>
      <c r="F116" s="120" t="s">
        <v>320</v>
      </c>
      <c r="G116" s="123" t="s">
        <v>132</v>
      </c>
      <c r="H116" s="93"/>
      <c r="I116" s="93"/>
    </row>
    <row r="117" spans="1:9" ht="60" x14ac:dyDescent="0.25">
      <c r="A117" s="44">
        <v>9</v>
      </c>
      <c r="B117" s="26" t="str">
        <f>'Response 2 - Need 3'!B19</f>
        <v>Y4C methodology is a unique evidence-based approach to teaching yoga that address specific physical conditions, invites curiosity and gives emotional support to those touched by cancer.</v>
      </c>
      <c r="C117" s="121" t="s">
        <v>314</v>
      </c>
      <c r="D117" s="119"/>
      <c r="E117" s="121">
        <v>12413</v>
      </c>
      <c r="F117" s="120" t="s">
        <v>320</v>
      </c>
      <c r="G117" s="123" t="s">
        <v>132</v>
      </c>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9"/>
    </row>
    <row r="159" spans="1:9" ht="15.75" thickBot="1" x14ac:dyDescent="0.3">
      <c r="B159" s="69" t="s">
        <v>118</v>
      </c>
      <c r="C159" s="68">
        <f>SUM(C109:C158)</f>
        <v>72649.41</v>
      </c>
      <c r="D159" s="62"/>
      <c r="E159" s="68">
        <f>SUM(E109:E158)</f>
        <v>240123</v>
      </c>
      <c r="F159" s="63"/>
      <c r="G159" s="64"/>
      <c r="H159" s="65"/>
      <c r="I159" s="66"/>
    </row>
    <row r="160" spans="1:9" ht="15.75" thickBot="1" x14ac:dyDescent="0.3">
      <c r="B160" s="170" t="s">
        <v>125</v>
      </c>
      <c r="C160" s="171"/>
      <c r="D160" s="171"/>
      <c r="E160" s="171"/>
      <c r="F160" s="171"/>
      <c r="G160" s="172"/>
      <c r="H160" s="172"/>
      <c r="I160" s="173"/>
    </row>
    <row r="161" spans="1:9" ht="45" x14ac:dyDescent="0.25">
      <c r="A161" s="44">
        <v>1</v>
      </c>
      <c r="B161" s="26" t="str">
        <f>'Response 2 - Need 4'!B11</f>
        <v>Neighborhood Health Our mobile “CareVans” visit and operate daytime health clinics several times a month at specifically chosen locations.</v>
      </c>
      <c r="C161" s="124" t="s">
        <v>314</v>
      </c>
      <c r="D161" s="115"/>
      <c r="E161" s="124">
        <v>148804</v>
      </c>
      <c r="F161" s="116" t="s">
        <v>320</v>
      </c>
      <c r="G161" s="117" t="s">
        <v>132</v>
      </c>
      <c r="H161" s="88"/>
      <c r="I161" s="88"/>
    </row>
    <row r="162" spans="1:9" ht="120" x14ac:dyDescent="0.25">
      <c r="A162" s="44">
        <v>2</v>
      </c>
      <c r="B162" s="26" t="str">
        <f>'Response 2 - Need 4'!B12</f>
        <v>Currently Neighborhood Health functions under the Mobile health Hub model from the Eastern Connecticut Health Collaborative. Within this model Anchor agencies host mobile services and invite collaborative partners to attend thus providing wrap around services (food and nutrition resources, energy assistance, primary care, insurance, legal assistance, etc.) for individuals in the community.</v>
      </c>
      <c r="C162" s="118" t="s">
        <v>314</v>
      </c>
      <c r="D162" s="119"/>
      <c r="E162" s="118" t="s">
        <v>325</v>
      </c>
      <c r="F162" s="120"/>
      <c r="G162" s="117" t="s">
        <v>132</v>
      </c>
      <c r="H162" s="93"/>
      <c r="I162" s="93"/>
    </row>
    <row r="163" spans="1:9" ht="45" x14ac:dyDescent="0.25">
      <c r="A163" s="44">
        <v>3</v>
      </c>
      <c r="B163" s="26" t="str">
        <f>'Response 2 - Need 4'!B13</f>
        <v>Develop a referral process for behavioral health supports at all East Region Neighborhood health events.</v>
      </c>
      <c r="C163" s="118" t="s">
        <v>314</v>
      </c>
      <c r="D163" s="119"/>
      <c r="E163" s="118" t="s">
        <v>325</v>
      </c>
      <c r="F163" s="120"/>
      <c r="G163" s="117" t="s">
        <v>132</v>
      </c>
      <c r="H163" s="93"/>
      <c r="I163" s="93"/>
    </row>
    <row r="164" spans="1:9" ht="60" x14ac:dyDescent="0.25">
      <c r="A164" s="44">
        <v>4</v>
      </c>
      <c r="B164" s="26" t="str">
        <f>'Response 2 - Need 4'!B14</f>
        <v>The Community Health department will utilize physical spaces and assist in coordinating and advertising, resources, contacts, and availability in order to bring support to the community.</v>
      </c>
      <c r="C164" s="121">
        <v>5000</v>
      </c>
      <c r="D164" s="119" t="s">
        <v>326</v>
      </c>
      <c r="E164" s="118"/>
      <c r="F164" s="120"/>
      <c r="G164" s="117" t="s">
        <v>113</v>
      </c>
      <c r="H164" s="93"/>
      <c r="I164" s="93"/>
    </row>
    <row r="165" spans="1:9" ht="90" x14ac:dyDescent="0.25">
      <c r="A165" s="44">
        <v>5</v>
      </c>
      <c r="B165" s="26" t="str">
        <f>'Response 2 - Need 4'!B15</f>
        <v>Develop a referral process for behavioral health supports to be utilized by support group facilitators and community agencies.   Collaborate and partner with local community agencies to offer support groups for the community at Backus Hospital and other Backus hospital sites.</v>
      </c>
      <c r="C165" s="118" t="s">
        <v>314</v>
      </c>
      <c r="D165" s="119"/>
      <c r="E165" s="118"/>
      <c r="F165" s="120"/>
      <c r="G165" s="117"/>
      <c r="H165" s="93"/>
      <c r="I165" s="93"/>
    </row>
    <row r="166" spans="1:9" ht="90" x14ac:dyDescent="0.25">
      <c r="A166" s="44">
        <v>6</v>
      </c>
      <c r="B166" s="26" t="str">
        <f>'Response 2 - Need 4'!B16</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66" s="126">
        <v>65389.5</v>
      </c>
      <c r="D166" s="120" t="s">
        <v>320</v>
      </c>
      <c r="E166" s="126"/>
      <c r="F166" s="120" t="s">
        <v>320</v>
      </c>
      <c r="G166" s="123" t="s">
        <v>132</v>
      </c>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9"/>
    </row>
    <row r="211" spans="1:9" ht="15.75" thickBot="1" x14ac:dyDescent="0.3">
      <c r="B211" s="69" t="s">
        <v>128</v>
      </c>
      <c r="C211" s="68">
        <f>SUM(C161:C210)</f>
        <v>70389.5</v>
      </c>
      <c r="D211" s="62"/>
      <c r="E211" s="68">
        <f>SUM(E161:E210)</f>
        <v>148804</v>
      </c>
      <c r="F211" s="63"/>
      <c r="G211" s="64"/>
      <c r="H211" s="65"/>
      <c r="I211" s="66"/>
    </row>
    <row r="212" spans="1:9" ht="15.75" thickBot="1" x14ac:dyDescent="0.3">
      <c r="B212" s="170" t="s">
        <v>126</v>
      </c>
      <c r="C212" s="171"/>
      <c r="D212" s="171"/>
      <c r="E212" s="171"/>
      <c r="F212" s="171"/>
      <c r="G212" s="172"/>
      <c r="H212" s="172"/>
      <c r="I212" s="173"/>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3"/>
      <c r="H258" s="93"/>
      <c r="I258" s="93"/>
    </row>
    <row r="259" spans="1:9" x14ac:dyDescent="0.25">
      <c r="A259" s="44">
        <v>47</v>
      </c>
      <c r="B259" s="26">
        <f>'Response 2 - Need 5'!B57</f>
        <v>0</v>
      </c>
      <c r="C259" s="89"/>
      <c r="D259" s="90"/>
      <c r="E259" s="89"/>
      <c r="F259" s="91"/>
      <c r="G259" s="93"/>
      <c r="H259" s="93"/>
      <c r="I259" s="93"/>
    </row>
    <row r="260" spans="1:9" x14ac:dyDescent="0.25">
      <c r="A260" s="44">
        <v>48</v>
      </c>
      <c r="B260" s="26">
        <f>'Response 2 - Need 5'!B58</f>
        <v>0</v>
      </c>
      <c r="C260" s="89"/>
      <c r="D260" s="90"/>
      <c r="E260" s="89"/>
      <c r="F260" s="91"/>
      <c r="G260" s="93"/>
      <c r="H260" s="93"/>
      <c r="I260" s="93"/>
    </row>
    <row r="261" spans="1:9" x14ac:dyDescent="0.25">
      <c r="A261" s="44">
        <v>49</v>
      </c>
      <c r="B261" s="26">
        <f>'Response 2 - Need 5'!B59</f>
        <v>0</v>
      </c>
      <c r="C261" s="89"/>
      <c r="D261" s="90"/>
      <c r="E261" s="89"/>
      <c r="F261" s="91"/>
      <c r="G261" s="99"/>
      <c r="H261" s="93"/>
      <c r="I261" s="93"/>
    </row>
    <row r="262" spans="1:9" x14ac:dyDescent="0.25">
      <c r="A262" s="44">
        <v>50</v>
      </c>
      <c r="B262" s="26">
        <f>'Response 2 - Need 5'!B60</f>
        <v>0</v>
      </c>
      <c r="C262" s="89"/>
      <c r="D262" s="90"/>
      <c r="E262" s="89"/>
      <c r="F262" s="91"/>
      <c r="G262" s="99"/>
      <c r="H262" s="93"/>
      <c r="I262" s="99"/>
    </row>
    <row r="263" spans="1:9" ht="15.75" thickBot="1" x14ac:dyDescent="0.3">
      <c r="B263" s="69" t="s">
        <v>127</v>
      </c>
      <c r="C263" s="68">
        <f>SUM(C213:C262)</f>
        <v>0</v>
      </c>
      <c r="D263" s="62"/>
      <c r="E263" s="68">
        <f>SUM(E213:E262)</f>
        <v>0</v>
      </c>
      <c r="F263" s="63"/>
      <c r="G263" s="63"/>
      <c r="H263" s="65"/>
      <c r="I263" s="66"/>
    </row>
    <row r="264" spans="1:9" x14ac:dyDescent="0.25">
      <c r="B264" s="35" t="s">
        <v>119</v>
      </c>
      <c r="C264" s="72">
        <f>C159+C107+C55+C211+C263</f>
        <v>280449.61</v>
      </c>
      <c r="D264" s="33"/>
      <c r="E264" s="72">
        <f>E159+E107+E55+E211+E263</f>
        <v>732699</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D18" sqref="D18"/>
    </sheetView>
  </sheetViews>
  <sheetFormatPr defaultColWidth="9.140625" defaultRowHeight="15" x14ac:dyDescent="0.25"/>
  <cols>
    <col min="1" max="1" width="15.85546875" style="1" customWidth="1"/>
    <col min="2" max="16384" width="9.140625" style="1"/>
  </cols>
  <sheetData>
    <row r="1" spans="1:11" ht="19.5" thickBot="1" x14ac:dyDescent="0.3">
      <c r="A1" s="153" t="s">
        <v>58</v>
      </c>
      <c r="B1" s="153"/>
      <c r="C1" s="153"/>
      <c r="D1" s="153"/>
      <c r="E1" s="153"/>
      <c r="F1" s="153"/>
      <c r="G1" s="153"/>
      <c r="H1" s="153"/>
      <c r="I1" s="153"/>
      <c r="J1" s="153"/>
    </row>
    <row r="2" spans="1:11" ht="15" customHeight="1" x14ac:dyDescent="0.25">
      <c r="A2" s="181" t="s">
        <v>124</v>
      </c>
      <c r="B2" s="181"/>
      <c r="C2" s="181"/>
      <c r="D2" s="181"/>
      <c r="E2" s="181"/>
      <c r="F2" s="181"/>
      <c r="G2" s="181"/>
      <c r="H2" s="181"/>
      <c r="I2" s="181"/>
      <c r="J2" s="181"/>
    </row>
    <row r="3" spans="1:11" x14ac:dyDescent="0.25">
      <c r="A3" s="182"/>
      <c r="B3" s="182"/>
      <c r="C3" s="182"/>
      <c r="D3" s="182"/>
      <c r="E3" s="182"/>
      <c r="F3" s="182"/>
      <c r="G3" s="182"/>
      <c r="H3" s="182"/>
      <c r="I3" s="182"/>
      <c r="J3" s="182"/>
    </row>
    <row r="4" spans="1:11" x14ac:dyDescent="0.25">
      <c r="A4" s="182"/>
      <c r="B4" s="182"/>
      <c r="C4" s="182"/>
      <c r="D4" s="182"/>
      <c r="E4" s="182"/>
      <c r="F4" s="182"/>
      <c r="G4" s="182"/>
      <c r="H4" s="182"/>
      <c r="I4" s="182"/>
      <c r="J4" s="182"/>
    </row>
    <row r="5" spans="1:11" x14ac:dyDescent="0.25">
      <c r="A5" s="182"/>
      <c r="B5" s="182"/>
      <c r="C5" s="182"/>
      <c r="D5" s="182"/>
      <c r="E5" s="182"/>
      <c r="F5" s="182"/>
      <c r="G5" s="182"/>
      <c r="H5" s="182"/>
      <c r="I5" s="182"/>
      <c r="J5" s="182"/>
    </row>
    <row r="6" spans="1:11" x14ac:dyDescent="0.25">
      <c r="A6" s="182"/>
      <c r="B6" s="182"/>
      <c r="C6" s="182"/>
      <c r="D6" s="182"/>
      <c r="E6" s="182"/>
      <c r="F6" s="182"/>
      <c r="G6" s="182"/>
      <c r="H6" s="182"/>
      <c r="I6" s="182"/>
      <c r="J6" s="182"/>
    </row>
    <row r="8" spans="1:11" x14ac:dyDescent="0.25">
      <c r="A8" s="1" t="s">
        <v>19</v>
      </c>
      <c r="B8" s="183" t="str">
        <f>Summary!B9</f>
        <v>Backus Hospital</v>
      </c>
      <c r="C8" s="184"/>
      <c r="D8" s="184"/>
      <c r="E8" s="184"/>
      <c r="F8" s="184"/>
      <c r="G8" s="184"/>
      <c r="H8" s="184"/>
      <c r="I8" s="184"/>
      <c r="J8" s="185"/>
      <c r="K8" s="27" t="s">
        <v>63</v>
      </c>
    </row>
    <row r="9" spans="1:11" x14ac:dyDescent="0.25">
      <c r="A9" s="1" t="s">
        <v>59</v>
      </c>
      <c r="B9" s="187" t="s">
        <v>327</v>
      </c>
      <c r="C9" s="188"/>
      <c r="D9" s="188"/>
      <c r="E9" s="188"/>
      <c r="F9" s="188"/>
      <c r="G9" s="188"/>
      <c r="H9" s="188"/>
      <c r="I9" s="188"/>
      <c r="J9" s="189"/>
      <c r="K9" s="27" t="s">
        <v>63</v>
      </c>
    </row>
    <row r="10" spans="1:11" x14ac:dyDescent="0.25">
      <c r="A10" s="1" t="s">
        <v>60</v>
      </c>
      <c r="B10" s="187" t="s">
        <v>328</v>
      </c>
      <c r="C10" s="188"/>
      <c r="D10" s="188"/>
      <c r="E10" s="188"/>
      <c r="F10" s="188"/>
      <c r="G10" s="188"/>
      <c r="H10" s="188"/>
      <c r="I10" s="188"/>
      <c r="J10" s="189"/>
      <c r="K10" s="27" t="s">
        <v>63</v>
      </c>
    </row>
    <row r="11" spans="1:11" x14ac:dyDescent="0.25">
      <c r="A11" s="1" t="s">
        <v>61</v>
      </c>
      <c r="B11" s="187" t="s">
        <v>329</v>
      </c>
      <c r="C11" s="188"/>
      <c r="D11" s="188"/>
      <c r="E11" s="188"/>
      <c r="F11" s="188"/>
      <c r="G11" s="188"/>
      <c r="H11" s="188"/>
      <c r="I11" s="188"/>
      <c r="J11" s="189"/>
      <c r="K11" s="27" t="s">
        <v>63</v>
      </c>
    </row>
    <row r="12" spans="1:11" x14ac:dyDescent="0.25">
      <c r="A12" s="1" t="s">
        <v>62</v>
      </c>
      <c r="B12" s="187" t="s">
        <v>330</v>
      </c>
      <c r="C12" s="188"/>
      <c r="D12" s="188"/>
      <c r="E12" s="188"/>
      <c r="F12" s="188"/>
      <c r="G12" s="188"/>
      <c r="H12" s="188"/>
      <c r="I12" s="188"/>
      <c r="J12" s="189"/>
      <c r="K12" s="27" t="s">
        <v>63</v>
      </c>
    </row>
    <row r="13" spans="1:11" x14ac:dyDescent="0.25">
      <c r="A13" s="1" t="s">
        <v>94</v>
      </c>
      <c r="B13" s="187" t="s">
        <v>327</v>
      </c>
      <c r="C13" s="188"/>
      <c r="D13" s="188"/>
      <c r="E13" s="188"/>
      <c r="F13" s="188"/>
      <c r="G13" s="188"/>
      <c r="H13" s="188"/>
      <c r="I13" s="188"/>
      <c r="J13" s="189"/>
      <c r="K13" s="27" t="s">
        <v>63</v>
      </c>
    </row>
    <row r="15" spans="1:11" x14ac:dyDescent="0.25">
      <c r="A15" s="186" t="s">
        <v>57</v>
      </c>
      <c r="B15" s="186"/>
      <c r="C15" s="186"/>
      <c r="D15" s="186"/>
      <c r="E15" s="186"/>
      <c r="F15" s="186"/>
      <c r="G15" s="186"/>
      <c r="H15" s="186"/>
      <c r="I15" s="186"/>
      <c r="J15" s="186"/>
      <c r="K15" s="186"/>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53" t="s">
        <v>75</v>
      </c>
      <c r="B1" s="153"/>
      <c r="C1" s="153"/>
      <c r="D1" s="153"/>
      <c r="E1" s="153"/>
      <c r="F1" s="153"/>
      <c r="G1" s="153"/>
      <c r="H1" s="153"/>
      <c r="I1" s="153"/>
      <c r="J1" s="153"/>
    </row>
    <row r="2" spans="1:10" ht="108.75" customHeight="1" x14ac:dyDescent="0.25">
      <c r="A2" s="190" t="s">
        <v>76</v>
      </c>
      <c r="B2" s="190"/>
      <c r="C2" s="190"/>
      <c r="D2" s="190"/>
      <c r="E2" s="190"/>
      <c r="F2" s="190"/>
      <c r="G2" s="190"/>
      <c r="H2" s="190"/>
      <c r="I2" s="190"/>
      <c r="J2" s="190"/>
    </row>
    <row r="4" spans="1:10" ht="74.25" customHeight="1" x14ac:dyDescent="0.25">
      <c r="A4" s="164" t="s">
        <v>77</v>
      </c>
      <c r="B4" s="164"/>
      <c r="C4" s="164"/>
      <c r="D4" s="164"/>
      <c r="E4" s="164"/>
      <c r="F4" s="164"/>
      <c r="G4" s="164"/>
      <c r="H4" s="164"/>
      <c r="I4" s="164"/>
      <c r="J4" s="164"/>
    </row>
    <row r="5" spans="1:10" x14ac:dyDescent="0.25">
      <c r="A5" s="39"/>
      <c r="B5" s="39"/>
      <c r="C5" s="39"/>
      <c r="D5" s="39"/>
      <c r="E5" s="39"/>
      <c r="F5" s="39"/>
      <c r="G5" s="39"/>
      <c r="H5" s="39"/>
      <c r="I5" s="39"/>
      <c r="J5" s="39"/>
    </row>
    <row r="6" spans="1:10" ht="43.5" customHeight="1" x14ac:dyDescent="0.25">
      <c r="A6" s="164" t="s">
        <v>78</v>
      </c>
      <c r="B6" s="164"/>
      <c r="C6" s="164"/>
      <c r="D6" s="164"/>
      <c r="E6" s="164"/>
      <c r="F6" s="164"/>
      <c r="G6" s="164"/>
      <c r="H6" s="164"/>
      <c r="I6" s="164"/>
      <c r="J6" s="164"/>
    </row>
    <row r="7" spans="1:10" x14ac:dyDescent="0.25">
      <c r="A7" s="39"/>
      <c r="B7" s="39"/>
      <c r="C7" s="39"/>
      <c r="D7" s="39"/>
      <c r="E7" s="39"/>
      <c r="F7" s="39"/>
      <c r="G7" s="39"/>
      <c r="H7" s="39"/>
      <c r="I7" s="39"/>
      <c r="J7" s="39"/>
    </row>
    <row r="8" spans="1:10" x14ac:dyDescent="0.25">
      <c r="A8" s="164" t="s">
        <v>79</v>
      </c>
      <c r="B8" s="164"/>
      <c r="C8" s="164"/>
      <c r="D8" s="164"/>
      <c r="E8" s="164"/>
      <c r="F8" s="164"/>
      <c r="G8" s="164"/>
      <c r="H8" s="164"/>
      <c r="I8" s="164"/>
      <c r="J8" s="164"/>
    </row>
    <row r="9" spans="1:10" x14ac:dyDescent="0.25">
      <c r="A9" s="39"/>
      <c r="B9" s="39"/>
      <c r="C9" s="39"/>
      <c r="D9" s="39"/>
      <c r="E9" s="39"/>
      <c r="F9" s="39"/>
      <c r="G9" s="39"/>
      <c r="H9" s="39"/>
      <c r="I9" s="39"/>
      <c r="J9" s="39"/>
    </row>
    <row r="10" spans="1:10" ht="90.75" customHeight="1" x14ac:dyDescent="0.25">
      <c r="A10" s="164" t="s">
        <v>80</v>
      </c>
      <c r="B10" s="164"/>
      <c r="C10" s="164"/>
      <c r="D10" s="164"/>
      <c r="E10" s="164"/>
      <c r="F10" s="164"/>
      <c r="G10" s="164"/>
      <c r="H10" s="164"/>
      <c r="I10" s="164"/>
      <c r="J10" s="164"/>
    </row>
    <row r="11" spans="1:10" x14ac:dyDescent="0.25">
      <c r="A11" s="39"/>
      <c r="B11" s="39"/>
      <c r="C11" s="39"/>
      <c r="D11" s="39"/>
      <c r="E11" s="39"/>
      <c r="F11" s="39"/>
      <c r="G11" s="39"/>
      <c r="H11" s="39"/>
      <c r="I11" s="39"/>
      <c r="J11" s="39"/>
    </row>
    <row r="12" spans="1:10" ht="63.75" customHeight="1" x14ac:dyDescent="0.25">
      <c r="A12" s="164" t="s">
        <v>81</v>
      </c>
      <c r="B12" s="164"/>
      <c r="C12" s="164"/>
      <c r="D12" s="164"/>
      <c r="E12" s="164"/>
      <c r="F12" s="164"/>
      <c r="G12" s="164"/>
      <c r="H12" s="164"/>
      <c r="I12" s="164"/>
      <c r="J12" s="164"/>
    </row>
    <row r="13" spans="1:10" x14ac:dyDescent="0.25">
      <c r="A13" s="39"/>
      <c r="B13" s="39"/>
      <c r="C13" s="39"/>
      <c r="D13" s="39"/>
      <c r="E13" s="39"/>
      <c r="F13" s="39"/>
      <c r="G13" s="39"/>
      <c r="H13" s="39"/>
      <c r="I13" s="39"/>
      <c r="J13" s="39"/>
    </row>
    <row r="14" spans="1:10" ht="46.5" customHeight="1" x14ac:dyDescent="0.25">
      <c r="A14" s="164" t="s">
        <v>82</v>
      </c>
      <c r="B14" s="164"/>
      <c r="C14" s="164"/>
      <c r="D14" s="164"/>
      <c r="E14" s="164"/>
      <c r="F14" s="164"/>
      <c r="G14" s="164"/>
      <c r="H14" s="164"/>
      <c r="I14" s="164"/>
      <c r="J14" s="164"/>
    </row>
    <row r="15" spans="1:10" x14ac:dyDescent="0.25">
      <c r="A15" s="39"/>
      <c r="B15" s="39"/>
      <c r="C15" s="39"/>
      <c r="D15" s="39"/>
      <c r="E15" s="39"/>
      <c r="F15" s="39"/>
      <c r="G15" s="39"/>
      <c r="H15" s="39"/>
      <c r="I15" s="39"/>
      <c r="J15" s="39"/>
    </row>
    <row r="16" spans="1:10" ht="53.25" customHeight="1" x14ac:dyDescent="0.25">
      <c r="A16" s="164" t="s">
        <v>83</v>
      </c>
      <c r="B16" s="164"/>
      <c r="C16" s="164"/>
      <c r="D16" s="164"/>
      <c r="E16" s="164"/>
      <c r="F16" s="164"/>
      <c r="G16" s="164"/>
      <c r="H16" s="164"/>
      <c r="I16" s="164"/>
      <c r="J16" s="164"/>
    </row>
    <row r="17" spans="1:10" x14ac:dyDescent="0.25">
      <c r="A17" s="39"/>
      <c r="B17" s="39"/>
      <c r="C17" s="39"/>
      <c r="D17" s="39"/>
      <c r="E17" s="39"/>
      <c r="F17" s="39"/>
      <c r="G17" s="39"/>
      <c r="H17" s="39"/>
      <c r="I17" s="39"/>
      <c r="J17" s="39"/>
    </row>
    <row r="18" spans="1:10" ht="76.5" customHeight="1" x14ac:dyDescent="0.25">
      <c r="A18" s="164" t="s">
        <v>84</v>
      </c>
      <c r="B18" s="164"/>
      <c r="C18" s="164"/>
      <c r="D18" s="164"/>
      <c r="E18" s="164"/>
      <c r="F18" s="164"/>
      <c r="G18" s="164"/>
      <c r="H18" s="164"/>
      <c r="I18" s="164"/>
      <c r="J18" s="16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53" t="s">
        <v>21</v>
      </c>
      <c r="B1" s="153"/>
      <c r="C1" s="153"/>
      <c r="D1" s="153"/>
      <c r="E1" s="153"/>
      <c r="F1" s="153"/>
      <c r="G1" s="153"/>
      <c r="H1" s="153"/>
      <c r="I1" s="153"/>
      <c r="J1" s="153"/>
    </row>
    <row r="2" spans="1:10" ht="31.5" customHeight="1" x14ac:dyDescent="0.25">
      <c r="A2" s="181" t="s">
        <v>22</v>
      </c>
      <c r="B2" s="181"/>
      <c r="C2" s="181"/>
      <c r="D2" s="181"/>
      <c r="E2" s="181"/>
      <c r="F2" s="181"/>
      <c r="G2" s="181"/>
      <c r="H2" s="181"/>
      <c r="I2" s="181"/>
      <c r="J2" s="181"/>
    </row>
    <row r="3" spans="1:10" x14ac:dyDescent="0.25">
      <c r="A3" s="155" t="s">
        <v>23</v>
      </c>
      <c r="B3" s="155"/>
      <c r="C3" s="155"/>
      <c r="D3" s="155"/>
      <c r="E3" s="155"/>
      <c r="F3" s="155"/>
      <c r="G3" s="155"/>
      <c r="H3" s="155"/>
      <c r="I3" s="155"/>
      <c r="J3" s="155"/>
    </row>
    <row r="4" spans="1:10" ht="47.25" customHeight="1" x14ac:dyDescent="0.25">
      <c r="A4" s="30" t="s">
        <v>24</v>
      </c>
      <c r="B4" s="192" t="s">
        <v>102</v>
      </c>
      <c r="C4" s="192"/>
      <c r="D4" s="192"/>
      <c r="E4" s="192"/>
      <c r="F4" s="192"/>
      <c r="G4" s="192"/>
      <c r="H4" s="192"/>
      <c r="I4" s="192"/>
      <c r="J4" s="192"/>
    </row>
    <row r="5" spans="1:10" x14ac:dyDescent="0.25">
      <c r="A5" s="30" t="s">
        <v>25</v>
      </c>
      <c r="B5" s="192" t="s">
        <v>100</v>
      </c>
      <c r="C5" s="192"/>
      <c r="D5" s="192"/>
      <c r="E5" s="192"/>
      <c r="F5" s="192"/>
      <c r="G5" s="192"/>
      <c r="H5" s="192"/>
      <c r="I5" s="192"/>
      <c r="J5" s="192"/>
    </row>
    <row r="6" spans="1:10" ht="48.75" customHeight="1" x14ac:dyDescent="0.25">
      <c r="A6" s="30" t="s">
        <v>26</v>
      </c>
      <c r="B6" s="192" t="s">
        <v>101</v>
      </c>
      <c r="C6" s="192"/>
      <c r="D6" s="192"/>
      <c r="E6" s="192"/>
      <c r="F6" s="192"/>
      <c r="G6" s="192"/>
      <c r="H6" s="192"/>
      <c r="I6" s="192"/>
      <c r="J6" s="192"/>
    </row>
    <row r="7" spans="1:10" x14ac:dyDescent="0.25">
      <c r="A7" s="24"/>
      <c r="B7" s="20"/>
    </row>
    <row r="9" spans="1:10" ht="19.5" thickBot="1" x14ac:dyDescent="0.3">
      <c r="A9" s="153" t="s">
        <v>27</v>
      </c>
      <c r="B9" s="153"/>
      <c r="C9" s="153"/>
      <c r="D9" s="153"/>
      <c r="E9" s="153"/>
      <c r="F9" s="153"/>
      <c r="G9" s="153"/>
      <c r="H9" s="153"/>
      <c r="I9" s="153"/>
      <c r="J9" s="153"/>
    </row>
    <row r="10" spans="1:10" x14ac:dyDescent="0.25">
      <c r="A10" s="164" t="s">
        <v>98</v>
      </c>
      <c r="B10" s="164"/>
      <c r="C10" s="164"/>
      <c r="D10" s="164"/>
      <c r="E10" s="164"/>
      <c r="F10" s="164"/>
      <c r="G10" s="164"/>
      <c r="H10" s="164"/>
      <c r="I10" s="164"/>
      <c r="J10" s="164"/>
    </row>
    <row r="11" spans="1:10" x14ac:dyDescent="0.25">
      <c r="A11" s="164"/>
      <c r="B11" s="164"/>
      <c r="C11" s="164"/>
      <c r="D11" s="164"/>
      <c r="E11" s="164"/>
      <c r="F11" s="164"/>
      <c r="G11" s="164"/>
      <c r="H11" s="164"/>
      <c r="I11" s="164"/>
      <c r="J11" s="164"/>
    </row>
    <row r="13" spans="1:10" ht="15" customHeight="1" x14ac:dyDescent="0.25">
      <c r="A13" s="155" t="s">
        <v>29</v>
      </c>
      <c r="B13" s="155"/>
      <c r="C13" s="155"/>
      <c r="D13" s="155"/>
      <c r="E13" s="155"/>
      <c r="F13" s="155"/>
      <c r="G13" s="155"/>
      <c r="H13" s="155"/>
      <c r="I13" s="155"/>
      <c r="J13" s="155"/>
    </row>
    <row r="14" spans="1:10" ht="30" customHeight="1" x14ac:dyDescent="0.25">
      <c r="A14" s="31" t="s">
        <v>31</v>
      </c>
      <c r="B14" s="191" t="s">
        <v>103</v>
      </c>
      <c r="C14" s="191"/>
      <c r="D14" s="191"/>
      <c r="E14" s="191"/>
      <c r="F14" s="191"/>
      <c r="G14" s="191"/>
      <c r="H14" s="191"/>
      <c r="I14" s="191"/>
      <c r="J14" s="191"/>
    </row>
    <row r="15" spans="1:10" ht="70.5" customHeight="1" x14ac:dyDescent="0.25">
      <c r="A15" s="31" t="s">
        <v>32</v>
      </c>
      <c r="B15" s="191" t="s">
        <v>104</v>
      </c>
      <c r="C15" s="191"/>
      <c r="D15" s="191"/>
      <c r="E15" s="191"/>
      <c r="F15" s="191"/>
      <c r="G15" s="191"/>
      <c r="H15" s="191"/>
      <c r="I15" s="191"/>
      <c r="J15" s="191"/>
    </row>
    <row r="16" spans="1:10" x14ac:dyDescent="0.25">
      <c r="A16" s="31" t="s">
        <v>33</v>
      </c>
      <c r="B16" s="191"/>
      <c r="C16" s="191"/>
      <c r="D16" s="191"/>
      <c r="E16" s="191"/>
      <c r="F16" s="191"/>
      <c r="G16" s="191"/>
      <c r="H16" s="191"/>
      <c r="I16" s="191"/>
      <c r="J16" s="191"/>
    </row>
    <row r="17" spans="1:10" x14ac:dyDescent="0.25">
      <c r="A17" s="32" t="s">
        <v>34</v>
      </c>
      <c r="B17" s="191"/>
      <c r="C17" s="191"/>
      <c r="D17" s="191"/>
      <c r="E17" s="191"/>
      <c r="F17" s="191"/>
      <c r="G17" s="191"/>
      <c r="H17" s="191"/>
      <c r="I17" s="191"/>
      <c r="J17" s="191"/>
    </row>
    <row r="18" spans="1:10" x14ac:dyDescent="0.25">
      <c r="A18" s="32" t="s">
        <v>35</v>
      </c>
      <c r="B18" s="191"/>
      <c r="C18" s="191"/>
      <c r="D18" s="191"/>
      <c r="E18" s="191"/>
      <c r="F18" s="191"/>
      <c r="G18" s="191"/>
      <c r="H18" s="191"/>
      <c r="I18" s="191"/>
      <c r="J18" s="191"/>
    </row>
    <row r="19" spans="1:10" x14ac:dyDescent="0.25">
      <c r="A19" s="32" t="s">
        <v>36</v>
      </c>
      <c r="B19" s="191"/>
      <c r="C19" s="191"/>
      <c r="D19" s="191"/>
      <c r="E19" s="191"/>
      <c r="F19" s="191"/>
      <c r="G19" s="191"/>
      <c r="H19" s="191"/>
      <c r="I19" s="191"/>
      <c r="J19" s="191"/>
    </row>
    <row r="20" spans="1:10" x14ac:dyDescent="0.25">
      <c r="A20" s="32" t="s">
        <v>37</v>
      </c>
      <c r="B20" s="191"/>
      <c r="C20" s="191"/>
      <c r="D20" s="191"/>
      <c r="E20" s="191"/>
      <c r="F20" s="191"/>
      <c r="G20" s="191"/>
      <c r="H20" s="191"/>
      <c r="I20" s="191"/>
      <c r="J20" s="191"/>
    </row>
    <row r="21" spans="1:10" x14ac:dyDescent="0.25">
      <c r="A21" s="32" t="s">
        <v>38</v>
      </c>
      <c r="B21" s="191"/>
      <c r="C21" s="191"/>
      <c r="D21" s="191"/>
      <c r="E21" s="191"/>
      <c r="F21" s="191"/>
      <c r="G21" s="191"/>
      <c r="H21" s="191"/>
      <c r="I21" s="191"/>
      <c r="J21" s="191"/>
    </row>
    <row r="22" spans="1:10" x14ac:dyDescent="0.25">
      <c r="A22" s="32" t="s">
        <v>39</v>
      </c>
      <c r="B22" s="191"/>
      <c r="C22" s="191"/>
      <c r="D22" s="191"/>
      <c r="E22" s="191"/>
      <c r="F22" s="191"/>
      <c r="G22" s="191"/>
      <c r="H22" s="191"/>
      <c r="I22" s="191"/>
      <c r="J22" s="191"/>
    </row>
    <row r="23" spans="1:10" x14ac:dyDescent="0.25">
      <c r="A23" s="32" t="s">
        <v>40</v>
      </c>
      <c r="B23" s="191"/>
      <c r="C23" s="191"/>
      <c r="D23" s="191"/>
      <c r="E23" s="191"/>
      <c r="F23" s="191"/>
      <c r="G23" s="191"/>
      <c r="H23" s="191"/>
      <c r="I23" s="191"/>
      <c r="J23" s="191"/>
    </row>
    <row r="25" spans="1:10" ht="19.5" thickBot="1" x14ac:dyDescent="0.3">
      <c r="A25" s="153" t="s">
        <v>41</v>
      </c>
      <c r="B25" s="153"/>
      <c r="C25" s="153"/>
      <c r="D25" s="153"/>
      <c r="E25" s="153"/>
      <c r="F25" s="153"/>
      <c r="G25" s="153"/>
      <c r="H25" s="153"/>
      <c r="I25" s="153"/>
      <c r="J25" s="153"/>
    </row>
    <row r="26" spans="1:10" x14ac:dyDescent="0.25">
      <c r="A26" s="41" t="s">
        <v>42</v>
      </c>
      <c r="B26" s="41"/>
      <c r="C26" s="41"/>
      <c r="D26" s="41"/>
      <c r="E26" s="41"/>
      <c r="F26" s="41"/>
      <c r="G26" s="41"/>
      <c r="H26" s="41"/>
      <c r="I26" s="41"/>
      <c r="J26" s="41"/>
    </row>
    <row r="27" spans="1:10" ht="29.25" thickBot="1" x14ac:dyDescent="0.3">
      <c r="A27" s="167" t="s">
        <v>43</v>
      </c>
      <c r="B27" s="167"/>
      <c r="C27" s="167"/>
      <c r="D27" s="167"/>
      <c r="E27" s="167"/>
      <c r="F27" s="167"/>
      <c r="G27" s="167"/>
    </row>
    <row r="28" spans="1:10" x14ac:dyDescent="0.25">
      <c r="A28" s="33" t="s">
        <v>4</v>
      </c>
    </row>
    <row r="29" spans="1:10" x14ac:dyDescent="0.25">
      <c r="A29" s="54" t="s">
        <v>105</v>
      </c>
      <c r="D29" s="2"/>
    </row>
    <row r="30" spans="1:10" x14ac:dyDescent="0.25">
      <c r="A30" s="33" t="s">
        <v>0</v>
      </c>
      <c r="B30" s="2"/>
      <c r="C30" s="2"/>
      <c r="D30" s="2"/>
    </row>
    <row r="31" spans="1:10" x14ac:dyDescent="0.25">
      <c r="A31" s="22" t="s">
        <v>106</v>
      </c>
      <c r="B31" s="2"/>
      <c r="C31" s="2"/>
      <c r="D31" s="2"/>
    </row>
    <row r="32" spans="1:10" x14ac:dyDescent="0.25">
      <c r="A32" s="33" t="s">
        <v>15</v>
      </c>
      <c r="B32" s="2"/>
      <c r="C32" s="2"/>
      <c r="D32" s="2"/>
    </row>
    <row r="33" spans="1:10" x14ac:dyDescent="0.25">
      <c r="A33" s="22" t="s">
        <v>106</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107</v>
      </c>
      <c r="B37" s="12" t="s">
        <v>108</v>
      </c>
      <c r="C37" s="12" t="s">
        <v>150</v>
      </c>
      <c r="D37" s="3" t="s">
        <v>109</v>
      </c>
      <c r="E37" s="12" t="s">
        <v>110</v>
      </c>
      <c r="F37" s="12" t="s">
        <v>114</v>
      </c>
      <c r="G37" s="12" t="s">
        <v>115</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53" t="s">
        <v>48</v>
      </c>
      <c r="B41" s="153"/>
      <c r="C41" s="153"/>
      <c r="D41" s="153"/>
      <c r="E41" s="153"/>
      <c r="F41" s="153"/>
      <c r="G41" s="153"/>
      <c r="H41" s="153"/>
      <c r="I41" s="153"/>
      <c r="J41" s="153"/>
    </row>
    <row r="42" spans="1:10" x14ac:dyDescent="0.25">
      <c r="A42" s="164" t="s">
        <v>49</v>
      </c>
      <c r="B42" s="164"/>
      <c r="C42" s="164"/>
      <c r="D42" s="164"/>
      <c r="E42" s="164"/>
      <c r="F42" s="164"/>
      <c r="G42" s="164"/>
      <c r="H42" s="164"/>
      <c r="I42" s="164"/>
      <c r="J42" s="164"/>
    </row>
    <row r="43" spans="1:10" x14ac:dyDescent="0.25">
      <c r="A43" s="164"/>
      <c r="B43" s="164"/>
      <c r="C43" s="164"/>
      <c r="D43" s="164"/>
      <c r="E43" s="164"/>
      <c r="F43" s="164"/>
      <c r="G43" s="164"/>
      <c r="H43" s="164"/>
      <c r="I43" s="164"/>
      <c r="J43" s="164"/>
    </row>
    <row r="45" spans="1:10" ht="24" thickBot="1" x14ac:dyDescent="0.3">
      <c r="A45" s="177" t="s">
        <v>56</v>
      </c>
      <c r="B45" s="177"/>
      <c r="C45" s="177"/>
      <c r="D45" s="177"/>
      <c r="E45" s="177"/>
      <c r="F45" s="177"/>
      <c r="G45" s="177"/>
      <c r="H45" s="177"/>
    </row>
    <row r="46" spans="1:10" ht="83.25" customHeight="1" thickBot="1" x14ac:dyDescent="0.3">
      <c r="F46" s="174" t="s">
        <v>96</v>
      </c>
      <c r="G46" s="175"/>
      <c r="H46" s="176"/>
    </row>
    <row r="47" spans="1:10" ht="90" customHeight="1" thickBot="1" x14ac:dyDescent="0.3">
      <c r="A47" s="51" t="s">
        <v>50</v>
      </c>
      <c r="B47" s="52" t="s">
        <v>51</v>
      </c>
      <c r="C47" s="52" t="s">
        <v>52</v>
      </c>
      <c r="D47" s="52" t="s">
        <v>53</v>
      </c>
      <c r="E47" s="53" t="s">
        <v>54</v>
      </c>
      <c r="F47" s="73" t="s">
        <v>55</v>
      </c>
      <c r="G47" s="74" t="s">
        <v>120</v>
      </c>
      <c r="H47" s="75" t="s">
        <v>64</v>
      </c>
    </row>
    <row r="48" spans="1:10" ht="15.75" thickBot="1" x14ac:dyDescent="0.3">
      <c r="A48" s="179" t="s">
        <v>43</v>
      </c>
      <c r="B48" s="172"/>
      <c r="C48" s="172"/>
      <c r="D48" s="172"/>
      <c r="E48" s="172"/>
      <c r="F48" s="172"/>
      <c r="G48" s="172"/>
      <c r="H48" s="173"/>
    </row>
    <row r="49" spans="1:8" ht="81" customHeight="1" x14ac:dyDescent="0.25">
      <c r="A49" s="26" t="str">
        <f>A37</f>
        <v>Grants provided to community based organizations (CBO)</v>
      </c>
      <c r="B49" s="55">
        <v>300000</v>
      </c>
      <c r="C49" s="26" t="s">
        <v>111</v>
      </c>
      <c r="D49" s="55">
        <v>25000</v>
      </c>
      <c r="E49" s="45" t="s">
        <v>112</v>
      </c>
      <c r="F49" s="50" t="s">
        <v>113</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5" x14ac:dyDescent="0.25"/>
  <cols>
    <col min="1" max="1" width="67.85546875" customWidth="1"/>
  </cols>
  <sheetData>
    <row r="1" spans="1:1" x14ac:dyDescent="0.25">
      <c r="A1" t="s">
        <v>136</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113</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F18" sqref="F18"/>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41" t="s">
        <v>18</v>
      </c>
      <c r="B8" s="141"/>
    </row>
    <row r="9" spans="1:3" x14ac:dyDescent="0.25">
      <c r="A9" s="16" t="s">
        <v>19</v>
      </c>
      <c r="B9" s="76" t="s">
        <v>152</v>
      </c>
      <c r="C9" s="27" t="s">
        <v>63</v>
      </c>
    </row>
    <row r="10" spans="1:3" x14ac:dyDescent="0.25">
      <c r="A10" s="16" t="s">
        <v>20</v>
      </c>
      <c r="B10" s="77">
        <v>45565</v>
      </c>
      <c r="C10" s="27" t="s">
        <v>63</v>
      </c>
    </row>
    <row r="11" spans="1:3" x14ac:dyDescent="0.25">
      <c r="A11" s="17"/>
    </row>
    <row r="12" spans="1:3" ht="15" customHeight="1" x14ac:dyDescent="0.25">
      <c r="A12" s="142" t="s">
        <v>70</v>
      </c>
      <c r="B12" s="142"/>
    </row>
    <row r="13" spans="1:3" x14ac:dyDescent="0.25">
      <c r="A13" s="142"/>
      <c r="B13" s="142"/>
    </row>
    <row r="14" spans="1:3" x14ac:dyDescent="0.25">
      <c r="A14" s="142"/>
      <c r="B14" s="142"/>
    </row>
    <row r="15" spans="1:3" x14ac:dyDescent="0.25">
      <c r="A15" s="142"/>
      <c r="B15" s="142"/>
    </row>
    <row r="16" spans="1:3" x14ac:dyDescent="0.25">
      <c r="A16" s="142"/>
      <c r="B16" s="142"/>
    </row>
    <row r="17" spans="1:6" x14ac:dyDescent="0.25">
      <c r="A17" s="142"/>
      <c r="B17" s="142"/>
    </row>
    <row r="18" spans="1:6" ht="31.5" customHeight="1" x14ac:dyDescent="0.25">
      <c r="A18" s="142"/>
      <c r="B18" s="142"/>
    </row>
    <row r="19" spans="1:6" ht="43.5" customHeight="1" x14ac:dyDescent="0.25">
      <c r="A19" s="138" t="s">
        <v>71</v>
      </c>
      <c r="B19" s="138"/>
    </row>
    <row r="20" spans="1:6" x14ac:dyDescent="0.25">
      <c r="A20" s="38" t="s">
        <v>65</v>
      </c>
      <c r="B20" s="37"/>
    </row>
    <row r="21" spans="1:6" x14ac:dyDescent="0.25">
      <c r="A21" s="144" t="s">
        <v>66</v>
      </c>
      <c r="B21" s="144"/>
    </row>
    <row r="22" spans="1:6" x14ac:dyDescent="0.25">
      <c r="A22" s="144" t="s">
        <v>67</v>
      </c>
      <c r="B22" s="144"/>
    </row>
    <row r="23" spans="1:6" ht="41.25" customHeight="1" x14ac:dyDescent="0.25">
      <c r="A23" s="146" t="s">
        <v>68</v>
      </c>
      <c r="B23" s="146"/>
    </row>
    <row r="24" spans="1:6" ht="50.25" customHeight="1" x14ac:dyDescent="0.25">
      <c r="A24" s="142" t="s">
        <v>69</v>
      </c>
      <c r="B24" s="142"/>
    </row>
    <row r="25" spans="1:6" ht="18.75" customHeight="1" x14ac:dyDescent="0.25">
      <c r="A25" s="29"/>
      <c r="B25" s="29"/>
    </row>
    <row r="26" spans="1:6" x14ac:dyDescent="0.25">
      <c r="A26" s="145" t="s">
        <v>72</v>
      </c>
      <c r="B26" s="145"/>
    </row>
    <row r="27" spans="1:6" x14ac:dyDescent="0.25">
      <c r="A27" s="139" t="s">
        <v>73</v>
      </c>
      <c r="B27" s="139"/>
    </row>
    <row r="28" spans="1:6" x14ac:dyDescent="0.25">
      <c r="A28" s="143" t="s">
        <v>74</v>
      </c>
      <c r="B28" s="143"/>
    </row>
    <row r="29" spans="1:6" x14ac:dyDescent="0.25">
      <c r="A29" s="140" t="s">
        <v>71</v>
      </c>
      <c r="B29" s="140"/>
      <c r="F29" s="9"/>
    </row>
    <row r="30" spans="1:6" x14ac:dyDescent="0.25">
      <c r="A30" s="36" t="s">
        <v>95</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52" t="s">
        <v>91</v>
      </c>
      <c r="B8" s="141"/>
    </row>
    <row r="9" spans="1:3" ht="12" customHeight="1" x14ac:dyDescent="0.25">
      <c r="A9" s="101"/>
      <c r="B9" s="100"/>
    </row>
    <row r="10" spans="1:3" x14ac:dyDescent="0.25">
      <c r="A10" s="149" t="s">
        <v>85</v>
      </c>
      <c r="B10" s="149"/>
      <c r="C10" s="27"/>
    </row>
    <row r="11" spans="1:3" x14ac:dyDescent="0.25">
      <c r="A11" s="149" t="s">
        <v>86</v>
      </c>
      <c r="B11" s="149"/>
    </row>
    <row r="12" spans="1:3" ht="8.25" customHeight="1" x14ac:dyDescent="0.25">
      <c r="A12" s="102"/>
      <c r="B12" s="102"/>
    </row>
    <row r="13" spans="1:3" ht="15" customHeight="1" x14ac:dyDescent="0.25">
      <c r="A13" s="145" t="s">
        <v>97</v>
      </c>
      <c r="B13" s="145"/>
    </row>
    <row r="14" spans="1:3" x14ac:dyDescent="0.25">
      <c r="A14" s="150" t="s">
        <v>21</v>
      </c>
      <c r="B14" s="150"/>
    </row>
    <row r="15" spans="1:3" x14ac:dyDescent="0.25">
      <c r="A15" s="150" t="s">
        <v>27</v>
      </c>
      <c r="B15" s="150"/>
    </row>
    <row r="16" spans="1:3" x14ac:dyDescent="0.25">
      <c r="A16" s="150" t="s">
        <v>87</v>
      </c>
      <c r="B16" s="150"/>
    </row>
    <row r="17" spans="1:2" x14ac:dyDescent="0.25">
      <c r="A17" s="150" t="s">
        <v>48</v>
      </c>
      <c r="B17" s="150"/>
    </row>
    <row r="18" spans="1:2" ht="8.25" customHeight="1" x14ac:dyDescent="0.25">
      <c r="A18" s="103"/>
      <c r="B18" s="103"/>
    </row>
    <row r="19" spans="1:2" x14ac:dyDescent="0.25">
      <c r="A19" s="149" t="s">
        <v>89</v>
      </c>
      <c r="B19" s="149"/>
    </row>
    <row r="20" spans="1:2" ht="8.25" customHeight="1" x14ac:dyDescent="0.25">
      <c r="A20" s="102"/>
      <c r="B20" s="102"/>
    </row>
    <row r="21" spans="1:2" x14ac:dyDescent="0.25">
      <c r="A21" s="145" t="s">
        <v>88</v>
      </c>
      <c r="B21" s="145"/>
    </row>
    <row r="22" spans="1:2" x14ac:dyDescent="0.25">
      <c r="A22" s="150" t="s">
        <v>90</v>
      </c>
      <c r="B22" s="150"/>
    </row>
    <row r="23" spans="1:2" ht="18" customHeight="1" x14ac:dyDescent="0.25">
      <c r="A23" s="150" t="s">
        <v>92</v>
      </c>
      <c r="B23" s="150"/>
    </row>
    <row r="24" spans="1:2" x14ac:dyDescent="0.25">
      <c r="A24" s="151"/>
      <c r="B24" s="151"/>
    </row>
    <row r="25" spans="1:2" x14ac:dyDescent="0.25">
      <c r="A25" s="151"/>
      <c r="B25" s="151"/>
    </row>
    <row r="26" spans="1:2" x14ac:dyDescent="0.25">
      <c r="A26" s="104"/>
      <c r="B26" s="104"/>
    </row>
    <row r="27" spans="1:2" x14ac:dyDescent="0.25">
      <c r="A27" s="151"/>
      <c r="B27" s="151"/>
    </row>
    <row r="28" spans="1:2" x14ac:dyDescent="0.25">
      <c r="A28" s="151"/>
      <c r="B28" s="151"/>
    </row>
    <row r="29" spans="1:2" x14ac:dyDescent="0.25">
      <c r="A29" s="145"/>
      <c r="B29" s="145"/>
    </row>
    <row r="30" spans="1:2" x14ac:dyDescent="0.25">
      <c r="A30" s="147"/>
      <c r="B30" s="147"/>
    </row>
    <row r="31" spans="1:2" x14ac:dyDescent="0.25">
      <c r="A31" s="148"/>
      <c r="B31" s="148"/>
    </row>
    <row r="32" spans="1:2" x14ac:dyDescent="0.25">
      <c r="A32" s="149"/>
      <c r="B32" s="149"/>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B15" sqref="B15:J15"/>
    </sheetView>
  </sheetViews>
  <sheetFormatPr defaultColWidth="9.140625" defaultRowHeight="15" x14ac:dyDescent="0.25"/>
  <cols>
    <col min="1" max="1" width="24" style="1" customWidth="1"/>
    <col min="2" max="16384" width="9.140625" style="1"/>
  </cols>
  <sheetData>
    <row r="1" spans="1:11" ht="19.5" thickBot="1" x14ac:dyDescent="0.3">
      <c r="A1" s="153" t="s">
        <v>21</v>
      </c>
      <c r="B1" s="153"/>
      <c r="C1" s="153"/>
      <c r="D1" s="153"/>
      <c r="E1" s="153"/>
      <c r="F1" s="153"/>
      <c r="G1" s="153"/>
      <c r="H1" s="153"/>
      <c r="I1" s="153"/>
      <c r="J1" s="153"/>
    </row>
    <row r="2" spans="1:11" x14ac:dyDescent="0.25">
      <c r="A2" s="160" t="s">
        <v>22</v>
      </c>
      <c r="B2" s="160"/>
      <c r="C2" s="160"/>
      <c r="D2" s="160"/>
      <c r="E2" s="160"/>
      <c r="F2" s="160"/>
      <c r="G2" s="160"/>
      <c r="H2" s="160"/>
      <c r="I2" s="160"/>
      <c r="J2" s="160"/>
    </row>
    <row r="3" spans="1:11" ht="7.5" customHeight="1" x14ac:dyDescent="0.25">
      <c r="A3" s="15"/>
    </row>
    <row r="4" spans="1:11" x14ac:dyDescent="0.25">
      <c r="A4" s="154" t="s">
        <v>151</v>
      </c>
      <c r="B4" s="154"/>
      <c r="C4" s="154"/>
      <c r="D4" s="154"/>
      <c r="E4" s="154"/>
      <c r="F4" s="154"/>
      <c r="G4" s="154"/>
      <c r="H4" s="154"/>
      <c r="I4" s="154"/>
      <c r="J4" s="154"/>
    </row>
    <row r="5" spans="1:11" x14ac:dyDescent="0.25">
      <c r="A5" s="154"/>
      <c r="B5" s="154"/>
      <c r="C5" s="154"/>
      <c r="D5" s="154"/>
      <c r="E5" s="154"/>
      <c r="F5" s="154"/>
      <c r="G5" s="154"/>
      <c r="H5" s="154"/>
      <c r="I5" s="154"/>
      <c r="J5" s="154"/>
    </row>
    <row r="6" spans="1:11" x14ac:dyDescent="0.25">
      <c r="A6" s="154"/>
      <c r="B6" s="154"/>
      <c r="C6" s="154"/>
      <c r="D6" s="154"/>
      <c r="E6" s="154"/>
      <c r="F6" s="154"/>
      <c r="G6" s="154"/>
      <c r="H6" s="154"/>
      <c r="I6" s="154"/>
      <c r="J6" s="154"/>
    </row>
    <row r="7" spans="1:11" x14ac:dyDescent="0.25">
      <c r="A7" s="154"/>
      <c r="B7" s="154"/>
      <c r="C7" s="154"/>
      <c r="D7" s="154"/>
      <c r="E7" s="154"/>
      <c r="F7" s="154"/>
      <c r="G7" s="154"/>
      <c r="H7" s="154"/>
      <c r="I7" s="154"/>
      <c r="J7" s="154"/>
    </row>
    <row r="8" spans="1:11" x14ac:dyDescent="0.25">
      <c r="A8" s="154"/>
      <c r="B8" s="154"/>
      <c r="C8" s="154"/>
      <c r="D8" s="154"/>
      <c r="E8" s="154"/>
      <c r="F8" s="154"/>
      <c r="G8" s="154"/>
      <c r="H8" s="154"/>
      <c r="I8" s="154"/>
      <c r="J8" s="154"/>
    </row>
    <row r="9" spans="1:11" ht="47.25" customHeight="1" x14ac:dyDescent="0.25">
      <c r="A9" s="154"/>
      <c r="B9" s="154"/>
      <c r="C9" s="154"/>
      <c r="D9" s="154"/>
      <c r="E9" s="154"/>
      <c r="F9" s="154"/>
      <c r="G9" s="154"/>
      <c r="H9" s="154"/>
      <c r="I9" s="154"/>
      <c r="J9" s="154"/>
    </row>
    <row r="10" spans="1:11" x14ac:dyDescent="0.25">
      <c r="A10" s="18"/>
      <c r="B10" s="18"/>
      <c r="C10" s="18"/>
      <c r="D10" s="18"/>
      <c r="E10" s="18"/>
      <c r="F10" s="18"/>
      <c r="G10" s="18"/>
      <c r="H10" s="18"/>
      <c r="I10" s="18"/>
      <c r="J10" s="18"/>
    </row>
    <row r="11" spans="1:11" x14ac:dyDescent="0.25">
      <c r="A11" s="161" t="s">
        <v>28</v>
      </c>
      <c r="B11" s="161"/>
      <c r="C11" s="161"/>
      <c r="D11" s="161"/>
      <c r="E11" s="161"/>
      <c r="F11" s="161"/>
      <c r="G11" s="161"/>
      <c r="H11" s="161"/>
      <c r="I11" s="161"/>
      <c r="J11" s="161"/>
    </row>
    <row r="12" spans="1:11" x14ac:dyDescent="0.25">
      <c r="A12" s="155" t="s">
        <v>23</v>
      </c>
      <c r="B12" s="155"/>
      <c r="C12" s="155"/>
      <c r="D12" s="155"/>
      <c r="E12" s="155"/>
      <c r="F12" s="155"/>
      <c r="G12" s="155"/>
      <c r="H12" s="155"/>
      <c r="I12" s="155"/>
      <c r="J12" s="155"/>
    </row>
    <row r="13" spans="1:11" ht="247.15" customHeight="1" x14ac:dyDescent="0.25">
      <c r="A13" s="30" t="s">
        <v>24</v>
      </c>
      <c r="B13" s="156" t="s">
        <v>153</v>
      </c>
      <c r="C13" s="156"/>
      <c r="D13" s="156"/>
      <c r="E13" s="156"/>
      <c r="F13" s="156"/>
      <c r="G13" s="156"/>
      <c r="H13" s="156"/>
      <c r="I13" s="156"/>
      <c r="J13" s="156"/>
    </row>
    <row r="14" spans="1:11" ht="109.15" customHeight="1" x14ac:dyDescent="0.25">
      <c r="A14" s="30" t="s">
        <v>25</v>
      </c>
      <c r="B14" s="157" t="s">
        <v>154</v>
      </c>
      <c r="C14" s="158"/>
      <c r="D14" s="158"/>
      <c r="E14" s="158"/>
      <c r="F14" s="158"/>
      <c r="G14" s="158"/>
      <c r="H14" s="158"/>
      <c r="I14" s="158"/>
      <c r="J14" s="159"/>
      <c r="K14" s="19"/>
    </row>
    <row r="15" spans="1:11" ht="100.5" customHeight="1" x14ac:dyDescent="0.25">
      <c r="A15" s="30" t="s">
        <v>26</v>
      </c>
      <c r="B15" s="156" t="s">
        <v>155</v>
      </c>
      <c r="C15" s="156"/>
      <c r="D15" s="156"/>
      <c r="E15" s="156"/>
      <c r="F15" s="156"/>
      <c r="G15" s="156"/>
      <c r="H15" s="156"/>
      <c r="I15" s="156"/>
      <c r="J15" s="156"/>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A9" sqref="A9:J9"/>
    </sheetView>
  </sheetViews>
  <sheetFormatPr defaultColWidth="9.140625" defaultRowHeight="15" x14ac:dyDescent="0.25"/>
  <cols>
    <col min="1" max="1" width="5.140625" style="1" customWidth="1"/>
    <col min="2" max="16384" width="9.140625" style="1"/>
  </cols>
  <sheetData>
    <row r="1" spans="1:10" ht="19.5" customHeight="1" thickBot="1" x14ac:dyDescent="0.3">
      <c r="A1" s="153" t="s">
        <v>27</v>
      </c>
      <c r="B1" s="153"/>
      <c r="C1" s="153"/>
      <c r="D1" s="153"/>
      <c r="E1" s="153"/>
      <c r="F1" s="153"/>
      <c r="G1" s="153"/>
      <c r="H1" s="153"/>
      <c r="I1" s="153"/>
      <c r="J1" s="153"/>
    </row>
    <row r="2" spans="1:10" x14ac:dyDescent="0.25">
      <c r="A2" s="164" t="s">
        <v>98</v>
      </c>
      <c r="B2" s="164"/>
      <c r="C2" s="164"/>
      <c r="D2" s="164"/>
      <c r="E2" s="164"/>
      <c r="F2" s="164"/>
      <c r="G2" s="164"/>
      <c r="H2" s="164"/>
      <c r="I2" s="164"/>
      <c r="J2" s="164"/>
    </row>
    <row r="3" spans="1:10" x14ac:dyDescent="0.25">
      <c r="A3" s="164"/>
      <c r="B3" s="164"/>
      <c r="C3" s="164"/>
      <c r="D3" s="164"/>
      <c r="E3" s="164"/>
      <c r="F3" s="164"/>
      <c r="G3" s="164"/>
      <c r="H3" s="164"/>
      <c r="I3" s="164"/>
      <c r="J3" s="164"/>
    </row>
    <row r="4" spans="1:10" ht="8.25" customHeight="1" x14ac:dyDescent="0.25"/>
    <row r="5" spans="1:10" ht="20.25" customHeight="1" x14ac:dyDescent="0.25">
      <c r="A5" s="165" t="s">
        <v>149</v>
      </c>
      <c r="B5" s="165"/>
      <c r="C5" s="165"/>
      <c r="D5" s="165"/>
      <c r="E5" s="165"/>
      <c r="F5" s="165"/>
      <c r="G5" s="165"/>
      <c r="H5" s="165"/>
      <c r="I5" s="165"/>
      <c r="J5" s="165"/>
    </row>
    <row r="6" spans="1:10" ht="41.25" customHeight="1" x14ac:dyDescent="0.25">
      <c r="A6" s="165"/>
      <c r="B6" s="165"/>
      <c r="C6" s="165"/>
      <c r="D6" s="165"/>
      <c r="E6" s="165"/>
      <c r="F6" s="165"/>
      <c r="G6" s="165"/>
      <c r="H6" s="165"/>
      <c r="I6" s="165"/>
      <c r="J6" s="165"/>
    </row>
    <row r="8" spans="1:10" x14ac:dyDescent="0.25">
      <c r="A8" s="163" t="s">
        <v>30</v>
      </c>
      <c r="B8" s="163"/>
      <c r="C8" s="163"/>
      <c r="D8" s="163"/>
      <c r="E8" s="163"/>
      <c r="F8" s="163"/>
      <c r="G8" s="163"/>
      <c r="H8" s="163"/>
      <c r="I8" s="163"/>
      <c r="J8" s="163"/>
    </row>
    <row r="9" spans="1:10" x14ac:dyDescent="0.25">
      <c r="A9" s="155" t="s">
        <v>29</v>
      </c>
      <c r="B9" s="155"/>
      <c r="C9" s="155"/>
      <c r="D9" s="155"/>
      <c r="E9" s="155"/>
      <c r="F9" s="155"/>
      <c r="G9" s="155"/>
      <c r="H9" s="155"/>
      <c r="I9" s="155"/>
      <c r="J9" s="155"/>
    </row>
    <row r="10" spans="1:10" x14ac:dyDescent="0.25">
      <c r="A10" s="31" t="s">
        <v>31</v>
      </c>
      <c r="B10" s="162"/>
      <c r="C10" s="162"/>
      <c r="D10" s="162"/>
      <c r="E10" s="162"/>
      <c r="F10" s="162"/>
      <c r="G10" s="162"/>
      <c r="H10" s="162"/>
      <c r="I10" s="162"/>
      <c r="J10" s="162"/>
    </row>
    <row r="11" spans="1:10" x14ac:dyDescent="0.25">
      <c r="A11" s="31" t="s">
        <v>32</v>
      </c>
      <c r="B11" s="162"/>
      <c r="C11" s="162"/>
      <c r="D11" s="162"/>
      <c r="E11" s="162"/>
      <c r="F11" s="162"/>
      <c r="G11" s="162"/>
      <c r="H11" s="162"/>
      <c r="I11" s="162"/>
      <c r="J11" s="162"/>
    </row>
    <row r="12" spans="1:10" x14ac:dyDescent="0.25">
      <c r="A12" s="31" t="s">
        <v>33</v>
      </c>
      <c r="B12" s="162"/>
      <c r="C12" s="162"/>
      <c r="D12" s="162"/>
      <c r="E12" s="162"/>
      <c r="F12" s="162"/>
      <c r="G12" s="162"/>
      <c r="H12" s="162"/>
      <c r="I12" s="162"/>
      <c r="J12" s="162"/>
    </row>
    <row r="13" spans="1:10" x14ac:dyDescent="0.25">
      <c r="A13" s="32" t="s">
        <v>34</v>
      </c>
      <c r="B13" s="162"/>
      <c r="C13" s="162"/>
      <c r="D13" s="162"/>
      <c r="E13" s="162"/>
      <c r="F13" s="162"/>
      <c r="G13" s="162"/>
      <c r="H13" s="162"/>
      <c r="I13" s="162"/>
      <c r="J13" s="162"/>
    </row>
    <row r="14" spans="1:10" x14ac:dyDescent="0.25">
      <c r="A14" s="32" t="s">
        <v>35</v>
      </c>
      <c r="B14" s="162"/>
      <c r="C14" s="162"/>
      <c r="D14" s="162"/>
      <c r="E14" s="162"/>
      <c r="F14" s="162"/>
      <c r="G14" s="162"/>
      <c r="H14" s="162"/>
      <c r="I14" s="162"/>
      <c r="J14" s="162"/>
    </row>
    <row r="15" spans="1:10" x14ac:dyDescent="0.25">
      <c r="A15" s="32" t="s">
        <v>36</v>
      </c>
      <c r="B15" s="162"/>
      <c r="C15" s="162"/>
      <c r="D15" s="162"/>
      <c r="E15" s="162"/>
      <c r="F15" s="162"/>
      <c r="G15" s="162"/>
      <c r="H15" s="162"/>
      <c r="I15" s="162"/>
      <c r="J15" s="162"/>
    </row>
    <row r="16" spans="1:10" x14ac:dyDescent="0.25">
      <c r="A16" s="32" t="s">
        <v>37</v>
      </c>
      <c r="B16" s="162"/>
      <c r="C16" s="162"/>
      <c r="D16" s="162"/>
      <c r="E16" s="162"/>
      <c r="F16" s="162"/>
      <c r="G16" s="162"/>
      <c r="H16" s="162"/>
      <c r="I16" s="162"/>
      <c r="J16" s="162"/>
    </row>
    <row r="17" spans="1:10" x14ac:dyDescent="0.25">
      <c r="A17" s="32" t="s">
        <v>38</v>
      </c>
      <c r="B17" s="162"/>
      <c r="C17" s="162"/>
      <c r="D17" s="162"/>
      <c r="E17" s="162"/>
      <c r="F17" s="162"/>
      <c r="G17" s="162"/>
      <c r="H17" s="162"/>
      <c r="I17" s="162"/>
      <c r="J17" s="162"/>
    </row>
    <row r="18" spans="1:10" x14ac:dyDescent="0.25">
      <c r="A18" s="32" t="s">
        <v>39</v>
      </c>
      <c r="B18" s="162"/>
      <c r="C18" s="162"/>
      <c r="D18" s="162"/>
      <c r="E18" s="162"/>
      <c r="F18" s="162"/>
      <c r="G18" s="162"/>
      <c r="H18" s="162"/>
      <c r="I18" s="162"/>
      <c r="J18" s="162"/>
    </row>
    <row r="19" spans="1:10" x14ac:dyDescent="0.25">
      <c r="A19" s="32" t="s">
        <v>40</v>
      </c>
      <c r="B19" s="162"/>
      <c r="C19" s="162"/>
      <c r="D19" s="162"/>
      <c r="E19" s="162"/>
      <c r="F19" s="162"/>
      <c r="G19" s="162"/>
      <c r="H19" s="162"/>
      <c r="I19" s="162"/>
      <c r="J19" s="162"/>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topLeftCell="A24" workbookViewId="0">
      <selection activeCell="N42" sqref="N42"/>
    </sheetView>
  </sheetViews>
  <sheetFormatPr defaultColWidth="9.140625" defaultRowHeight="15" x14ac:dyDescent="0.25"/>
  <cols>
    <col min="1" max="10" width="9.140625" style="1" customWidth="1"/>
    <col min="11" max="16384" width="9.140625" style="1"/>
  </cols>
  <sheetData>
    <row r="1" spans="1:10" ht="19.5" thickBot="1" x14ac:dyDescent="0.3">
      <c r="A1" s="153" t="s">
        <v>41</v>
      </c>
      <c r="B1" s="153"/>
      <c r="C1" s="153"/>
      <c r="D1" s="153"/>
      <c r="E1" s="153"/>
      <c r="F1" s="153"/>
      <c r="G1" s="153"/>
      <c r="H1" s="153"/>
      <c r="I1" s="153"/>
      <c r="J1" s="153"/>
    </row>
    <row r="2" spans="1:10" x14ac:dyDescent="0.25">
      <c r="A2" s="41" t="s">
        <v>42</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121</v>
      </c>
    </row>
    <row r="10" spans="1:10" x14ac:dyDescent="0.25">
      <c r="A10" s="7" t="s">
        <v>8</v>
      </c>
    </row>
    <row r="11" spans="1:10" x14ac:dyDescent="0.25">
      <c r="A11" s="7" t="s">
        <v>13</v>
      </c>
    </row>
    <row r="12" spans="1:10" x14ac:dyDescent="0.25">
      <c r="A12" s="8"/>
    </row>
    <row r="13" spans="1:10" ht="15" customHeight="1" x14ac:dyDescent="0.25">
      <c r="A13" s="166" t="s">
        <v>122</v>
      </c>
      <c r="B13" s="166"/>
      <c r="C13" s="166"/>
      <c r="D13" s="166"/>
      <c r="E13" s="166"/>
      <c r="F13" s="166"/>
      <c r="G13" s="166"/>
      <c r="H13" s="166"/>
      <c r="I13" s="166"/>
      <c r="J13" s="166"/>
    </row>
    <row r="14" spans="1:10" x14ac:dyDescent="0.25">
      <c r="A14" s="166"/>
      <c r="B14" s="166"/>
      <c r="C14" s="166"/>
      <c r="D14" s="166"/>
      <c r="E14" s="166"/>
      <c r="F14" s="166"/>
      <c r="G14" s="166"/>
      <c r="H14" s="166"/>
      <c r="I14" s="166"/>
      <c r="J14" s="166"/>
    </row>
    <row r="15" spans="1:10" x14ac:dyDescent="0.25">
      <c r="A15" s="166"/>
      <c r="B15" s="166"/>
      <c r="C15" s="166"/>
      <c r="D15" s="166"/>
      <c r="E15" s="166"/>
      <c r="F15" s="166"/>
      <c r="G15" s="166"/>
      <c r="H15" s="166"/>
      <c r="I15" s="166"/>
      <c r="J15" s="166"/>
    </row>
    <row r="16" spans="1:10" x14ac:dyDescent="0.25">
      <c r="A16" s="166"/>
      <c r="B16" s="166"/>
      <c r="C16" s="166"/>
      <c r="D16" s="166"/>
      <c r="E16" s="166"/>
      <c r="F16" s="166"/>
      <c r="G16" s="166"/>
      <c r="H16" s="166"/>
      <c r="I16" s="166"/>
      <c r="J16" s="166"/>
    </row>
    <row r="17" spans="1:10" ht="65.25" customHeight="1" x14ac:dyDescent="0.25">
      <c r="A17" s="166"/>
      <c r="B17" s="166"/>
      <c r="C17" s="166"/>
      <c r="D17" s="166"/>
      <c r="E17" s="166"/>
      <c r="F17" s="166"/>
      <c r="G17" s="166"/>
      <c r="H17" s="166"/>
      <c r="I17" s="166"/>
      <c r="J17" s="166"/>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60" zoomScaleNormal="60" workbookViewId="0">
      <pane ySplit="10" topLeftCell="A11" activePane="bottomLeft" state="frozen"/>
      <selection pane="bottomLeft" activeCell="H18" sqref="H1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67" t="s">
        <v>43</v>
      </c>
      <c r="C1" s="167"/>
      <c r="D1" s="167"/>
      <c r="E1" s="167"/>
      <c r="F1" s="167"/>
      <c r="G1" s="167"/>
      <c r="H1" s="167"/>
    </row>
    <row r="2" spans="1:8" x14ac:dyDescent="0.25">
      <c r="B2" s="33" t="s">
        <v>4</v>
      </c>
    </row>
    <row r="3" spans="1:8" ht="21.75" x14ac:dyDescent="0.6">
      <c r="B3" s="127" t="s">
        <v>156</v>
      </c>
      <c r="E3" s="2"/>
    </row>
    <row r="4" spans="1:8" x14ac:dyDescent="0.25">
      <c r="B4" s="33" t="s">
        <v>0</v>
      </c>
      <c r="C4" s="2"/>
      <c r="D4" s="2"/>
      <c r="E4" s="2"/>
    </row>
    <row r="5" spans="1:8" x14ac:dyDescent="0.25">
      <c r="B5" s="80" t="s">
        <v>106</v>
      </c>
      <c r="C5" s="2"/>
      <c r="D5" s="2"/>
      <c r="E5" s="2"/>
    </row>
    <row r="6" spans="1:8" x14ac:dyDescent="0.25">
      <c r="B6" s="33" t="s">
        <v>15</v>
      </c>
      <c r="C6" s="2"/>
      <c r="D6" s="2"/>
      <c r="E6" s="2"/>
    </row>
    <row r="7" spans="1:8" x14ac:dyDescent="0.25">
      <c r="B7" s="80" t="s">
        <v>106</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35" x14ac:dyDescent="0.25">
      <c r="A11" s="44">
        <v>1</v>
      </c>
      <c r="B11" s="106" t="s">
        <v>157</v>
      </c>
      <c r="C11" s="106" t="s">
        <v>158</v>
      </c>
      <c r="D11" s="108" t="s">
        <v>159</v>
      </c>
      <c r="E11" s="106" t="s">
        <v>160</v>
      </c>
      <c r="F11" s="106" t="s">
        <v>161</v>
      </c>
      <c r="G11" s="108" t="s">
        <v>162</v>
      </c>
      <c r="H11" s="106" t="s">
        <v>163</v>
      </c>
    </row>
    <row r="12" spans="1:8" ht="105" x14ac:dyDescent="0.25">
      <c r="A12" s="44">
        <v>2</v>
      </c>
      <c r="B12" s="106" t="s">
        <v>157</v>
      </c>
      <c r="C12" s="106" t="s">
        <v>158</v>
      </c>
      <c r="D12" s="108" t="s">
        <v>159</v>
      </c>
      <c r="E12" s="109" t="s">
        <v>164</v>
      </c>
      <c r="F12" s="106" t="s">
        <v>165</v>
      </c>
      <c r="G12" s="108" t="s">
        <v>162</v>
      </c>
      <c r="H12" s="106" t="s">
        <v>163</v>
      </c>
    </row>
    <row r="13" spans="1:8" ht="90" x14ac:dyDescent="0.25">
      <c r="A13" s="44">
        <v>3</v>
      </c>
      <c r="B13" s="106" t="s">
        <v>166</v>
      </c>
      <c r="C13" s="106" t="s">
        <v>167</v>
      </c>
      <c r="D13" s="108" t="s">
        <v>159</v>
      </c>
      <c r="E13" s="106" t="s">
        <v>168</v>
      </c>
      <c r="F13" s="106" t="s">
        <v>169</v>
      </c>
      <c r="G13" s="108" t="s">
        <v>170</v>
      </c>
      <c r="H13" s="106" t="s">
        <v>171</v>
      </c>
    </row>
    <row r="14" spans="1:8" ht="60" x14ac:dyDescent="0.25">
      <c r="A14" s="44">
        <v>4</v>
      </c>
      <c r="B14" s="78" t="s">
        <v>172</v>
      </c>
      <c r="C14" s="106" t="s">
        <v>167</v>
      </c>
      <c r="D14" s="108" t="s">
        <v>159</v>
      </c>
      <c r="E14" s="106" t="s">
        <v>173</v>
      </c>
      <c r="F14" s="110" t="s">
        <v>174</v>
      </c>
      <c r="G14" s="108" t="s">
        <v>170</v>
      </c>
      <c r="H14" s="106" t="s">
        <v>171</v>
      </c>
    </row>
    <row r="15" spans="1:8" ht="60" x14ac:dyDescent="0.25">
      <c r="A15" s="44">
        <v>5</v>
      </c>
      <c r="B15" s="106" t="s">
        <v>175</v>
      </c>
      <c r="C15" s="106" t="s">
        <v>167</v>
      </c>
      <c r="D15" s="108" t="s">
        <v>159</v>
      </c>
      <c r="E15" s="106" t="s">
        <v>176</v>
      </c>
      <c r="F15" s="106" t="s">
        <v>177</v>
      </c>
      <c r="G15" s="108" t="s">
        <v>170</v>
      </c>
      <c r="H15" s="106" t="s">
        <v>171</v>
      </c>
    </row>
    <row r="16" spans="1:8" ht="60" x14ac:dyDescent="0.25">
      <c r="A16" s="44">
        <v>6</v>
      </c>
      <c r="B16" s="106" t="s">
        <v>178</v>
      </c>
      <c r="C16" s="106" t="s">
        <v>167</v>
      </c>
      <c r="D16" s="108" t="s">
        <v>159</v>
      </c>
      <c r="E16" s="106" t="s">
        <v>179</v>
      </c>
      <c r="F16" s="106" t="s">
        <v>180</v>
      </c>
      <c r="G16" s="108" t="s">
        <v>170</v>
      </c>
      <c r="H16" s="106" t="s">
        <v>171</v>
      </c>
    </row>
    <row r="17" spans="1:8" ht="105.6" customHeight="1" x14ac:dyDescent="0.25">
      <c r="A17" s="44">
        <v>7</v>
      </c>
      <c r="B17" s="109" t="s">
        <v>181</v>
      </c>
      <c r="C17" s="109" t="s">
        <v>182</v>
      </c>
      <c r="D17" s="108" t="s">
        <v>183</v>
      </c>
      <c r="E17" s="109" t="s">
        <v>184</v>
      </c>
      <c r="F17" s="109" t="s">
        <v>185</v>
      </c>
      <c r="G17" s="111" t="s">
        <v>186</v>
      </c>
      <c r="H17" s="82"/>
    </row>
    <row r="18" spans="1:8" x14ac:dyDescent="0.25">
      <c r="A18" s="44">
        <v>8</v>
      </c>
      <c r="B18" s="78" t="s">
        <v>187</v>
      </c>
      <c r="C18" s="78" t="s">
        <v>188</v>
      </c>
      <c r="D18" s="83" t="s">
        <v>189</v>
      </c>
      <c r="E18" s="83" t="s">
        <v>190</v>
      </c>
      <c r="F18" s="83" t="s">
        <v>191</v>
      </c>
      <c r="G18" s="83" t="s">
        <v>170</v>
      </c>
      <c r="H18" s="83" t="s">
        <v>192</v>
      </c>
    </row>
    <row r="19" spans="1:8" x14ac:dyDescent="0.25">
      <c r="A19" s="44">
        <v>9</v>
      </c>
      <c r="B19" s="78"/>
      <c r="C19" s="78"/>
      <c r="D19" s="83"/>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60" zoomScaleNormal="60" workbookViewId="0">
      <pane ySplit="10" topLeftCell="A22"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67" t="s">
        <v>46</v>
      </c>
      <c r="C1" s="167"/>
      <c r="D1" s="167"/>
      <c r="E1" s="167"/>
      <c r="F1" s="167"/>
      <c r="G1" s="167"/>
      <c r="H1" s="167"/>
    </row>
    <row r="2" spans="1:8" x14ac:dyDescent="0.25">
      <c r="B2" s="33" t="s">
        <v>4</v>
      </c>
    </row>
    <row r="3" spans="1:8" ht="21.75" x14ac:dyDescent="0.6">
      <c r="B3" s="127" t="s">
        <v>193</v>
      </c>
      <c r="E3" s="2"/>
    </row>
    <row r="4" spans="1:8" x14ac:dyDescent="0.25">
      <c r="B4" s="33" t="s">
        <v>0</v>
      </c>
      <c r="C4" s="2"/>
      <c r="D4" s="2"/>
      <c r="E4" s="2"/>
    </row>
    <row r="5" spans="1:8" x14ac:dyDescent="0.25">
      <c r="B5" s="80" t="s">
        <v>106</v>
      </c>
      <c r="C5" s="2"/>
      <c r="D5" s="2"/>
      <c r="E5" s="2"/>
    </row>
    <row r="6" spans="1:8" x14ac:dyDescent="0.25">
      <c r="B6" s="33" t="s">
        <v>15</v>
      </c>
      <c r="C6" s="2"/>
      <c r="D6" s="2"/>
      <c r="E6" s="2"/>
    </row>
    <row r="7" spans="1:8" x14ac:dyDescent="0.25">
      <c r="B7" s="128" t="s">
        <v>194</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74" x14ac:dyDescent="0.25">
      <c r="A11" s="44">
        <v>1</v>
      </c>
      <c r="B11" s="107" t="s">
        <v>195</v>
      </c>
      <c r="C11" s="106" t="s">
        <v>196</v>
      </c>
      <c r="D11" s="112" t="s">
        <v>159</v>
      </c>
      <c r="E11" s="107" t="s">
        <v>197</v>
      </c>
      <c r="F11" s="113" t="s">
        <v>198</v>
      </c>
      <c r="G11" s="107" t="s">
        <v>199</v>
      </c>
      <c r="H11" s="106" t="s">
        <v>200</v>
      </c>
    </row>
    <row r="12" spans="1:8" ht="132" customHeight="1" x14ac:dyDescent="0.25">
      <c r="A12" s="44">
        <v>2</v>
      </c>
      <c r="B12" s="106" t="s">
        <v>201</v>
      </c>
      <c r="C12" s="106" t="s">
        <v>196</v>
      </c>
      <c r="D12" s="108" t="s">
        <v>159</v>
      </c>
      <c r="E12" s="109" t="s">
        <v>202</v>
      </c>
      <c r="F12" s="106" t="s">
        <v>203</v>
      </c>
      <c r="G12" s="106" t="s">
        <v>204</v>
      </c>
      <c r="H12" s="106" t="s">
        <v>200</v>
      </c>
    </row>
    <row r="13" spans="1:8" ht="150" x14ac:dyDescent="0.25">
      <c r="A13" s="44">
        <v>3</v>
      </c>
      <c r="B13" s="78" t="s">
        <v>205</v>
      </c>
      <c r="C13" s="106" t="s">
        <v>196</v>
      </c>
      <c r="D13" s="108" t="s">
        <v>159</v>
      </c>
      <c r="E13" s="106" t="s">
        <v>206</v>
      </c>
      <c r="F13" s="106" t="s">
        <v>207</v>
      </c>
      <c r="G13" s="106" t="s">
        <v>199</v>
      </c>
      <c r="H13" s="106" t="s">
        <v>200</v>
      </c>
    </row>
    <row r="14" spans="1:8" ht="244.9" customHeight="1" x14ac:dyDescent="0.25">
      <c r="A14" s="44">
        <v>4</v>
      </c>
      <c r="B14" s="109" t="s">
        <v>208</v>
      </c>
      <c r="C14" s="106" t="s">
        <v>209</v>
      </c>
      <c r="D14" s="108" t="s">
        <v>159</v>
      </c>
      <c r="E14" s="106" t="s">
        <v>210</v>
      </c>
      <c r="F14" s="110" t="s">
        <v>211</v>
      </c>
      <c r="G14" s="106" t="s">
        <v>212</v>
      </c>
      <c r="H14" s="106" t="s">
        <v>213</v>
      </c>
    </row>
    <row r="15" spans="1:8" ht="236.45" customHeight="1" x14ac:dyDescent="0.25">
      <c r="A15" s="44">
        <v>5</v>
      </c>
      <c r="B15" s="106" t="s">
        <v>214</v>
      </c>
      <c r="C15" s="106" t="s">
        <v>209</v>
      </c>
      <c r="D15" s="108" t="s">
        <v>159</v>
      </c>
      <c r="E15" s="106" t="s">
        <v>215</v>
      </c>
      <c r="F15" s="106" t="s">
        <v>216</v>
      </c>
      <c r="G15" s="106" t="s">
        <v>217</v>
      </c>
      <c r="H15" s="106" t="s">
        <v>213</v>
      </c>
    </row>
    <row r="16" spans="1:8" ht="240.6" customHeight="1" x14ac:dyDescent="0.25">
      <c r="A16" s="44">
        <v>6</v>
      </c>
      <c r="B16" s="106" t="s">
        <v>218</v>
      </c>
      <c r="C16" s="106" t="s">
        <v>209</v>
      </c>
      <c r="D16" s="108" t="s">
        <v>159</v>
      </c>
      <c r="E16" s="106" t="s">
        <v>219</v>
      </c>
      <c r="F16" s="106" t="s">
        <v>220</v>
      </c>
      <c r="G16" s="106" t="s">
        <v>212</v>
      </c>
      <c r="H16" s="106" t="s">
        <v>213</v>
      </c>
    </row>
    <row r="17" spans="1:8" ht="242.45" customHeight="1" x14ac:dyDescent="0.25">
      <c r="A17" s="44">
        <v>7</v>
      </c>
      <c r="B17" s="106" t="s">
        <v>221</v>
      </c>
      <c r="C17" s="106" t="s">
        <v>209</v>
      </c>
      <c r="D17" s="108" t="s">
        <v>159</v>
      </c>
      <c r="E17" s="106" t="s">
        <v>222</v>
      </c>
      <c r="F17" s="106" t="s">
        <v>223</v>
      </c>
      <c r="G17" s="106" t="s">
        <v>212</v>
      </c>
      <c r="H17" s="106" t="s">
        <v>213</v>
      </c>
    </row>
    <row r="18" spans="1:8" ht="238.15" customHeight="1" x14ac:dyDescent="0.25">
      <c r="A18" s="44">
        <v>8</v>
      </c>
      <c r="B18" s="106" t="s">
        <v>224</v>
      </c>
      <c r="C18" s="106" t="s">
        <v>209</v>
      </c>
      <c r="D18" s="108" t="s">
        <v>159</v>
      </c>
      <c r="E18" s="108" t="s">
        <v>225</v>
      </c>
      <c r="F18" s="106" t="s">
        <v>226</v>
      </c>
      <c r="G18" s="106" t="s">
        <v>212</v>
      </c>
      <c r="H18" s="106" t="s">
        <v>213</v>
      </c>
    </row>
    <row r="19" spans="1:8" ht="196.15" customHeight="1" x14ac:dyDescent="0.25">
      <c r="A19" s="44">
        <v>9</v>
      </c>
      <c r="B19" s="106" t="s">
        <v>227</v>
      </c>
      <c r="C19" s="106" t="s">
        <v>331</v>
      </c>
      <c r="D19" s="108" t="s">
        <v>159</v>
      </c>
      <c r="E19" s="106" t="s">
        <v>229</v>
      </c>
      <c r="F19" s="106" t="s">
        <v>230</v>
      </c>
      <c r="G19" s="108" t="s">
        <v>231</v>
      </c>
      <c r="H19" s="106" t="s">
        <v>232</v>
      </c>
    </row>
    <row r="20" spans="1:8" ht="193.15" customHeight="1" x14ac:dyDescent="0.25">
      <c r="A20" s="44">
        <v>10</v>
      </c>
      <c r="B20" s="106" t="s">
        <v>233</v>
      </c>
      <c r="C20" s="106" t="s">
        <v>228</v>
      </c>
      <c r="D20" s="108" t="s">
        <v>159</v>
      </c>
      <c r="E20" s="106" t="s">
        <v>234</v>
      </c>
      <c r="F20" s="110" t="s">
        <v>235</v>
      </c>
      <c r="G20" s="106" t="s">
        <v>236</v>
      </c>
      <c r="H20" s="82"/>
    </row>
    <row r="21" spans="1:8" ht="210" x14ac:dyDescent="0.25">
      <c r="A21" s="44">
        <v>11</v>
      </c>
      <c r="B21" s="106" t="s">
        <v>237</v>
      </c>
      <c r="C21" s="106" t="s">
        <v>228</v>
      </c>
      <c r="D21" s="108" t="s">
        <v>159</v>
      </c>
      <c r="E21" s="106" t="s">
        <v>238</v>
      </c>
      <c r="F21" s="106" t="s">
        <v>239</v>
      </c>
      <c r="G21" s="106" t="s">
        <v>236</v>
      </c>
      <c r="H21" s="82"/>
    </row>
    <row r="22" spans="1:8" ht="93" customHeight="1" x14ac:dyDescent="0.25">
      <c r="A22" s="44">
        <v>12</v>
      </c>
      <c r="B22" s="106" t="s">
        <v>240</v>
      </c>
      <c r="C22" s="106" t="s">
        <v>241</v>
      </c>
      <c r="D22" s="108" t="s">
        <v>159</v>
      </c>
      <c r="E22" s="106" t="s">
        <v>242</v>
      </c>
      <c r="F22" s="106" t="s">
        <v>243</v>
      </c>
      <c r="G22" s="106" t="s">
        <v>244</v>
      </c>
      <c r="H22" s="106" t="s">
        <v>245</v>
      </c>
    </row>
    <row r="23" spans="1:8" ht="142.15" customHeight="1" x14ac:dyDescent="0.25">
      <c r="A23" s="44">
        <v>13</v>
      </c>
      <c r="B23" s="106" t="s">
        <v>246</v>
      </c>
      <c r="C23" s="106" t="s">
        <v>241</v>
      </c>
      <c r="D23" s="108" t="s">
        <v>159</v>
      </c>
      <c r="E23" s="106" t="s">
        <v>247</v>
      </c>
      <c r="F23" s="106" t="s">
        <v>248</v>
      </c>
      <c r="G23" s="106" t="s">
        <v>244</v>
      </c>
      <c r="H23" s="106" t="s">
        <v>245</v>
      </c>
    </row>
    <row r="24" spans="1:8" ht="91.15" customHeight="1" x14ac:dyDescent="0.25">
      <c r="A24" s="44">
        <v>14</v>
      </c>
      <c r="B24" s="106" t="s">
        <v>249</v>
      </c>
      <c r="C24" s="106" t="s">
        <v>241</v>
      </c>
      <c r="D24" s="108" t="s">
        <v>159</v>
      </c>
      <c r="E24" s="108" t="s">
        <v>250</v>
      </c>
      <c r="F24" s="106" t="s">
        <v>251</v>
      </c>
      <c r="G24" s="106" t="s">
        <v>244</v>
      </c>
      <c r="H24" s="106" t="s">
        <v>245</v>
      </c>
    </row>
    <row r="25" spans="1:8" ht="104.45" customHeight="1" x14ac:dyDescent="0.25">
      <c r="A25" s="44">
        <v>15</v>
      </c>
      <c r="B25" s="109" t="s">
        <v>181</v>
      </c>
      <c r="C25" s="109" t="s">
        <v>182</v>
      </c>
      <c r="D25" s="108" t="s">
        <v>183</v>
      </c>
      <c r="E25" s="109" t="s">
        <v>184</v>
      </c>
      <c r="F25" s="109" t="s">
        <v>185</v>
      </c>
      <c r="G25" s="111" t="s">
        <v>186</v>
      </c>
      <c r="H25" s="81"/>
    </row>
    <row r="26" spans="1:8" customFormat="1" ht="87" customHeight="1" x14ac:dyDescent="0.25">
      <c r="A26" s="129">
        <v>16</v>
      </c>
      <c r="B26" s="130" t="s">
        <v>252</v>
      </c>
      <c r="C26" s="130" t="s">
        <v>253</v>
      </c>
      <c r="D26" s="132" t="s">
        <v>189</v>
      </c>
      <c r="E26" s="130" t="s">
        <v>254</v>
      </c>
      <c r="F26" s="133" t="s">
        <v>255</v>
      </c>
      <c r="G26" s="131"/>
      <c r="H26" s="131"/>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B1" zoomScale="60" zoomScaleNormal="60" workbookViewId="0">
      <pane ySplit="10" topLeftCell="A14"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67" t="s">
        <v>47</v>
      </c>
      <c r="C1" s="167"/>
      <c r="D1" s="167"/>
      <c r="E1" s="167"/>
      <c r="F1" s="167"/>
      <c r="G1" s="167"/>
      <c r="H1" s="167"/>
    </row>
    <row r="2" spans="1:8" x14ac:dyDescent="0.25">
      <c r="B2" s="33" t="s">
        <v>4</v>
      </c>
      <c r="E2" s="16"/>
    </row>
    <row r="3" spans="1:8" ht="21.75" x14ac:dyDescent="0.6">
      <c r="B3" s="127" t="s">
        <v>256</v>
      </c>
      <c r="E3" s="42"/>
    </row>
    <row r="4" spans="1:8" x14ac:dyDescent="0.25">
      <c r="B4" s="33" t="s">
        <v>0</v>
      </c>
      <c r="C4" s="2"/>
      <c r="D4" s="2"/>
      <c r="E4" s="39"/>
    </row>
    <row r="5" spans="1:8" x14ac:dyDescent="0.25">
      <c r="B5" s="80" t="s">
        <v>106</v>
      </c>
      <c r="C5" s="2"/>
      <c r="D5" s="2"/>
      <c r="E5" s="43"/>
    </row>
    <row r="6" spans="1:8" x14ac:dyDescent="0.25">
      <c r="B6" s="33" t="s">
        <v>15</v>
      </c>
      <c r="C6" s="2"/>
      <c r="D6" s="2"/>
      <c r="E6" s="10"/>
    </row>
    <row r="7" spans="1:8" x14ac:dyDescent="0.25">
      <c r="B7" s="128" t="s">
        <v>194</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62.6" customHeight="1" x14ac:dyDescent="0.25">
      <c r="A11" s="44">
        <v>1</v>
      </c>
      <c r="B11" s="106" t="s">
        <v>257</v>
      </c>
      <c r="C11" s="106" t="s">
        <v>258</v>
      </c>
      <c r="D11" s="108" t="s">
        <v>159</v>
      </c>
      <c r="E11" s="106" t="s">
        <v>259</v>
      </c>
      <c r="F11" s="106" t="s">
        <v>260</v>
      </c>
      <c r="G11" s="106" t="s">
        <v>261</v>
      </c>
      <c r="H11" s="106" t="s">
        <v>262</v>
      </c>
    </row>
    <row r="12" spans="1:8" ht="134.44999999999999" customHeight="1" x14ac:dyDescent="0.25">
      <c r="A12" s="44">
        <v>2</v>
      </c>
      <c r="B12" s="106" t="s">
        <v>263</v>
      </c>
      <c r="C12" s="106" t="s">
        <v>258</v>
      </c>
      <c r="D12" s="108" t="s">
        <v>159</v>
      </c>
      <c r="E12" s="106" t="s">
        <v>264</v>
      </c>
      <c r="F12" s="106" t="s">
        <v>265</v>
      </c>
      <c r="G12" s="106" t="s">
        <v>261</v>
      </c>
      <c r="H12" s="106" t="s">
        <v>262</v>
      </c>
    </row>
    <row r="13" spans="1:8" ht="133.15" customHeight="1" x14ac:dyDescent="0.25">
      <c r="A13" s="44">
        <v>3</v>
      </c>
      <c r="B13" s="106" t="s">
        <v>266</v>
      </c>
      <c r="C13" s="106" t="s">
        <v>258</v>
      </c>
      <c r="D13" s="108" t="s">
        <v>159</v>
      </c>
      <c r="E13" s="106" t="s">
        <v>267</v>
      </c>
      <c r="F13" s="106" t="s">
        <v>268</v>
      </c>
      <c r="G13" s="106" t="s">
        <v>261</v>
      </c>
      <c r="H13" s="106" t="s">
        <v>262</v>
      </c>
    </row>
    <row r="14" spans="1:8" ht="330" x14ac:dyDescent="0.25">
      <c r="A14" s="44">
        <v>4</v>
      </c>
      <c r="B14" s="106" t="s">
        <v>269</v>
      </c>
      <c r="C14" s="106" t="s">
        <v>258</v>
      </c>
      <c r="D14" s="108" t="s">
        <v>159</v>
      </c>
      <c r="E14" s="106" t="s">
        <v>270</v>
      </c>
      <c r="F14" s="110" t="s">
        <v>271</v>
      </c>
      <c r="G14" s="106" t="s">
        <v>261</v>
      </c>
      <c r="H14" s="106" t="s">
        <v>262</v>
      </c>
    </row>
    <row r="15" spans="1:8" ht="150" x14ac:dyDescent="0.25">
      <c r="A15" s="44">
        <v>5</v>
      </c>
      <c r="B15" s="106" t="s">
        <v>272</v>
      </c>
      <c r="C15" s="106" t="s">
        <v>273</v>
      </c>
      <c r="D15" s="108" t="s">
        <v>159</v>
      </c>
      <c r="E15" s="106" t="s">
        <v>274</v>
      </c>
      <c r="F15" s="106" t="s">
        <v>275</v>
      </c>
      <c r="G15" s="106" t="s">
        <v>276</v>
      </c>
      <c r="H15" s="82"/>
    </row>
    <row r="16" spans="1:8" ht="150" x14ac:dyDescent="0.25">
      <c r="A16" s="44">
        <v>6</v>
      </c>
      <c r="B16" s="106" t="s">
        <v>277</v>
      </c>
      <c r="C16" s="106" t="s">
        <v>273</v>
      </c>
      <c r="D16" s="108" t="s">
        <v>159</v>
      </c>
      <c r="E16" s="106" t="s">
        <v>278</v>
      </c>
      <c r="F16" s="106" t="s">
        <v>279</v>
      </c>
      <c r="G16" s="106" t="s">
        <v>276</v>
      </c>
      <c r="H16" s="82"/>
    </row>
    <row r="17" spans="1:8" ht="90" x14ac:dyDescent="0.25">
      <c r="A17" s="44">
        <v>7</v>
      </c>
      <c r="B17" s="109" t="s">
        <v>181</v>
      </c>
      <c r="C17" s="109" t="s">
        <v>182</v>
      </c>
      <c r="D17" s="108" t="s">
        <v>183</v>
      </c>
      <c r="E17" s="109" t="s">
        <v>184</v>
      </c>
      <c r="F17" s="109" t="s">
        <v>185</v>
      </c>
      <c r="G17" s="111" t="s">
        <v>186</v>
      </c>
      <c r="H17" s="82"/>
    </row>
    <row r="18" spans="1:8" customFormat="1" ht="45" x14ac:dyDescent="0.25">
      <c r="A18" s="129">
        <v>8</v>
      </c>
      <c r="B18" s="130" t="s">
        <v>280</v>
      </c>
      <c r="C18" s="130" t="s">
        <v>281</v>
      </c>
      <c r="D18" s="132" t="s">
        <v>189</v>
      </c>
      <c r="E18" s="132" t="s">
        <v>254</v>
      </c>
      <c r="F18" s="132" t="s">
        <v>282</v>
      </c>
      <c r="G18" s="132" t="s">
        <v>283</v>
      </c>
      <c r="H18" s="132" t="s">
        <v>284</v>
      </c>
    </row>
    <row r="19" spans="1:8" customFormat="1" ht="60" x14ac:dyDescent="0.25">
      <c r="A19" s="129">
        <v>9</v>
      </c>
      <c r="B19" s="130" t="s">
        <v>285</v>
      </c>
      <c r="C19" s="130" t="s">
        <v>286</v>
      </c>
      <c r="D19" s="132" t="s">
        <v>189</v>
      </c>
      <c r="E19" s="132" t="s">
        <v>254</v>
      </c>
      <c r="F19" s="132" t="s">
        <v>287</v>
      </c>
      <c r="G19" s="132" t="s">
        <v>283</v>
      </c>
      <c r="H19" s="132" t="s">
        <v>284</v>
      </c>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2025-02-17T22:07:51Z</dcterms:modified>
</cp:coreProperties>
</file>