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0172105\"/>
    </mc:Choice>
  </mc:AlternateContent>
  <bookViews>
    <workbookView xWindow="630" yWindow="3255" windowWidth="13905" windowHeight="8790" activeTab="1"/>
  </bookViews>
  <sheets>
    <sheet name="Instructions" sheetId="3" r:id="rId1"/>
    <sheet name="Cost Plus Summary Sheet" sheetId="1" r:id="rId2"/>
  </sheets>
  <calcPr calcId="162913"/>
</workbook>
</file>

<file path=xl/calcChain.xml><?xml version="1.0" encoding="utf-8"?>
<calcChain xmlns="http://schemas.openxmlformats.org/spreadsheetml/2006/main">
  <c r="AD52" i="1" l="1"/>
  <c r="AE24" i="1" l="1"/>
  <c r="T31" i="1"/>
  <c r="AE31" i="1" s="1"/>
  <c r="T30" i="1"/>
  <c r="AE30" i="1" s="1"/>
  <c r="T29" i="1"/>
  <c r="AE29" i="1" s="1"/>
  <c r="T28" i="1"/>
  <c r="AE28" i="1" s="1"/>
  <c r="T27" i="1"/>
  <c r="AE27" i="1" s="1"/>
  <c r="T26" i="1"/>
  <c r="AE26" i="1" s="1"/>
  <c r="T25" i="1"/>
  <c r="AE25" i="1" s="1"/>
  <c r="T24" i="1"/>
  <c r="AE18" i="1" l="1"/>
  <c r="AE17" i="1"/>
  <c r="AE16" i="1"/>
  <c r="AE15" i="1"/>
  <c r="AE14" i="1"/>
  <c r="AE13" i="1"/>
  <c r="AE12" i="1"/>
  <c r="AE11" i="1"/>
  <c r="AE10" i="1"/>
  <c r="AE9" i="1"/>
  <c r="AA18" i="1"/>
  <c r="AA17" i="1"/>
  <c r="AA16" i="1"/>
  <c r="AA15" i="1"/>
  <c r="AA14" i="1"/>
  <c r="AA13" i="1"/>
  <c r="AA12" i="1"/>
  <c r="AA11" i="1"/>
  <c r="AA10" i="1"/>
  <c r="AA9" i="1"/>
  <c r="Y31" i="1" l="1"/>
  <c r="Y30" i="1"/>
  <c r="Y29" i="1"/>
  <c r="Y28" i="1"/>
  <c r="Y27" i="1"/>
  <c r="Y26" i="1"/>
  <c r="Y25" i="1"/>
  <c r="AA39" i="1"/>
  <c r="AA38" i="1"/>
  <c r="AA37" i="1"/>
  <c r="X39" i="1"/>
  <c r="X38" i="1"/>
  <c r="X37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AD58" i="1"/>
  <c r="AD40" i="1"/>
  <c r="AD54" i="1" s="1"/>
  <c r="AF32" i="1"/>
  <c r="AA32" i="1"/>
  <c r="Z32" i="1"/>
  <c r="M32" i="1"/>
  <c r="O59" i="1" l="1"/>
  <c r="AD51" i="1" s="1"/>
  <c r="Y24" i="1"/>
  <c r="Y32" i="1" s="1"/>
  <c r="AD31" i="1"/>
  <c r="AD30" i="1"/>
  <c r="AD29" i="1"/>
  <c r="AD28" i="1"/>
  <c r="AD27" i="1"/>
  <c r="AD26" i="1"/>
  <c r="AD25" i="1"/>
  <c r="AD24" i="1"/>
  <c r="X31" i="1"/>
  <c r="X30" i="1"/>
  <c r="X29" i="1"/>
  <c r="X28" i="1"/>
  <c r="X27" i="1"/>
  <c r="X26" i="1"/>
  <c r="X25" i="1"/>
  <c r="X24" i="1"/>
  <c r="W15" i="1"/>
  <c r="W14" i="1"/>
  <c r="W13" i="1"/>
  <c r="W12" i="1"/>
  <c r="W11" i="1"/>
  <c r="U15" i="1"/>
  <c r="U14" i="1"/>
  <c r="U13" i="1"/>
  <c r="U12" i="1"/>
  <c r="U11" i="1"/>
  <c r="R15" i="1"/>
  <c r="R14" i="1"/>
  <c r="R13" i="1"/>
  <c r="R12" i="1"/>
  <c r="R11" i="1"/>
  <c r="M15" i="1"/>
  <c r="M14" i="1"/>
  <c r="M13" i="1"/>
  <c r="M12" i="1"/>
  <c r="M11" i="1"/>
  <c r="R18" i="1"/>
  <c r="R17" i="1"/>
  <c r="R16" i="1"/>
  <c r="R10" i="1"/>
  <c r="R9" i="1"/>
  <c r="M17" i="1"/>
  <c r="M16" i="1"/>
  <c r="M10" i="1"/>
  <c r="M9" i="1"/>
  <c r="W17" i="1"/>
  <c r="W16" i="1"/>
  <c r="W10" i="1"/>
  <c r="W9" i="1"/>
  <c r="W18" i="1"/>
  <c r="U17" i="1"/>
  <c r="U16" i="1"/>
  <c r="U10" i="1"/>
  <c r="U9" i="1"/>
  <c r="U18" i="1"/>
  <c r="M18" i="1"/>
  <c r="AE32" i="1" l="1"/>
  <c r="AD53" i="1" s="1"/>
  <c r="W19" i="1"/>
  <c r="AD44" i="1" s="1"/>
  <c r="AD48" i="1" s="1"/>
  <c r="AE19" i="1" l="1"/>
  <c r="AD46" i="1" s="1"/>
  <c r="AA19" i="1" l="1"/>
  <c r="AD45" i="1" s="1"/>
  <c r="U19" i="1"/>
  <c r="AD43" i="1" s="1"/>
  <c r="AD47" i="1" l="1"/>
  <c r="AD49" i="1" s="1"/>
  <c r="AD50" i="1" l="1"/>
  <c r="AD55" i="1" s="1"/>
  <c r="AD56" i="1" l="1"/>
  <c r="AD60" i="1" s="1"/>
</calcChain>
</file>

<file path=xl/sharedStrings.xml><?xml version="1.0" encoding="utf-8"?>
<sst xmlns="http://schemas.openxmlformats.org/spreadsheetml/2006/main" count="95" uniqueCount="77">
  <si>
    <t>Employee Name</t>
  </si>
  <si>
    <t>Labor Class</t>
  </si>
  <si>
    <t xml:space="preserve">Fringe Rate (Cash) </t>
  </si>
  <si>
    <t>Fringe Cost (Cash)</t>
  </si>
  <si>
    <t xml:space="preserve">Fringe Rate (Plan) </t>
  </si>
  <si>
    <t>Fringe Cost (Plan)</t>
  </si>
  <si>
    <t>Reg. Hours</t>
  </si>
  <si>
    <t>Reg. Rate</t>
  </si>
  <si>
    <t>Ovt Rate</t>
  </si>
  <si>
    <t>Project No.:</t>
  </si>
  <si>
    <t>Contractor:</t>
  </si>
  <si>
    <t>Sub Contractor:</t>
  </si>
  <si>
    <t>Period</t>
  </si>
  <si>
    <t>Cost Plus Item No.:</t>
  </si>
  <si>
    <t>Description</t>
  </si>
  <si>
    <t>(A)</t>
  </si>
  <si>
    <t>(B)</t>
  </si>
  <si>
    <t>(C)</t>
  </si>
  <si>
    <t>(D)</t>
  </si>
  <si>
    <t>Transport Loading</t>
  </si>
  <si>
    <t>Est. Oper. Cost/Hr</t>
  </si>
  <si>
    <t>FHWA Rate/Hr.</t>
  </si>
  <si>
    <t>Oper. Hrs</t>
  </si>
  <si>
    <t>Idle Hrs</t>
  </si>
  <si>
    <t>Labor Cost      Standard           Ins &amp; Tax</t>
  </si>
  <si>
    <t>Labor Cost      OT Premium    Ins &amp; Tax</t>
  </si>
  <si>
    <t>Oper. Cost</t>
  </si>
  <si>
    <t>COST PLUS  SUMMARY SHEET</t>
  </si>
  <si>
    <t>D1</t>
  </si>
  <si>
    <t>D2</t>
  </si>
  <si>
    <t>T</t>
  </si>
  <si>
    <t>OVT Hrs</t>
  </si>
  <si>
    <t>IdleCost</t>
  </si>
  <si>
    <t>(E)</t>
  </si>
  <si>
    <t>(F)</t>
  </si>
  <si>
    <t>(G)</t>
  </si>
  <si>
    <t>Labor</t>
  </si>
  <si>
    <t>Equipment (Contractors)</t>
  </si>
  <si>
    <t>Equipment/Size &amp; Class</t>
  </si>
  <si>
    <t xml:space="preserve">Equipment/Size &amp; Class </t>
  </si>
  <si>
    <t>Daily Rate per Hour</t>
  </si>
  <si>
    <t>Invoiced Amount</t>
  </si>
  <si>
    <t>Sub Totals</t>
  </si>
  <si>
    <t>Sub-Totals</t>
  </si>
  <si>
    <t>(H)</t>
  </si>
  <si>
    <t>Sub-Total</t>
  </si>
  <si>
    <t>Rented Equipment</t>
  </si>
  <si>
    <t>(A) Labor Cost Subject to Stnd Ins &amp; Tax Rate</t>
  </si>
  <si>
    <t>(B) Labor Cost Subject to OT Premium Ins &amp; Tax Rate</t>
  </si>
  <si>
    <t>(D) Fringes (Plan)</t>
  </si>
  <si>
    <t>(C) Fringes (Cash)</t>
  </si>
  <si>
    <t>Standard Insurance &amp; Tax Rate</t>
  </si>
  <si>
    <t>OT Premium Ins &amp; Tax Rate</t>
  </si>
  <si>
    <t>of (A) and (C)</t>
  </si>
  <si>
    <t xml:space="preserve">  of (B) </t>
  </si>
  <si>
    <t>Subtotal</t>
  </si>
  <si>
    <t>Cost Plus Summary of Costs</t>
  </si>
  <si>
    <t>Specialized Work (Attach Receipted Bill)</t>
  </si>
  <si>
    <t>Total Labor Cost (Attach Payroll)</t>
  </si>
  <si>
    <t>7.5% Markup for Specialized Work</t>
  </si>
  <si>
    <t xml:space="preserve">Materials (Attach Receipted Bills or Affidavit) </t>
  </si>
  <si>
    <t>15% Markup for Materials</t>
  </si>
  <si>
    <t>Total Owned Equipment Cost (E)+(F)+(G)</t>
  </si>
  <si>
    <t>Total Rented Equipment Cost (Attach Receipted Bill) (H)</t>
  </si>
  <si>
    <t>7.5% Admin. Expense (for Cost Plus performed by Sub</t>
  </si>
  <si>
    <t>Increased Bonding Cost</t>
  </si>
  <si>
    <t>Total Cost Plus Cost</t>
  </si>
  <si>
    <t>20% Markup for Total Labor Cost</t>
  </si>
  <si>
    <t>Materials</t>
  </si>
  <si>
    <t>Total Amount</t>
  </si>
  <si>
    <t>Unit Cost</t>
  </si>
  <si>
    <t>Unit</t>
  </si>
  <si>
    <t>Material Description</t>
  </si>
  <si>
    <t>Qty</t>
  </si>
  <si>
    <t>Idle Rate/Hr.</t>
  </si>
  <si>
    <t>Reviewed by                                                   Date</t>
  </si>
  <si>
    <t>Prepared by                          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</si>
</sst>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Tw Cen MT Condensed"/>
      <family val="2"/>
    </font>
    <font>
      <sz val="11"/>
      <color theme="1"/>
      <name val="Tw Cen MT Condense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44" fontId="2" fillId="0" borderId="7" xfId="0" applyNumberFormat="1" applyFont="1" applyFill="1" applyBorder="1" applyAlignment="1" applyProtection="1">
      <alignment vertical="center"/>
    </xf>
    <xf numFmtId="0" fontId="1" fillId="0" borderId="8" xfId="0" applyFont="1" applyBorder="1" applyAlignment="1"/>
    <xf numFmtId="0" fontId="0" fillId="0" borderId="0" xfId="0" applyAlignment="1">
      <alignment horizontal="left"/>
    </xf>
    <xf numFmtId="0" fontId="7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44" fontId="1" fillId="0" borderId="7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3" fillId="0" borderId="0" xfId="0" applyFont="1" applyAlignment="1"/>
    <xf numFmtId="0" fontId="0" fillId="0" borderId="5" xfId="0" applyBorder="1"/>
    <xf numFmtId="0" fontId="0" fillId="0" borderId="0" xfId="0" applyBorder="1" applyAlignment="1">
      <alignment horizontal="center"/>
    </xf>
    <xf numFmtId="44" fontId="2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44" fontId="10" fillId="0" borderId="7" xfId="0" applyNumberFormat="1" applyFont="1" applyFill="1" applyBorder="1" applyAlignment="1" applyProtection="1">
      <alignment vertical="center"/>
    </xf>
    <xf numFmtId="0" fontId="0" fillId="0" borderId="7" xfId="0" applyFont="1" applyBorder="1" applyAlignment="1"/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/>
    <xf numFmtId="0" fontId="0" fillId="0" borderId="7" xfId="0" applyFill="1" applyBorder="1" applyAlignment="1"/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0" xfId="0" applyFont="1" applyBorder="1"/>
    <xf numFmtId="0" fontId="6" fillId="0" borderId="0" xfId="0" applyFont="1" applyBorder="1"/>
    <xf numFmtId="0" fontId="0" fillId="0" borderId="0" xfId="0" applyAlignment="1"/>
    <xf numFmtId="0" fontId="9" fillId="0" borderId="0" xfId="0" applyFont="1"/>
    <xf numFmtId="0" fontId="6" fillId="0" borderId="7" xfId="0" applyFont="1" applyBorder="1"/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1" fillId="0" borderId="0" xfId="1"/>
    <xf numFmtId="4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4" fontId="6" fillId="2" borderId="0" xfId="0" applyNumberFormat="1" applyFont="1" applyFill="1" applyBorder="1" applyAlignment="1" applyProtection="1">
      <alignment horizontal="center"/>
      <protection locked="0"/>
    </xf>
    <xf numFmtId="44" fontId="6" fillId="2" borderId="13" xfId="0" applyNumberFormat="1" applyFont="1" applyFill="1" applyBorder="1" applyAlignment="1" applyProtection="1">
      <alignment horizontal="center"/>
      <protection locked="0"/>
    </xf>
    <xf numFmtId="44" fontId="6" fillId="0" borderId="0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44" fontId="6" fillId="2" borderId="1" xfId="0" applyNumberFormat="1" applyFont="1" applyFill="1" applyBorder="1" applyAlignment="1" applyProtection="1">
      <alignment horizontal="center"/>
      <protection locked="0"/>
    </xf>
    <xf numFmtId="44" fontId="2" fillId="0" borderId="1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0" borderId="7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6" fillId="0" borderId="1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8" fillId="0" borderId="8" xfId="0" quotePrefix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44" fontId="6" fillId="0" borderId="7" xfId="0" applyNumberFormat="1" applyFont="1" applyBorder="1" applyAlignment="1">
      <alignment horizontal="center"/>
    </xf>
    <xf numFmtId="44" fontId="6" fillId="0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6" fillId="0" borderId="13" xfId="0" applyFont="1" applyBorder="1" applyAlignment="1">
      <alignment horizontal="center"/>
    </xf>
    <xf numFmtId="44" fontId="10" fillId="0" borderId="7" xfId="0" applyNumberFormat="1" applyFont="1" applyFill="1" applyBorder="1" applyAlignment="1" applyProtection="1">
      <alignment horizontal="center" vertical="center"/>
    </xf>
    <xf numFmtId="44" fontId="6" fillId="0" borderId="1" xfId="0" applyNumberFormat="1" applyFont="1" applyFill="1" applyBorder="1" applyAlignment="1" applyProtection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164" fontId="6" fillId="2" borderId="14" xfId="0" applyNumberFormat="1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44" fontId="10" fillId="0" borderId="14" xfId="0" applyNumberFormat="1" applyFont="1" applyFill="1" applyBorder="1" applyAlignment="1" applyProtection="1">
      <alignment horizontal="center"/>
    </xf>
    <xf numFmtId="44" fontId="10" fillId="0" borderId="16" xfId="0" applyNumberFormat="1" applyFont="1" applyFill="1" applyBorder="1" applyAlignment="1" applyProtection="1">
      <alignment horizontal="center"/>
    </xf>
    <xf numFmtId="44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44" fontId="6" fillId="2" borderId="14" xfId="0" applyNumberFormat="1" applyFont="1" applyFill="1" applyBorder="1" applyAlignment="1" applyProtection="1">
      <alignment horizontal="center"/>
      <protection locked="0"/>
    </xf>
    <xf numFmtId="44" fontId="6" fillId="2" borderId="16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/>
    </xf>
    <xf numFmtId="44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64482</xdr:rowOff>
    </xdr:from>
    <xdr:to>
      <xdr:col>8</xdr:col>
      <xdr:colOff>137595</xdr:colOff>
      <xdr:row>36</xdr:row>
      <xdr:rowOff>51516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467"/>
          <a:ext cx="5014395" cy="59364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8</xdr:col>
      <xdr:colOff>99492</xdr:colOff>
      <xdr:row>70</xdr:row>
      <xdr:rowOff>6935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89431"/>
          <a:ext cx="4976292" cy="5616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130" zoomScaleNormal="130" workbookViewId="0">
      <pane ySplit="3" topLeftCell="A55" activePane="bottomLeft" state="frozen"/>
      <selection pane="bottomLeft" activeCell="I6" sqref="I6"/>
    </sheetView>
  </sheetViews>
  <sheetFormatPr defaultColWidth="8.85546875" defaultRowHeight="12.75" x14ac:dyDescent="0.2"/>
  <cols>
    <col min="1" max="16384" width="8.85546875" style="37"/>
  </cols>
  <sheetData/>
  <sheetProtection password="D4F4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showGridLines="0" tabSelected="1" zoomScaleNormal="100" workbookViewId="0">
      <selection activeCell="S58" sqref="S58:AC58"/>
    </sheetView>
  </sheetViews>
  <sheetFormatPr defaultRowHeight="15" x14ac:dyDescent="0.25"/>
  <cols>
    <col min="1" max="1" width="4.42578125" customWidth="1"/>
    <col min="2" max="2" width="4.140625" customWidth="1"/>
    <col min="3" max="3" width="3.7109375" customWidth="1"/>
    <col min="4" max="4" width="2.7109375" customWidth="1"/>
    <col min="5" max="5" width="6.85546875" customWidth="1"/>
    <col min="6" max="6" width="3.42578125" customWidth="1"/>
    <col min="7" max="7" width="2.7109375" customWidth="1"/>
    <col min="8" max="8" width="2.28515625" customWidth="1"/>
    <col min="9" max="10" width="3.7109375" customWidth="1"/>
    <col min="11" max="13" width="4.42578125" customWidth="1"/>
    <col min="14" max="14" width="4.28515625" customWidth="1"/>
    <col min="15" max="15" width="3.28515625" customWidth="1"/>
    <col min="16" max="16" width="4.7109375" customWidth="1"/>
    <col min="17" max="24" width="4.42578125" customWidth="1"/>
    <col min="25" max="26" width="3.7109375" customWidth="1"/>
    <col min="27" max="27" width="4.28515625" customWidth="1"/>
    <col min="28" max="32" width="4.42578125" customWidth="1"/>
  </cols>
  <sheetData>
    <row r="1" spans="1:32" ht="18" x14ac:dyDescent="0.25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5"/>
      <c r="M1" s="15"/>
      <c r="N1" s="15"/>
      <c r="O1" s="15"/>
      <c r="P1" s="15"/>
      <c r="Q1" s="15"/>
      <c r="R1" s="15"/>
      <c r="S1" s="15"/>
      <c r="T1" s="15"/>
      <c r="U1" s="16" t="s">
        <v>12</v>
      </c>
      <c r="V1" s="15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32" ht="19.149999999999999" customHeight="1" x14ac:dyDescent="0.25">
      <c r="A2" s="101" t="s">
        <v>9</v>
      </c>
      <c r="B2" s="101"/>
      <c r="C2" s="101"/>
      <c r="D2" s="102"/>
      <c r="E2" s="102"/>
      <c r="F2" s="102"/>
      <c r="G2" s="102"/>
      <c r="H2" s="98" t="s">
        <v>10</v>
      </c>
      <c r="I2" s="98"/>
      <c r="J2" s="98"/>
      <c r="K2" s="98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19.149999999999999" customHeight="1" x14ac:dyDescent="0.25">
      <c r="A3" s="2"/>
      <c r="B3" s="2"/>
      <c r="C3" s="35"/>
      <c r="D3" s="36"/>
      <c r="E3" s="36"/>
      <c r="F3" s="36"/>
      <c r="G3" s="36"/>
      <c r="H3" s="95" t="s">
        <v>11</v>
      </c>
      <c r="I3" s="95"/>
      <c r="J3" s="95"/>
      <c r="K3" s="95"/>
      <c r="L3" s="95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</row>
    <row r="4" spans="1:32" ht="18.600000000000001" customHeight="1" x14ac:dyDescent="0.25">
      <c r="A4" s="99" t="s">
        <v>13</v>
      </c>
      <c r="B4" s="99"/>
      <c r="C4" s="99"/>
      <c r="D4" s="99"/>
      <c r="E4" s="100"/>
      <c r="F4" s="100"/>
      <c r="G4" s="100"/>
      <c r="H4" s="100"/>
      <c r="I4" s="100"/>
      <c r="J4" s="100"/>
      <c r="K4" s="98" t="s">
        <v>14</v>
      </c>
      <c r="L4" s="98"/>
      <c r="M4" s="98"/>
      <c r="N4" s="98"/>
      <c r="O4" s="98"/>
      <c r="P4" s="98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</row>
    <row r="5" spans="1:32" ht="6.6" customHeight="1" x14ac:dyDescent="0.25">
      <c r="J5" s="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8" customHeight="1" x14ac:dyDescent="0.25">
      <c r="A6" s="96" t="s">
        <v>36</v>
      </c>
      <c r="B6" s="96"/>
      <c r="C6" s="96"/>
      <c r="D6" s="96"/>
      <c r="E6" s="97"/>
      <c r="F6" s="97"/>
      <c r="G6" s="97"/>
      <c r="H6" s="97"/>
      <c r="I6" s="97"/>
      <c r="J6" s="97"/>
      <c r="K6" s="98"/>
      <c r="L6" s="98"/>
      <c r="M6" s="98"/>
      <c r="N6" s="98"/>
      <c r="O6" s="98"/>
      <c r="P6" s="98"/>
      <c r="Q6" s="7"/>
      <c r="R6" s="7"/>
      <c r="S6" s="7"/>
      <c r="T6" s="7"/>
      <c r="U6" s="65" t="s">
        <v>15</v>
      </c>
      <c r="V6" s="65"/>
      <c r="W6" s="65" t="s">
        <v>16</v>
      </c>
      <c r="X6" s="65"/>
      <c r="Y6" s="24"/>
      <c r="Z6" s="25"/>
      <c r="AA6" s="64" t="s">
        <v>17</v>
      </c>
      <c r="AB6" s="64"/>
      <c r="AC6" s="24"/>
      <c r="AD6" s="24"/>
      <c r="AE6" s="93" t="s">
        <v>18</v>
      </c>
      <c r="AF6" s="93"/>
    </row>
    <row r="7" spans="1:32" ht="21.6" customHeight="1" x14ac:dyDescent="0.25">
      <c r="A7" s="106" t="s">
        <v>0</v>
      </c>
      <c r="B7" s="106"/>
      <c r="C7" s="106"/>
      <c r="D7" s="106"/>
      <c r="E7" s="106"/>
      <c r="F7" s="87" t="s">
        <v>1</v>
      </c>
      <c r="G7" s="107"/>
      <c r="H7" s="107"/>
      <c r="I7" s="107"/>
      <c r="J7" s="88"/>
      <c r="K7" s="79" t="s">
        <v>6</v>
      </c>
      <c r="L7" s="80"/>
      <c r="M7" s="81"/>
      <c r="N7" s="87" t="s">
        <v>7</v>
      </c>
      <c r="O7" s="88"/>
      <c r="P7" s="79" t="s">
        <v>31</v>
      </c>
      <c r="Q7" s="80"/>
      <c r="R7" s="81"/>
      <c r="S7" s="91" t="s">
        <v>8</v>
      </c>
      <c r="T7" s="91"/>
      <c r="U7" s="87" t="s">
        <v>24</v>
      </c>
      <c r="V7" s="88"/>
      <c r="W7" s="66" t="s">
        <v>25</v>
      </c>
      <c r="X7" s="67"/>
      <c r="Y7" s="66" t="s">
        <v>2</v>
      </c>
      <c r="Z7" s="67"/>
      <c r="AA7" s="66" t="s">
        <v>3</v>
      </c>
      <c r="AB7" s="67"/>
      <c r="AC7" s="91" t="s">
        <v>4</v>
      </c>
      <c r="AD7" s="91"/>
      <c r="AE7" s="87" t="s">
        <v>5</v>
      </c>
      <c r="AF7" s="88"/>
    </row>
    <row r="8" spans="1:32" ht="19.149999999999999" customHeight="1" x14ac:dyDescent="0.25">
      <c r="A8" s="106"/>
      <c r="B8" s="106"/>
      <c r="C8" s="106"/>
      <c r="D8" s="106"/>
      <c r="E8" s="106"/>
      <c r="F8" s="89"/>
      <c r="G8" s="108"/>
      <c r="H8" s="108"/>
      <c r="I8" s="108"/>
      <c r="J8" s="90"/>
      <c r="K8" s="41" t="s">
        <v>28</v>
      </c>
      <c r="L8" s="42" t="s">
        <v>29</v>
      </c>
      <c r="M8" s="43" t="s">
        <v>30</v>
      </c>
      <c r="N8" s="89"/>
      <c r="O8" s="90"/>
      <c r="P8" s="41" t="s">
        <v>28</v>
      </c>
      <c r="Q8" s="42" t="s">
        <v>29</v>
      </c>
      <c r="R8" s="43" t="s">
        <v>30</v>
      </c>
      <c r="S8" s="91"/>
      <c r="T8" s="91"/>
      <c r="U8" s="89"/>
      <c r="V8" s="90"/>
      <c r="W8" s="68"/>
      <c r="X8" s="69"/>
      <c r="Y8" s="68"/>
      <c r="Z8" s="69"/>
      <c r="AA8" s="68"/>
      <c r="AB8" s="69"/>
      <c r="AC8" s="91"/>
      <c r="AD8" s="91"/>
      <c r="AE8" s="89"/>
      <c r="AF8" s="90"/>
    </row>
    <row r="9" spans="1:32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14"/>
      <c r="L9" s="14"/>
      <c r="M9" s="13" t="str">
        <f t="shared" ref="M9:M17" si="0">IF(K9+L9=0,"",K9+L9)</f>
        <v/>
      </c>
      <c r="N9" s="57"/>
      <c r="O9" s="57"/>
      <c r="P9" s="14"/>
      <c r="Q9" s="14"/>
      <c r="R9" s="13" t="str">
        <f t="shared" ref="R9:R18" si="1">IF(P9+Q9=0,"",P9+Q9)</f>
        <v/>
      </c>
      <c r="S9" s="57"/>
      <c r="T9" s="57"/>
      <c r="U9" s="55" t="str">
        <f t="shared" ref="U9:U17" si="2">IF(K9+L9+P9+Q9=0,"",(K9+L9+P9+Q9)*N9)</f>
        <v/>
      </c>
      <c r="V9" s="55"/>
      <c r="W9" s="55" t="str">
        <f t="shared" ref="W9:W17" si="3">IF(P9+Q9=0,"",(S9-N9)*(P9+Q9))</f>
        <v/>
      </c>
      <c r="X9" s="55"/>
      <c r="Y9" s="57"/>
      <c r="Z9" s="57"/>
      <c r="AA9" s="55" t="str">
        <f>IF((K9+L9+P9+Q9)=0,"",(K9+L9+P9+Q9)*Y9)</f>
        <v/>
      </c>
      <c r="AB9" s="55"/>
      <c r="AC9" s="57"/>
      <c r="AD9" s="57"/>
      <c r="AE9" s="55" t="str">
        <f>IF(K9+L9+P9+Q9=0,"",(K9+L9+P9+Q9)*AC9)</f>
        <v/>
      </c>
      <c r="AF9" s="55"/>
    </row>
    <row r="10" spans="1:32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14"/>
      <c r="L10" s="14"/>
      <c r="M10" s="13" t="str">
        <f t="shared" si="0"/>
        <v/>
      </c>
      <c r="N10" s="57"/>
      <c r="O10" s="57"/>
      <c r="P10" s="14"/>
      <c r="Q10" s="14"/>
      <c r="R10" s="13" t="str">
        <f t="shared" si="1"/>
        <v/>
      </c>
      <c r="S10" s="57"/>
      <c r="T10" s="57"/>
      <c r="U10" s="55" t="str">
        <f t="shared" si="2"/>
        <v/>
      </c>
      <c r="V10" s="55"/>
      <c r="W10" s="55" t="str">
        <f t="shared" si="3"/>
        <v/>
      </c>
      <c r="X10" s="55"/>
      <c r="Y10" s="57"/>
      <c r="Z10" s="57"/>
      <c r="AA10" s="55" t="str">
        <f t="shared" ref="AA10:AA18" si="4">IF((K10+L10+P10+Q10)=0,"",(K10+L10+P10+Q10)*Y10)</f>
        <v/>
      </c>
      <c r="AB10" s="55"/>
      <c r="AC10" s="57"/>
      <c r="AD10" s="57"/>
      <c r="AE10" s="55" t="str">
        <f t="shared" ref="AE10:AE18" si="5">IF(K10+L10+P10+Q10=0,"",(K10+L10+P10+Q10)*AC10)</f>
        <v/>
      </c>
      <c r="AF10" s="55"/>
    </row>
    <row r="11" spans="1:32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14"/>
      <c r="L11" s="14"/>
      <c r="M11" s="13" t="str">
        <f t="shared" si="0"/>
        <v/>
      </c>
      <c r="N11" s="57"/>
      <c r="O11" s="57"/>
      <c r="P11" s="14"/>
      <c r="Q11" s="14"/>
      <c r="R11" s="13" t="str">
        <f t="shared" si="1"/>
        <v/>
      </c>
      <c r="S11" s="57"/>
      <c r="T11" s="57"/>
      <c r="U11" s="55" t="str">
        <f t="shared" ref="U11:U15" si="6">IF(K11+L11+P11+Q11=0,"",(K11+L11+P11+Q11)*N11)</f>
        <v/>
      </c>
      <c r="V11" s="55"/>
      <c r="W11" s="55" t="str">
        <f t="shared" ref="W11:W15" si="7">IF(P11+Q11=0,"",(S11-N11)*(P11+Q11))</f>
        <v/>
      </c>
      <c r="X11" s="55"/>
      <c r="Y11" s="57"/>
      <c r="Z11" s="57"/>
      <c r="AA11" s="55" t="str">
        <f t="shared" si="4"/>
        <v/>
      </c>
      <c r="AB11" s="55"/>
      <c r="AC11" s="57"/>
      <c r="AD11" s="57"/>
      <c r="AE11" s="55" t="str">
        <f t="shared" si="5"/>
        <v/>
      </c>
      <c r="AF11" s="55"/>
    </row>
    <row r="12" spans="1:32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14"/>
      <c r="L12" s="14"/>
      <c r="M12" s="13" t="str">
        <f t="shared" si="0"/>
        <v/>
      </c>
      <c r="N12" s="57"/>
      <c r="O12" s="57"/>
      <c r="P12" s="14"/>
      <c r="Q12" s="14"/>
      <c r="R12" s="13" t="str">
        <f t="shared" si="1"/>
        <v/>
      </c>
      <c r="S12" s="57"/>
      <c r="T12" s="57"/>
      <c r="U12" s="55" t="str">
        <f t="shared" si="6"/>
        <v/>
      </c>
      <c r="V12" s="55"/>
      <c r="W12" s="55" t="str">
        <f t="shared" si="7"/>
        <v/>
      </c>
      <c r="X12" s="55"/>
      <c r="Y12" s="57"/>
      <c r="Z12" s="57"/>
      <c r="AA12" s="55" t="str">
        <f t="shared" si="4"/>
        <v/>
      </c>
      <c r="AB12" s="55"/>
      <c r="AC12" s="57"/>
      <c r="AD12" s="57"/>
      <c r="AE12" s="55" t="str">
        <f t="shared" si="5"/>
        <v/>
      </c>
      <c r="AF12" s="55"/>
    </row>
    <row r="13" spans="1:32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14"/>
      <c r="L13" s="14"/>
      <c r="M13" s="13" t="str">
        <f t="shared" si="0"/>
        <v/>
      </c>
      <c r="N13" s="57"/>
      <c r="O13" s="57"/>
      <c r="P13" s="14"/>
      <c r="Q13" s="14"/>
      <c r="R13" s="13" t="str">
        <f t="shared" si="1"/>
        <v/>
      </c>
      <c r="S13" s="57"/>
      <c r="T13" s="57"/>
      <c r="U13" s="55" t="str">
        <f t="shared" si="6"/>
        <v/>
      </c>
      <c r="V13" s="55"/>
      <c r="W13" s="55" t="str">
        <f t="shared" si="7"/>
        <v/>
      </c>
      <c r="X13" s="55"/>
      <c r="Y13" s="57"/>
      <c r="Z13" s="57"/>
      <c r="AA13" s="55" t="str">
        <f t="shared" si="4"/>
        <v/>
      </c>
      <c r="AB13" s="55"/>
      <c r="AC13" s="57"/>
      <c r="AD13" s="57"/>
      <c r="AE13" s="55" t="str">
        <f t="shared" si="5"/>
        <v/>
      </c>
      <c r="AF13" s="55"/>
    </row>
    <row r="14" spans="1:32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14"/>
      <c r="L14" s="14"/>
      <c r="M14" s="13" t="str">
        <f t="shared" si="0"/>
        <v/>
      </c>
      <c r="N14" s="57"/>
      <c r="O14" s="57"/>
      <c r="P14" s="14"/>
      <c r="Q14" s="14"/>
      <c r="R14" s="13" t="str">
        <f t="shared" si="1"/>
        <v/>
      </c>
      <c r="S14" s="57"/>
      <c r="T14" s="57"/>
      <c r="U14" s="55" t="str">
        <f t="shared" si="6"/>
        <v/>
      </c>
      <c r="V14" s="55"/>
      <c r="W14" s="55" t="str">
        <f t="shared" si="7"/>
        <v/>
      </c>
      <c r="X14" s="55"/>
      <c r="Y14" s="57"/>
      <c r="Z14" s="57"/>
      <c r="AA14" s="55" t="str">
        <f t="shared" si="4"/>
        <v/>
      </c>
      <c r="AB14" s="55"/>
      <c r="AC14" s="57"/>
      <c r="AD14" s="57"/>
      <c r="AE14" s="55" t="str">
        <f t="shared" si="5"/>
        <v/>
      </c>
      <c r="AF14" s="55"/>
    </row>
    <row r="15" spans="1:32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14"/>
      <c r="L15" s="14"/>
      <c r="M15" s="13" t="str">
        <f t="shared" si="0"/>
        <v/>
      </c>
      <c r="N15" s="57"/>
      <c r="O15" s="57"/>
      <c r="P15" s="14"/>
      <c r="Q15" s="14"/>
      <c r="R15" s="13" t="str">
        <f t="shared" si="1"/>
        <v/>
      </c>
      <c r="S15" s="57"/>
      <c r="T15" s="57"/>
      <c r="U15" s="55" t="str">
        <f t="shared" si="6"/>
        <v/>
      </c>
      <c r="V15" s="55"/>
      <c r="W15" s="55" t="str">
        <f t="shared" si="7"/>
        <v/>
      </c>
      <c r="X15" s="55"/>
      <c r="Y15" s="57"/>
      <c r="Z15" s="57"/>
      <c r="AA15" s="55" t="str">
        <f t="shared" si="4"/>
        <v/>
      </c>
      <c r="AB15" s="55"/>
      <c r="AC15" s="57"/>
      <c r="AD15" s="57"/>
      <c r="AE15" s="55" t="str">
        <f t="shared" si="5"/>
        <v/>
      </c>
      <c r="AF15" s="55"/>
    </row>
    <row r="16" spans="1:32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14"/>
      <c r="L16" s="14"/>
      <c r="M16" s="13" t="str">
        <f t="shared" si="0"/>
        <v/>
      </c>
      <c r="N16" s="57"/>
      <c r="O16" s="57"/>
      <c r="P16" s="14"/>
      <c r="Q16" s="14"/>
      <c r="R16" s="13" t="str">
        <f t="shared" si="1"/>
        <v/>
      </c>
      <c r="S16" s="57"/>
      <c r="T16" s="57"/>
      <c r="U16" s="55" t="str">
        <f t="shared" si="2"/>
        <v/>
      </c>
      <c r="V16" s="55"/>
      <c r="W16" s="55" t="str">
        <f t="shared" si="3"/>
        <v/>
      </c>
      <c r="X16" s="55"/>
      <c r="Y16" s="57"/>
      <c r="Z16" s="57"/>
      <c r="AA16" s="55" t="str">
        <f t="shared" si="4"/>
        <v/>
      </c>
      <c r="AB16" s="55"/>
      <c r="AC16" s="57"/>
      <c r="AD16" s="57"/>
      <c r="AE16" s="55" t="str">
        <f t="shared" si="5"/>
        <v/>
      </c>
      <c r="AF16" s="55"/>
    </row>
    <row r="17" spans="1:33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14"/>
      <c r="L17" s="14"/>
      <c r="M17" s="13" t="str">
        <f t="shared" si="0"/>
        <v/>
      </c>
      <c r="N17" s="57"/>
      <c r="O17" s="57"/>
      <c r="P17" s="14"/>
      <c r="Q17" s="14"/>
      <c r="R17" s="13" t="str">
        <f t="shared" si="1"/>
        <v/>
      </c>
      <c r="S17" s="57"/>
      <c r="T17" s="57"/>
      <c r="U17" s="55" t="str">
        <f t="shared" si="2"/>
        <v/>
      </c>
      <c r="V17" s="55"/>
      <c r="W17" s="55" t="str">
        <f t="shared" si="3"/>
        <v/>
      </c>
      <c r="X17" s="55"/>
      <c r="Y17" s="57"/>
      <c r="Z17" s="57"/>
      <c r="AA17" s="55" t="str">
        <f t="shared" si="4"/>
        <v/>
      </c>
      <c r="AB17" s="55"/>
      <c r="AC17" s="57"/>
      <c r="AD17" s="57"/>
      <c r="AE17" s="55" t="str">
        <f t="shared" si="5"/>
        <v/>
      </c>
      <c r="AF17" s="55"/>
    </row>
    <row r="18" spans="1:33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14"/>
      <c r="L18" s="14"/>
      <c r="M18" s="13" t="str">
        <f>IF(K18+L18=0,"",K18+L18)</f>
        <v/>
      </c>
      <c r="N18" s="57"/>
      <c r="O18" s="57"/>
      <c r="P18" s="14"/>
      <c r="Q18" s="14"/>
      <c r="R18" s="13" t="str">
        <f t="shared" si="1"/>
        <v/>
      </c>
      <c r="S18" s="57"/>
      <c r="T18" s="57"/>
      <c r="U18" s="55" t="str">
        <f>IF(K18+L18+P18+Q18=0,"",(K18+L18+P18+Q18)*N18)</f>
        <v/>
      </c>
      <c r="V18" s="55"/>
      <c r="W18" s="55" t="str">
        <f>IF(P18+Q18=0,"",(S18-N18)*(P18+Q18))</f>
        <v/>
      </c>
      <c r="X18" s="55"/>
      <c r="Y18" s="57"/>
      <c r="Z18" s="57"/>
      <c r="AA18" s="55" t="str">
        <f t="shared" si="4"/>
        <v/>
      </c>
      <c r="AB18" s="55"/>
      <c r="AC18" s="57"/>
      <c r="AD18" s="57"/>
      <c r="AE18" s="55" t="str">
        <f t="shared" si="5"/>
        <v/>
      </c>
      <c r="AF18" s="55"/>
    </row>
    <row r="19" spans="1:33" s="1" customFormat="1" ht="16.899999999999999" customHeight="1" x14ac:dyDescent="0.25">
      <c r="A19" s="9"/>
      <c r="B19" s="9"/>
      <c r="C19" s="9"/>
      <c r="D19" s="9"/>
      <c r="E19" s="10"/>
      <c r="F19" s="10"/>
      <c r="G19" s="10"/>
      <c r="H19" s="10"/>
      <c r="I19" s="10"/>
      <c r="J19" s="10"/>
      <c r="K19" s="11"/>
      <c r="L19" s="11"/>
      <c r="M19" s="11"/>
      <c r="N19" s="11"/>
      <c r="O19" s="11"/>
      <c r="P19" s="11"/>
      <c r="Q19" s="86" t="s">
        <v>42</v>
      </c>
      <c r="R19" s="86"/>
      <c r="S19" s="86"/>
      <c r="T19" s="86"/>
      <c r="U19" s="58">
        <f>IF(SUM(U9:U18)=0,0,SUM(U9:U18))</f>
        <v>0</v>
      </c>
      <c r="V19" s="58"/>
      <c r="W19" s="58">
        <f>IF(SUM(W9:W18)=0,0,SUM(W9:W18))</f>
        <v>0</v>
      </c>
      <c r="X19" s="58"/>
      <c r="Y19" s="12"/>
      <c r="Z19" s="12"/>
      <c r="AA19" s="58">
        <f>IF(SUM(AA9:AA18)=0,0,SUM(AA9:AA18))</f>
        <v>0</v>
      </c>
      <c r="AB19" s="58"/>
      <c r="AC19" s="6"/>
      <c r="AD19" s="12"/>
      <c r="AE19" s="58">
        <f>IF(SUM(AE9:AE18)=0,0,SUM(AE9:AE18))</f>
        <v>0</v>
      </c>
      <c r="AF19" s="58"/>
    </row>
    <row r="20" spans="1:33" ht="20.4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20.45" customHeight="1" x14ac:dyDescent="0.25">
      <c r="A21" s="109" t="s">
        <v>37</v>
      </c>
      <c r="B21" s="109"/>
      <c r="C21" s="109"/>
      <c r="D21" s="109"/>
      <c r="E21" s="109"/>
      <c r="F21" s="109"/>
      <c r="G21" s="109"/>
      <c r="H21" s="109"/>
      <c r="I21" s="4"/>
      <c r="J21" s="4"/>
      <c r="K21" s="4"/>
      <c r="L21" s="4"/>
      <c r="M21" s="56" t="s">
        <v>33</v>
      </c>
      <c r="N21" s="56"/>
      <c r="O21" s="56"/>
      <c r="P21" s="4"/>
      <c r="Q21" s="4"/>
      <c r="R21" s="4"/>
      <c r="S21" s="5"/>
      <c r="T21" s="5"/>
      <c r="U21" s="4"/>
      <c r="V21" s="4"/>
      <c r="W21" s="4"/>
      <c r="X21" s="4"/>
      <c r="Y21" s="56" t="s">
        <v>34</v>
      </c>
      <c r="Z21" s="56"/>
      <c r="AA21" s="56"/>
      <c r="AB21" s="4"/>
      <c r="AC21" s="4"/>
      <c r="AD21" s="4"/>
      <c r="AE21" s="56" t="s">
        <v>35</v>
      </c>
      <c r="AF21" s="56"/>
      <c r="AG21" s="4"/>
    </row>
    <row r="22" spans="1:33" s="1" customFormat="1" ht="18.600000000000001" customHeight="1" x14ac:dyDescent="0.25">
      <c r="A22" s="110" t="s">
        <v>38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  <c r="M22" s="82" t="s">
        <v>19</v>
      </c>
      <c r="N22" s="151"/>
      <c r="O22" s="83"/>
      <c r="P22" s="82" t="s">
        <v>20</v>
      </c>
      <c r="Q22" s="83"/>
      <c r="R22" s="82" t="s">
        <v>21</v>
      </c>
      <c r="S22" s="83"/>
      <c r="T22" s="82" t="s">
        <v>74</v>
      </c>
      <c r="U22" s="83"/>
      <c r="V22" s="61" t="s">
        <v>22</v>
      </c>
      <c r="W22" s="62"/>
      <c r="X22" s="63"/>
      <c r="Y22" s="70" t="s">
        <v>26</v>
      </c>
      <c r="Z22" s="71"/>
      <c r="AA22" s="72"/>
      <c r="AB22" s="76" t="s">
        <v>23</v>
      </c>
      <c r="AC22" s="77"/>
      <c r="AD22" s="78"/>
      <c r="AE22" s="70" t="s">
        <v>32</v>
      </c>
      <c r="AF22" s="72"/>
    </row>
    <row r="23" spans="1:33" s="1" customFormat="1" ht="23.45" customHeight="1" x14ac:dyDescent="0.25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5"/>
      <c r="M23" s="84"/>
      <c r="N23" s="152"/>
      <c r="O23" s="85"/>
      <c r="P23" s="84"/>
      <c r="Q23" s="85"/>
      <c r="R23" s="84"/>
      <c r="S23" s="85"/>
      <c r="T23" s="84"/>
      <c r="U23" s="85"/>
      <c r="V23" s="44" t="s">
        <v>28</v>
      </c>
      <c r="W23" s="44" t="s">
        <v>29</v>
      </c>
      <c r="X23" s="44" t="s">
        <v>30</v>
      </c>
      <c r="Y23" s="73"/>
      <c r="Z23" s="74"/>
      <c r="AA23" s="75"/>
      <c r="AB23" s="45" t="s">
        <v>28</v>
      </c>
      <c r="AC23" s="45" t="s">
        <v>29</v>
      </c>
      <c r="AD23" s="45" t="s">
        <v>30</v>
      </c>
      <c r="AE23" s="73"/>
      <c r="AF23" s="75"/>
    </row>
    <row r="24" spans="1:33" ht="16.5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54"/>
      <c r="N24" s="54"/>
      <c r="O24" s="54"/>
      <c r="P24" s="54"/>
      <c r="Q24" s="54"/>
      <c r="R24" s="54"/>
      <c r="S24" s="54"/>
      <c r="T24" s="60" t="str">
        <f>IF(AND(P24&gt;0,R24&gt;0),(R24-P24)/2,"")</f>
        <v/>
      </c>
      <c r="U24" s="60"/>
      <c r="V24" s="28"/>
      <c r="W24" s="28"/>
      <c r="X24" s="20" t="str">
        <f t="shared" ref="X24:X31" si="8">IF(V24+W24=0,"",V24+W24)</f>
        <v/>
      </c>
      <c r="Y24" s="60" t="str">
        <f>IF(V24+W24=0,"",(V24+W24)*R24)</f>
        <v/>
      </c>
      <c r="Z24" s="60"/>
      <c r="AA24" s="60"/>
      <c r="AB24" s="28"/>
      <c r="AC24" s="28"/>
      <c r="AD24" s="20" t="str">
        <f t="shared" ref="AD24:AD31" si="9">IF(AB24+AC24=0,"",AB24+AC24)</f>
        <v/>
      </c>
      <c r="AE24" s="60" t="str">
        <f>IF(V24+AB24&gt;8,"D1&gt;8",IF(W24+AC24&gt;8,"D2&gt;8",IF(T24="","",(AB24+AC24)*T24)))</f>
        <v/>
      </c>
      <c r="AF24" s="60"/>
    </row>
    <row r="25" spans="1:33" ht="16.5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54"/>
      <c r="N25" s="54"/>
      <c r="O25" s="54"/>
      <c r="P25" s="54"/>
      <c r="Q25" s="54"/>
      <c r="R25" s="54"/>
      <c r="S25" s="54"/>
      <c r="T25" s="60" t="str">
        <f t="shared" ref="T25:T31" si="10">IF(AND(P25&gt;0,R25&gt;0),(R25-P25)/2,"")</f>
        <v/>
      </c>
      <c r="U25" s="60"/>
      <c r="V25" s="28"/>
      <c r="W25" s="28"/>
      <c r="X25" s="20" t="str">
        <f t="shared" si="8"/>
        <v/>
      </c>
      <c r="Y25" s="60" t="str">
        <f t="shared" ref="Y25:Y31" si="11">IF(V25+W25=0,"",(V25+W25)*R25)</f>
        <v/>
      </c>
      <c r="Z25" s="60"/>
      <c r="AA25" s="60"/>
      <c r="AB25" s="28"/>
      <c r="AC25" s="28"/>
      <c r="AD25" s="20" t="str">
        <f t="shared" si="9"/>
        <v/>
      </c>
      <c r="AE25" s="60" t="str">
        <f t="shared" ref="AE25:AE31" si="12">IF(V25+AB25&gt;8,"D1&gt;8",IF(W25+AC25&gt;8,"D2&gt;8",IF(T25="","",(AB25+AC25)*T25)))</f>
        <v/>
      </c>
      <c r="AF25" s="60"/>
    </row>
    <row r="26" spans="1:33" ht="16.5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54"/>
      <c r="N26" s="54"/>
      <c r="O26" s="54"/>
      <c r="P26" s="54"/>
      <c r="Q26" s="54"/>
      <c r="R26" s="54"/>
      <c r="S26" s="54"/>
      <c r="T26" s="60" t="str">
        <f t="shared" si="10"/>
        <v/>
      </c>
      <c r="U26" s="60"/>
      <c r="V26" s="28"/>
      <c r="W26" s="28"/>
      <c r="X26" s="20" t="str">
        <f t="shared" si="8"/>
        <v/>
      </c>
      <c r="Y26" s="60" t="str">
        <f t="shared" si="11"/>
        <v/>
      </c>
      <c r="Z26" s="60"/>
      <c r="AA26" s="60"/>
      <c r="AB26" s="28"/>
      <c r="AC26" s="28"/>
      <c r="AD26" s="20" t="str">
        <f t="shared" si="9"/>
        <v/>
      </c>
      <c r="AE26" s="60" t="str">
        <f t="shared" si="12"/>
        <v/>
      </c>
      <c r="AF26" s="60"/>
    </row>
    <row r="27" spans="1:33" ht="16.5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54"/>
      <c r="N27" s="54"/>
      <c r="O27" s="54"/>
      <c r="P27" s="54"/>
      <c r="Q27" s="54"/>
      <c r="R27" s="54"/>
      <c r="S27" s="54"/>
      <c r="T27" s="60" t="str">
        <f t="shared" si="10"/>
        <v/>
      </c>
      <c r="U27" s="60"/>
      <c r="V27" s="28"/>
      <c r="W27" s="28"/>
      <c r="X27" s="20" t="str">
        <f t="shared" si="8"/>
        <v/>
      </c>
      <c r="Y27" s="60" t="str">
        <f t="shared" si="11"/>
        <v/>
      </c>
      <c r="Z27" s="60"/>
      <c r="AA27" s="60"/>
      <c r="AB27" s="28"/>
      <c r="AC27" s="28"/>
      <c r="AD27" s="20" t="str">
        <f t="shared" si="9"/>
        <v/>
      </c>
      <c r="AE27" s="60" t="str">
        <f t="shared" si="12"/>
        <v/>
      </c>
      <c r="AF27" s="60"/>
    </row>
    <row r="28" spans="1:33" ht="16.5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54"/>
      <c r="N28" s="54"/>
      <c r="O28" s="54"/>
      <c r="P28" s="54"/>
      <c r="Q28" s="54"/>
      <c r="R28" s="54"/>
      <c r="S28" s="54"/>
      <c r="T28" s="60" t="str">
        <f t="shared" si="10"/>
        <v/>
      </c>
      <c r="U28" s="60"/>
      <c r="V28" s="28"/>
      <c r="W28" s="28"/>
      <c r="X28" s="20" t="str">
        <f t="shared" si="8"/>
        <v/>
      </c>
      <c r="Y28" s="60" t="str">
        <f t="shared" si="11"/>
        <v/>
      </c>
      <c r="Z28" s="60"/>
      <c r="AA28" s="60"/>
      <c r="AB28" s="28"/>
      <c r="AC28" s="28"/>
      <c r="AD28" s="20" t="str">
        <f t="shared" si="9"/>
        <v/>
      </c>
      <c r="AE28" s="60" t="str">
        <f t="shared" si="12"/>
        <v/>
      </c>
      <c r="AF28" s="60"/>
    </row>
    <row r="29" spans="1:33" ht="16.5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54"/>
      <c r="N29" s="54"/>
      <c r="O29" s="54"/>
      <c r="P29" s="54"/>
      <c r="Q29" s="54"/>
      <c r="R29" s="54"/>
      <c r="S29" s="54"/>
      <c r="T29" s="60" t="str">
        <f t="shared" si="10"/>
        <v/>
      </c>
      <c r="U29" s="60"/>
      <c r="V29" s="28"/>
      <c r="W29" s="28"/>
      <c r="X29" s="20" t="str">
        <f t="shared" si="8"/>
        <v/>
      </c>
      <c r="Y29" s="60" t="str">
        <f t="shared" si="11"/>
        <v/>
      </c>
      <c r="Z29" s="60"/>
      <c r="AA29" s="60"/>
      <c r="AB29" s="28"/>
      <c r="AC29" s="28"/>
      <c r="AD29" s="20" t="str">
        <f t="shared" si="9"/>
        <v/>
      </c>
      <c r="AE29" s="60" t="str">
        <f t="shared" si="12"/>
        <v/>
      </c>
      <c r="AF29" s="60"/>
    </row>
    <row r="30" spans="1:33" ht="16.5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54"/>
      <c r="N30" s="54"/>
      <c r="O30" s="54"/>
      <c r="P30" s="54"/>
      <c r="Q30" s="54"/>
      <c r="R30" s="54"/>
      <c r="S30" s="54"/>
      <c r="T30" s="60" t="str">
        <f t="shared" si="10"/>
        <v/>
      </c>
      <c r="U30" s="60"/>
      <c r="V30" s="28"/>
      <c r="W30" s="28"/>
      <c r="X30" s="20" t="str">
        <f t="shared" si="8"/>
        <v/>
      </c>
      <c r="Y30" s="60" t="str">
        <f t="shared" si="11"/>
        <v/>
      </c>
      <c r="Z30" s="60"/>
      <c r="AA30" s="60"/>
      <c r="AB30" s="28"/>
      <c r="AC30" s="28"/>
      <c r="AD30" s="20" t="str">
        <f t="shared" si="9"/>
        <v/>
      </c>
      <c r="AE30" s="60" t="str">
        <f t="shared" si="12"/>
        <v/>
      </c>
      <c r="AF30" s="60"/>
    </row>
    <row r="31" spans="1:33" ht="16.5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54"/>
      <c r="N31" s="54"/>
      <c r="O31" s="54"/>
      <c r="P31" s="54"/>
      <c r="Q31" s="54"/>
      <c r="R31" s="54"/>
      <c r="S31" s="54"/>
      <c r="T31" s="60" t="str">
        <f t="shared" si="10"/>
        <v/>
      </c>
      <c r="U31" s="60"/>
      <c r="V31" s="28"/>
      <c r="W31" s="28"/>
      <c r="X31" s="20" t="str">
        <f t="shared" si="8"/>
        <v/>
      </c>
      <c r="Y31" s="60" t="str">
        <f t="shared" si="11"/>
        <v/>
      </c>
      <c r="Z31" s="60"/>
      <c r="AA31" s="60"/>
      <c r="AB31" s="28"/>
      <c r="AC31" s="28"/>
      <c r="AD31" s="20" t="str">
        <f t="shared" si="9"/>
        <v/>
      </c>
      <c r="AE31" s="60" t="str">
        <f t="shared" si="12"/>
        <v/>
      </c>
      <c r="AF31" s="60"/>
    </row>
    <row r="32" spans="1:33" ht="16.5" x14ac:dyDescent="0.3">
      <c r="A32" s="21"/>
      <c r="B32" s="21"/>
      <c r="C32" s="21"/>
      <c r="D32" s="21"/>
      <c r="E32" s="21"/>
      <c r="F32" s="21"/>
      <c r="G32" s="21"/>
      <c r="H32" s="21"/>
      <c r="I32" s="23" t="s">
        <v>43</v>
      </c>
      <c r="J32" s="23"/>
      <c r="K32" s="23"/>
      <c r="L32" s="23"/>
      <c r="M32" s="126">
        <f>IF(SUM(M24:M31)=0,0,SUM(M24:M31))</f>
        <v>0</v>
      </c>
      <c r="N32" s="126"/>
      <c r="O32" s="126"/>
      <c r="P32" s="22"/>
      <c r="Q32" s="26"/>
      <c r="R32" s="26"/>
      <c r="S32" s="26"/>
      <c r="T32" s="26"/>
      <c r="U32" s="26"/>
      <c r="V32" s="26"/>
      <c r="W32" s="26"/>
      <c r="X32" s="26"/>
      <c r="Y32" s="103">
        <f>IF(SUM(Y24:Y31)=0,0,SUM(Y24:Y31))</f>
        <v>0</v>
      </c>
      <c r="Z32" s="103">
        <f>IF(SUM(Z24:Z31)=0,0,SUM(Z24:Z31))</f>
        <v>0</v>
      </c>
      <c r="AA32" s="103">
        <f>IF(SUM(AA24:AA31)=0,0,SUM(AA24:AA31))</f>
        <v>0</v>
      </c>
      <c r="AB32" s="26"/>
      <c r="AC32" s="26"/>
      <c r="AD32" s="26"/>
      <c r="AE32" s="103">
        <f t="shared" ref="AE32:AF32" si="13">IF(SUM(AE24:AE31)=0,0,SUM(AE24:AE31))</f>
        <v>0</v>
      </c>
      <c r="AF32" s="103">
        <f t="shared" si="13"/>
        <v>0</v>
      </c>
    </row>
    <row r="33" spans="1:32" x14ac:dyDescent="0.25">
      <c r="I33" s="18"/>
      <c r="J33" s="18"/>
      <c r="K33" s="18"/>
      <c r="L33" s="18"/>
      <c r="M33" s="18"/>
      <c r="N33" s="19"/>
      <c r="O33" s="19"/>
      <c r="P33" s="19"/>
      <c r="Y33" s="18"/>
      <c r="Z33" s="18"/>
      <c r="AA33" s="18"/>
      <c r="AE33" s="18"/>
      <c r="AF33" s="18"/>
    </row>
    <row r="34" spans="1:32" ht="21.6" customHeight="1" x14ac:dyDescent="0.25">
      <c r="A34" s="109" t="s">
        <v>46</v>
      </c>
      <c r="B34" s="109"/>
      <c r="C34" s="109"/>
      <c r="D34" s="109"/>
      <c r="E34" s="109"/>
      <c r="F34" s="109"/>
      <c r="G34" s="109"/>
      <c r="AD34" s="56" t="s">
        <v>44</v>
      </c>
      <c r="AE34" s="56"/>
      <c r="AF34" s="56"/>
    </row>
    <row r="35" spans="1:32" ht="16.899999999999999" customHeight="1" x14ac:dyDescent="0.25">
      <c r="A35" s="70" t="s">
        <v>39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2"/>
      <c r="V35" s="61" t="s">
        <v>22</v>
      </c>
      <c r="W35" s="62"/>
      <c r="X35" s="63"/>
      <c r="Y35" s="131" t="s">
        <v>23</v>
      </c>
      <c r="Z35" s="132"/>
      <c r="AA35" s="133"/>
      <c r="AB35" s="76" t="s">
        <v>40</v>
      </c>
      <c r="AC35" s="78"/>
      <c r="AD35" s="128" t="s">
        <v>41</v>
      </c>
      <c r="AE35" s="128"/>
      <c r="AF35" s="128"/>
    </row>
    <row r="36" spans="1:32" ht="18.600000000000001" customHeight="1" x14ac:dyDescent="0.25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5"/>
      <c r="V36" s="44" t="s">
        <v>28</v>
      </c>
      <c r="W36" s="44" t="s">
        <v>29</v>
      </c>
      <c r="X36" s="44" t="s">
        <v>30</v>
      </c>
      <c r="Y36" s="44" t="s">
        <v>28</v>
      </c>
      <c r="Z36" s="44" t="s">
        <v>29</v>
      </c>
      <c r="AA36" s="44" t="s">
        <v>30</v>
      </c>
      <c r="AB36" s="129"/>
      <c r="AC36" s="130"/>
      <c r="AD36" s="128"/>
      <c r="AE36" s="128"/>
      <c r="AF36" s="128"/>
    </row>
    <row r="37" spans="1:32" ht="16.5" x14ac:dyDescent="0.3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34"/>
      <c r="W37" s="34"/>
      <c r="X37" s="20" t="str">
        <f t="shared" ref="X37:X39" si="14">IF(V37+W37=0,"",V37+W37)</f>
        <v/>
      </c>
      <c r="Y37" s="34"/>
      <c r="Z37" s="34"/>
      <c r="AA37" s="20" t="str">
        <f t="shared" ref="AA37:AA39" si="15">IF(Y37+Z37=0,"",Y37+Z37)</f>
        <v/>
      </c>
      <c r="AB37" s="54"/>
      <c r="AC37" s="54"/>
      <c r="AD37" s="54"/>
      <c r="AE37" s="54"/>
      <c r="AF37" s="54"/>
    </row>
    <row r="38" spans="1:32" ht="16.5" x14ac:dyDescent="0.3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34"/>
      <c r="W38" s="34"/>
      <c r="X38" s="20" t="str">
        <f t="shared" si="14"/>
        <v/>
      </c>
      <c r="Y38" s="34"/>
      <c r="Z38" s="34"/>
      <c r="AA38" s="20" t="str">
        <f t="shared" si="15"/>
        <v/>
      </c>
      <c r="AB38" s="54"/>
      <c r="AC38" s="54"/>
      <c r="AD38" s="117"/>
      <c r="AE38" s="117"/>
      <c r="AF38" s="117"/>
    </row>
    <row r="39" spans="1:32" ht="16.5" x14ac:dyDescent="0.3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34"/>
      <c r="W39" s="34"/>
      <c r="X39" s="20" t="str">
        <f t="shared" si="14"/>
        <v/>
      </c>
      <c r="Y39" s="34"/>
      <c r="Z39" s="34"/>
      <c r="AA39" s="20" t="str">
        <f t="shared" si="15"/>
        <v/>
      </c>
      <c r="AB39" s="54"/>
      <c r="AC39" s="54"/>
      <c r="AD39" s="117"/>
      <c r="AE39" s="117"/>
      <c r="AF39" s="117"/>
    </row>
    <row r="40" spans="1:32" ht="16.5" x14ac:dyDescent="0.3">
      <c r="AA40" s="27" t="s">
        <v>45</v>
      </c>
      <c r="AB40" s="27"/>
      <c r="AC40" s="27"/>
      <c r="AD40" s="104">
        <f>SUM(AD37:AF39)</f>
        <v>0</v>
      </c>
      <c r="AE40" s="105"/>
      <c r="AF40" s="105"/>
    </row>
    <row r="42" spans="1:32" s="32" customFormat="1" ht="18.75" x14ac:dyDescent="0.3">
      <c r="A42" s="134" t="s">
        <v>68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S42" s="134" t="s">
        <v>56</v>
      </c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</row>
    <row r="43" spans="1:32" ht="16.5" x14ac:dyDescent="0.3">
      <c r="A43" s="70" t="s">
        <v>72</v>
      </c>
      <c r="B43" s="71"/>
      <c r="C43" s="71"/>
      <c r="D43" s="71"/>
      <c r="E43" s="71"/>
      <c r="F43" s="71"/>
      <c r="G43" s="72"/>
      <c r="H43" s="70" t="s">
        <v>73</v>
      </c>
      <c r="I43" s="72"/>
      <c r="J43" s="70" t="s">
        <v>71</v>
      </c>
      <c r="K43" s="72"/>
      <c r="L43" s="70" t="s">
        <v>70</v>
      </c>
      <c r="M43" s="71"/>
      <c r="N43" s="71"/>
      <c r="O43" s="70" t="s">
        <v>69</v>
      </c>
      <c r="P43" s="71"/>
      <c r="Q43" s="72"/>
      <c r="S43" s="118" t="s">
        <v>47</v>
      </c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03">
        <f>+U19</f>
        <v>0</v>
      </c>
      <c r="AE43" s="120"/>
      <c r="AF43" s="121"/>
    </row>
    <row r="44" spans="1:32" ht="16.5" x14ac:dyDescent="0.3">
      <c r="A44" s="73"/>
      <c r="B44" s="74"/>
      <c r="C44" s="74"/>
      <c r="D44" s="74"/>
      <c r="E44" s="74"/>
      <c r="F44" s="74"/>
      <c r="G44" s="75"/>
      <c r="H44" s="73"/>
      <c r="I44" s="75"/>
      <c r="J44" s="73"/>
      <c r="K44" s="75"/>
      <c r="L44" s="73"/>
      <c r="M44" s="74"/>
      <c r="N44" s="74"/>
      <c r="O44" s="73"/>
      <c r="P44" s="74"/>
      <c r="Q44" s="75"/>
      <c r="S44" s="122" t="s">
        <v>48</v>
      </c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48">
        <f>W19</f>
        <v>0</v>
      </c>
      <c r="AE44" s="51"/>
      <c r="AF44" s="125"/>
    </row>
    <row r="45" spans="1:32" ht="16.5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54"/>
      <c r="M45" s="54"/>
      <c r="N45" s="54"/>
      <c r="O45" s="127">
        <f>+L45*H45</f>
        <v>0</v>
      </c>
      <c r="P45" s="127"/>
      <c r="Q45" s="127"/>
      <c r="S45" s="124" t="s">
        <v>50</v>
      </c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48">
        <f>AA19</f>
        <v>0</v>
      </c>
      <c r="AE45" s="51"/>
      <c r="AF45" s="125"/>
    </row>
    <row r="46" spans="1:32" ht="16.5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54"/>
      <c r="M46" s="54"/>
      <c r="N46" s="54"/>
      <c r="O46" s="127">
        <f t="shared" ref="O46:O58" si="16">+L46*H46</f>
        <v>0</v>
      </c>
      <c r="P46" s="127"/>
      <c r="Q46" s="127"/>
      <c r="S46" s="122" t="s">
        <v>49</v>
      </c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48">
        <f>AE19</f>
        <v>0</v>
      </c>
      <c r="AE46" s="51"/>
      <c r="AF46" s="125"/>
    </row>
    <row r="47" spans="1:32" ht="17.25" thickBot="1" x14ac:dyDescent="0.35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54"/>
      <c r="M47" s="54"/>
      <c r="N47" s="54"/>
      <c r="O47" s="127">
        <f t="shared" si="16"/>
        <v>0</v>
      </c>
      <c r="P47" s="127"/>
      <c r="Q47" s="127"/>
      <c r="S47" s="136" t="s">
        <v>51</v>
      </c>
      <c r="T47" s="137"/>
      <c r="U47" s="137"/>
      <c r="V47" s="137"/>
      <c r="W47" s="137"/>
      <c r="X47" s="137"/>
      <c r="Y47" s="135"/>
      <c r="Z47" s="135"/>
      <c r="AA47" s="51" t="s">
        <v>53</v>
      </c>
      <c r="AB47" s="51"/>
      <c r="AC47" s="51"/>
      <c r="AD47" s="48">
        <f>IF(ISERROR(AD43+AD45),0,(AD43+AD45)*Y47)</f>
        <v>0</v>
      </c>
      <c r="AE47" s="48"/>
      <c r="AF47" s="49"/>
    </row>
    <row r="48" spans="1:32" ht="17.25" thickBot="1" x14ac:dyDescent="0.35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54"/>
      <c r="M48" s="54"/>
      <c r="N48" s="54"/>
      <c r="O48" s="127">
        <f t="shared" si="16"/>
        <v>0</v>
      </c>
      <c r="P48" s="127"/>
      <c r="Q48" s="127"/>
      <c r="S48" s="122" t="s">
        <v>52</v>
      </c>
      <c r="T48" s="123"/>
      <c r="U48" s="123"/>
      <c r="V48" s="123"/>
      <c r="W48" s="123"/>
      <c r="X48" s="123"/>
      <c r="Y48" s="138"/>
      <c r="Z48" s="138"/>
      <c r="AA48" s="137" t="s">
        <v>54</v>
      </c>
      <c r="AB48" s="137"/>
      <c r="AC48" s="137"/>
      <c r="AD48" s="139">
        <f>IF(ISERROR(AD44*Y48),0,AD44*Y48)</f>
        <v>0</v>
      </c>
      <c r="AE48" s="139"/>
      <c r="AF48" s="140"/>
    </row>
    <row r="49" spans="1:32" ht="16.5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54"/>
      <c r="M49" s="54"/>
      <c r="N49" s="54"/>
      <c r="O49" s="127">
        <f t="shared" si="16"/>
        <v>0</v>
      </c>
      <c r="P49" s="127"/>
      <c r="Q49" s="127"/>
      <c r="S49" s="50" t="s">
        <v>58</v>
      </c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48">
        <f>SUM(AD43:AF48)</f>
        <v>0</v>
      </c>
      <c r="AE49" s="51"/>
      <c r="AF49" s="125"/>
    </row>
    <row r="50" spans="1:32" ht="16.5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54"/>
      <c r="M50" s="54"/>
      <c r="N50" s="54"/>
      <c r="O50" s="127">
        <f t="shared" si="16"/>
        <v>0</v>
      </c>
      <c r="P50" s="127"/>
      <c r="Q50" s="127"/>
      <c r="S50" s="144" t="s">
        <v>67</v>
      </c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48">
        <f>+AD49*0.2</f>
        <v>0</v>
      </c>
      <c r="AE50" s="48"/>
      <c r="AF50" s="49"/>
    </row>
    <row r="51" spans="1:32" ht="16.5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54"/>
      <c r="M51" s="54"/>
      <c r="N51" s="54"/>
      <c r="O51" s="127">
        <f t="shared" si="16"/>
        <v>0</v>
      </c>
      <c r="P51" s="127"/>
      <c r="Q51" s="127"/>
      <c r="S51" s="50" t="s">
        <v>60</v>
      </c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48">
        <f>+O59</f>
        <v>0</v>
      </c>
      <c r="AE51" s="48"/>
      <c r="AF51" s="49"/>
    </row>
    <row r="52" spans="1:32" ht="16.5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54"/>
      <c r="M52" s="54"/>
      <c r="N52" s="54"/>
      <c r="O52" s="127">
        <f t="shared" si="16"/>
        <v>0</v>
      </c>
      <c r="P52" s="127"/>
      <c r="Q52" s="127"/>
      <c r="S52" s="50" t="s">
        <v>61</v>
      </c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48">
        <f>+AD51*0.15</f>
        <v>0</v>
      </c>
      <c r="AE52" s="48"/>
      <c r="AF52" s="49"/>
    </row>
    <row r="53" spans="1:32" ht="16.5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54"/>
      <c r="M53" s="54"/>
      <c r="N53" s="54"/>
      <c r="O53" s="127">
        <f t="shared" si="16"/>
        <v>0</v>
      </c>
      <c r="P53" s="127"/>
      <c r="Q53" s="127"/>
      <c r="S53" s="50" t="s">
        <v>62</v>
      </c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48">
        <f>M32+Y32+AE32</f>
        <v>0</v>
      </c>
      <c r="AE53" s="51"/>
      <c r="AF53" s="125"/>
    </row>
    <row r="54" spans="1:32" ht="17.25" thickBot="1" x14ac:dyDescent="0.3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54"/>
      <c r="M54" s="54"/>
      <c r="N54" s="54"/>
      <c r="O54" s="127">
        <f t="shared" si="16"/>
        <v>0</v>
      </c>
      <c r="P54" s="127"/>
      <c r="Q54" s="127"/>
      <c r="S54" s="50" t="s">
        <v>63</v>
      </c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141">
        <f>+AD40</f>
        <v>0</v>
      </c>
      <c r="AE54" s="142"/>
      <c r="AF54" s="143"/>
    </row>
    <row r="55" spans="1:32" ht="16.5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54"/>
      <c r="M55" s="54"/>
      <c r="N55" s="54"/>
      <c r="O55" s="127">
        <f t="shared" si="16"/>
        <v>0</v>
      </c>
      <c r="P55" s="127"/>
      <c r="Q55" s="127"/>
      <c r="S55" s="29"/>
      <c r="T55" s="30"/>
      <c r="U55" s="30"/>
      <c r="V55" s="30"/>
      <c r="W55" s="30"/>
      <c r="X55" s="30"/>
      <c r="Y55" s="30"/>
      <c r="Z55" s="51" t="s">
        <v>55</v>
      </c>
      <c r="AA55" s="51"/>
      <c r="AB55" s="51"/>
      <c r="AC55" s="51"/>
      <c r="AD55" s="48">
        <f>SUM(AD49:AF54)</f>
        <v>0</v>
      </c>
      <c r="AE55" s="48"/>
      <c r="AF55" s="49"/>
    </row>
    <row r="56" spans="1:32" ht="16.5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54"/>
      <c r="M56" s="54"/>
      <c r="N56" s="54"/>
      <c r="O56" s="127">
        <f t="shared" si="16"/>
        <v>0</v>
      </c>
      <c r="P56" s="127"/>
      <c r="Q56" s="127"/>
      <c r="S56" s="50" t="s">
        <v>64</v>
      </c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48">
        <f>IF(M3="",0,AD55*0.075)</f>
        <v>0</v>
      </c>
      <c r="AE56" s="48"/>
      <c r="AF56" s="49"/>
    </row>
    <row r="57" spans="1:32" ht="16.5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54"/>
      <c r="M57" s="54"/>
      <c r="N57" s="54"/>
      <c r="O57" s="127">
        <f t="shared" si="16"/>
        <v>0</v>
      </c>
      <c r="P57" s="127"/>
      <c r="Q57" s="127"/>
      <c r="S57" s="50" t="s">
        <v>57</v>
      </c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46"/>
      <c r="AE57" s="46"/>
      <c r="AF57" s="47"/>
    </row>
    <row r="58" spans="1:32" ht="16.5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54"/>
      <c r="M58" s="54"/>
      <c r="N58" s="54"/>
      <c r="O58" s="127">
        <f t="shared" si="16"/>
        <v>0</v>
      </c>
      <c r="P58" s="127"/>
      <c r="Q58" s="127"/>
      <c r="S58" s="50" t="s">
        <v>59</v>
      </c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48">
        <f>IF(AD57="",0,AD57*0.075)</f>
        <v>0</v>
      </c>
      <c r="AE58" s="48"/>
      <c r="AF58" s="49"/>
    </row>
    <row r="59" spans="1:32" ht="17.25" thickBot="1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120" t="s">
        <v>45</v>
      </c>
      <c r="L59" s="120"/>
      <c r="M59" s="120"/>
      <c r="N59" s="120"/>
      <c r="O59" s="103">
        <f>SUM(O45:Q58)</f>
        <v>0</v>
      </c>
      <c r="P59" s="103"/>
      <c r="Q59" s="103"/>
      <c r="S59" s="50" t="s">
        <v>65</v>
      </c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145"/>
      <c r="AE59" s="145"/>
      <c r="AF59" s="146"/>
    </row>
    <row r="60" spans="1:32" ht="16.5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8"/>
      <c r="M60" s="38"/>
      <c r="N60" s="38"/>
      <c r="O60" s="38"/>
      <c r="P60" s="38"/>
      <c r="Q60" s="38"/>
      <c r="R60" s="40"/>
      <c r="S60" s="17"/>
      <c r="T60" s="5"/>
      <c r="U60" s="5"/>
      <c r="V60" s="5"/>
      <c r="W60" s="147" t="s">
        <v>66</v>
      </c>
      <c r="X60" s="147"/>
      <c r="Y60" s="147"/>
      <c r="Z60" s="147"/>
      <c r="AA60" s="147"/>
      <c r="AB60" s="147"/>
      <c r="AC60" s="147"/>
      <c r="AD60" s="148">
        <f>SUM(AD55:AF59)</f>
        <v>0</v>
      </c>
      <c r="AE60" s="149"/>
      <c r="AF60" s="150"/>
    </row>
    <row r="61" spans="1:32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32" x14ac:dyDescent="0.25"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x14ac:dyDescent="0.2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4"/>
      <c r="AD63" s="4"/>
      <c r="AE63" s="4"/>
      <c r="AF63" s="4"/>
    </row>
    <row r="64" spans="1:32" x14ac:dyDescent="0.25">
      <c r="A64" s="119" t="s">
        <v>76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S64" s="119" t="s">
        <v>75</v>
      </c>
      <c r="T64" s="119"/>
      <c r="U64" s="119"/>
      <c r="V64" s="119"/>
      <c r="W64" s="119"/>
      <c r="X64" s="119"/>
      <c r="Y64" s="119"/>
      <c r="Z64" s="119"/>
      <c r="AA64" s="119"/>
      <c r="AB64" s="119"/>
      <c r="AC64" s="4"/>
      <c r="AD64" s="4"/>
      <c r="AE64" s="4"/>
      <c r="AF64" s="4"/>
    </row>
    <row r="65" spans="19:32" x14ac:dyDescent="0.25"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9:32" x14ac:dyDescent="0.25"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9:32" x14ac:dyDescent="0.25"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</sheetData>
  <sheetProtection algorithmName="SHA-512" hashValue="XRAQ4KFPP6ayjzV4XspAd7qlFrbT08V7J6PqwJsTWximCl92wDqi30rNOH1ujr0nzPsrfimyZD5t2Azqc9zMOQ==" saltValue="mCRpf5QaRKl9KEeHC7AYCg==" spinCount="100000" sheet="1" objects="1" scenarios="1" formatCells="0" sort="0"/>
  <mergeCells count="350">
    <mergeCell ref="J63:L63"/>
    <mergeCell ref="A63:I63"/>
    <mergeCell ref="Z63:AB63"/>
    <mergeCell ref="S63:Y63"/>
    <mergeCell ref="A64:L64"/>
    <mergeCell ref="S64:AB64"/>
    <mergeCell ref="O56:Q56"/>
    <mergeCell ref="O57:Q57"/>
    <mergeCell ref="O58:Q58"/>
    <mergeCell ref="K59:N59"/>
    <mergeCell ref="H56:I56"/>
    <mergeCell ref="H57:I57"/>
    <mergeCell ref="H58:I58"/>
    <mergeCell ref="S56:AC56"/>
    <mergeCell ref="S59:AC59"/>
    <mergeCell ref="M21:O21"/>
    <mergeCell ref="O47:Q47"/>
    <mergeCell ref="O48:Q48"/>
    <mergeCell ref="O49:Q49"/>
    <mergeCell ref="L45:N45"/>
    <mergeCell ref="L46:N46"/>
    <mergeCell ref="L47:N47"/>
    <mergeCell ref="L48:N48"/>
    <mergeCell ref="L49:N49"/>
    <mergeCell ref="M24:O24"/>
    <mergeCell ref="M25:O25"/>
    <mergeCell ref="M26:O26"/>
    <mergeCell ref="M27:O27"/>
    <mergeCell ref="M28:O28"/>
    <mergeCell ref="M29:O29"/>
    <mergeCell ref="M30:O30"/>
    <mergeCell ref="M31:O31"/>
    <mergeCell ref="M22:O23"/>
    <mergeCell ref="O50:Q50"/>
    <mergeCell ref="O51:Q51"/>
    <mergeCell ref="O52:Q52"/>
    <mergeCell ref="O53:Q53"/>
    <mergeCell ref="O54:Q54"/>
    <mergeCell ref="O55:Q55"/>
    <mergeCell ref="J56:K56"/>
    <mergeCell ref="J57:K57"/>
    <mergeCell ref="J58:K58"/>
    <mergeCell ref="L56:N56"/>
    <mergeCell ref="L57:N57"/>
    <mergeCell ref="L58:N58"/>
    <mergeCell ref="L50:N50"/>
    <mergeCell ref="L51:N51"/>
    <mergeCell ref="L52:N52"/>
    <mergeCell ref="L53:N53"/>
    <mergeCell ref="L54:N54"/>
    <mergeCell ref="L55:N55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A51:G51"/>
    <mergeCell ref="A52:G52"/>
    <mergeCell ref="A54:G54"/>
    <mergeCell ref="A53:G53"/>
    <mergeCell ref="A55:G55"/>
    <mergeCell ref="A56:G56"/>
    <mergeCell ref="A57:G57"/>
    <mergeCell ref="A58:G58"/>
    <mergeCell ref="H48:I48"/>
    <mergeCell ref="H49:I49"/>
    <mergeCell ref="H50:I50"/>
    <mergeCell ref="H51:I51"/>
    <mergeCell ref="H52:I52"/>
    <mergeCell ref="H53:I53"/>
    <mergeCell ref="H54:I54"/>
    <mergeCell ref="H55:I55"/>
    <mergeCell ref="N7:O8"/>
    <mergeCell ref="N9:O9"/>
    <mergeCell ref="N10:O10"/>
    <mergeCell ref="N11:O11"/>
    <mergeCell ref="N12:O12"/>
    <mergeCell ref="N13:O13"/>
    <mergeCell ref="N14:O14"/>
    <mergeCell ref="N15:O15"/>
    <mergeCell ref="N16:O16"/>
    <mergeCell ref="AD56:AF56"/>
    <mergeCell ref="AD55:AF55"/>
    <mergeCell ref="AD59:AF59"/>
    <mergeCell ref="W60:AC60"/>
    <mergeCell ref="AD60:AF60"/>
    <mergeCell ref="A42:Q42"/>
    <mergeCell ref="O43:Q44"/>
    <mergeCell ref="L43:N44"/>
    <mergeCell ref="J43:K44"/>
    <mergeCell ref="H43:I44"/>
    <mergeCell ref="A43:G44"/>
    <mergeCell ref="A45:G45"/>
    <mergeCell ref="A46:G46"/>
    <mergeCell ref="A47:G47"/>
    <mergeCell ref="O59:Q59"/>
    <mergeCell ref="H45:I45"/>
    <mergeCell ref="H46:I46"/>
    <mergeCell ref="H47:I47"/>
    <mergeCell ref="A48:G48"/>
    <mergeCell ref="A49:G49"/>
    <mergeCell ref="S51:AC51"/>
    <mergeCell ref="A50:G50"/>
    <mergeCell ref="S49:AC49"/>
    <mergeCell ref="AD49:AF49"/>
    <mergeCell ref="S52:AC52"/>
    <mergeCell ref="S53:AC53"/>
    <mergeCell ref="S54:AC54"/>
    <mergeCell ref="Z55:AC55"/>
    <mergeCell ref="AD54:AF54"/>
    <mergeCell ref="AD53:AF53"/>
    <mergeCell ref="AD52:AF52"/>
    <mergeCell ref="AD51:AF51"/>
    <mergeCell ref="S50:AC50"/>
    <mergeCell ref="AD50:AF50"/>
    <mergeCell ref="S42:AF42"/>
    <mergeCell ref="Y47:Z47"/>
    <mergeCell ref="AA47:AC47"/>
    <mergeCell ref="S47:X47"/>
    <mergeCell ref="S48:X48"/>
    <mergeCell ref="Y48:Z48"/>
    <mergeCell ref="AA48:AC48"/>
    <mergeCell ref="AD47:AF47"/>
    <mergeCell ref="AD48:AF48"/>
    <mergeCell ref="A31:L31"/>
    <mergeCell ref="A34:G34"/>
    <mergeCell ref="S43:AC43"/>
    <mergeCell ref="AD43:AF43"/>
    <mergeCell ref="S44:AC44"/>
    <mergeCell ref="S45:AC45"/>
    <mergeCell ref="AD44:AF44"/>
    <mergeCell ref="AD45:AF45"/>
    <mergeCell ref="S46:AC46"/>
    <mergeCell ref="AD46:AF46"/>
    <mergeCell ref="AD34:AF34"/>
    <mergeCell ref="M32:O32"/>
    <mergeCell ref="J45:K45"/>
    <mergeCell ref="J46:K46"/>
    <mergeCell ref="O45:Q45"/>
    <mergeCell ref="O46:Q46"/>
    <mergeCell ref="AD35:AF36"/>
    <mergeCell ref="AD37:AF37"/>
    <mergeCell ref="AD38:AF38"/>
    <mergeCell ref="AD39:AF39"/>
    <mergeCell ref="AB35:AC36"/>
    <mergeCell ref="Y35:AA35"/>
    <mergeCell ref="V35:X35"/>
    <mergeCell ref="AB37:AC37"/>
    <mergeCell ref="AB38:AC38"/>
    <mergeCell ref="AB39:AC39"/>
    <mergeCell ref="A35:U36"/>
    <mergeCell ref="A22:L23"/>
    <mergeCell ref="A37:U37"/>
    <mergeCell ref="A38:U38"/>
    <mergeCell ref="A39:U39"/>
    <mergeCell ref="A24:L24"/>
    <mergeCell ref="A25:L25"/>
    <mergeCell ref="A26:L26"/>
    <mergeCell ref="A27:L27"/>
    <mergeCell ref="A28:L28"/>
    <mergeCell ref="A29:L29"/>
    <mergeCell ref="A30:L30"/>
    <mergeCell ref="Y32:AA32"/>
    <mergeCell ref="T29:U29"/>
    <mergeCell ref="T30:U30"/>
    <mergeCell ref="T31:U31"/>
    <mergeCell ref="T22:U23"/>
    <mergeCell ref="T24:U24"/>
    <mergeCell ref="T25:U25"/>
    <mergeCell ref="T26:U26"/>
    <mergeCell ref="T27:U27"/>
    <mergeCell ref="T28:U28"/>
    <mergeCell ref="AE32:AF32"/>
    <mergeCell ref="AD40:AF40"/>
    <mergeCell ref="AE7:AF8"/>
    <mergeCell ref="A7:E8"/>
    <mergeCell ref="S7:T8"/>
    <mergeCell ref="F7:J8"/>
    <mergeCell ref="A21:H21"/>
    <mergeCell ref="A11:E11"/>
    <mergeCell ref="U18:V18"/>
    <mergeCell ref="AC18:AD18"/>
    <mergeCell ref="AE18:AF18"/>
    <mergeCell ref="A18:E18"/>
    <mergeCell ref="S18:T18"/>
    <mergeCell ref="AE16:AF16"/>
    <mergeCell ref="A17:E17"/>
    <mergeCell ref="S17:T17"/>
    <mergeCell ref="U17:V17"/>
    <mergeCell ref="AC17:AD17"/>
    <mergeCell ref="AE17:AF17"/>
    <mergeCell ref="A16:E16"/>
    <mergeCell ref="S16:T16"/>
    <mergeCell ref="U16:V16"/>
    <mergeCell ref="AC16:AD16"/>
    <mergeCell ref="N18:O18"/>
    <mergeCell ref="Q4:AF4"/>
    <mergeCell ref="U6:V6"/>
    <mergeCell ref="AE6:AF6"/>
    <mergeCell ref="L2:AF2"/>
    <mergeCell ref="H3:L3"/>
    <mergeCell ref="M3:AF3"/>
    <mergeCell ref="A6:D6"/>
    <mergeCell ref="E6:J6"/>
    <mergeCell ref="K6:P6"/>
    <mergeCell ref="A4:D4"/>
    <mergeCell ref="E4:J4"/>
    <mergeCell ref="K4:P4"/>
    <mergeCell ref="A2:C2"/>
    <mergeCell ref="D2:G2"/>
    <mergeCell ref="H2:K2"/>
    <mergeCell ref="AE22:AF23"/>
    <mergeCell ref="AB22:AD22"/>
    <mergeCell ref="K7:M7"/>
    <mergeCell ref="P7:R7"/>
    <mergeCell ref="W9:X9"/>
    <mergeCell ref="P22:Q23"/>
    <mergeCell ref="R22:S23"/>
    <mergeCell ref="R24:S24"/>
    <mergeCell ref="P24:Q24"/>
    <mergeCell ref="Q19:T19"/>
    <mergeCell ref="U19:V19"/>
    <mergeCell ref="AE19:AF19"/>
    <mergeCell ref="W16:X16"/>
    <mergeCell ref="AC10:AD10"/>
    <mergeCell ref="AE10:AF10"/>
    <mergeCell ref="U9:V9"/>
    <mergeCell ref="AC9:AD9"/>
    <mergeCell ref="AE9:AF9"/>
    <mergeCell ref="S10:T10"/>
    <mergeCell ref="U10:V10"/>
    <mergeCell ref="S9:T9"/>
    <mergeCell ref="U7:V8"/>
    <mergeCell ref="AC7:AD8"/>
    <mergeCell ref="W10:X10"/>
    <mergeCell ref="V22:X22"/>
    <mergeCell ref="AA6:AB6"/>
    <mergeCell ref="W6:X6"/>
    <mergeCell ref="W11:X11"/>
    <mergeCell ref="W7:X8"/>
    <mergeCell ref="W12:X12"/>
    <mergeCell ref="AA19:AB19"/>
    <mergeCell ref="Y7:Z8"/>
    <mergeCell ref="Y9:Z9"/>
    <mergeCell ref="Y10:Z10"/>
    <mergeCell ref="Y16:Z16"/>
    <mergeCell ref="Y17:Z17"/>
    <mergeCell ref="Y18:Z18"/>
    <mergeCell ref="AA9:AB9"/>
    <mergeCell ref="AA10:AB10"/>
    <mergeCell ref="AA16:AB16"/>
    <mergeCell ref="AA17:AB17"/>
    <mergeCell ref="AA7:AB8"/>
    <mergeCell ref="AA18:AB18"/>
    <mergeCell ref="Y22:AA23"/>
    <mergeCell ref="U11:V11"/>
    <mergeCell ref="U12:V12"/>
    <mergeCell ref="U13:V13"/>
    <mergeCell ref="U14:V14"/>
    <mergeCell ref="AE31:AF31"/>
    <mergeCell ref="Y24:AA24"/>
    <mergeCell ref="Y26:AA26"/>
    <mergeCell ref="Y27:AA27"/>
    <mergeCell ref="Y28:AA28"/>
    <mergeCell ref="Y29:AA29"/>
    <mergeCell ref="Y30:AA30"/>
    <mergeCell ref="Y31:AA31"/>
    <mergeCell ref="AE25:AF25"/>
    <mergeCell ref="AE26:AF26"/>
    <mergeCell ref="AE27:AF27"/>
    <mergeCell ref="AE28:AF28"/>
    <mergeCell ref="AE29:AF29"/>
    <mergeCell ref="AE30:AF30"/>
    <mergeCell ref="Y25:AA25"/>
    <mergeCell ref="AE24:AF24"/>
    <mergeCell ref="A14:E14"/>
    <mergeCell ref="A15:E15"/>
    <mergeCell ref="A12:E12"/>
    <mergeCell ref="A13:E13"/>
    <mergeCell ref="F9:J9"/>
    <mergeCell ref="F10:J10"/>
    <mergeCell ref="F11:J11"/>
    <mergeCell ref="F12:J12"/>
    <mergeCell ref="F13:J13"/>
    <mergeCell ref="F14:J14"/>
    <mergeCell ref="A10:E10"/>
    <mergeCell ref="A9:E9"/>
    <mergeCell ref="U15:V15"/>
    <mergeCell ref="F15:J15"/>
    <mergeCell ref="F16:J16"/>
    <mergeCell ref="F17:J17"/>
    <mergeCell ref="F18:J18"/>
    <mergeCell ref="S11:T11"/>
    <mergeCell ref="S12:T12"/>
    <mergeCell ref="S13:T13"/>
    <mergeCell ref="S14:T14"/>
    <mergeCell ref="S15:T15"/>
    <mergeCell ref="N17:O17"/>
    <mergeCell ref="AE15:AF15"/>
    <mergeCell ref="Y21:AA21"/>
    <mergeCell ref="AE21:AF21"/>
    <mergeCell ref="W13:X13"/>
    <mergeCell ref="W14:X14"/>
    <mergeCell ref="W15:X15"/>
    <mergeCell ref="AA11:AB11"/>
    <mergeCell ref="AA12:AB12"/>
    <mergeCell ref="AA13:AB13"/>
    <mergeCell ref="AA14:AB14"/>
    <mergeCell ref="AA15:AB15"/>
    <mergeCell ref="AC11:AD11"/>
    <mergeCell ref="AC12:AD12"/>
    <mergeCell ref="AC13:AD13"/>
    <mergeCell ref="AC14:AD14"/>
    <mergeCell ref="AC15:AD15"/>
    <mergeCell ref="W17:X17"/>
    <mergeCell ref="W18:X18"/>
    <mergeCell ref="W19:X19"/>
    <mergeCell ref="Y11:Z11"/>
    <mergeCell ref="Y12:Z12"/>
    <mergeCell ref="Y13:Z13"/>
    <mergeCell ref="Y14:Z14"/>
    <mergeCell ref="Y15:Z15"/>
    <mergeCell ref="AD57:AF57"/>
    <mergeCell ref="AD58:AF58"/>
    <mergeCell ref="S58:AC58"/>
    <mergeCell ref="S57:AC57"/>
    <mergeCell ref="W1:AF1"/>
    <mergeCell ref="A1:K1"/>
    <mergeCell ref="R28:S28"/>
    <mergeCell ref="R29:S29"/>
    <mergeCell ref="R30:S30"/>
    <mergeCell ref="R31:S31"/>
    <mergeCell ref="P28:Q28"/>
    <mergeCell ref="P29:Q29"/>
    <mergeCell ref="P30:Q30"/>
    <mergeCell ref="P31:Q31"/>
    <mergeCell ref="P25:Q25"/>
    <mergeCell ref="R25:S25"/>
    <mergeCell ref="P26:Q26"/>
    <mergeCell ref="R26:S26"/>
    <mergeCell ref="P27:Q27"/>
    <mergeCell ref="R27:S27"/>
    <mergeCell ref="AE11:AF11"/>
    <mergeCell ref="AE12:AF12"/>
    <mergeCell ref="AE13:AF13"/>
    <mergeCell ref="AE14:AF14"/>
  </mergeCells>
  <pageMargins left="0.5" right="0.25" top="0.31" bottom="0.31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 Plus Summary Sheet</vt:lpstr>
    </vt:vector>
  </TitlesOfParts>
  <Company>State of Connecticut Dept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V. Paul</dc:creator>
  <cp:lastModifiedBy>James V. Paul</cp:lastModifiedBy>
  <cp:lastPrinted>2015-09-23T12:14:45Z</cp:lastPrinted>
  <dcterms:created xsi:type="dcterms:W3CDTF">2015-06-23T17:19:00Z</dcterms:created>
  <dcterms:modified xsi:type="dcterms:W3CDTF">2018-10-12T13:22:53Z</dcterms:modified>
</cp:coreProperties>
</file>