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Forms\Finance\"/>
    </mc:Choice>
  </mc:AlternateContent>
  <xr:revisionPtr revIDLastSave="0" documentId="8_{E55E3488-8ACF-4581-AEF2-0F639D64D0EF}" xr6:coauthVersionLast="47" xr6:coauthVersionMax="47" xr10:uidLastSave="{00000000-0000-0000-0000-000000000000}"/>
  <bookViews>
    <workbookView xWindow="-110" yWindow="-110" windowWidth="19420" windowHeight="10420" tabRatio="594" xr2:uid="{00000000-000D-0000-FFFF-FFFF00000000}"/>
  </bookViews>
  <sheets>
    <sheet name="Instructions" sheetId="7" r:id="rId1"/>
    <sheet name="Payment Req. Pg.1" sheetId="1" r:id="rId2"/>
    <sheet name="Payment Req. Pg.2" sheetId="2" r:id="rId3"/>
    <sheet name="Sch. of Expend. Pg.3" sheetId="6" r:id="rId4"/>
    <sheet name="T&amp;E for HR Invoice Page 4" sheetId="11" r:id="rId5"/>
    <sheet name="T&amp;E for PHM Invoice Page 5" sheetId="17" r:id="rId6"/>
    <sheet name="T&amp;E for PS Invoice Page 6" sheetId="14" r:id="rId7"/>
    <sheet name="S-710 Key" sheetId="8" r:id="rId8"/>
    <sheet name="Sheet1" sheetId="18" state="hidden" r:id="rId9"/>
  </sheets>
  <definedNames>
    <definedName name="OLE_LINK4" localSheetId="4">'T&amp;E for HR Invoice Page 4'!$C$19</definedName>
    <definedName name="OLE_LINK4" localSheetId="6">'T&amp;E for PS Invoice Page 6'!$C$19</definedName>
    <definedName name="_xlnm.Print_Area" localSheetId="1">'Payment Req. Pg.1'!$A$1:$H$58</definedName>
    <definedName name="_xlnm.Print_Area" localSheetId="2">'Payment Req. Pg.2'!$A$1:$H$58</definedName>
    <definedName name="_xlnm.Print_Area" localSheetId="3">'Sch. of Expend. Pg.3'!$A$1:$J$40</definedName>
    <definedName name="_xlnm.Print_Area" localSheetId="4">'T&amp;E for HR Invoice Page 4'!$A$1:$L$72</definedName>
    <definedName name="_xlnm.Print_Area" localSheetId="5">'T&amp;E for PHM Invoice Page 5'!$B$1:$I$42</definedName>
    <definedName name="_xlnm.Print_Area" localSheetId="6">'T&amp;E for PS Invoice Page 6'!$A$1:$L$69</definedName>
    <definedName name="_xlnm.Print_Titles" localSheetId="4">'T&amp;E for HR Invoice Page 4'!$1:$17</definedName>
    <definedName name="_xlnm.Print_Titles" localSheetId="6">'T&amp;E for PS Invoice Page 6'!$1:$17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4" l="1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2" i="14"/>
  <c r="K31" i="14"/>
  <c r="K30" i="14"/>
  <c r="K29" i="14"/>
  <c r="K28" i="14"/>
  <c r="K27" i="14"/>
  <c r="K26" i="14"/>
  <c r="K25" i="14"/>
  <c r="K24" i="14"/>
  <c r="K23" i="14"/>
  <c r="K22" i="14"/>
  <c r="K66" i="14"/>
  <c r="K65" i="14"/>
  <c r="K67" i="11"/>
  <c r="K66" i="11"/>
  <c r="K65" i="11"/>
  <c r="K64" i="11"/>
  <c r="K63" i="11"/>
  <c r="K62" i="11"/>
  <c r="K61" i="11"/>
  <c r="K60" i="11"/>
  <c r="K59" i="11"/>
  <c r="K56" i="11"/>
  <c r="K55" i="11"/>
  <c r="K54" i="11"/>
  <c r="K53" i="11"/>
  <c r="K52" i="11"/>
  <c r="K51" i="11"/>
  <c r="K50" i="11"/>
  <c r="K49" i="11"/>
  <c r="K46" i="11"/>
  <c r="K45" i="11"/>
  <c r="K44" i="11"/>
  <c r="K43" i="11"/>
  <c r="K42" i="11"/>
  <c r="K41" i="11"/>
  <c r="K40" i="11"/>
  <c r="K39" i="11"/>
  <c r="K34" i="11"/>
  <c r="K35" i="11"/>
  <c r="K36" i="11"/>
  <c r="K33" i="11"/>
  <c r="K69" i="11"/>
  <c r="D90" i="17"/>
  <c r="E90" i="17" s="1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46" i="17"/>
  <c r="E25" i="17"/>
  <c r="E24" i="17"/>
  <c r="E91" i="17"/>
  <c r="D54" i="2"/>
  <c r="D40" i="1"/>
  <c r="A117" i="8"/>
  <c r="B70" i="14"/>
  <c r="B96" i="17"/>
  <c r="B73" i="11"/>
  <c r="A60" i="2"/>
  <c r="B41" i="6"/>
  <c r="A59" i="1"/>
  <c r="G2" i="2"/>
  <c r="K21" i="14"/>
  <c r="K34" i="14" s="1"/>
  <c r="D42" i="17"/>
  <c r="E42" i="17" s="1"/>
  <c r="I28" i="11"/>
  <c r="E23" i="17"/>
  <c r="E43" i="17" s="1"/>
  <c r="E26" i="17"/>
  <c r="D53" i="2"/>
  <c r="D52" i="2"/>
  <c r="K21" i="11"/>
  <c r="K29" i="11" s="1"/>
  <c r="E92" i="17" l="1"/>
  <c r="D44" i="17"/>
  <c r="E44" i="17"/>
  <c r="E93" i="17" l="1"/>
  <c r="J14" i="14"/>
  <c r="J13" i="14"/>
  <c r="C12" i="14"/>
  <c r="C11" i="14"/>
  <c r="C12" i="11"/>
  <c r="C11" i="11"/>
  <c r="I68" i="11"/>
  <c r="K68" i="11" s="1"/>
  <c r="K22" i="11"/>
  <c r="K23" i="11"/>
  <c r="K24" i="11"/>
  <c r="K25" i="11"/>
  <c r="K26" i="11"/>
  <c r="K27" i="11"/>
  <c r="J14" i="11" l="1"/>
  <c r="J13" i="11"/>
  <c r="G13" i="17"/>
  <c r="I8" i="6"/>
  <c r="I7" i="6"/>
  <c r="G1" i="2"/>
  <c r="D56" i="2"/>
  <c r="D55" i="2"/>
  <c r="D42" i="1" l="1"/>
  <c r="D57" i="2" s="1"/>
  <c r="G3" i="2"/>
  <c r="H45" i="2"/>
  <c r="F45" i="2"/>
  <c r="E45" i="2"/>
  <c r="D45" i="2"/>
  <c r="G44" i="2"/>
  <c r="G43" i="2"/>
  <c r="H42" i="2"/>
  <c r="F42" i="2"/>
  <c r="E42" i="2"/>
  <c r="D42" i="2"/>
  <c r="G41" i="2"/>
  <c r="G40" i="2"/>
  <c r="H39" i="2"/>
  <c r="F39" i="2"/>
  <c r="E39" i="2"/>
  <c r="D39" i="2"/>
  <c r="G38" i="2"/>
  <c r="G37" i="2"/>
  <c r="H36" i="2"/>
  <c r="F36" i="2"/>
  <c r="E36" i="2"/>
  <c r="D36" i="2"/>
  <c r="G35" i="2"/>
  <c r="G34" i="2"/>
  <c r="H33" i="2"/>
  <c r="F33" i="2"/>
  <c r="G33" i="2" s="1"/>
  <c r="E33" i="2"/>
  <c r="D33" i="2"/>
  <c r="G32" i="2"/>
  <c r="G31" i="2"/>
  <c r="H30" i="2"/>
  <c r="F30" i="2"/>
  <c r="E30" i="2"/>
  <c r="D30" i="2"/>
  <c r="G29" i="2"/>
  <c r="G28" i="2"/>
  <c r="H27" i="2"/>
  <c r="F27" i="2"/>
  <c r="E27" i="2"/>
  <c r="D27" i="2"/>
  <c r="G26" i="2"/>
  <c r="G25" i="2"/>
  <c r="G24" i="2"/>
  <c r="G23" i="2"/>
  <c r="G22" i="2"/>
  <c r="G21" i="2"/>
  <c r="G20" i="2"/>
  <c r="G19" i="2"/>
  <c r="H18" i="2"/>
  <c r="F18" i="2"/>
  <c r="G18" i="2" s="1"/>
  <c r="E18" i="2"/>
  <c r="D18" i="2"/>
  <c r="G17" i="2"/>
  <c r="G16" i="2"/>
  <c r="H15" i="2"/>
  <c r="F15" i="2"/>
  <c r="E15" i="2"/>
  <c r="D15" i="2"/>
  <c r="G14" i="2"/>
  <c r="G13" i="2"/>
  <c r="H12" i="2"/>
  <c r="F12" i="2"/>
  <c r="E12" i="2"/>
  <c r="D12" i="2"/>
  <c r="G11" i="2"/>
  <c r="G10" i="2"/>
  <c r="H9" i="2"/>
  <c r="H47" i="2" s="1"/>
  <c r="F9" i="2"/>
  <c r="F47" i="2" s="1"/>
  <c r="E9" i="2"/>
  <c r="E47" i="2" s="1"/>
  <c r="D9" i="2"/>
  <c r="D47" i="2" s="1"/>
  <c r="G8" i="2"/>
  <c r="G7" i="2"/>
  <c r="G30" i="2" l="1"/>
  <c r="G36" i="2"/>
  <c r="G42" i="2"/>
  <c r="G27" i="2"/>
  <c r="G15" i="2"/>
  <c r="G45" i="2"/>
  <c r="D49" i="2"/>
  <c r="G12" i="2"/>
  <c r="G39" i="2"/>
  <c r="G9" i="2"/>
  <c r="G47" i="2" s="1"/>
  <c r="G12" i="17" l="1"/>
  <c r="C9" i="6" l="1"/>
  <c r="C8" i="6"/>
  <c r="C7" i="6" l="1"/>
  <c r="I5" i="6"/>
  <c r="E41" i="17" l="1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C12" i="17"/>
  <c r="C11" i="17"/>
  <c r="I33" i="14"/>
  <c r="K33" i="14" s="1"/>
  <c r="A36" i="6" l="1"/>
  <c r="J68" i="14"/>
  <c r="I65" i="14"/>
  <c r="K67" i="14" s="1"/>
  <c r="K35" i="14"/>
  <c r="K68" i="14" l="1"/>
  <c r="I68" i="14"/>
  <c r="J71" i="11" l="1"/>
  <c r="K70" i="11"/>
  <c r="I71" i="11" l="1"/>
  <c r="K28" i="11"/>
  <c r="K30" i="11" l="1"/>
  <c r="K71" i="11" s="1"/>
  <c r="D36" i="6"/>
  <c r="B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</author>
  </authors>
  <commentList>
    <comment ref="H7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8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0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1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3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4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7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19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0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1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2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3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5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6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8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29" authorId="0" shapeId="0" xr:uid="{00000000-0006-0000-0200-000012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31" authorId="0" shapeId="0" xr:uid="{00000000-0006-0000-0200-000013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32" authorId="0" shapeId="0" xr:uid="{00000000-0006-0000-0200-000014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0" authorId="0" shapeId="0" xr:uid="{00000000-0006-0000-0200-000015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1" authorId="0" shapeId="0" xr:uid="{00000000-0006-0000-0200-000016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3" authorId="0" shapeId="0" xr:uid="{00000000-0006-0000-0200-000017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  <comment ref="H44" authorId="0" shapeId="0" xr:uid="{00000000-0006-0000-0200-000018000000}">
      <text>
        <r>
          <rPr>
            <sz val="9"/>
            <color indexed="81"/>
            <rFont val="Tahoma"/>
            <family val="2"/>
          </rPr>
          <t xml:space="preserve">If cell turns red, combined request is greater than the current amount approved.
</t>
        </r>
      </text>
    </comment>
  </commentList>
</comments>
</file>

<file path=xl/sharedStrings.xml><?xml version="1.0" encoding="utf-8"?>
<sst xmlns="http://schemas.openxmlformats.org/spreadsheetml/2006/main" count="607" uniqueCount="458">
  <si>
    <t>DEPARTMENT OF HOUSING</t>
  </si>
  <si>
    <t>Small Cities CDBG Program</t>
  </si>
  <si>
    <t>Project Requisition for Payment</t>
  </si>
  <si>
    <t>HOW TO COMPLETE THIS REQUISITION FOR PAYMENT FORM</t>
  </si>
  <si>
    <t>Most items on this form are self-explanatory.  Those that need explanation are discussed below.</t>
  </si>
  <si>
    <t>Please input information in all cells highlighted in blue; note all general project information captured on Page 1 of this workbook will be captured</t>
  </si>
  <si>
    <t xml:space="preserve"> throughout in pages 2-6.  </t>
  </si>
  <si>
    <t xml:space="preserve">Unless otherwise instructed,  complete and submit information for Construction costs and Admin (No Program/Soft costs will be paid through CDBG) </t>
  </si>
  <si>
    <t xml:space="preserve">Page 1 (All Projects) </t>
  </si>
  <si>
    <r>
      <rPr>
        <u/>
        <sz val="10"/>
        <rFont val="Arial"/>
        <family val="2"/>
      </rPr>
      <t>Amount of Federal Funds On Hand</t>
    </r>
    <r>
      <rPr>
        <sz val="10"/>
        <rFont val="Arial"/>
        <family val="2"/>
      </rPr>
      <t>: The amount of grant funds still remaining in the Town's PEA account(s) that has not been paid out.  Provide</t>
    </r>
  </si>
  <si>
    <t>reason why it is not spent)</t>
  </si>
  <si>
    <r>
      <rPr>
        <u/>
        <sz val="10"/>
        <rFont val="Arial"/>
        <family val="2"/>
      </rPr>
      <t>Program Income on Hand</t>
    </r>
    <r>
      <rPr>
        <sz val="10"/>
        <rFont val="Arial"/>
        <family val="2"/>
      </rPr>
      <t>: The amount of program income still remaining in the Town's account(s).</t>
    </r>
  </si>
  <si>
    <r>
      <rPr>
        <u/>
        <sz val="10"/>
        <rFont val="Arial"/>
        <family val="2"/>
      </rPr>
      <t>Authorized Signature</t>
    </r>
    <r>
      <rPr>
        <sz val="10"/>
        <rFont val="Arial"/>
        <family val="2"/>
      </rPr>
      <t>: The person who signs should be the same person authorized by the legislative body.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Signatures only in Blue ink.</t>
    </r>
    <r>
      <rPr>
        <sz val="10"/>
        <rFont val="Arial"/>
        <family val="2"/>
      </rPr>
      <t xml:space="preserve">  </t>
    </r>
  </si>
  <si>
    <t>Indicate if this is the FINAL payment on page 1.</t>
  </si>
  <si>
    <r>
      <t xml:space="preserve">Page 2 </t>
    </r>
    <r>
      <rPr>
        <sz val="10"/>
        <rFont val="Arial"/>
        <family val="2"/>
      </rPr>
      <t>(N/A for DOH/CHFA Blended)</t>
    </r>
  </si>
  <si>
    <r>
      <t xml:space="preserve">Please complete </t>
    </r>
    <r>
      <rPr>
        <b/>
        <sz val="9.5"/>
        <rFont val="Arial"/>
        <family val="2"/>
      </rPr>
      <t>Colums C,D,E,and G</t>
    </r>
    <r>
      <rPr>
        <sz val="9.5"/>
        <rFont val="Arial"/>
        <family val="2"/>
      </rPr>
      <t>.  Note,</t>
    </r>
    <r>
      <rPr>
        <b/>
        <sz val="9.5"/>
        <rFont val="Arial"/>
        <family val="2"/>
      </rPr>
      <t xml:space="preserve"> Column F</t>
    </r>
    <r>
      <rPr>
        <sz val="9.5"/>
        <rFont val="Arial"/>
        <family val="2"/>
      </rPr>
      <t xml:space="preserve"> has formulas which calculate the </t>
    </r>
    <r>
      <rPr>
        <b/>
        <sz val="9.5"/>
        <rFont val="Arial"/>
        <family val="2"/>
      </rPr>
      <t>Expended to Date</t>
    </r>
    <r>
      <rPr>
        <sz val="9.5"/>
        <rFont val="Arial"/>
        <family val="2"/>
      </rPr>
      <t xml:space="preserve"> amount and also includes Accounts Payable.</t>
    </r>
  </si>
  <si>
    <r>
      <rPr>
        <u/>
        <sz val="10"/>
        <rFont val="Arial"/>
        <family val="2"/>
      </rPr>
      <t>Activity Budget Line Item Column</t>
    </r>
    <r>
      <rPr>
        <sz val="10"/>
        <rFont val="Arial"/>
        <family val="2"/>
      </rPr>
      <t>: For the "Other Hard Costs" line item, please specify the activity.  For the "Other" line item, please specify the</t>
    </r>
    <r>
      <rPr>
        <sz val="10"/>
        <rFont val="Arial"/>
        <family val="2"/>
      </rPr>
      <t xml:space="preserve"> general administration cost such as Indirect Costs, Environmental Assessment, etc.</t>
    </r>
  </si>
  <si>
    <r>
      <t xml:space="preserve">Page 3 </t>
    </r>
    <r>
      <rPr>
        <sz val="10"/>
        <rFont val="Arial"/>
        <family val="2"/>
      </rPr>
      <t>(DOH/CHFA Blended)</t>
    </r>
  </si>
  <si>
    <t>HOW TO COMPLETE THE SCHEDULE OF EXPENDITURES FORM</t>
  </si>
  <si>
    <t>This schedule must be completed when the applicant:</t>
  </si>
  <si>
    <t>×</t>
  </si>
  <si>
    <t>Is requesting a reimbursement of funds for the project.</t>
  </si>
  <si>
    <t>Is requesting additional funds after the initial draw down.</t>
  </si>
  <si>
    <t>This should be the running total for DOH funds.</t>
  </si>
  <si>
    <t>Enter Invoice Period</t>
  </si>
  <si>
    <r>
      <t xml:space="preserve">Please complete </t>
    </r>
    <r>
      <rPr>
        <b/>
        <sz val="9.5"/>
        <rFont val="Arial"/>
        <family val="2"/>
      </rPr>
      <t>Colums A-I.  Not all columns will be completed with every payment requisition.  A sample has been provided in gray font</t>
    </r>
    <r>
      <rPr>
        <sz val="9.5"/>
        <rFont val="Arial"/>
        <family val="2"/>
      </rPr>
      <t xml:space="preserve">.  </t>
    </r>
  </si>
  <si>
    <t xml:space="preserve">Enter Page Xof X (as applicable) </t>
  </si>
  <si>
    <t xml:space="preserve">If you need additional pages, having exhausted the rows: right-click on the pg 3 tab, select move/copy, and check "create a copy."   Select the option to insert sheet before sheet/pg 4.  Most likely you will have to include tab3 in the calculation for the new tab.  </t>
  </si>
  <si>
    <t>Column A:</t>
  </si>
  <si>
    <t>Requests for payment should be in chronological order (1, 2, 3, etc.)</t>
  </si>
  <si>
    <t>Column B:</t>
  </si>
  <si>
    <t>Enter total amount of payment requisition.</t>
  </si>
  <si>
    <t>Column C:</t>
  </si>
  <si>
    <t>Enter the date the Grantee receives payment from DOH, when applicable.</t>
  </si>
  <si>
    <t>Column D:</t>
  </si>
  <si>
    <t>Enter the amount of the invoice provided as source documentation.</t>
  </si>
  <si>
    <t>Column E:</t>
  </si>
  <si>
    <t>Enter the date on the check to the vendor from the Grantee, when applicable.</t>
  </si>
  <si>
    <t>Column F:</t>
  </si>
  <si>
    <t>Total number of days between initial deposit into the ACH account and when funds were paid to contractor (enter 0 if prepaid)</t>
  </si>
  <si>
    <t>Column G:</t>
  </si>
  <si>
    <t>Enter the number of the invoice received from the vendor. Reference is Misc.</t>
  </si>
  <si>
    <t>Column H:</t>
  </si>
  <si>
    <t>Enter the description of the budget line item (administration, hard costs, soft costs)</t>
  </si>
  <si>
    <t>Column I:</t>
  </si>
  <si>
    <t>Enter the name of the contractor/vendor.</t>
  </si>
  <si>
    <t>Page 4 (N/A for DOH/CHFA Blended)</t>
  </si>
  <si>
    <t>Time and Effort (T&amp;E) form-Housing Rehabilitation Program</t>
  </si>
  <si>
    <t xml:space="preserve">1. Input company information-name/address/telephone/email etc. </t>
  </si>
  <si>
    <t xml:space="preserve">2. Indicate the rate by entering an "x" in column H next to hourly/flat.  Enter hourly rate in column I. </t>
  </si>
  <si>
    <t xml:space="preserve">2a. For Hourly Rate contracts, insert number of hours for each activity selected </t>
  </si>
  <si>
    <t xml:space="preserve">2b. Note for a Flat Rate contracts, attach scope of services for documentation. </t>
  </si>
  <si>
    <t>3. Enter the Billing period mm/dd/yy</t>
  </si>
  <si>
    <t>4. Enter # of Hours associated with each approved service line item.</t>
  </si>
  <si>
    <t xml:space="preserve">5. Enter up to $3000.00 max (one-time payment for Application and or Environmental Costs).  </t>
  </si>
  <si>
    <t xml:space="preserve">6. Check "X" for all applicable activities. </t>
  </si>
  <si>
    <t>7. * If any approved eligible administrative activity is not already in the sample list, feel free to enter the information.</t>
  </si>
  <si>
    <t>Page 5 (DOH/CHFA Blended)</t>
  </si>
  <si>
    <t xml:space="preserve">Time and Effort (T&amp;E) form- Public Housing Modernization </t>
  </si>
  <si>
    <t>1. Select from the dropdown menu if the invoice contains Admin or Admin and Program Costs</t>
  </si>
  <si>
    <t xml:space="preserve">1a.  Input company information-name/address/telephone/email etc. </t>
  </si>
  <si>
    <t>3. Enter the Billing period mm/dd/yr</t>
  </si>
  <si>
    <t>5. Input any approved eligible administrative activity not already in the sample list.</t>
  </si>
  <si>
    <t>Page 6 (N/A for DOH/CHFA Blended)</t>
  </si>
  <si>
    <t>Each program type has a specific Time and Effort (T&amp;E) form.</t>
  </si>
  <si>
    <t>Revised: 3/6/2023</t>
  </si>
  <si>
    <t>STATE OF CONNECTICUT</t>
  </si>
  <si>
    <t>505 Hudson Street, Hartford, CT 06106-7106</t>
  </si>
  <si>
    <t xml:space="preserve">REQUEST FOR PAYMENT No. </t>
  </si>
  <si>
    <t>Small Cities Community Development Block Grant Program</t>
  </si>
  <si>
    <t xml:space="preserve">CHFA Advance # </t>
  </si>
  <si>
    <t xml:space="preserve">DOH Grant Number (SC): </t>
  </si>
  <si>
    <t>ACTIVITIES FUNDED THROUGH THIS REQUEST</t>
  </si>
  <si>
    <t>PROJECT NAME:</t>
  </si>
  <si>
    <t xml:space="preserve">Local permit secured for work </t>
  </si>
  <si>
    <t>PROJECT EXPENDITURES ACCT AGREEMENT NO.</t>
  </si>
  <si>
    <t>Select above:  Yes, No, N/A</t>
  </si>
  <si>
    <t xml:space="preserve">Work is complete for funds requested </t>
  </si>
  <si>
    <t>DOH GRANT AMOUNT</t>
  </si>
  <si>
    <t xml:space="preserve">Work inspected by: </t>
  </si>
  <si>
    <t xml:space="preserve">Town </t>
  </si>
  <si>
    <t xml:space="preserve">Consultant </t>
  </si>
  <si>
    <t>Field Obser.</t>
  </si>
  <si>
    <t>Bldg Insp.</t>
  </si>
  <si>
    <t>AMOUNT REQUESTED</t>
  </si>
  <si>
    <t>(Select all that apply)</t>
  </si>
  <si>
    <r>
      <rPr>
        <b/>
        <sz val="10"/>
        <rFont val="Arial"/>
        <family val="2"/>
      </rPr>
      <t>Monthly Interim Report Submitted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</si>
  <si>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r>
      <t xml:space="preserve">Final Payment  </t>
    </r>
    <r>
      <rPr>
        <sz val="8"/>
        <rFont val="Arial"/>
        <family val="2"/>
      </rPr>
      <t xml:space="preserve"> (Y,N,N/A)</t>
    </r>
  </si>
  <si>
    <r>
      <rPr>
        <b/>
        <sz val="10"/>
        <rFont val="Arial"/>
        <family val="2"/>
      </rPr>
      <t>Project Photos  Attached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</si>
  <si>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r>
      <rPr>
        <b/>
        <sz val="10"/>
        <rFont val="Arial"/>
        <family val="2"/>
      </rPr>
      <t>Project Photos Submitted w/Final Pymt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(Y,N,N/A)</t>
    </r>
  </si>
  <si>
    <t>GRANTEE'S NAME:</t>
  </si>
  <si>
    <t>GRANTEE'S ADDRESS:</t>
  </si>
  <si>
    <r>
      <t xml:space="preserve">CERTIFICATION: </t>
    </r>
    <r>
      <rPr>
        <sz val="10"/>
        <rFont val="Arial"/>
        <family val="2"/>
      </rPr>
      <t>I certify that this Request for Payment has been drawn in accordance with the terms and conditions of the contract cited and that the amount requested is proper for payment. I also certify: (1) that there is no litigation of any kind pending or threatened concerning said program/project; (2) that the data reported above is correct; (3) that the amount of the Request for Payment is for incurred costs; (4) that these funds will be expended within 15 calendar days after receipt of the funds by the depository; and (5) reimbursement sought for work has been completed.</t>
    </r>
  </si>
  <si>
    <t>AMOUNT OF FEDERAL FUNDS ON HAND:**</t>
  </si>
  <si>
    <t>SIGNATURE/TITLE</t>
  </si>
  <si>
    <t>DATE</t>
  </si>
  <si>
    <t>PROGRAM INCOME (PI) ON HAND:**</t>
  </si>
  <si>
    <t>UNEXPENDED PROGRAM INCOME</t>
  </si>
  <si>
    <t>ACTIVITY DESCRIPTION</t>
  </si>
  <si>
    <t>ACTIVITY EARNED FROM:</t>
  </si>
  <si>
    <t>SUBTOTAL</t>
  </si>
  <si>
    <t>PROGRAM INCOME DRAWN:</t>
  </si>
  <si>
    <t>PROGRAM INCOME (PI) ON HAND:</t>
  </si>
  <si>
    <t>** - provide reasons here</t>
  </si>
  <si>
    <t>FOR DOH USE ONLY:</t>
  </si>
  <si>
    <t>I have reviewed the attached S-710</t>
  </si>
  <si>
    <t>SIGNATURE</t>
  </si>
  <si>
    <t>and it meets DOH's requirements</t>
  </si>
  <si>
    <t>NOTE: This Requisition should not be processed if all the required information above is not completed.</t>
  </si>
  <si>
    <t>STAFF COMMENTS:</t>
  </si>
  <si>
    <t>Note:  Grantees should retain a copy of each completed payment requisition for the project file.</t>
  </si>
  <si>
    <t xml:space="preserve">Page 1 of 6 </t>
  </si>
  <si>
    <r>
      <t xml:space="preserve">REQUEST FOR PAYMENT                                            </t>
    </r>
    <r>
      <rPr>
        <sz val="10"/>
        <rFont val="Arial"/>
        <family val="2"/>
      </rPr>
      <t>DOH FORM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S-710 </t>
    </r>
  </si>
  <si>
    <t>Name of Grantee:</t>
  </si>
  <si>
    <t>DOH Grant No.:</t>
  </si>
  <si>
    <t>Requisition No.:</t>
  </si>
  <si>
    <t>ACTIVITY BUDGET LINE ITEM</t>
  </si>
  <si>
    <t>ORIGINAL AMOUNT APPROVED</t>
  </si>
  <si>
    <t>CURRENT AMOUNT APPROVED</t>
  </si>
  <si>
    <t>REQUESTED TO DATE</t>
  </si>
  <si>
    <t>EXPENDED TO DATE (Including Accounts Payable)</t>
  </si>
  <si>
    <t>THIS REQUISITION</t>
  </si>
  <si>
    <t>3A.</t>
  </si>
  <si>
    <t>Senior Centers Hard Costs</t>
  </si>
  <si>
    <t>Program Costs</t>
  </si>
  <si>
    <t xml:space="preserve">Subtotal </t>
  </si>
  <si>
    <t>Removal of Architectural Barriers Hard Costs</t>
  </si>
  <si>
    <t>3K.</t>
  </si>
  <si>
    <t>Street Improvements Hard Costs</t>
  </si>
  <si>
    <t>3L.</t>
  </si>
  <si>
    <t>Sidewalk/Pedestrian Malls/Streetscape Hard Costs</t>
  </si>
  <si>
    <t>3T.</t>
  </si>
  <si>
    <t>Homeless Services Program Costs</t>
  </si>
  <si>
    <t>5A.</t>
  </si>
  <si>
    <t>Senior Services Program Costs</t>
  </si>
  <si>
    <t>5C.</t>
  </si>
  <si>
    <t>Legal Services Program Costs</t>
  </si>
  <si>
    <t>5F.</t>
  </si>
  <si>
    <t>Substance Abuse Services Program Costs</t>
  </si>
  <si>
    <t>5H.</t>
  </si>
  <si>
    <t>Employment Training Program Costs</t>
  </si>
  <si>
    <t>5M.</t>
  </si>
  <si>
    <t>Health Services Program Costs</t>
  </si>
  <si>
    <t>5S.</t>
  </si>
  <si>
    <t>Rental Housing Subsidies</t>
  </si>
  <si>
    <t>Other (see S-710):</t>
  </si>
  <si>
    <t>14C.</t>
  </si>
  <si>
    <t>Public Housing Modernization Hard Costs</t>
  </si>
  <si>
    <t>14A.</t>
  </si>
  <si>
    <t>Rehab of Private Residential Structures Hard Costs</t>
  </si>
  <si>
    <t>18A.</t>
  </si>
  <si>
    <t>Job Creation/Retention Hard Costs</t>
  </si>
  <si>
    <t>18C.</t>
  </si>
  <si>
    <t>Microenterprise Loan Program Hard Costs</t>
  </si>
  <si>
    <t>(Other) Hard Costs:</t>
  </si>
  <si>
    <t>21A.</t>
  </si>
  <si>
    <t>General Administration, Oversight, and Coordination</t>
  </si>
  <si>
    <t>Other:</t>
  </si>
  <si>
    <t xml:space="preserve">Total </t>
  </si>
  <si>
    <t>*</t>
  </si>
  <si>
    <t xml:space="preserve">Please view S-710 Key </t>
  </si>
  <si>
    <t>TOTAL ACCOUNTS PAYABLE</t>
  </si>
  <si>
    <t>Page 2 of 6</t>
  </si>
  <si>
    <t>State of Connecticut</t>
  </si>
  <si>
    <t>Detailed Schedule of Expenditures</t>
  </si>
  <si>
    <t>Payment Requisition No.</t>
  </si>
  <si>
    <t>Applicant:</t>
  </si>
  <si>
    <t>DOH Grant Amount:</t>
  </si>
  <si>
    <t>DOH Grant # : _______________________________</t>
  </si>
  <si>
    <t>Amount of Request:</t>
  </si>
  <si>
    <t>Project Name:</t>
  </si>
  <si>
    <t>For Period:</t>
  </si>
  <si>
    <t>From</t>
  </si>
  <si>
    <t>To</t>
  </si>
  <si>
    <t>Page</t>
  </si>
  <si>
    <t xml:space="preserve">of </t>
  </si>
  <si>
    <t>NOTE:  Please keep a running total of invoices for the project</t>
  </si>
  <si>
    <t>Funds Recd from DOH</t>
  </si>
  <si>
    <t>Check information to contractor</t>
  </si>
  <si>
    <t>Contractor Invoice Related Information</t>
  </si>
  <si>
    <t>Payment Requisition Number</t>
  </si>
  <si>
    <t xml:space="preserve">Requisition Amount </t>
  </si>
  <si>
    <t>Date Recd by town in ACH</t>
  </si>
  <si>
    <t>Invoice Amount</t>
  </si>
  <si>
    <t>Date on Check</t>
  </si>
  <si>
    <t>Total days</t>
  </si>
  <si>
    <t>Invoice #</t>
  </si>
  <si>
    <t>Description of Budget Line</t>
  </si>
  <si>
    <t>Contractor Name</t>
  </si>
  <si>
    <t>**If DOH is not paying the full amount of an invoice, write in the DOH portion on the invoice and use that amount on this page.**</t>
  </si>
  <si>
    <t>Admin</t>
  </si>
  <si>
    <t>CGA Grant Consultant Name</t>
  </si>
  <si>
    <t>Soft Costs</t>
  </si>
  <si>
    <t>A/E Consultant Name</t>
  </si>
  <si>
    <t>Environmental Consultant</t>
  </si>
  <si>
    <t>Hard Costs</t>
  </si>
  <si>
    <t>TOTAL</t>
  </si>
  <si>
    <t>Signature:</t>
  </si>
  <si>
    <t>Title:</t>
  </si>
  <si>
    <t>_________________________        ________________________</t>
  </si>
  <si>
    <t>(Authorized Individual)</t>
  </si>
  <si>
    <t>Date</t>
  </si>
  <si>
    <t>Page 3 of 6</t>
  </si>
  <si>
    <t>HOUSING REHABILITATION PROGRAM</t>
  </si>
  <si>
    <t>Company Name</t>
  </si>
  <si>
    <t>Add "x" for hourly or flat rate</t>
  </si>
  <si>
    <t>Address</t>
  </si>
  <si>
    <t>Admin Hourly Rate:</t>
  </si>
  <si>
    <t>City, ST Zip</t>
  </si>
  <si>
    <t>Admin Flat Rate:</t>
  </si>
  <si>
    <t>Flat Rate:</t>
  </si>
  <si>
    <t>Telephone</t>
  </si>
  <si>
    <t>Email</t>
  </si>
  <si>
    <t>Program Hourly Rate:</t>
  </si>
  <si>
    <t>Program Flat Rate:</t>
  </si>
  <si>
    <t>ADMIN/PROGRAM</t>
  </si>
  <si>
    <t>Bill To:</t>
  </si>
  <si>
    <t>City/Town of:</t>
  </si>
  <si>
    <t>Reference:</t>
  </si>
  <si>
    <t>SC Grant #</t>
  </si>
  <si>
    <t>RFP#</t>
  </si>
  <si>
    <t>Invoice#</t>
  </si>
  <si>
    <t xml:space="preserve">  Billing period: </t>
  </si>
  <si>
    <t xml:space="preserve">To: </t>
  </si>
  <si>
    <t>SERVICE</t>
  </si>
  <si>
    <t>DESCRIPTION</t>
  </si>
  <si>
    <t>HOURS</t>
  </si>
  <si>
    <t>COST</t>
  </si>
  <si>
    <t>SAMPLE ADMIN COSTS</t>
  </si>
  <si>
    <t>Small Cities CDBG Application (One-time payment)</t>
  </si>
  <si>
    <t>Max $3,000</t>
  </si>
  <si>
    <t>Environmental Review Record (One-time payment)</t>
  </si>
  <si>
    <t>SUB TOTAL (One-time payment)</t>
  </si>
  <si>
    <t>Contract Execution:Assistance Agreement</t>
  </si>
  <si>
    <t xml:space="preserve">Finance/Bookkeeping: General Ledgers, Accounting, Payment Requests </t>
  </si>
  <si>
    <t>DOH Reporting</t>
  </si>
  <si>
    <t>Payment Requisitions Semi Annual Report</t>
  </si>
  <si>
    <t>State Audit Preparations</t>
  </si>
  <si>
    <t>Closeout and/or Closeout Prep</t>
  </si>
  <si>
    <t>SUB TOTAL ADMIN HOURS/COST</t>
  </si>
  <si>
    <t>SUB TOTAL ADMIN FLAT FEE</t>
  </si>
  <si>
    <t>TOTAL ADMIN FEES</t>
  </si>
  <si>
    <t>SAMPLE PROGRAM COSTS</t>
  </si>
  <si>
    <t>Program Roll Out and Operating Costs:</t>
  </si>
  <si>
    <t>Outreach Materials (brochures, flyers, website)</t>
  </si>
  <si>
    <t>Program Applications, Forms</t>
  </si>
  <si>
    <t>Contract &amp; Mortgage Document Preparation Modification Agreement (list eligible and ineligible project numbers)</t>
  </si>
  <si>
    <t>Project #</t>
  </si>
  <si>
    <t>Eligibility Review</t>
  </si>
  <si>
    <t>lnspections:Project File/Scheduling/</t>
  </si>
  <si>
    <t xml:space="preserve">Rehab Report:Work Write Up/Scope/Cost Estimate </t>
  </si>
  <si>
    <t xml:space="preserve">Bidding:Project Manual/Site-Walk/Opening/Award </t>
  </si>
  <si>
    <t xml:space="preserve">Contract:Execution/NTP/Pre-construction </t>
  </si>
  <si>
    <t>Construction Monitoring: Submittals/Communication/Site Visits</t>
  </si>
  <si>
    <t>Closeout:Post-construction/I nspections/Warranty/C of C</t>
  </si>
  <si>
    <t>Bidding:Project Manual/Site-Walk/Opening/Award</t>
  </si>
  <si>
    <t>Contract:Execution/NTP/Pre-construction</t>
  </si>
  <si>
    <t>Closeout:Post-construction/Inspections/Warranty/C of C</t>
  </si>
  <si>
    <r>
      <t>lnspections</t>
    </r>
    <r>
      <rPr>
        <sz val="10.5"/>
        <color rgb="FF343636"/>
        <rFont val="Calibri"/>
        <family val="2"/>
        <scheme val="minor"/>
      </rPr>
      <t>:</t>
    </r>
    <r>
      <rPr>
        <sz val="10.5"/>
        <color rgb="FF161616"/>
        <rFont val="Calibri"/>
        <family val="2"/>
        <scheme val="minor"/>
      </rPr>
      <t>Project File/Scheduling/</t>
    </r>
  </si>
  <si>
    <t>Rehab Report:Work Write Up/Scope/Cost Estimate</t>
  </si>
  <si>
    <t>Closeout:Post-construction/lnspections/Warranty/C of C</t>
  </si>
  <si>
    <t>SUB TOTAL PROGRAM HOURS/COST</t>
  </si>
  <si>
    <t>SUB TOTAL PROGRAM W/FLAT FEE</t>
  </si>
  <si>
    <t>TOTAL PROGRAM COST</t>
  </si>
  <si>
    <t>GRAND TOTAL</t>
  </si>
  <si>
    <t>Page 4 of 6</t>
  </si>
  <si>
    <t>PUBLIC HOUSING MODERNIZATION PROGRAM</t>
  </si>
  <si>
    <t xml:space="preserve"> </t>
  </si>
  <si>
    <t xml:space="preserve">
PUBLIC HOUSING MODERNIZATION</t>
  </si>
  <si>
    <t xml:space="preserve">SUB TOTAL </t>
  </si>
  <si>
    <t>Assistance Agreement</t>
  </si>
  <si>
    <t xml:space="preserve">     Data collection</t>
  </si>
  <si>
    <t xml:space="preserve">     Contract Document Preparation</t>
  </si>
  <si>
    <t xml:space="preserve">     Distribution &amp; Collection</t>
  </si>
  <si>
    <t xml:space="preserve">     Liasion &amp; Instruction to Town</t>
  </si>
  <si>
    <t>File System Maintenance</t>
  </si>
  <si>
    <t>Request for Payment (drawdowns)</t>
  </si>
  <si>
    <t>Payment Requisitions</t>
  </si>
  <si>
    <t xml:space="preserve">     Invoice Processing</t>
  </si>
  <si>
    <t>Semi Annual Report</t>
  </si>
  <si>
    <t>Audit Preparation and Execution</t>
  </si>
  <si>
    <t>SUBTOTAL ADMIN FLAT FEE</t>
  </si>
  <si>
    <r>
      <t xml:space="preserve">TOTAL ADMIN FEE            </t>
    </r>
    <r>
      <rPr>
        <b/>
        <i/>
        <sz val="11"/>
        <color theme="1" tint="0.499984740745262"/>
        <rFont val="Calibri"/>
        <family val="1"/>
        <scheme val="minor"/>
      </rPr>
      <t xml:space="preserve"> </t>
    </r>
  </si>
  <si>
    <t xml:space="preserve">Environmental Remediation Activities </t>
  </si>
  <si>
    <t xml:space="preserve">Project Development Phase </t>
  </si>
  <si>
    <t xml:space="preserve"> Project Scope Development with Town/Housing Authority</t>
  </si>
  <si>
    <t xml:space="preserve"> Project Scope Development with Architect/Engineer</t>
  </si>
  <si>
    <t xml:space="preserve">     Plan/Scope Review</t>
  </si>
  <si>
    <t xml:space="preserve">     Cost Estimate Review</t>
  </si>
  <si>
    <t xml:space="preserve">     Plan Revisions</t>
  </si>
  <si>
    <t xml:space="preserve">     Site Meetings</t>
  </si>
  <si>
    <t xml:space="preserve">     Project Drawings Review &amp; Consultation</t>
  </si>
  <si>
    <t>BID PHASE (Preparation, Scheduling, Activity)</t>
  </si>
  <si>
    <t xml:space="preserve"> Bid Document Creation/Review</t>
  </si>
  <si>
    <t xml:space="preserve"> Federal Wage Rate Determination</t>
  </si>
  <si>
    <t xml:space="preserve"> ITB</t>
  </si>
  <si>
    <t xml:space="preserve">Pre-Bid Conference </t>
  </si>
  <si>
    <t xml:space="preserve"> Site Walk</t>
  </si>
  <si>
    <t xml:space="preserve"> Addenda</t>
  </si>
  <si>
    <t xml:space="preserve"> Bid Opening &amp; Evaluation</t>
  </si>
  <si>
    <t xml:space="preserve"> Bid Award</t>
  </si>
  <si>
    <t xml:space="preserve"> Post-Award Project Consultation</t>
  </si>
  <si>
    <t>CONSTRUCTION PHASE</t>
  </si>
  <si>
    <t xml:space="preserve"> Pre-Construction Meeting/NTP</t>
  </si>
  <si>
    <t xml:space="preserve"> Project Scheduling/BO Review</t>
  </si>
  <si>
    <t xml:space="preserve"> Liasion with Executive Director</t>
  </si>
  <si>
    <t xml:space="preserve"> Architect Communication</t>
  </si>
  <si>
    <t xml:space="preserve"> Contractor Communication</t>
  </si>
  <si>
    <t xml:space="preserve"> Construction &amp; Drawing Review</t>
  </si>
  <si>
    <t xml:space="preserve"> Site Inspections/Management</t>
  </si>
  <si>
    <t xml:space="preserve"> Job Meeting with Town, Architect and GC</t>
  </si>
  <si>
    <t xml:space="preserve">     Meeting Preparation, Agenda  </t>
  </si>
  <si>
    <t xml:space="preserve">     Scheduling</t>
  </si>
  <si>
    <t xml:space="preserve">     Application for Payment Review &amp; Approval</t>
  </si>
  <si>
    <t xml:space="preserve">     Meeting Minutes</t>
  </si>
  <si>
    <t>Change Order Preparation &amp; Review</t>
  </si>
  <si>
    <t>Davis Bacon Interviews</t>
  </si>
  <si>
    <t>Certified Payroll Review</t>
  </si>
  <si>
    <t>Civil Rights Requirements</t>
  </si>
  <si>
    <t xml:space="preserve">     Section 3 Coordination &amp; Monitoring</t>
  </si>
  <si>
    <t xml:space="preserve">     Women &amp; Minority Business Coordination &amp; Monitoring</t>
  </si>
  <si>
    <t xml:space="preserve">     Fair Housing Action Steps Coordination &amp; Monitoring</t>
  </si>
  <si>
    <t>CLOSEOUT PHASE</t>
  </si>
  <si>
    <t xml:space="preserve"> Document Preparation/Collection</t>
  </si>
  <si>
    <t xml:space="preserve"> Final Project Reviews</t>
  </si>
  <si>
    <t xml:space="preserve"> Audit Preparation and Execution</t>
  </si>
  <si>
    <t>TOTAL PROGRAM COSTS</t>
  </si>
  <si>
    <t xml:space="preserve">Page 5 of 6 </t>
  </si>
  <si>
    <t>PUBLIC SERVICES PROGRAM</t>
  </si>
  <si>
    <t>PROGRAM/ADMIN</t>
  </si>
  <si>
    <t>RPF#:</t>
  </si>
  <si>
    <t xml:space="preserve">Billing Period: </t>
  </si>
  <si>
    <t>Small Cities Application Development</t>
  </si>
  <si>
    <t>Environmental Review Record</t>
  </si>
  <si>
    <t xml:space="preserve">Single Annual Audit Preparation </t>
  </si>
  <si>
    <r>
      <t xml:space="preserve">TOTAL ADMIN FEE                </t>
    </r>
    <r>
      <rPr>
        <b/>
        <i/>
        <sz val="11"/>
        <color theme="1" tint="0.499984740745262"/>
        <rFont val="Calibri"/>
        <family val="1"/>
        <scheme val="minor"/>
      </rPr>
      <t xml:space="preserve"> </t>
    </r>
  </si>
  <si>
    <t>Salaries and Fringe Benefits</t>
  </si>
  <si>
    <t>Equipment and Supplies</t>
  </si>
  <si>
    <t>Transportation</t>
  </si>
  <si>
    <t>Subsidy Payments (utility, rental assistance, etc)</t>
  </si>
  <si>
    <t>Operating Costs (rent, utilities)</t>
  </si>
  <si>
    <t xml:space="preserve">Environmental Review Testing </t>
  </si>
  <si>
    <t>SUB TOTAL PROGRAM FLAT FEE</t>
  </si>
  <si>
    <t>Page 6 of 6</t>
  </si>
  <si>
    <t xml:space="preserve">Acquisition, Disposition, Clearance, Relocation </t>
  </si>
  <si>
    <t xml:space="preserve">01 Acquisition of Real Property </t>
  </si>
  <si>
    <t xml:space="preserve">02 Disposition of Real Property </t>
  </si>
  <si>
    <t xml:space="preserve">04 Clearance and Demolition </t>
  </si>
  <si>
    <t xml:space="preserve">04A Cleanup of Contaminated Sites </t>
  </si>
  <si>
    <t xml:space="preserve">08 Relocation </t>
  </si>
  <si>
    <t xml:space="preserve">Administration and Planning </t>
  </si>
  <si>
    <t xml:space="preserve">14H Rehab: Administration </t>
  </si>
  <si>
    <t xml:space="preserve">19H Technical Assistance to Grantees </t>
  </si>
  <si>
    <t xml:space="preserve">20 Planning Federal Programs </t>
  </si>
  <si>
    <t>20A State Planning Only</t>
  </si>
  <si>
    <t xml:space="preserve">21A General Program Administration </t>
  </si>
  <si>
    <t xml:space="preserve">21B Indirect Costs Operating Expenses </t>
  </si>
  <si>
    <t xml:space="preserve">21C Public Information </t>
  </si>
  <si>
    <t xml:space="preserve">21D Fair Housing Activities (subject to </t>
  </si>
  <si>
    <t xml:space="preserve">21E Submission of Applications for </t>
  </si>
  <si>
    <t xml:space="preserve">21H CDBG Funding of HOME Admin </t>
  </si>
  <si>
    <t xml:space="preserve">21I CDBG Funding of HOME CHDO </t>
  </si>
  <si>
    <t xml:space="preserve">21J State Administration </t>
  </si>
  <si>
    <t xml:space="preserve">Economic Development </t>
  </si>
  <si>
    <t>14E Rehab: Publicly or Privately Owned Commercial/Industrial (CI)</t>
  </si>
  <si>
    <t xml:space="preserve">17A CI: Acquisition/Disposition For-Profits </t>
  </si>
  <si>
    <t>17B CI: Infrastructure Development</t>
  </si>
  <si>
    <t xml:space="preserve">17C CI: Building Acquisition, Construction, </t>
  </si>
  <si>
    <t xml:space="preserve">17D CI: Other Improvements </t>
  </si>
  <si>
    <t xml:space="preserve">18A ED: Direct Financial Assistance to </t>
  </si>
  <si>
    <t xml:space="preserve">18B ED: Technical Assistance </t>
  </si>
  <si>
    <t xml:space="preserve">18C ED: Micro-Enterprise Assistance Rehabilitation </t>
  </si>
  <si>
    <t xml:space="preserve">Housing </t>
  </si>
  <si>
    <t xml:space="preserve">12 Construction of Housing </t>
  </si>
  <si>
    <t xml:space="preserve">13 Direct Homeownership Assistance </t>
  </si>
  <si>
    <t xml:space="preserve">14A Rehab: Single-Unit Residential </t>
  </si>
  <si>
    <t xml:space="preserve">14B Rehab: Multi-Unit Residential Testing/Abatement </t>
  </si>
  <si>
    <t xml:space="preserve">14C Rehab: Public Housing Modernization </t>
  </si>
  <si>
    <t>14D Rehab: Other Publicly Owned Residential Buildings</t>
  </si>
  <si>
    <t xml:space="preserve">14G Rehab: Acquisition </t>
  </si>
  <si>
    <t xml:space="preserve">14I Lead-Based Paint/Lead Hazards </t>
  </si>
  <si>
    <t xml:space="preserve">14F Rehab: Energy Efficiency Improvements </t>
  </si>
  <si>
    <t xml:space="preserve">14J Housing Services </t>
  </si>
  <si>
    <t xml:space="preserve">16A Residential Historic Preservation </t>
  </si>
  <si>
    <t>19E Operation/Repair of Foreclosed Property</t>
  </si>
  <si>
    <t xml:space="preserve">Public Facilities and Infrastructure Improvements </t>
  </si>
  <si>
    <t>03 Other Public Facilities/Improvements</t>
  </si>
  <si>
    <t xml:space="preserve">03A Senior Centers </t>
  </si>
  <si>
    <t xml:space="preserve">03B Handicapped Centers </t>
  </si>
  <si>
    <t xml:space="preserve">03C Homeless Facilities (not operating costs) </t>
  </si>
  <si>
    <t xml:space="preserve">03D Youth Centers </t>
  </si>
  <si>
    <t xml:space="preserve">03E Neighborhood Facilities </t>
  </si>
  <si>
    <t xml:space="preserve">03F Parks, Recreational Facilities </t>
  </si>
  <si>
    <t xml:space="preserve">03G Parking Facilities Children </t>
  </si>
  <si>
    <t xml:space="preserve">03H Solid Waste Disposal Improvements </t>
  </si>
  <si>
    <t xml:space="preserve">03I Flood Drainage Improvements </t>
  </si>
  <si>
    <t xml:space="preserve">03J Water/Sewer Improvements </t>
  </si>
  <si>
    <t xml:space="preserve">03K Street Improvements </t>
  </si>
  <si>
    <t xml:space="preserve">03L Sidewalks </t>
  </si>
  <si>
    <t xml:space="preserve">03M Child Care Centers </t>
  </si>
  <si>
    <t xml:space="preserve">03N Tree Planting </t>
  </si>
  <si>
    <t xml:space="preserve">03O Fire Stations/Equipment </t>
  </si>
  <si>
    <t xml:space="preserve">03P Health Facilities </t>
  </si>
  <si>
    <t xml:space="preserve">03Q Facilities for Abused and Neglected </t>
  </si>
  <si>
    <t xml:space="preserve">03R Asbestos Removal </t>
  </si>
  <si>
    <t>03S Facilities for AIDS Patients (not operating costs)</t>
  </si>
  <si>
    <t xml:space="preserve">Public Services </t>
  </si>
  <si>
    <t xml:space="preserve">03T Operating Costs of Homeless/AIDS </t>
  </si>
  <si>
    <t xml:space="preserve">05 Other Public Services </t>
  </si>
  <si>
    <t xml:space="preserve">05A Senior Services </t>
  </si>
  <si>
    <t xml:space="preserve">05B Handicapped Services Children </t>
  </si>
  <si>
    <t xml:space="preserve">05C Legal Services </t>
  </si>
  <si>
    <t xml:space="preserve">05D Youth Services </t>
  </si>
  <si>
    <t xml:space="preserve">05E Transportation Services </t>
  </si>
  <si>
    <t xml:space="preserve">05F Substance Abuse Services </t>
  </si>
  <si>
    <t xml:space="preserve">05G Services for Battered and Abused Spouses </t>
  </si>
  <si>
    <t xml:space="preserve">05H Employment Training </t>
  </si>
  <si>
    <t xml:space="preserve">05I Crime Awareness/Prevention </t>
  </si>
  <si>
    <t xml:space="preserve">05J Fair Housing Activities (subject to Public Services cap) </t>
  </si>
  <si>
    <t xml:space="preserve">05K Tenant/Landlord Counseling </t>
  </si>
  <si>
    <t xml:space="preserve">05L Child Care Services Patients Programs </t>
  </si>
  <si>
    <t xml:space="preserve">05M Health Services </t>
  </si>
  <si>
    <t xml:space="preserve">05N Services for Abused and Neglected </t>
  </si>
  <si>
    <t xml:space="preserve">05O Mental Health Services </t>
  </si>
  <si>
    <t xml:space="preserve">05P Screening for Lead Poisoning </t>
  </si>
  <si>
    <t xml:space="preserve">05Q Subsistence Payments </t>
  </si>
  <si>
    <t>05R Homeownership Assistance (not direct)</t>
  </si>
  <si>
    <t xml:space="preserve">05S Rental Housing Subsidies </t>
  </si>
  <si>
    <t xml:space="preserve">05T Security Deposits </t>
  </si>
  <si>
    <t xml:space="preserve">05U Housing Counseling </t>
  </si>
  <si>
    <t xml:space="preserve">05V Neighborhood Cleanups </t>
  </si>
  <si>
    <t xml:space="preserve">05W Food Banks </t>
  </si>
  <si>
    <t>05X Housing information and referral services</t>
  </si>
  <si>
    <t>05Y Housing Counseling under 24 CFR 5.100 supporting homebuyer downpayment assistance (05R)</t>
  </si>
  <si>
    <t>05Z  Other Public Services Not Listed in 03T and 05A-05Y</t>
  </si>
  <si>
    <t xml:space="preserve">Section 108 Loans </t>
  </si>
  <si>
    <t>19F Planned Repayments of Section 108 Loans</t>
  </si>
  <si>
    <t xml:space="preserve">19G Unplanned Repayments of Section 108 Loans </t>
  </si>
  <si>
    <t xml:space="preserve">24A Payment of Interest on Section 108 Loans </t>
  </si>
  <si>
    <t>24B Payment of Costs of Section 108 Financing</t>
  </si>
  <si>
    <t xml:space="preserve">24C Debt Service Reserve </t>
  </si>
  <si>
    <t xml:space="preserve">Other </t>
  </si>
  <si>
    <t xml:space="preserve">06 Interim Assistance </t>
  </si>
  <si>
    <t xml:space="preserve">09 Loss of Rental Income Building </t>
  </si>
  <si>
    <t xml:space="preserve">11 Privately Owned Utilities </t>
  </si>
  <si>
    <t xml:space="preserve">15 Code Enforcement </t>
  </si>
  <si>
    <t xml:space="preserve">16B Non-Residential Historic Preservation </t>
  </si>
  <si>
    <t xml:space="preserve">19C Non-Profit Organization Capacity </t>
  </si>
  <si>
    <t xml:space="preserve">22 Unprogrammed Funds </t>
  </si>
  <si>
    <t>23 Tornado Shelters Serving Private Mobile Home Parks</t>
  </si>
  <si>
    <t>Yes</t>
  </si>
  <si>
    <t>Town</t>
  </si>
  <si>
    <t>No</t>
  </si>
  <si>
    <t>Consultant</t>
  </si>
  <si>
    <t>N/A</t>
  </si>
  <si>
    <t>X</t>
  </si>
  <si>
    <t>Architect</t>
  </si>
  <si>
    <t>ADMIN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</si>
</sst>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mm/dd/yy;@"/>
    <numFmt numFmtId="167" formatCode="[&lt;=9999999]###\-####;\(###\)\ ###\-####"/>
    <numFmt numFmtId="168" formatCode="m/d/yy;@"/>
    <numFmt numFmtId="169" formatCode="[$-409]mmmm\ d\,\ yyyy;@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Bookshelf Symbol 7"/>
      <charset val="2"/>
    </font>
    <font>
      <u/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Calibri"/>
      <family val="2"/>
      <scheme val="minor"/>
    </font>
    <font>
      <sz val="9.5"/>
      <name val="Arial"/>
      <family val="2"/>
    </font>
    <font>
      <b/>
      <sz val="9.5"/>
      <name val="Arial"/>
      <family val="2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7"/>
      <color rgb="FF207849"/>
      <name val="Cambria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.5"/>
      <color rgb="FF040404"/>
      <name val="Calibri"/>
      <family val="2"/>
      <scheme val="minor"/>
    </font>
    <font>
      <sz val="11.5"/>
      <color rgb="FF050505"/>
      <name val="Calibri"/>
      <family val="2"/>
      <scheme val="minor"/>
    </font>
    <font>
      <sz val="11"/>
      <color rgb="FF040404"/>
      <name val="Calibri"/>
      <family val="2"/>
      <scheme val="minor"/>
    </font>
    <font>
      <sz val="10.5"/>
      <color rgb="FF343636"/>
      <name val="Calibri"/>
      <family val="2"/>
      <scheme val="minor"/>
    </font>
    <font>
      <sz val="10.5"/>
      <color rgb="FF161616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1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1"/>
      <scheme val="minor"/>
    </font>
    <font>
      <b/>
      <sz val="11"/>
      <name val="Calibri"/>
      <family val="1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1"/>
      <scheme val="minor"/>
    </font>
    <font>
      <b/>
      <sz val="14"/>
      <name val="Calibri"/>
      <family val="1"/>
      <scheme val="minor"/>
    </font>
    <font>
      <b/>
      <sz val="10"/>
      <name val="Calibri"/>
      <family val="1"/>
      <scheme val="minor"/>
    </font>
    <font>
      <b/>
      <sz val="16"/>
      <color rgb="FF008000"/>
      <name val="Calibri"/>
      <family val="1"/>
      <scheme val="minor"/>
    </font>
    <font>
      <b/>
      <i/>
      <sz val="11"/>
      <color theme="1" tint="0.499984740745262"/>
      <name val="Calibri"/>
      <family val="1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DAE7F6"/>
      <name val="Calibri"/>
      <family val="2"/>
      <scheme val="minor"/>
    </font>
    <font>
      <u/>
      <sz val="11"/>
      <color rgb="FFDAE7F6"/>
      <name val="Calibri"/>
      <family val="2"/>
      <scheme val="minor"/>
    </font>
    <font>
      <b/>
      <sz val="11"/>
      <name val="Calibri"/>
      <family val="2"/>
    </font>
    <font>
      <b/>
      <sz val="11.5"/>
      <color rgb="FF04040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bad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theme="0" tint="-0.14999847407452621"/>
      <name val="Arial"/>
      <family val="2"/>
    </font>
    <font>
      <b/>
      <sz val="8"/>
      <color theme="0" tint="-0.1499984740745262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Down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rgb="FFF9FB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6">
    <xf numFmtId="0" fontId="0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5" fillId="0" borderId="0">
      <alignment vertical="center" wrapText="1"/>
    </xf>
    <xf numFmtId="0" fontId="36" fillId="0" borderId="0">
      <alignment horizontal="left" vertical="center" indent="1"/>
    </xf>
    <xf numFmtId="0" fontId="38" fillId="0" borderId="0">
      <alignment vertical="center" wrapText="1"/>
    </xf>
    <xf numFmtId="0" fontId="43" fillId="0" borderId="0" applyNumberFormat="0" applyFill="0" applyBorder="0" applyAlignment="0" applyProtection="0">
      <alignment horizontal="left" vertical="center" indent="1"/>
    </xf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6">
    <xf numFmtId="0" fontId="0" fillId="0" borderId="0" xfId="0"/>
    <xf numFmtId="0" fontId="0" fillId="0" borderId="1" xfId="0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0" xfId="0" applyFont="1" applyBorder="1"/>
    <xf numFmtId="0" fontId="0" fillId="0" borderId="12" xfId="0" applyBorder="1"/>
    <xf numFmtId="0" fontId="8" fillId="0" borderId="6" xfId="0" applyFont="1" applyBorder="1"/>
    <xf numFmtId="0" fontId="9" fillId="0" borderId="0" xfId="0" applyFont="1"/>
    <xf numFmtId="0" fontId="10" fillId="0" borderId="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0" fillId="0" borderId="21" xfId="0" applyBorder="1"/>
    <xf numFmtId="0" fontId="0" fillId="0" borderId="22" xfId="0" applyBorder="1"/>
    <xf numFmtId="0" fontId="14" fillId="0" borderId="21" xfId="0" applyFont="1" applyBorder="1" applyAlignment="1">
      <alignment horizontal="center"/>
    </xf>
    <xf numFmtId="165" fontId="0" fillId="0" borderId="0" xfId="1" applyNumberFormat="1" applyFont="1" applyBorder="1"/>
    <xf numFmtId="165" fontId="0" fillId="0" borderId="3" xfId="1" applyNumberFormat="1" applyFont="1" applyBorder="1"/>
    <xf numFmtId="0" fontId="6" fillId="0" borderId="21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25" xfId="0" applyBorder="1"/>
    <xf numFmtId="0" fontId="6" fillId="0" borderId="2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44" fontId="0" fillId="0" borderId="14" xfId="1" applyFont="1" applyBorder="1"/>
    <xf numFmtId="44" fontId="0" fillId="0" borderId="32" xfId="1" applyFont="1" applyBorder="1"/>
    <xf numFmtId="0" fontId="5" fillId="0" borderId="0" xfId="0" applyFont="1"/>
    <xf numFmtId="14" fontId="0" fillId="0" borderId="0" xfId="0" applyNumberFormat="1"/>
    <xf numFmtId="0" fontId="5" fillId="0" borderId="21" xfId="0" applyFont="1" applyBorder="1"/>
    <xf numFmtId="44" fontId="0" fillId="0" borderId="14" xfId="1" applyFont="1" applyBorder="1" applyProtection="1"/>
    <xf numFmtId="0" fontId="21" fillId="0" borderId="21" xfId="0" applyFont="1" applyBorder="1"/>
    <xf numFmtId="0" fontId="22" fillId="0" borderId="22" xfId="0" applyFont="1" applyBorder="1"/>
    <xf numFmtId="0" fontId="21" fillId="0" borderId="0" xfId="0" applyFont="1"/>
    <xf numFmtId="0" fontId="23" fillId="3" borderId="0" xfId="2" applyFont="1" applyFill="1"/>
    <xf numFmtId="0" fontId="4" fillId="3" borderId="0" xfId="2" applyFill="1"/>
    <xf numFmtId="0" fontId="25" fillId="3" borderId="0" xfId="2" applyFont="1" applyFill="1"/>
    <xf numFmtId="0" fontId="17" fillId="3" borderId="0" xfId="2" applyFont="1" applyFill="1"/>
    <xf numFmtId="0" fontId="4" fillId="3" borderId="14" xfId="2" applyFill="1" applyBorder="1" applyAlignment="1">
      <alignment horizontal="center" vertical="center"/>
    </xf>
    <xf numFmtId="0" fontId="29" fillId="3" borderId="14" xfId="2" applyFont="1" applyFill="1" applyBorder="1"/>
    <xf numFmtId="43" fontId="29" fillId="3" borderId="14" xfId="5" applyFont="1" applyFill="1" applyBorder="1"/>
    <xf numFmtId="44" fontId="29" fillId="3" borderId="30" xfId="3" applyFont="1" applyFill="1" applyBorder="1"/>
    <xf numFmtId="0" fontId="29" fillId="3" borderId="12" xfId="2" applyFont="1" applyFill="1" applyBorder="1"/>
    <xf numFmtId="44" fontId="29" fillId="3" borderId="12" xfId="3" applyFont="1" applyFill="1" applyBorder="1"/>
    <xf numFmtId="44" fontId="29" fillId="3" borderId="14" xfId="3" applyFont="1" applyFill="1" applyBorder="1"/>
    <xf numFmtId="0" fontId="37" fillId="0" borderId="0" xfId="7" applyFont="1">
      <alignment horizontal="left" vertical="center" indent="1"/>
    </xf>
    <xf numFmtId="0" fontId="37" fillId="0" borderId="0" xfId="7" applyFont="1" applyAlignment="1">
      <alignment vertical="top"/>
    </xf>
    <xf numFmtId="0" fontId="37" fillId="0" borderId="0" xfId="7" applyFont="1" applyAlignment="1">
      <alignment vertical="center"/>
    </xf>
    <xf numFmtId="0" fontId="45" fillId="0" borderId="0" xfId="7" applyFont="1" applyAlignment="1">
      <alignment vertical="center"/>
    </xf>
    <xf numFmtId="168" fontId="37" fillId="0" borderId="0" xfId="7" applyNumberFormat="1" applyFont="1" applyAlignment="1">
      <alignment horizontal="left" vertical="center"/>
    </xf>
    <xf numFmtId="2" fontId="37" fillId="0" borderId="0" xfId="7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0" fillId="3" borderId="45" xfId="10" applyFont="1" applyFill="1" applyBorder="1"/>
    <xf numFmtId="0" fontId="20" fillId="3" borderId="1" xfId="10" applyFont="1" applyFill="1" applyBorder="1"/>
    <xf numFmtId="0" fontId="29" fillId="3" borderId="44" xfId="10" applyFont="1" applyFill="1" applyBorder="1"/>
    <xf numFmtId="0" fontId="4" fillId="3" borderId="44" xfId="2" applyFill="1" applyBorder="1"/>
    <xf numFmtId="2" fontId="39" fillId="0" borderId="0" xfId="7" applyNumberFormat="1" applyFont="1" applyAlignment="1">
      <alignment horizontal="center" vertical="center" wrapText="1"/>
    </xf>
    <xf numFmtId="0" fontId="2" fillId="3" borderId="0" xfId="13" applyFill="1"/>
    <xf numFmtId="0" fontId="23" fillId="3" borderId="0" xfId="13" applyFont="1" applyFill="1"/>
    <xf numFmtId="0" fontId="25" fillId="3" borderId="0" xfId="13" applyFont="1" applyFill="1"/>
    <xf numFmtId="0" fontId="17" fillId="3" borderId="0" xfId="13" applyFont="1" applyFill="1"/>
    <xf numFmtId="0" fontId="42" fillId="3" borderId="0" xfId="7" applyFont="1" applyFill="1" applyAlignment="1">
      <alignment horizontal="left" wrapText="1"/>
    </xf>
    <xf numFmtId="0" fontId="45" fillId="3" borderId="0" xfId="7" applyFont="1" applyFill="1" applyAlignment="1">
      <alignment vertical="center"/>
    </xf>
    <xf numFmtId="168" fontId="40" fillId="3" borderId="0" xfId="7" applyNumberFormat="1" applyFont="1" applyFill="1">
      <alignment horizontal="left" vertical="center" indent="1"/>
    </xf>
    <xf numFmtId="8" fontId="44" fillId="3" borderId="0" xfId="7" applyNumberFormat="1" applyFont="1" applyFill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vertical="center"/>
    </xf>
    <xf numFmtId="0" fontId="40" fillId="3" borderId="0" xfId="7" applyFont="1" applyFill="1" applyAlignment="1">
      <alignment vertical="center"/>
    </xf>
    <xf numFmtId="0" fontId="42" fillId="3" borderId="14" xfId="7" applyFont="1" applyFill="1" applyBorder="1" applyAlignment="1">
      <alignment horizontal="left" vertical="center"/>
    </xf>
    <xf numFmtId="0" fontId="6" fillId="6" borderId="26" xfId="0" applyFont="1" applyFill="1" applyBorder="1" applyAlignment="1">
      <alignment horizontal="right"/>
    </xf>
    <xf numFmtId="44" fontId="0" fillId="6" borderId="14" xfId="1" applyFont="1" applyFill="1" applyBorder="1" applyProtection="1"/>
    <xf numFmtId="168" fontId="49" fillId="0" borderId="0" xfId="7" applyNumberFormat="1" applyFont="1" applyAlignment="1">
      <alignment horizontal="left" vertical="center"/>
    </xf>
    <xf numFmtId="0" fontId="5" fillId="4" borderId="21" xfId="0" applyFont="1" applyFill="1" applyBorder="1"/>
    <xf numFmtId="0" fontId="46" fillId="0" borderId="0" xfId="7" applyFont="1" applyAlignment="1">
      <alignment horizontal="center" vertical="top" wrapText="1"/>
    </xf>
    <xf numFmtId="0" fontId="37" fillId="0" borderId="0" xfId="8" applyFont="1" applyAlignment="1">
      <alignment horizontal="left" vertical="center" wrapText="1"/>
    </xf>
    <xf numFmtId="0" fontId="0" fillId="0" borderId="51" xfId="0" applyBorder="1" applyAlignment="1">
      <alignment horizontal="centerContinuous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6" fontId="0" fillId="0" borderId="11" xfId="0" applyNumberFormat="1" applyBorder="1"/>
    <xf numFmtId="0" fontId="5" fillId="0" borderId="44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44" xfId="0" applyBorder="1"/>
    <xf numFmtId="0" fontId="0" fillId="0" borderId="45" xfId="0" applyBorder="1"/>
    <xf numFmtId="0" fontId="2" fillId="0" borderId="14" xfId="13" applyBorder="1"/>
    <xf numFmtId="0" fontId="6" fillId="0" borderId="5" xfId="0" applyFont="1" applyBorder="1"/>
    <xf numFmtId="0" fontId="11" fillId="0" borderId="2" xfId="0" applyFont="1" applyBorder="1"/>
    <xf numFmtId="4" fontId="29" fillId="0" borderId="14" xfId="7" applyNumberFormat="1" applyFont="1" applyBorder="1" applyAlignment="1">
      <alignment horizontal="center" vertical="center"/>
    </xf>
    <xf numFmtId="44" fontId="0" fillId="4" borderId="14" xfId="14" applyFont="1" applyFill="1" applyBorder="1" applyProtection="1">
      <protection locked="0"/>
    </xf>
    <xf numFmtId="0" fontId="2" fillId="4" borderId="14" xfId="13" applyFill="1" applyBorder="1" applyProtection="1">
      <protection locked="0"/>
    </xf>
    <xf numFmtId="0" fontId="37" fillId="4" borderId="0" xfId="7" applyFont="1" applyFill="1" applyProtection="1">
      <alignment horizontal="left" vertical="center" indent="1"/>
      <protection locked="0"/>
    </xf>
    <xf numFmtId="0" fontId="29" fillId="0" borderId="14" xfId="7" applyFont="1" applyBorder="1" applyAlignment="1" applyProtection="1">
      <alignment vertical="center"/>
      <protection locked="0"/>
    </xf>
    <xf numFmtId="0" fontId="37" fillId="0" borderId="14" xfId="7" applyFont="1" applyBorder="1" applyAlignment="1" applyProtection="1">
      <alignment vertical="center"/>
      <protection locked="0"/>
    </xf>
    <xf numFmtId="0" fontId="5" fillId="4" borderId="45" xfId="0" applyFont="1" applyFill="1" applyBorder="1" applyAlignment="1" applyProtection="1">
      <alignment horizontal="right"/>
      <protection locked="0"/>
    </xf>
    <xf numFmtId="0" fontId="5" fillId="4" borderId="14" xfId="0" applyFont="1" applyFill="1" applyBorder="1" applyAlignment="1" applyProtection="1">
      <alignment horizontal="right"/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Protection="1">
      <protection locked="0"/>
    </xf>
    <xf numFmtId="0" fontId="6" fillId="0" borderId="53" xfId="0" applyFont="1" applyBorder="1"/>
    <xf numFmtId="0" fontId="0" fillId="0" borderId="52" xfId="0" applyBorder="1"/>
    <xf numFmtId="0" fontId="17" fillId="0" borderId="15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165" fontId="17" fillId="0" borderId="17" xfId="1" applyNumberFormat="1" applyFont="1" applyBorder="1" applyProtection="1"/>
    <xf numFmtId="165" fontId="17" fillId="0" borderId="15" xfId="1" applyNumberFormat="1" applyFont="1" applyBorder="1" applyAlignment="1" applyProtection="1">
      <alignment horizontal="left" wrapText="1"/>
    </xf>
    <xf numFmtId="165" fontId="17" fillId="0" borderId="15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1" fontId="16" fillId="4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9" fillId="7" borderId="14" xfId="7" applyFont="1" applyFill="1" applyBorder="1" applyAlignment="1" applyProtection="1">
      <alignment horizontal="center" vertical="center"/>
      <protection locked="0"/>
    </xf>
    <xf numFmtId="0" fontId="29" fillId="7" borderId="14" xfId="7" applyFont="1" applyFill="1" applyBorder="1" applyAlignment="1" applyProtection="1">
      <alignment vertical="center"/>
      <protection locked="0"/>
    </xf>
    <xf numFmtId="0" fontId="37" fillId="7" borderId="14" xfId="7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right"/>
    </xf>
    <xf numFmtId="0" fontId="6" fillId="6" borderId="46" xfId="0" applyFont="1" applyFill="1" applyBorder="1"/>
    <xf numFmtId="0" fontId="0" fillId="6" borderId="48" xfId="0" applyFill="1" applyBorder="1"/>
    <xf numFmtId="44" fontId="0" fillId="6" borderId="14" xfId="1" applyFont="1" applyFill="1" applyBorder="1" applyProtection="1">
      <protection locked="0"/>
    </xf>
    <xf numFmtId="44" fontId="0" fillId="6" borderId="30" xfId="1" applyFont="1" applyFill="1" applyBorder="1" applyProtection="1"/>
    <xf numFmtId="0" fontId="0" fillId="6" borderId="44" xfId="0" applyFill="1" applyBorder="1"/>
    <xf numFmtId="0" fontId="0" fillId="6" borderId="45" xfId="0" applyFill="1" applyBorder="1"/>
    <xf numFmtId="44" fontId="0" fillId="6" borderId="10" xfId="1" applyFont="1" applyFill="1" applyBorder="1" applyProtection="1"/>
    <xf numFmtId="0" fontId="6" fillId="0" borderId="44" xfId="0" applyFont="1" applyBorder="1"/>
    <xf numFmtId="0" fontId="6" fillId="0" borderId="45" xfId="0" applyFont="1" applyBorder="1"/>
    <xf numFmtId="0" fontId="5" fillId="6" borderId="44" xfId="0" applyFont="1" applyFill="1" applyBorder="1"/>
    <xf numFmtId="0" fontId="5" fillId="6" borderId="45" xfId="0" applyFont="1" applyFill="1" applyBorder="1"/>
    <xf numFmtId="0" fontId="5" fillId="0" borderId="45" xfId="0" applyFont="1" applyBorder="1"/>
    <xf numFmtId="0" fontId="6" fillId="6" borderId="44" xfId="0" applyFont="1" applyFill="1" applyBorder="1"/>
    <xf numFmtId="0" fontId="6" fillId="6" borderId="45" xfId="0" applyFont="1" applyFill="1" applyBorder="1"/>
    <xf numFmtId="44" fontId="0" fillId="0" borderId="14" xfId="1" applyFont="1" applyFill="1" applyBorder="1" applyProtection="1">
      <protection locked="0"/>
    </xf>
    <xf numFmtId="0" fontId="5" fillId="6" borderId="26" xfId="0" applyFont="1" applyFill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6" fillId="2" borderId="50" xfId="0" applyFont="1" applyFill="1" applyBorder="1"/>
    <xf numFmtId="0" fontId="6" fillId="2" borderId="57" xfId="0" applyFont="1" applyFill="1" applyBorder="1"/>
    <xf numFmtId="0" fontId="8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8" fillId="0" borderId="1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4" borderId="0" xfId="0" applyFont="1" applyFill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52" fillId="0" borderId="12" xfId="0" applyFont="1" applyBorder="1" applyProtection="1">
      <protection locked="0"/>
    </xf>
    <xf numFmtId="164" fontId="52" fillId="0" borderId="14" xfId="0" applyNumberFormat="1" applyFont="1" applyBorder="1" applyProtection="1">
      <protection locked="0"/>
    </xf>
    <xf numFmtId="166" fontId="52" fillId="0" borderId="14" xfId="0" applyNumberFormat="1" applyFont="1" applyBorder="1" applyProtection="1">
      <protection locked="0"/>
    </xf>
    <xf numFmtId="37" fontId="51" fillId="0" borderId="14" xfId="1" applyNumberFormat="1" applyFont="1" applyBorder="1" applyProtection="1">
      <protection locked="0"/>
    </xf>
    <xf numFmtId="0" fontId="51" fillId="0" borderId="14" xfId="1" applyNumberFormat="1" applyFont="1" applyBorder="1" applyProtection="1">
      <protection locked="0"/>
    </xf>
    <xf numFmtId="165" fontId="51" fillId="0" borderId="14" xfId="1" applyNumberFormat="1" applyFont="1" applyBorder="1" applyProtection="1">
      <protection locked="0"/>
    </xf>
    <xf numFmtId="0" fontId="51" fillId="0" borderId="14" xfId="0" applyFont="1" applyBorder="1"/>
    <xf numFmtId="0" fontId="53" fillId="0" borderId="14" xfId="0" applyFont="1" applyBorder="1" applyAlignment="1">
      <alignment horizontal="center"/>
    </xf>
    <xf numFmtId="44" fontId="53" fillId="0" borderId="14" xfId="1" applyFont="1" applyBorder="1"/>
    <xf numFmtId="165" fontId="51" fillId="0" borderId="14" xfId="1" applyNumberFormat="1" applyFont="1" applyBorder="1"/>
    <xf numFmtId="164" fontId="53" fillId="0" borderId="14" xfId="0" applyNumberFormat="1" applyFont="1" applyBorder="1" applyProtection="1">
      <protection locked="0"/>
    </xf>
    <xf numFmtId="0" fontId="20" fillId="3" borderId="1" xfId="2" applyFont="1" applyFill="1" applyBorder="1" applyProtection="1">
      <protection locked="0"/>
    </xf>
    <xf numFmtId="0" fontId="20" fillId="3" borderId="45" xfId="2" applyFont="1" applyFill="1" applyBorder="1" applyProtection="1">
      <protection locked="0"/>
    </xf>
    <xf numFmtId="0" fontId="29" fillId="3" borderId="44" xfId="2" applyFont="1" applyFill="1" applyBorder="1" applyProtection="1">
      <protection locked="0"/>
    </xf>
    <xf numFmtId="0" fontId="20" fillId="3" borderId="44" xfId="2" applyFont="1" applyFill="1" applyBorder="1" applyProtection="1">
      <protection locked="0"/>
    </xf>
    <xf numFmtId="0" fontId="29" fillId="3" borderId="1" xfId="2" applyFont="1" applyFill="1" applyBorder="1" applyProtection="1">
      <protection locked="0"/>
    </xf>
    <xf numFmtId="0" fontId="29" fillId="3" borderId="45" xfId="2" applyFont="1" applyFill="1" applyBorder="1" applyProtection="1">
      <protection locked="0"/>
    </xf>
    <xf numFmtId="0" fontId="30" fillId="0" borderId="44" xfId="2" applyFont="1" applyBorder="1" applyProtection="1"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31" fillId="0" borderId="44" xfId="2" applyFont="1" applyBorder="1" applyProtection="1">
      <protection locked="0"/>
    </xf>
    <xf numFmtId="0" fontId="32" fillId="0" borderId="44" xfId="2" applyFont="1" applyBorder="1" applyProtection="1">
      <protection locked="0"/>
    </xf>
    <xf numFmtId="0" fontId="56" fillId="3" borderId="14" xfId="7" applyFont="1" applyFill="1" applyBorder="1" applyAlignment="1">
      <alignment horizontal="left" vertical="center"/>
    </xf>
    <xf numFmtId="4" fontId="37" fillId="7" borderId="14" xfId="7" applyNumberFormat="1" applyFont="1" applyFill="1" applyBorder="1" applyAlignment="1">
      <alignment horizontal="center" vertical="center"/>
    </xf>
    <xf numFmtId="0" fontId="26" fillId="3" borderId="3" xfId="4" applyFill="1" applyBorder="1" applyAlignment="1">
      <alignment horizontal="center"/>
    </xf>
    <xf numFmtId="0" fontId="5" fillId="7" borderId="0" xfId="0" applyFont="1" applyFill="1" applyProtection="1">
      <protection locked="0"/>
    </xf>
    <xf numFmtId="44" fontId="0" fillId="7" borderId="14" xfId="1" applyFont="1" applyFill="1" applyBorder="1" applyProtection="1">
      <protection locked="0"/>
    </xf>
    <xf numFmtId="0" fontId="6" fillId="7" borderId="26" xfId="0" applyFont="1" applyFill="1" applyBorder="1" applyAlignment="1" applyProtection="1">
      <alignment horizontal="right"/>
      <protection locked="0"/>
    </xf>
    <xf numFmtId="0" fontId="17" fillId="9" borderId="1" xfId="2" applyFont="1" applyFill="1" applyBorder="1" applyAlignment="1">
      <alignment horizontal="centerContinuous"/>
    </xf>
    <xf numFmtId="0" fontId="17" fillId="9" borderId="8" xfId="2" applyFont="1" applyFill="1" applyBorder="1" applyAlignment="1">
      <alignment horizontal="centerContinuous"/>
    </xf>
    <xf numFmtId="0" fontId="17" fillId="9" borderId="45" xfId="2" applyFont="1" applyFill="1" applyBorder="1" applyAlignment="1">
      <alignment horizontal="centerContinuous"/>
    </xf>
    <xf numFmtId="0" fontId="57" fillId="0" borderId="0" xfId="10" applyFont="1"/>
    <xf numFmtId="44" fontId="0" fillId="4" borderId="14" xfId="1" applyFont="1" applyFill="1" applyBorder="1" applyProtection="1">
      <protection locked="0"/>
    </xf>
    <xf numFmtId="0" fontId="2" fillId="0" borderId="14" xfId="13" applyBorder="1" applyAlignment="1">
      <alignment horizontal="center"/>
    </xf>
    <xf numFmtId="0" fontId="52" fillId="4" borderId="12" xfId="0" applyFont="1" applyFill="1" applyBorder="1" applyProtection="1">
      <protection locked="0"/>
    </xf>
    <xf numFmtId="164" fontId="52" fillId="4" borderId="12" xfId="0" applyNumberFormat="1" applyFont="1" applyFill="1" applyBorder="1" applyProtection="1">
      <protection locked="0"/>
    </xf>
    <xf numFmtId="166" fontId="52" fillId="4" borderId="12" xfId="0" applyNumberFormat="1" applyFont="1" applyFill="1" applyBorder="1" applyProtection="1">
      <protection locked="0"/>
    </xf>
    <xf numFmtId="37" fontId="52" fillId="4" borderId="12" xfId="1" applyNumberFormat="1" applyFont="1" applyFill="1" applyBorder="1" applyProtection="1">
      <protection locked="0"/>
    </xf>
    <xf numFmtId="0" fontId="52" fillId="4" borderId="12" xfId="1" applyNumberFormat="1" applyFont="1" applyFill="1" applyBorder="1" applyProtection="1">
      <protection locked="0"/>
    </xf>
    <xf numFmtId="165" fontId="52" fillId="4" borderId="12" xfId="1" applyNumberFormat="1" applyFont="1" applyFill="1" applyBorder="1" applyProtection="1">
      <protection locked="0"/>
    </xf>
    <xf numFmtId="164" fontId="52" fillId="4" borderId="14" xfId="0" applyNumberFormat="1" applyFont="1" applyFill="1" applyBorder="1" applyProtection="1">
      <protection locked="0"/>
    </xf>
    <xf numFmtId="166" fontId="52" fillId="4" borderId="14" xfId="0" applyNumberFormat="1" applyFont="1" applyFill="1" applyBorder="1" applyProtection="1">
      <protection locked="0"/>
    </xf>
    <xf numFmtId="37" fontId="52" fillId="4" borderId="14" xfId="1" applyNumberFormat="1" applyFont="1" applyFill="1" applyBorder="1" applyProtection="1">
      <protection locked="0"/>
    </xf>
    <xf numFmtId="0" fontId="52" fillId="4" borderId="14" xfId="1" applyNumberFormat="1" applyFont="1" applyFill="1" applyBorder="1" applyProtection="1">
      <protection locked="0"/>
    </xf>
    <xf numFmtId="165" fontId="52" fillId="4" borderId="14" xfId="1" applyNumberFormat="1" applyFont="1" applyFill="1" applyBorder="1" applyProtection="1">
      <protection locked="0"/>
    </xf>
    <xf numFmtId="37" fontId="51" fillId="4" borderId="14" xfId="1" applyNumberFormat="1" applyFont="1" applyFill="1" applyBorder="1" applyProtection="1">
      <protection locked="0"/>
    </xf>
    <xf numFmtId="0" fontId="51" fillId="4" borderId="14" xfId="1" applyNumberFormat="1" applyFont="1" applyFill="1" applyBorder="1" applyProtection="1">
      <protection locked="0"/>
    </xf>
    <xf numFmtId="165" fontId="51" fillId="4" borderId="14" xfId="1" applyNumberFormat="1" applyFont="1" applyFill="1" applyBorder="1" applyProtection="1">
      <protection locked="0"/>
    </xf>
    <xf numFmtId="44" fontId="5" fillId="4" borderId="14" xfId="0" applyNumberFormat="1" applyFont="1" applyFill="1" applyBorder="1" applyProtection="1">
      <protection locked="0"/>
    </xf>
    <xf numFmtId="44" fontId="5" fillId="4" borderId="11" xfId="0" applyNumberFormat="1" applyFont="1" applyFill="1" applyBorder="1" applyProtection="1">
      <protection locked="0"/>
    </xf>
    <xf numFmtId="44" fontId="5" fillId="3" borderId="12" xfId="0" applyNumberFormat="1" applyFont="1" applyFill="1" applyBorder="1"/>
    <xf numFmtId="0" fontId="20" fillId="3" borderId="7" xfId="2" applyFont="1" applyFill="1" applyBorder="1" applyAlignment="1">
      <alignment horizontal="right"/>
    </xf>
    <xf numFmtId="44" fontId="5" fillId="4" borderId="10" xfId="0" applyNumberFormat="1" applyFont="1" applyFill="1" applyBorder="1" applyProtection="1">
      <protection locked="0"/>
    </xf>
    <xf numFmtId="44" fontId="5" fillId="8" borderId="10" xfId="0" applyNumberFormat="1" applyFont="1" applyFill="1" applyBorder="1"/>
    <xf numFmtId="44" fontId="0" fillId="7" borderId="32" xfId="1" applyFont="1" applyFill="1" applyBorder="1" applyProtection="1">
      <protection locked="0"/>
    </xf>
    <xf numFmtId="44" fontId="6" fillId="7" borderId="32" xfId="1" applyFont="1" applyFill="1" applyBorder="1" applyProtection="1">
      <protection locked="0"/>
    </xf>
    <xf numFmtId="0" fontId="5" fillId="7" borderId="45" xfId="0" applyFont="1" applyFill="1" applyBorder="1" applyProtection="1">
      <protection locked="0"/>
    </xf>
    <xf numFmtId="0" fontId="0" fillId="7" borderId="45" xfId="0" applyFill="1" applyBorder="1" applyProtection="1">
      <protection locked="0"/>
    </xf>
    <xf numFmtId="0" fontId="5" fillId="7" borderId="26" xfId="0" applyFont="1" applyFill="1" applyBorder="1" applyAlignment="1" applyProtection="1">
      <alignment horizontal="right"/>
      <protection locked="0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20" fillId="3" borderId="8" xfId="2" applyFont="1" applyFill="1" applyBorder="1" applyAlignment="1">
      <alignment horizontal="right"/>
    </xf>
    <xf numFmtId="0" fontId="20" fillId="3" borderId="9" xfId="2" applyFont="1" applyFill="1" applyBorder="1" applyAlignment="1">
      <alignment horizontal="right"/>
    </xf>
    <xf numFmtId="44" fontId="59" fillId="10" borderId="12" xfId="3" applyFont="1" applyFill="1" applyBorder="1"/>
    <xf numFmtId="43" fontId="59" fillId="10" borderId="44" xfId="5" applyFont="1" applyFill="1" applyBorder="1" applyAlignment="1">
      <alignment horizontal="center"/>
    </xf>
    <xf numFmtId="43" fontId="59" fillId="10" borderId="45" xfId="5" applyFont="1" applyFill="1" applyBorder="1" applyAlignment="1">
      <alignment horizontal="center"/>
    </xf>
    <xf numFmtId="0" fontId="17" fillId="11" borderId="44" xfId="2" applyFont="1" applyFill="1" applyBorder="1" applyAlignment="1">
      <alignment horizontal="centerContinuous"/>
    </xf>
    <xf numFmtId="0" fontId="17" fillId="11" borderId="14" xfId="2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/>
    </xf>
    <xf numFmtId="0" fontId="6" fillId="11" borderId="45" xfId="0" applyFont="1" applyFill="1" applyBorder="1" applyAlignment="1">
      <alignment horizontal="center"/>
    </xf>
    <xf numFmtId="168" fontId="37" fillId="0" borderId="14" xfId="7" applyNumberFormat="1" applyFont="1" applyBorder="1" applyAlignment="1">
      <alignment horizontal="left" vertical="center"/>
    </xf>
    <xf numFmtId="2" fontId="37" fillId="0" borderId="14" xfId="7" applyNumberFormat="1" applyFont="1" applyBorder="1" applyAlignment="1">
      <alignment horizontal="left" vertical="center"/>
    </xf>
    <xf numFmtId="164" fontId="5" fillId="8" borderId="10" xfId="0" applyNumberFormat="1" applyFont="1" applyFill="1" applyBorder="1"/>
    <xf numFmtId="44" fontId="5" fillId="3" borderId="14" xfId="0" applyNumberFormat="1" applyFont="1" applyFill="1" applyBorder="1"/>
    <xf numFmtId="2" fontId="29" fillId="4" borderId="14" xfId="7" applyNumberFormat="1" applyFont="1" applyFill="1" applyBorder="1" applyAlignment="1" applyProtection="1">
      <alignment horizontal="center" vertical="center"/>
      <protection locked="0"/>
    </xf>
    <xf numFmtId="44" fontId="29" fillId="4" borderId="14" xfId="7" applyNumberFormat="1" applyFont="1" applyFill="1" applyBorder="1" applyAlignment="1" applyProtection="1">
      <alignment horizontal="center" vertical="center"/>
      <protection locked="0"/>
    </xf>
    <xf numFmtId="44" fontId="37" fillId="0" borderId="14" xfId="7" applyNumberFormat="1" applyFont="1" applyBorder="1" applyAlignment="1">
      <alignment horizontal="center" vertical="center"/>
    </xf>
    <xf numFmtId="0" fontId="60" fillId="3" borderId="14" xfId="7" applyFont="1" applyFill="1" applyBorder="1" applyAlignment="1">
      <alignment horizontal="left" vertical="center"/>
    </xf>
    <xf numFmtId="0" fontId="20" fillId="7" borderId="14" xfId="7" applyFont="1" applyFill="1" applyBorder="1" applyAlignment="1" applyProtection="1">
      <alignment horizontal="right" vertical="center"/>
      <protection locked="0"/>
    </xf>
    <xf numFmtId="43" fontId="29" fillId="0" borderId="45" xfId="5" applyFont="1" applyFill="1" applyBorder="1" applyAlignment="1">
      <alignment horizontal="center"/>
    </xf>
    <xf numFmtId="0" fontId="20" fillId="3" borderId="44" xfId="2" applyFont="1" applyFill="1" applyBorder="1" applyAlignment="1" applyProtection="1">
      <alignment horizontal="left"/>
      <protection locked="0"/>
    </xf>
    <xf numFmtId="43" fontId="29" fillId="0" borderId="44" xfId="5" applyFont="1" applyFill="1" applyBorder="1" applyAlignment="1">
      <alignment horizontal="center"/>
    </xf>
    <xf numFmtId="0" fontId="20" fillId="3" borderId="3" xfId="2" applyFont="1" applyFill="1" applyBorder="1" applyProtection="1">
      <protection locked="0"/>
    </xf>
    <xf numFmtId="0" fontId="20" fillId="3" borderId="4" xfId="2" applyFont="1" applyFill="1" applyBorder="1" applyProtection="1">
      <protection locked="0"/>
    </xf>
    <xf numFmtId="0" fontId="30" fillId="7" borderId="44" xfId="2" applyFont="1" applyFill="1" applyBorder="1" applyAlignment="1" applyProtection="1">
      <alignment vertical="center"/>
      <protection locked="0"/>
    </xf>
    <xf numFmtId="2" fontId="37" fillId="7" borderId="14" xfId="7" applyNumberFormat="1" applyFont="1" applyFill="1" applyBorder="1" applyAlignment="1" applyProtection="1">
      <alignment horizontal="center" vertical="center"/>
      <protection locked="0"/>
    </xf>
    <xf numFmtId="44" fontId="29" fillId="7" borderId="45" xfId="7" applyNumberFormat="1" applyFont="1" applyFill="1" applyBorder="1" applyAlignment="1">
      <alignment horizontal="center" vertical="center"/>
    </xf>
    <xf numFmtId="44" fontId="29" fillId="0" borderId="14" xfId="7" applyNumberFormat="1" applyFont="1" applyBorder="1" applyAlignment="1" applyProtection="1">
      <alignment vertical="center"/>
      <protection locked="0"/>
    </xf>
    <xf numFmtId="44" fontId="29" fillId="0" borderId="14" xfId="7" applyNumberFormat="1" applyFont="1" applyBorder="1" applyAlignment="1">
      <alignment horizontal="center" vertical="center"/>
    </xf>
    <xf numFmtId="4" fontId="37" fillId="7" borderId="10" xfId="7" applyNumberFormat="1" applyFont="1" applyFill="1" applyBorder="1" applyAlignment="1">
      <alignment horizontal="center" vertical="center"/>
    </xf>
    <xf numFmtId="44" fontId="29" fillId="3" borderId="0" xfId="3" applyFont="1" applyFill="1" applyBorder="1"/>
    <xf numFmtId="0" fontId="29" fillId="0" borderId="0" xfId="7" applyFont="1" applyAlignment="1" applyProtection="1">
      <alignment vertical="center"/>
      <protection locked="0"/>
    </xf>
    <xf numFmtId="43" fontId="29" fillId="3" borderId="0" xfId="5" applyFont="1" applyFill="1" applyBorder="1"/>
    <xf numFmtId="44" fontId="29" fillId="3" borderId="44" xfId="3" applyFont="1" applyFill="1" applyBorder="1"/>
    <xf numFmtId="14" fontId="37" fillId="7" borderId="0" xfId="7" applyNumberFormat="1" applyFont="1" applyFill="1" applyProtection="1">
      <alignment horizontal="left" vertical="center" indent="1"/>
      <protection locked="0"/>
    </xf>
    <xf numFmtId="2" fontId="58" fillId="0" borderId="0" xfId="7" applyNumberFormat="1" applyFont="1" applyAlignment="1">
      <alignment horizontal="center" vertical="center"/>
    </xf>
    <xf numFmtId="169" fontId="58" fillId="7" borderId="14" xfId="4" applyNumberFormat="1" applyFont="1" applyFill="1" applyBorder="1" applyAlignment="1" applyProtection="1">
      <protection locked="0"/>
    </xf>
    <xf numFmtId="169" fontId="41" fillId="7" borderId="8" xfId="4" applyNumberFormat="1" applyFont="1" applyFill="1" applyBorder="1" applyAlignment="1" applyProtection="1">
      <protection locked="0"/>
    </xf>
    <xf numFmtId="14" fontId="41" fillId="0" borderId="0" xfId="2" applyNumberFormat="1" applyFont="1" applyAlignment="1">
      <alignment horizontal="center"/>
    </xf>
    <xf numFmtId="0" fontId="20" fillId="7" borderId="3" xfId="2" applyFont="1" applyFill="1" applyBorder="1"/>
    <xf numFmtId="0" fontId="20" fillId="7" borderId="4" xfId="2" applyFont="1" applyFill="1" applyBorder="1"/>
    <xf numFmtId="0" fontId="20" fillId="0" borderId="14" xfId="7" applyFont="1" applyBorder="1" applyAlignment="1" applyProtection="1">
      <alignment horizontal="right" vertical="center"/>
      <protection locked="0"/>
    </xf>
    <xf numFmtId="0" fontId="32" fillId="7" borderId="44" xfId="2" applyFont="1" applyFill="1" applyBorder="1" applyProtection="1">
      <protection locked="0"/>
    </xf>
    <xf numFmtId="0" fontId="32" fillId="7" borderId="2" xfId="2" applyFont="1" applyFill="1" applyBorder="1"/>
    <xf numFmtId="0" fontId="20" fillId="3" borderId="2" xfId="10" applyFont="1" applyFill="1" applyBorder="1"/>
    <xf numFmtId="0" fontId="20" fillId="3" borderId="3" xfId="10" applyFont="1" applyFill="1" applyBorder="1"/>
    <xf numFmtId="0" fontId="20" fillId="3" borderId="4" xfId="10" applyFont="1" applyFill="1" applyBorder="1"/>
    <xf numFmtId="0" fontId="61" fillId="0" borderId="14" xfId="7" applyFont="1" applyBorder="1" applyAlignment="1">
      <alignment horizontal="center" vertical="center"/>
    </xf>
    <xf numFmtId="0" fontId="0" fillId="0" borderId="12" xfId="0" applyBorder="1" applyProtection="1">
      <protection locked="0"/>
    </xf>
    <xf numFmtId="0" fontId="6" fillId="0" borderId="9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6" fillId="4" borderId="8" xfId="0" applyNumberFormat="1" applyFont="1" applyFill="1" applyBorder="1" applyAlignment="1" applyProtection="1">
      <alignment horizontal="center"/>
      <protection locked="0"/>
    </xf>
    <xf numFmtId="1" fontId="13" fillId="4" borderId="7" xfId="0" applyNumberFormat="1" applyFont="1" applyFill="1" applyBorder="1" applyAlignment="1" applyProtection="1">
      <alignment horizontal="center"/>
      <protection locked="0"/>
    </xf>
    <xf numFmtId="14" fontId="6" fillId="4" borderId="3" xfId="0" applyNumberFormat="1" applyFont="1" applyFill="1" applyBorder="1" applyAlignment="1" applyProtection="1">
      <alignment horizontal="center"/>
      <protection locked="0"/>
    </xf>
    <xf numFmtId="14" fontId="6" fillId="4" borderId="4" xfId="0" applyNumberFormat="1" applyFont="1" applyFill="1" applyBorder="1" applyAlignment="1" applyProtection="1">
      <alignment horizontal="center"/>
      <protection locked="0"/>
    </xf>
    <xf numFmtId="0" fontId="13" fillId="0" borderId="58" xfId="0" applyFont="1" applyBorder="1" applyAlignment="1">
      <alignment horizontal="left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13" fillId="0" borderId="6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3" fillId="3" borderId="14" xfId="0" applyNumberFormat="1" applyFont="1" applyFill="1" applyBorder="1" applyAlignment="1">
      <alignment horizontal="center"/>
    </xf>
    <xf numFmtId="0" fontId="58" fillId="0" borderId="0" xfId="7" applyFont="1">
      <alignment horizontal="left" vertical="center" indent="1"/>
    </xf>
    <xf numFmtId="0" fontId="5" fillId="13" borderId="0" xfId="0" applyFont="1" applyFill="1"/>
    <xf numFmtId="0" fontId="4" fillId="13" borderId="0" xfId="2" applyFill="1"/>
    <xf numFmtId="0" fontId="37" fillId="13" borderId="0" xfId="7" applyFont="1" applyFill="1" applyAlignment="1">
      <alignment vertical="center"/>
    </xf>
    <xf numFmtId="0" fontId="12" fillId="4" borderId="65" xfId="0" applyFont="1" applyFill="1" applyBorder="1" applyProtection="1">
      <protection locked="0"/>
    </xf>
    <xf numFmtId="0" fontId="0" fillId="0" borderId="6" xfId="0" applyBorder="1"/>
    <xf numFmtId="0" fontId="8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0" fillId="4" borderId="0" xfId="0" applyFill="1" applyProtection="1">
      <protection locked="0"/>
    </xf>
    <xf numFmtId="0" fontId="8" fillId="0" borderId="0" xfId="0" applyFont="1" applyAlignment="1">
      <alignment horizontal="left"/>
    </xf>
    <xf numFmtId="0" fontId="6" fillId="0" borderId="16" xfId="0" applyFont="1" applyBorder="1" applyAlignment="1">
      <alignment horizontal="centerContinuous"/>
    </xf>
    <xf numFmtId="0" fontId="0" fillId="0" borderId="5" xfId="0" applyBorder="1"/>
    <xf numFmtId="0" fontId="11" fillId="0" borderId="5" xfId="0" applyFont="1" applyBorder="1"/>
    <xf numFmtId="14" fontId="37" fillId="7" borderId="0" xfId="7" applyNumberFormat="1" applyFont="1" applyFill="1" applyAlignment="1" applyProtection="1">
      <alignment vertical="top"/>
      <protection locked="0"/>
    </xf>
    <xf numFmtId="0" fontId="62" fillId="0" borderId="14" xfId="0" applyFont="1" applyBorder="1"/>
    <xf numFmtId="0" fontId="62" fillId="0" borderId="14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0" fillId="7" borderId="14" xfId="0" applyFill="1" applyBorder="1" applyProtection="1">
      <protection locked="0"/>
    </xf>
    <xf numFmtId="168" fontId="40" fillId="7" borderId="44" xfId="7" applyNumberFormat="1" applyFont="1" applyFill="1" applyBorder="1" applyAlignment="1">
      <alignment horizontal="right" vertical="center"/>
    </xf>
    <xf numFmtId="0" fontId="37" fillId="0" borderId="0" xfId="7" applyFont="1" applyAlignment="1">
      <alignment horizontal="right" vertical="center"/>
    </xf>
    <xf numFmtId="0" fontId="6" fillId="4" borderId="0" xfId="0" applyFont="1" applyFill="1"/>
    <xf numFmtId="0" fontId="15" fillId="0" borderId="0" xfId="0" applyFont="1"/>
    <xf numFmtId="0" fontId="14" fillId="0" borderId="0" xfId="0" applyFont="1" applyAlignment="1">
      <alignment horizontal="right"/>
    </xf>
    <xf numFmtId="0" fontId="22" fillId="0" borderId="0" xfId="0" applyFont="1"/>
    <xf numFmtId="0" fontId="5" fillId="13" borderId="23" xfId="0" applyFont="1" applyFill="1" applyBorder="1"/>
    <xf numFmtId="14" fontId="0" fillId="13" borderId="13" xfId="0" applyNumberFormat="1" applyFill="1" applyBorder="1"/>
    <xf numFmtId="0" fontId="0" fillId="0" borderId="13" xfId="0" applyBorder="1"/>
    <xf numFmtId="0" fontId="0" fillId="0" borderId="24" xfId="0" applyBorder="1"/>
    <xf numFmtId="0" fontId="24" fillId="3" borderId="14" xfId="13" applyFont="1" applyFill="1" applyBorder="1" applyAlignment="1">
      <alignment horizontal="left"/>
    </xf>
    <xf numFmtId="0" fontId="24" fillId="3" borderId="44" xfId="2" applyFont="1" applyFill="1" applyBorder="1" applyAlignment="1">
      <alignment horizontal="left"/>
    </xf>
    <xf numFmtId="0" fontId="24" fillId="3" borderId="45" xfId="2" applyFont="1" applyFill="1" applyBorder="1" applyAlignment="1">
      <alignment horizontal="left"/>
    </xf>
    <xf numFmtId="0" fontId="24" fillId="3" borderId="0" xfId="2" applyFont="1" applyFill="1" applyAlignment="1">
      <alignment horizontal="left"/>
    </xf>
    <xf numFmtId="4" fontId="37" fillId="7" borderId="14" xfId="7" applyNumberFormat="1" applyFont="1" applyFill="1" applyBorder="1" applyAlignment="1" applyProtection="1">
      <alignment horizontal="center" vertical="center"/>
      <protection locked="0"/>
    </xf>
    <xf numFmtId="4" fontId="37" fillId="7" borderId="14" xfId="7" applyNumberFormat="1" applyFont="1" applyFill="1" applyBorder="1" applyAlignment="1" applyProtection="1">
      <alignment horizontal="right" vertical="center"/>
      <protection locked="0"/>
    </xf>
    <xf numFmtId="0" fontId="29" fillId="7" borderId="14" xfId="2" applyFont="1" applyFill="1" applyBorder="1" applyProtection="1">
      <protection locked="0"/>
    </xf>
    <xf numFmtId="0" fontId="29" fillId="3" borderId="44" xfId="10" applyFont="1" applyFill="1" applyBorder="1" applyProtection="1">
      <protection locked="0"/>
    </xf>
    <xf numFmtId="0" fontId="29" fillId="7" borderId="10" xfId="2" applyFont="1" applyFill="1" applyBorder="1" applyProtection="1">
      <protection locked="0"/>
    </xf>
    <xf numFmtId="0" fontId="4" fillId="3" borderId="0" xfId="2" applyFill="1" applyProtection="1">
      <protection locked="0"/>
    </xf>
    <xf numFmtId="4" fontId="37" fillId="7" borderId="14" xfId="7" applyNumberFormat="1" applyFont="1" applyFill="1" applyBorder="1" applyAlignment="1">
      <alignment horizontal="right" vertical="center"/>
    </xf>
    <xf numFmtId="44" fontId="37" fillId="7" borderId="14" xfId="7" applyNumberFormat="1" applyFont="1" applyFill="1" applyBorder="1" applyAlignment="1" applyProtection="1">
      <alignment horizontal="right" vertical="center"/>
      <protection locked="0"/>
    </xf>
    <xf numFmtId="44" fontId="37" fillId="7" borderId="14" xfId="7" applyNumberFormat="1" applyFont="1" applyFill="1" applyBorder="1" applyAlignment="1">
      <alignment horizontal="right" vertical="center"/>
    </xf>
    <xf numFmtId="0" fontId="29" fillId="3" borderId="12" xfId="2" applyFont="1" applyFill="1" applyBorder="1" applyProtection="1">
      <protection locked="0"/>
    </xf>
    <xf numFmtId="0" fontId="29" fillId="3" borderId="14" xfId="2" applyFont="1" applyFill="1" applyBorder="1" applyProtection="1">
      <protection locked="0"/>
    </xf>
    <xf numFmtId="44" fontId="37" fillId="7" borderId="14" xfId="7" applyNumberFormat="1" applyFont="1" applyFill="1" applyBorder="1" applyAlignment="1" applyProtection="1">
      <alignment horizontal="center" vertical="center"/>
      <protection locked="0"/>
    </xf>
    <xf numFmtId="0" fontId="58" fillId="0" borderId="0" xfId="7" applyFont="1" applyAlignment="1">
      <alignment vertical="center"/>
    </xf>
    <xf numFmtId="44" fontId="0" fillId="0" borderId="14" xfId="1" applyFont="1" applyFill="1" applyBorder="1" applyProtection="1">
      <protection hidden="1"/>
    </xf>
    <xf numFmtId="44" fontId="0" fillId="0" borderId="14" xfId="1" applyFont="1" applyBorder="1" applyProtection="1">
      <protection hidden="1"/>
    </xf>
    <xf numFmtId="44" fontId="6" fillId="0" borderId="14" xfId="1" applyFont="1" applyBorder="1" applyProtection="1">
      <protection hidden="1"/>
    </xf>
    <xf numFmtId="44" fontId="0" fillId="0" borderId="49" xfId="1" applyFont="1" applyBorder="1" applyProtection="1">
      <protection hidden="1"/>
    </xf>
    <xf numFmtId="44" fontId="0" fillId="0" borderId="49" xfId="1" applyFont="1" applyFill="1" applyBorder="1" applyProtection="1">
      <protection hidden="1"/>
    </xf>
    <xf numFmtId="44" fontId="6" fillId="0" borderId="32" xfId="1" applyFont="1" applyBorder="1" applyProtection="1">
      <protection hidden="1"/>
    </xf>
    <xf numFmtId="44" fontId="0" fillId="0" borderId="32" xfId="1" applyFont="1" applyBorder="1" applyProtection="1">
      <protection hidden="1"/>
    </xf>
    <xf numFmtId="44" fontId="6" fillId="0" borderId="32" xfId="1" applyFont="1" applyFill="1" applyBorder="1" applyProtection="1">
      <protection hidden="1"/>
    </xf>
    <xf numFmtId="44" fontId="0" fillId="0" borderId="8" xfId="0" applyNumberFormat="1" applyBorder="1" applyProtection="1">
      <protection hidden="1"/>
    </xf>
    <xf numFmtId="44" fontId="5" fillId="3" borderId="14" xfId="0" applyNumberFormat="1" applyFont="1" applyFill="1" applyBorder="1" applyProtection="1">
      <protection hidden="1"/>
    </xf>
    <xf numFmtId="44" fontId="5" fillId="3" borderId="12" xfId="0" applyNumberFormat="1" applyFont="1" applyFill="1" applyBorder="1" applyProtection="1">
      <protection hidden="1"/>
    </xf>
    <xf numFmtId="2" fontId="12" fillId="4" borderId="42" xfId="0" applyNumberFormat="1" applyFont="1" applyFill="1" applyBorder="1" applyProtection="1">
      <protection locked="0"/>
    </xf>
    <xf numFmtId="0" fontId="6" fillId="0" borderId="21" xfId="0" applyFont="1" applyBorder="1"/>
    <xf numFmtId="0" fontId="6" fillId="0" borderId="0" xfId="0" applyFont="1"/>
    <xf numFmtId="0" fontId="6" fillId="0" borderId="22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right"/>
    </xf>
    <xf numFmtId="0" fontId="0" fillId="13" borderId="0" xfId="0" applyFill="1"/>
    <xf numFmtId="0" fontId="24" fillId="3" borderId="0" xfId="13" applyFont="1" applyFill="1" applyAlignment="1">
      <alignment horizontal="left"/>
    </xf>
    <xf numFmtId="0" fontId="17" fillId="11" borderId="45" xfId="2" applyFont="1" applyFill="1" applyBorder="1" applyAlignment="1">
      <alignment horizontal="center"/>
    </xf>
    <xf numFmtId="0" fontId="20" fillId="3" borderId="1" xfId="2" applyFont="1" applyFill="1" applyBorder="1" applyAlignment="1" applyProtection="1">
      <alignment horizontal="left" wrapText="1"/>
      <protection locked="0"/>
    </xf>
    <xf numFmtId="0" fontId="20" fillId="3" borderId="45" xfId="2" applyFont="1" applyFill="1" applyBorder="1" applyAlignment="1" applyProtection="1">
      <alignment horizontal="left" wrapText="1"/>
      <protection locked="0"/>
    </xf>
    <xf numFmtId="0" fontId="29" fillId="3" borderId="1" xfId="2" applyFont="1" applyFill="1" applyBorder="1" applyAlignment="1" applyProtection="1">
      <alignment horizontal="left" wrapText="1"/>
      <protection locked="0"/>
    </xf>
    <xf numFmtId="0" fontId="29" fillId="3" borderId="45" xfId="2" applyFont="1" applyFill="1" applyBorder="1" applyAlignment="1" applyProtection="1">
      <alignment horizontal="left" wrapText="1"/>
      <protection locked="0"/>
    </xf>
    <xf numFmtId="43" fontId="29" fillId="3" borderId="44" xfId="5" applyFont="1" applyFill="1" applyBorder="1" applyAlignment="1">
      <alignment horizontal="center"/>
    </xf>
    <xf numFmtId="43" fontId="29" fillId="3" borderId="45" xfId="5" applyFont="1" applyFill="1" applyBorder="1" applyAlignment="1">
      <alignment horizontal="center"/>
    </xf>
    <xf numFmtId="43" fontId="29" fillId="5" borderId="14" xfId="5" applyFont="1" applyFill="1" applyBorder="1" applyAlignment="1">
      <alignment horizontal="center"/>
    </xf>
    <xf numFmtId="43" fontId="29" fillId="5" borderId="44" xfId="5" applyFont="1" applyFill="1" applyBorder="1" applyAlignment="1">
      <alignment horizontal="center"/>
    </xf>
    <xf numFmtId="0" fontId="27" fillId="0" borderId="0" xfId="13" applyFont="1" applyAlignment="1">
      <alignment horizontal="center"/>
    </xf>
    <xf numFmtId="43" fontId="29" fillId="7" borderId="44" xfId="5" applyFont="1" applyFill="1" applyBorder="1" applyAlignment="1" applyProtection="1">
      <alignment horizontal="center"/>
      <protection locked="0"/>
    </xf>
    <xf numFmtId="43" fontId="29" fillId="7" borderId="45" xfId="5" applyFont="1" applyFill="1" applyBorder="1" applyAlignment="1" applyProtection="1">
      <alignment horizontal="center"/>
      <protection locked="0"/>
    </xf>
    <xf numFmtId="0" fontId="17" fillId="3" borderId="0" xfId="13" applyFont="1" applyFill="1" applyAlignment="1">
      <alignment horizontal="right"/>
    </xf>
    <xf numFmtId="43" fontId="29" fillId="3" borderId="14" xfId="5" applyFont="1" applyFill="1" applyBorder="1" applyAlignment="1">
      <alignment horizontal="center"/>
    </xf>
    <xf numFmtId="0" fontId="20" fillId="7" borderId="1" xfId="2" applyFont="1" applyFill="1" applyBorder="1" applyProtection="1">
      <protection locked="0"/>
    </xf>
    <xf numFmtId="0" fontId="20" fillId="7" borderId="45" xfId="2" applyFont="1" applyFill="1" applyBorder="1" applyProtection="1">
      <protection locked="0"/>
    </xf>
    <xf numFmtId="0" fontId="5" fillId="0" borderId="2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5" fillId="0" borderId="2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8" fillId="12" borderId="7" xfId="0" applyFont="1" applyFill="1" applyBorder="1" applyAlignment="1" applyProtection="1">
      <alignment horizontal="left" vertical="top" wrapText="1"/>
      <protection locked="0"/>
    </xf>
    <xf numFmtId="0" fontId="8" fillId="12" borderId="8" xfId="0" applyFont="1" applyFill="1" applyBorder="1" applyAlignment="1" applyProtection="1">
      <alignment horizontal="left" vertical="top" wrapText="1"/>
      <protection locked="0"/>
    </xf>
    <xf numFmtId="0" fontId="8" fillId="12" borderId="9" xfId="0" applyFont="1" applyFill="1" applyBorder="1" applyAlignment="1" applyProtection="1">
      <alignment horizontal="left" vertical="top" wrapText="1"/>
      <protection locked="0"/>
    </xf>
    <xf numFmtId="0" fontId="8" fillId="12" borderId="5" xfId="0" applyFont="1" applyFill="1" applyBorder="1" applyAlignment="1" applyProtection="1">
      <alignment horizontal="left" vertical="top" wrapText="1"/>
      <protection locked="0"/>
    </xf>
    <xf numFmtId="0" fontId="8" fillId="12" borderId="0" xfId="0" applyFont="1" applyFill="1" applyAlignment="1" applyProtection="1">
      <alignment horizontal="left" vertical="top" wrapText="1"/>
      <protection locked="0"/>
    </xf>
    <xf numFmtId="0" fontId="8" fillId="12" borderId="6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4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0" fontId="0" fillId="4" borderId="9" xfId="0" applyFill="1" applyBorder="1" applyAlignment="1" applyProtection="1">
      <alignment horizontal="center" wrapText="1"/>
      <protection locked="0"/>
    </xf>
    <xf numFmtId="2" fontId="5" fillId="4" borderId="7" xfId="0" applyNumberFormat="1" applyFon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44" fontId="5" fillId="4" borderId="7" xfId="0" applyNumberFormat="1" applyFont="1" applyFill="1" applyBorder="1" applyAlignment="1" applyProtection="1">
      <alignment horizontal="right"/>
      <protection locked="0"/>
    </xf>
    <xf numFmtId="44" fontId="5" fillId="4" borderId="8" xfId="0" applyNumberFormat="1" applyFont="1" applyFill="1" applyBorder="1" applyAlignment="1" applyProtection="1">
      <alignment horizontal="right"/>
      <protection locked="0"/>
    </xf>
    <xf numFmtId="44" fontId="5" fillId="4" borderId="9" xfId="0" applyNumberFormat="1" applyFont="1" applyFill="1" applyBorder="1" applyAlignment="1" applyProtection="1">
      <alignment horizontal="right"/>
      <protection locked="0"/>
    </xf>
    <xf numFmtId="0" fontId="63" fillId="0" borderId="7" xfId="0" applyFont="1" applyBorder="1" applyAlignment="1">
      <alignment horizontal="right"/>
    </xf>
    <xf numFmtId="0" fontId="63" fillId="0" borderId="8" xfId="0" applyFont="1" applyBorder="1" applyAlignment="1">
      <alignment horizontal="right"/>
    </xf>
    <xf numFmtId="0" fontId="63" fillId="0" borderId="9" xfId="0" applyFont="1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4" borderId="7" xfId="0" applyFill="1" applyBorder="1" applyAlignment="1" applyProtection="1">
      <alignment horizontal="left"/>
      <protection locked="0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13" borderId="0" xfId="0" applyFill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8" fillId="0" borderId="46" xfId="0" applyFont="1" applyBorder="1" applyAlignment="1" applyProtection="1">
      <alignment horizontal="center" wrapText="1"/>
      <protection locked="0"/>
    </xf>
    <xf numFmtId="0" fontId="48" fillId="0" borderId="47" xfId="0" applyFont="1" applyBorder="1" applyAlignment="1" applyProtection="1">
      <alignment horizontal="center" wrapText="1"/>
      <protection locked="0"/>
    </xf>
    <xf numFmtId="0" fontId="48" fillId="0" borderId="48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0" fontId="13" fillId="0" borderId="5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0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7" fillId="0" borderId="43" xfId="0" applyFont="1" applyBorder="1" applyAlignment="1">
      <alignment horizontal="center"/>
    </xf>
    <xf numFmtId="165" fontId="17" fillId="0" borderId="43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0" xfId="0" applyFont="1" applyBorder="1" applyAlignment="1">
      <alignment horizontal="center"/>
    </xf>
    <xf numFmtId="2" fontId="29" fillId="7" borderId="44" xfId="5" applyNumberFormat="1" applyFont="1" applyFill="1" applyBorder="1" applyAlignment="1" applyProtection="1">
      <alignment horizontal="center"/>
      <protection locked="0"/>
    </xf>
    <xf numFmtId="2" fontId="0" fillId="0" borderId="45" xfId="0" applyNumberFormat="1" applyBorder="1" applyAlignment="1" applyProtection="1">
      <alignment horizontal="center"/>
      <protection locked="0"/>
    </xf>
    <xf numFmtId="2" fontId="29" fillId="7" borderId="2" xfId="5" applyNumberFormat="1" applyFont="1" applyFill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43" fontId="29" fillId="3" borderId="44" xfId="5" applyFont="1" applyFill="1" applyBorder="1" applyAlignment="1">
      <alignment horizontal="center"/>
    </xf>
    <xf numFmtId="43" fontId="29" fillId="3" borderId="45" xfId="5" applyFont="1" applyFill="1" applyBorder="1" applyAlignment="1">
      <alignment horizontal="center"/>
    </xf>
    <xf numFmtId="2" fontId="29" fillId="7" borderId="44" xfId="5" applyNumberFormat="1" applyFont="1" applyFill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43" fontId="29" fillId="5" borderId="44" xfId="5" applyFont="1" applyFill="1" applyBorder="1" applyAlignment="1">
      <alignment horizontal="center"/>
    </xf>
    <xf numFmtId="43" fontId="29" fillId="5" borderId="45" xfId="5" applyFont="1" applyFill="1" applyBorder="1" applyAlignment="1">
      <alignment horizontal="center"/>
    </xf>
    <xf numFmtId="2" fontId="29" fillId="3" borderId="46" xfId="5" applyNumberFormat="1" applyFont="1" applyFill="1" applyBorder="1" applyAlignment="1">
      <alignment horizontal="center"/>
    </xf>
    <xf numFmtId="2" fontId="29" fillId="3" borderId="48" xfId="5" applyNumberFormat="1" applyFont="1" applyFill="1" applyBorder="1" applyAlignment="1">
      <alignment horizontal="center"/>
    </xf>
    <xf numFmtId="2" fontId="29" fillId="7" borderId="45" xfId="5" applyNumberFormat="1" applyFont="1" applyFill="1" applyBorder="1" applyAlignment="1" applyProtection="1">
      <alignment horizontal="center"/>
      <protection locked="0"/>
    </xf>
    <xf numFmtId="0" fontId="20" fillId="3" borderId="44" xfId="2" applyFont="1" applyFill="1" applyBorder="1" applyAlignment="1">
      <alignment horizontal="right"/>
    </xf>
    <xf numFmtId="0" fontId="20" fillId="3" borderId="1" xfId="2" applyFont="1" applyFill="1" applyBorder="1" applyAlignment="1">
      <alignment horizontal="right"/>
    </xf>
    <xf numFmtId="0" fontId="20" fillId="3" borderId="45" xfId="2" applyFont="1" applyFill="1" applyBorder="1" applyAlignment="1">
      <alignment horizontal="right"/>
    </xf>
    <xf numFmtId="43" fontId="29" fillId="5" borderId="14" xfId="5" applyFont="1" applyFill="1" applyBorder="1" applyAlignment="1">
      <alignment horizontal="center"/>
    </xf>
    <xf numFmtId="0" fontId="20" fillId="3" borderId="14" xfId="2" applyFont="1" applyFill="1" applyBorder="1" applyAlignment="1">
      <alignment horizontal="right"/>
    </xf>
    <xf numFmtId="0" fontId="29" fillId="3" borderId="44" xfId="2" applyFont="1" applyFill="1" applyBorder="1" applyAlignment="1" applyProtection="1">
      <alignment horizontal="center" wrapText="1"/>
      <protection locked="0"/>
    </xf>
    <xf numFmtId="0" fontId="29" fillId="3" borderId="1" xfId="2" applyFont="1" applyFill="1" applyBorder="1" applyAlignment="1" applyProtection="1">
      <alignment horizontal="center" wrapText="1"/>
      <protection locked="0"/>
    </xf>
    <xf numFmtId="0" fontId="29" fillId="3" borderId="45" xfId="2" applyFont="1" applyFill="1" applyBorder="1" applyAlignment="1" applyProtection="1">
      <alignment horizontal="center" wrapText="1"/>
      <protection locked="0"/>
    </xf>
    <xf numFmtId="0" fontId="20" fillId="3" borderId="44" xfId="2" applyFont="1" applyFill="1" applyBorder="1" applyAlignment="1" applyProtection="1">
      <alignment horizontal="left" wrapText="1"/>
      <protection locked="0"/>
    </xf>
    <xf numFmtId="0" fontId="20" fillId="3" borderId="1" xfId="2" applyFont="1" applyFill="1" applyBorder="1" applyAlignment="1" applyProtection="1">
      <alignment horizontal="left" wrapText="1"/>
      <protection locked="0"/>
    </xf>
    <xf numFmtId="0" fontId="20" fillId="3" borderId="45" xfId="2" applyFont="1" applyFill="1" applyBorder="1" applyAlignment="1" applyProtection="1">
      <alignment horizontal="left" wrapText="1"/>
      <protection locked="0"/>
    </xf>
    <xf numFmtId="0" fontId="29" fillId="3" borderId="44" xfId="2" applyFont="1" applyFill="1" applyBorder="1" applyAlignment="1" applyProtection="1">
      <alignment horizontal="left" wrapText="1"/>
      <protection locked="0"/>
    </xf>
    <xf numFmtId="0" fontId="29" fillId="3" borderId="1" xfId="2" applyFont="1" applyFill="1" applyBorder="1" applyAlignment="1" applyProtection="1">
      <alignment horizontal="left" wrapText="1"/>
      <protection locked="0"/>
    </xf>
    <xf numFmtId="0" fontId="29" fillId="3" borderId="45" xfId="2" applyFont="1" applyFill="1" applyBorder="1" applyAlignment="1" applyProtection="1">
      <alignment horizontal="left" wrapText="1"/>
      <protection locked="0"/>
    </xf>
    <xf numFmtId="0" fontId="28" fillId="3" borderId="44" xfId="2" applyFont="1" applyFill="1" applyBorder="1" applyAlignment="1" applyProtection="1">
      <alignment horizontal="center"/>
      <protection locked="0"/>
    </xf>
    <xf numFmtId="0" fontId="28" fillId="3" borderId="1" xfId="2" applyFont="1" applyFill="1" applyBorder="1" applyAlignment="1" applyProtection="1">
      <alignment horizontal="center"/>
      <protection locked="0"/>
    </xf>
    <xf numFmtId="0" fontId="28" fillId="3" borderId="45" xfId="2" applyFont="1" applyFill="1" applyBorder="1" applyAlignment="1" applyProtection="1">
      <alignment horizontal="center"/>
      <protection locked="0"/>
    </xf>
    <xf numFmtId="167" fontId="4" fillId="7" borderId="44" xfId="2" applyNumberFormat="1" applyFill="1" applyBorder="1" applyAlignment="1" applyProtection="1">
      <alignment horizontal="center"/>
      <protection locked="0"/>
    </xf>
    <xf numFmtId="167" fontId="4" fillId="7" borderId="45" xfId="2" applyNumberFormat="1" applyFill="1" applyBorder="1" applyAlignment="1" applyProtection="1">
      <alignment horizontal="center"/>
      <protection locked="0"/>
    </xf>
    <xf numFmtId="0" fontId="5" fillId="0" borderId="44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26" fillId="3" borderId="0" xfId="4" applyFill="1" applyBorder="1" applyAlignment="1">
      <alignment horizontal="center"/>
    </xf>
    <xf numFmtId="0" fontId="4" fillId="7" borderId="14" xfId="2" applyFill="1" applyBorder="1" applyAlignment="1" applyProtection="1">
      <alignment horizontal="center"/>
      <protection locked="0"/>
    </xf>
    <xf numFmtId="0" fontId="28" fillId="3" borderId="44" xfId="2" applyFont="1" applyFill="1" applyBorder="1" applyAlignment="1">
      <alignment horizontal="center"/>
    </xf>
    <xf numFmtId="0" fontId="28" fillId="3" borderId="1" xfId="2" applyFont="1" applyFill="1" applyBorder="1" applyAlignment="1">
      <alignment horizontal="center"/>
    </xf>
    <xf numFmtId="0" fontId="28" fillId="3" borderId="45" xfId="2" applyFont="1" applyFill="1" applyBorder="1" applyAlignment="1">
      <alignment horizontal="center"/>
    </xf>
    <xf numFmtId="0" fontId="4" fillId="3" borderId="44" xfId="2" applyFill="1" applyBorder="1" applyAlignment="1">
      <alignment horizontal="center"/>
    </xf>
    <xf numFmtId="0" fontId="4" fillId="3" borderId="45" xfId="2" applyFill="1" applyBorder="1" applyAlignment="1">
      <alignment horizontal="center"/>
    </xf>
    <xf numFmtId="0" fontId="17" fillId="11" borderId="44" xfId="2" applyFont="1" applyFill="1" applyBorder="1" applyAlignment="1">
      <alignment horizontal="center"/>
    </xf>
    <xf numFmtId="0" fontId="17" fillId="11" borderId="1" xfId="2" applyFont="1" applyFill="1" applyBorder="1" applyAlignment="1">
      <alignment horizontal="center"/>
    </xf>
    <xf numFmtId="0" fontId="17" fillId="11" borderId="45" xfId="2" applyFont="1" applyFill="1" applyBorder="1" applyAlignment="1">
      <alignment horizontal="center"/>
    </xf>
    <xf numFmtId="0" fontId="27" fillId="0" borderId="0" xfId="2" applyFont="1" applyAlignment="1">
      <alignment horizontal="center" vertical="center"/>
    </xf>
    <xf numFmtId="0" fontId="2" fillId="0" borderId="45" xfId="13" applyBorder="1" applyAlignment="1">
      <alignment horizontal="left"/>
    </xf>
    <xf numFmtId="0" fontId="2" fillId="0" borderId="45" xfId="13" applyBorder="1" applyAlignment="1">
      <alignment horizontal="left" wrapText="1"/>
    </xf>
    <xf numFmtId="0" fontId="4" fillId="7" borderId="44" xfId="2" applyFill="1" applyBorder="1" applyAlignment="1" applyProtection="1">
      <alignment horizontal="center"/>
      <protection locked="0"/>
    </xf>
    <xf numFmtId="0" fontId="4" fillId="7" borderId="45" xfId="2" applyFill="1" applyBorder="1" applyAlignment="1" applyProtection="1">
      <alignment horizontal="center"/>
      <protection locked="0"/>
    </xf>
    <xf numFmtId="0" fontId="24" fillId="3" borderId="5" xfId="13" applyFont="1" applyFill="1" applyBorder="1" applyAlignment="1">
      <alignment horizontal="left"/>
    </xf>
    <xf numFmtId="0" fontId="24" fillId="3" borderId="0" xfId="13" applyFont="1" applyFill="1" applyAlignment="1">
      <alignment horizontal="left"/>
    </xf>
    <xf numFmtId="0" fontId="4" fillId="3" borderId="6" xfId="2" applyFill="1" applyBorder="1" applyAlignment="1">
      <alignment horizontal="right"/>
    </xf>
    <xf numFmtId="0" fontId="55" fillId="7" borderId="44" xfId="4" applyFont="1" applyFill="1" applyBorder="1" applyAlignment="1" applyProtection="1">
      <alignment horizontal="center"/>
      <protection locked="0"/>
    </xf>
    <xf numFmtId="0" fontId="55" fillId="7" borderId="45" xfId="4" applyFont="1" applyFill="1" applyBorder="1" applyAlignment="1" applyProtection="1">
      <alignment horizontal="center"/>
      <protection locked="0"/>
    </xf>
    <xf numFmtId="0" fontId="54" fillId="7" borderId="44" xfId="2" applyFont="1" applyFill="1" applyBorder="1" applyAlignment="1" applyProtection="1">
      <alignment horizontal="center"/>
      <protection locked="0"/>
    </xf>
    <xf numFmtId="0" fontId="54" fillId="7" borderId="45" xfId="2" applyFont="1" applyFill="1" applyBorder="1" applyAlignment="1" applyProtection="1">
      <alignment horizontal="center"/>
      <protection locked="0"/>
    </xf>
    <xf numFmtId="167" fontId="54" fillId="7" borderId="44" xfId="2" applyNumberFormat="1" applyFont="1" applyFill="1" applyBorder="1" applyAlignment="1" applyProtection="1">
      <alignment horizontal="center"/>
      <protection locked="0"/>
    </xf>
    <xf numFmtId="167" fontId="54" fillId="7" borderId="45" xfId="2" applyNumberFormat="1" applyFont="1" applyFill="1" applyBorder="1" applyAlignment="1" applyProtection="1">
      <alignment horizontal="center"/>
      <protection locked="0"/>
    </xf>
    <xf numFmtId="0" fontId="27" fillId="0" borderId="0" xfId="13" applyFont="1" applyAlignment="1">
      <alignment horizontal="center"/>
    </xf>
    <xf numFmtId="0" fontId="2" fillId="4" borderId="44" xfId="13" applyFill="1" applyBorder="1" applyAlignment="1" applyProtection="1">
      <alignment horizontal="left"/>
      <protection locked="0"/>
    </xf>
    <xf numFmtId="0" fontId="2" fillId="4" borderId="45" xfId="13" applyFill="1" applyBorder="1" applyAlignment="1" applyProtection="1">
      <alignment horizontal="left"/>
      <protection locked="0"/>
    </xf>
    <xf numFmtId="167" fontId="2" fillId="4" borderId="44" xfId="13" applyNumberFormat="1" applyFill="1" applyBorder="1" applyAlignment="1" applyProtection="1">
      <alignment horizontal="left"/>
      <protection locked="0"/>
    </xf>
    <xf numFmtId="167" fontId="2" fillId="4" borderId="45" xfId="13" applyNumberFormat="1" applyFill="1" applyBorder="1" applyAlignment="1" applyProtection="1">
      <alignment horizontal="left"/>
      <protection locked="0"/>
    </xf>
    <xf numFmtId="0" fontId="26" fillId="4" borderId="44" xfId="4" applyFill="1" applyBorder="1" applyAlignment="1" applyProtection="1">
      <alignment horizontal="left"/>
      <protection locked="0"/>
    </xf>
    <xf numFmtId="0" fontId="26" fillId="4" borderId="45" xfId="4" applyFill="1" applyBorder="1" applyAlignment="1" applyProtection="1">
      <alignment horizontal="left"/>
      <protection locked="0"/>
    </xf>
    <xf numFmtId="43" fontId="29" fillId="7" borderId="44" xfId="5" applyFont="1" applyFill="1" applyBorder="1" applyAlignment="1" applyProtection="1">
      <alignment horizontal="center"/>
      <protection locked="0"/>
    </xf>
    <xf numFmtId="43" fontId="29" fillId="7" borderId="45" xfId="5" applyFont="1" applyFill="1" applyBorder="1" applyAlignment="1" applyProtection="1">
      <alignment horizontal="center"/>
      <protection locked="0"/>
    </xf>
    <xf numFmtId="0" fontId="20" fillId="3" borderId="44" xfId="7" applyFont="1" applyFill="1" applyBorder="1" applyAlignment="1" applyProtection="1">
      <alignment horizontal="right" vertical="center"/>
      <protection locked="0"/>
    </xf>
    <xf numFmtId="0" fontId="20" fillId="3" borderId="1" xfId="7" applyFont="1" applyFill="1" applyBorder="1" applyAlignment="1" applyProtection="1">
      <alignment horizontal="right" vertical="center"/>
      <protection locked="0"/>
    </xf>
    <xf numFmtId="0" fontId="20" fillId="3" borderId="45" xfId="7" applyFont="1" applyFill="1" applyBorder="1" applyAlignment="1" applyProtection="1">
      <alignment horizontal="right" vertical="center"/>
      <protection locked="0"/>
    </xf>
    <xf numFmtId="0" fontId="26" fillId="7" borderId="44" xfId="4" applyFill="1" applyBorder="1" applyAlignment="1" applyProtection="1">
      <alignment horizontal="center"/>
      <protection locked="0"/>
    </xf>
    <xf numFmtId="0" fontId="26" fillId="7" borderId="45" xfId="4" applyFill="1" applyBorder="1" applyAlignment="1" applyProtection="1">
      <alignment horizontal="center"/>
      <protection locked="0"/>
    </xf>
    <xf numFmtId="0" fontId="29" fillId="3" borderId="44" xfId="10" applyFont="1" applyFill="1" applyBorder="1" applyAlignment="1">
      <alignment horizontal="left" wrapText="1"/>
    </xf>
    <xf numFmtId="0" fontId="29" fillId="3" borderId="1" xfId="10" applyFont="1" applyFill="1" applyBorder="1" applyAlignment="1">
      <alignment horizontal="left" wrapText="1"/>
    </xf>
    <xf numFmtId="0" fontId="29" fillId="3" borderId="45" xfId="1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27" fillId="0" borderId="0" xfId="2" applyFont="1" applyAlignment="1">
      <alignment horizontal="center"/>
    </xf>
    <xf numFmtId="0" fontId="1" fillId="7" borderId="44" xfId="2" applyFont="1" applyFill="1" applyBorder="1" applyAlignment="1" applyProtection="1">
      <alignment horizontal="center"/>
      <protection locked="0"/>
    </xf>
    <xf numFmtId="168" fontId="40" fillId="3" borderId="14" xfId="7" applyNumberFormat="1" applyFont="1" applyFill="1" applyBorder="1" applyAlignment="1">
      <alignment horizontal="right" vertical="center"/>
    </xf>
    <xf numFmtId="0" fontId="17" fillId="3" borderId="0" xfId="13" applyFont="1" applyFill="1" applyAlignment="1">
      <alignment horizontal="right"/>
    </xf>
    <xf numFmtId="0" fontId="17" fillId="3" borderId="6" xfId="13" applyFont="1" applyFill="1" applyBorder="1" applyAlignment="1">
      <alignment horizontal="right"/>
    </xf>
    <xf numFmtId="43" fontId="29" fillId="3" borderId="14" xfId="5" applyFont="1" applyFill="1" applyBorder="1" applyAlignment="1">
      <alignment horizontal="center"/>
    </xf>
    <xf numFmtId="14" fontId="4" fillId="0" borderId="8" xfId="2" applyNumberFormat="1" applyBorder="1" applyAlignment="1">
      <alignment horizontal="center"/>
    </xf>
    <xf numFmtId="2" fontId="29" fillId="7" borderId="4" xfId="5" applyNumberFormat="1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/>
    <xf numFmtId="0" fontId="6" fillId="0" borderId="0" xfId="0" applyFont="1" applyAlignment="1"/>
    <xf numFmtId="0" fontId="6" fillId="0" borderId="22" xfId="0" applyFont="1" applyBorder="1" applyAlignment="1"/>
    <xf numFmtId="0" fontId="8" fillId="0" borderId="44" xfId="0" applyFont="1" applyBorder="1" applyAlignment="1"/>
    <xf numFmtId="0" fontId="8" fillId="0" borderId="1" xfId="0" applyFont="1" applyBorder="1" applyAlignment="1"/>
    <xf numFmtId="0" fontId="8" fillId="0" borderId="45" xfId="0" applyFont="1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8" xfId="0" applyFont="1" applyBorder="1"/>
    <xf numFmtId="0" fontId="5" fillId="0" borderId="47" xfId="0" applyFont="1" applyBorder="1" applyAlignment="1"/>
    <xf numFmtId="0" fontId="0" fillId="0" borderId="54" xfId="0" applyBorder="1" applyAlignment="1"/>
    <xf numFmtId="0" fontId="0" fillId="0" borderId="0" xfId="0" applyAlignment="1"/>
    <xf numFmtId="0" fontId="1" fillId="0" borderId="4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3" xfId="0" applyBorder="1" applyAlignment="1" applyProtection="1">
      <protection locked="0"/>
    </xf>
    <xf numFmtId="0" fontId="5" fillId="0" borderId="0" xfId="0" applyFont="1" applyAlignment="1">
      <alignment horizontal="center"/>
    </xf>
    <xf numFmtId="0" fontId="0" fillId="13" borderId="0" xfId="0" applyFill="1" applyAlignment="1"/>
    <xf numFmtId="0" fontId="1" fillId="3" borderId="0" xfId="13" applyFont="1" applyFill="1" applyAlignment="1">
      <alignment horizontal="center"/>
    </xf>
    <xf numFmtId="0" fontId="1" fillId="3" borderId="0" xfId="13" applyFont="1" applyFill="1" applyAlignment="1">
      <alignment horizontal="right"/>
    </xf>
    <xf numFmtId="0" fontId="1" fillId="3" borderId="6" xfId="13" applyFont="1" applyFill="1" applyBorder="1" applyAlignment="1">
      <alignment horizontal="right"/>
    </xf>
    <xf numFmtId="0" fontId="1" fillId="4" borderId="14" xfId="13" applyFont="1" applyFill="1" applyBorder="1" applyAlignment="1" applyProtection="1">
      <alignment horizontal="center"/>
      <protection locked="0"/>
    </xf>
    <xf numFmtId="0" fontId="1" fillId="3" borderId="0" xfId="2" applyFont="1" applyFill="1" applyAlignment="1">
      <alignment horizontal="right"/>
    </xf>
    <xf numFmtId="0" fontId="1" fillId="0" borderId="44" xfId="13" applyFont="1" applyBorder="1" applyAlignment="1">
      <alignment horizontal="left"/>
    </xf>
    <xf numFmtId="0" fontId="1" fillId="0" borderId="44" xfId="13" applyFont="1" applyBorder="1" applyAlignment="1">
      <alignment horizontal="left" wrapText="1"/>
    </xf>
    <xf numFmtId="0" fontId="1" fillId="3" borderId="0" xfId="2" applyFont="1" applyFill="1" applyAlignment="1">
      <alignment horizontal="center"/>
    </xf>
    <xf numFmtId="0" fontId="4" fillId="7" borderId="8" xfId="2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1" fillId="3" borderId="14" xfId="2" applyFont="1" applyFill="1" applyBorder="1" applyAlignment="1">
      <alignment horizontal="center" vertical="center"/>
    </xf>
    <xf numFmtId="0" fontId="1" fillId="3" borderId="2" xfId="2" applyFont="1" applyFill="1" applyBorder="1" applyProtection="1">
      <protection locked="0"/>
    </xf>
    <xf numFmtId="0" fontId="1" fillId="3" borderId="0" xfId="2" applyFont="1" applyFill="1" applyAlignment="1">
      <alignment horizontal="right"/>
    </xf>
    <xf numFmtId="44" fontId="1" fillId="3" borderId="14" xfId="2" applyNumberFormat="1" applyFont="1" applyFill="1" applyBorder="1" applyAlignment="1">
      <alignment horizontal="right" vertical="center"/>
    </xf>
    <xf numFmtId="0" fontId="29" fillId="7" borderId="44" xfId="2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45" xfId="0" applyBorder="1" applyAlignment="1" applyProtection="1">
      <protection locked="0"/>
    </xf>
    <xf numFmtId="0" fontId="20" fillId="7" borderId="44" xfId="2" applyFont="1" applyFill="1" applyBorder="1" applyAlignment="1" applyProtection="1">
      <protection locked="0"/>
    </xf>
    <xf numFmtId="0" fontId="20" fillId="7" borderId="1" xfId="2" applyFont="1" applyFill="1" applyBorder="1" applyAlignment="1" applyProtection="1">
      <protection locked="0"/>
    </xf>
    <xf numFmtId="0" fontId="20" fillId="7" borderId="45" xfId="2" applyFont="1" applyFill="1" applyBorder="1" applyAlignment="1" applyProtection="1">
      <protection locked="0"/>
    </xf>
    <xf numFmtId="44" fontId="20" fillId="7" borderId="44" xfId="2" applyNumberFormat="1" applyFont="1" applyFill="1" applyBorder="1" applyAlignment="1" applyProtection="1">
      <protection locked="0"/>
    </xf>
    <xf numFmtId="44" fontId="20" fillId="7" borderId="1" xfId="2" applyNumberFormat="1" applyFont="1" applyFill="1" applyBorder="1" applyAlignment="1" applyProtection="1">
      <protection locked="0"/>
    </xf>
  </cellXfs>
  <cellStyles count="16">
    <cellStyle name="Address, Phone, Email" xfId="8" xr:uid="{00000000-0005-0000-0000-000000000000}"/>
    <cellStyle name="Bold" xfId="6" xr:uid="{00000000-0005-0000-0000-000001000000}"/>
    <cellStyle name="Comma 2" xfId="5" xr:uid="{00000000-0005-0000-0000-000002000000}"/>
    <cellStyle name="Comma 2 2" xfId="12" xr:uid="{00000000-0005-0000-0000-000003000000}"/>
    <cellStyle name="Comma 2 3" xfId="15" xr:uid="{00000000-0005-0000-0000-000004000000}"/>
    <cellStyle name="Currency" xfId="1" builtinId="4"/>
    <cellStyle name="Currency 2" xfId="3" xr:uid="{00000000-0005-0000-0000-000006000000}"/>
    <cellStyle name="Currency 2 2" xfId="11" xr:uid="{00000000-0005-0000-0000-000007000000}"/>
    <cellStyle name="Currency 2 3" xfId="14" xr:uid="{00000000-0005-0000-0000-000008000000}"/>
    <cellStyle name="Hyperlink" xfId="4" builtinId="8"/>
    <cellStyle name="Hyperlink 2" xfId="9" xr:uid="{00000000-0005-0000-0000-00000A000000}"/>
    <cellStyle name="Normal" xfId="0" builtinId="0"/>
    <cellStyle name="Normal 2" xfId="2" xr:uid="{00000000-0005-0000-0000-00000C000000}"/>
    <cellStyle name="Normal 2 2" xfId="10" xr:uid="{00000000-0005-0000-0000-00000D000000}"/>
    <cellStyle name="Normal 2 3" xfId="13" xr:uid="{00000000-0005-0000-0000-00000E000000}"/>
    <cellStyle name="Normal 3" xfId="7" xr:uid="{00000000-0005-0000-0000-00000F000000}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39991454817346722"/>
        </left>
        <right style="thin">
          <color theme="8" tint="0.399914548173467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1454817346722"/>
        </vertical>
        <horizontal style="thin">
          <color theme="8" tint="0.39994506668294322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/>
      </border>
    </dxf>
    <dxf>
      <font>
        <sz val="7.5"/>
      </font>
      <fill>
        <patternFill>
          <bgColor theme="8" tint="0.79998168889431442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TableStyleMedium9" defaultPivotStyle="PivotStyleLight16">
    <tableStyle name="Table Style 1" pivot="0" count="4" xr9:uid="{00000000-0011-0000-FFFF-FFFF00000000}"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mruColors>
      <color rgb="FFDCE6F1"/>
      <color rgb="FFDAE7F6"/>
      <color rgb="FFF2DCDB"/>
      <color rgb="FFFFFFE5"/>
      <color rgb="FFF9FAC6"/>
      <color rgb="FFF9FBFD"/>
      <color rgb="FFFFFFFF"/>
      <color rgb="FF174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79"/>
  <sheetViews>
    <sheetView tabSelected="1" zoomScale="140" zoomScaleNormal="140" workbookViewId="0">
      <selection activeCell="A80" sqref="A80"/>
    </sheetView>
  </sheetViews>
  <sheetFormatPr defaultRowHeight="12.6"/>
  <cols>
    <col min="2" max="2" width="10.42578125" bestFit="1" customWidth="1"/>
    <col min="9" max="9" width="49.140625" customWidth="1"/>
  </cols>
  <sheetData>
    <row r="1" spans="1:9" ht="15.6">
      <c r="A1" s="367" t="s">
        <v>0</v>
      </c>
      <c r="B1" s="368"/>
      <c r="C1" s="368"/>
      <c r="D1" s="368"/>
      <c r="E1" s="368"/>
      <c r="F1" s="368"/>
      <c r="G1" s="368"/>
      <c r="H1" s="368"/>
      <c r="I1" s="369"/>
    </row>
    <row r="2" spans="1:9" ht="15.6">
      <c r="A2" s="373" t="s">
        <v>1</v>
      </c>
      <c r="B2" s="374"/>
      <c r="C2" s="374"/>
      <c r="D2" s="374"/>
      <c r="E2" s="374"/>
      <c r="F2" s="374"/>
      <c r="G2" s="374"/>
      <c r="H2" s="374"/>
      <c r="I2" s="375"/>
    </row>
    <row r="3" spans="1:9" ht="15.95" thickBot="1">
      <c r="A3" s="370" t="s">
        <v>2</v>
      </c>
      <c r="B3" s="371"/>
      <c r="C3" s="371"/>
      <c r="D3" s="371"/>
      <c r="E3" s="371"/>
      <c r="F3" s="371"/>
      <c r="G3" s="371"/>
      <c r="H3" s="371"/>
      <c r="I3" s="372"/>
    </row>
    <row r="4" spans="1:9" ht="12.95">
      <c r="A4" s="18"/>
      <c r="B4" s="19"/>
      <c r="C4" s="19"/>
      <c r="D4" s="19"/>
      <c r="E4" s="19"/>
      <c r="F4" s="19"/>
      <c r="G4" s="19"/>
      <c r="H4" s="19"/>
      <c r="I4" s="20"/>
    </row>
    <row r="5" spans="1:9" ht="12.95">
      <c r="A5" s="337" t="s">
        <v>3</v>
      </c>
      <c r="B5" s="338"/>
      <c r="C5" s="338"/>
      <c r="D5" s="338"/>
      <c r="E5" s="338"/>
      <c r="F5" s="338"/>
      <c r="G5" s="338"/>
      <c r="H5" s="338"/>
      <c r="I5" s="339"/>
    </row>
    <row r="6" spans="1:9" ht="12.95">
      <c r="A6" s="38" t="s">
        <v>4</v>
      </c>
      <c r="B6" s="338"/>
      <c r="C6" s="338"/>
      <c r="D6" s="338"/>
      <c r="E6" s="338"/>
      <c r="F6" s="338"/>
      <c r="G6" s="338"/>
      <c r="H6" s="338"/>
      <c r="I6" s="339"/>
    </row>
    <row r="7" spans="1:9" ht="12.95">
      <c r="A7" s="81" t="s">
        <v>5</v>
      </c>
      <c r="B7" s="300"/>
      <c r="C7" s="300"/>
      <c r="D7" s="300"/>
      <c r="E7" s="300"/>
      <c r="F7" s="338"/>
      <c r="G7" s="338"/>
      <c r="H7" s="338"/>
      <c r="I7" s="339"/>
    </row>
    <row r="8" spans="1:9" ht="12.95">
      <c r="A8" s="81" t="s">
        <v>6</v>
      </c>
      <c r="B8" s="300"/>
      <c r="C8" s="300"/>
      <c r="D8" s="300"/>
      <c r="E8" s="300"/>
      <c r="F8" s="338"/>
      <c r="G8" s="338"/>
      <c r="H8" s="338"/>
      <c r="I8" s="339"/>
    </row>
    <row r="9" spans="1:9" ht="29.25" customHeight="1">
      <c r="A9" s="376" t="s">
        <v>7</v>
      </c>
      <c r="B9" s="377"/>
      <c r="C9" s="377"/>
      <c r="D9" s="377"/>
      <c r="E9" s="377"/>
      <c r="F9" s="377"/>
      <c r="G9" s="377"/>
      <c r="H9" s="377"/>
      <c r="I9" s="378"/>
    </row>
    <row r="10" spans="1:9" ht="12.95">
      <c r="A10" s="337"/>
      <c r="B10" s="338"/>
      <c r="C10" s="338"/>
      <c r="D10" s="338"/>
      <c r="E10" s="338"/>
      <c r="F10" s="338"/>
      <c r="G10" s="338"/>
      <c r="H10" s="338"/>
      <c r="I10" s="339"/>
    </row>
    <row r="11" spans="1:9" ht="12.95">
      <c r="A11" s="26" t="s">
        <v>8</v>
      </c>
      <c r="B11" s="338"/>
      <c r="C11" s="338"/>
      <c r="D11" s="338"/>
      <c r="E11" s="338"/>
      <c r="F11" s="338"/>
      <c r="G11" s="338"/>
      <c r="H11" s="338"/>
      <c r="I11" s="339"/>
    </row>
    <row r="12" spans="1:9" ht="12.95">
      <c r="A12" s="38" t="s">
        <v>9</v>
      </c>
      <c r="B12" s="338"/>
      <c r="C12" s="338"/>
      <c r="D12" s="338"/>
      <c r="E12" s="338"/>
      <c r="F12" s="338"/>
      <c r="G12" s="338"/>
      <c r="H12" s="338"/>
      <c r="I12" s="339"/>
    </row>
    <row r="13" spans="1:9" ht="12.95">
      <c r="A13" s="38" t="s">
        <v>10</v>
      </c>
      <c r="B13" s="338"/>
      <c r="C13" s="338"/>
      <c r="D13" s="338"/>
      <c r="E13" s="338"/>
      <c r="F13" s="338"/>
      <c r="G13" s="338"/>
      <c r="H13" s="338"/>
      <c r="I13" s="339"/>
    </row>
    <row r="14" spans="1:9" ht="12.95">
      <c r="A14" s="38" t="s">
        <v>11</v>
      </c>
      <c r="B14" s="338"/>
      <c r="C14" s="338"/>
      <c r="D14" s="338"/>
      <c r="E14" s="338"/>
      <c r="F14" s="338"/>
      <c r="G14" s="338"/>
      <c r="H14" s="338"/>
      <c r="I14" s="339"/>
    </row>
    <row r="15" spans="1:9" ht="12.95">
      <c r="A15" s="38" t="s">
        <v>12</v>
      </c>
      <c r="B15" s="338"/>
      <c r="C15" s="338"/>
      <c r="D15" s="338"/>
      <c r="E15" s="338"/>
      <c r="F15" s="338"/>
      <c r="G15" s="338"/>
      <c r="H15" s="338"/>
      <c r="I15" s="339"/>
    </row>
    <row r="16" spans="1:9" ht="12.95">
      <c r="A16" s="38" t="s">
        <v>13</v>
      </c>
      <c r="B16" s="338"/>
      <c r="C16" s="338"/>
      <c r="D16" s="338"/>
      <c r="E16" s="338"/>
      <c r="F16" s="338"/>
      <c r="G16" s="338"/>
      <c r="H16" s="338"/>
      <c r="I16" s="339"/>
    </row>
    <row r="17" spans="1:9" ht="12.95">
      <c r="A17" s="38"/>
      <c r="B17" s="338"/>
      <c r="C17" s="338"/>
      <c r="D17" s="338"/>
      <c r="E17" s="338"/>
      <c r="F17" s="338"/>
      <c r="G17" s="338"/>
      <c r="H17" s="338"/>
      <c r="I17" s="339"/>
    </row>
    <row r="18" spans="1:9" ht="12.95">
      <c r="A18" s="337" t="s">
        <v>14</v>
      </c>
      <c r="B18" s="338"/>
      <c r="C18" s="338"/>
      <c r="D18" s="338"/>
      <c r="E18" s="338"/>
      <c r="F18" s="338"/>
      <c r="G18" s="338"/>
      <c r="H18" s="338"/>
      <c r="I18" s="339"/>
    </row>
    <row r="19" spans="1:9" s="42" customFormat="1" ht="27" customHeight="1">
      <c r="A19" s="379" t="s">
        <v>15</v>
      </c>
      <c r="B19" s="380"/>
      <c r="C19" s="380"/>
      <c r="D19" s="380"/>
      <c r="E19" s="380"/>
      <c r="F19" s="380"/>
      <c r="G19" s="380"/>
      <c r="H19" s="380"/>
      <c r="I19" s="381"/>
    </row>
    <row r="20" spans="1:9" ht="27.75" customHeight="1">
      <c r="A20" s="376" t="s">
        <v>16</v>
      </c>
      <c r="B20" s="377"/>
      <c r="C20" s="377"/>
      <c r="D20" s="377"/>
      <c r="E20" s="377"/>
      <c r="F20" s="377"/>
      <c r="G20" s="377"/>
      <c r="H20" s="377"/>
      <c r="I20" s="378"/>
    </row>
    <row r="21" spans="1:9" ht="12.95">
      <c r="A21" s="38"/>
      <c r="B21" s="36"/>
      <c r="C21" s="338"/>
      <c r="D21" s="338"/>
      <c r="E21" s="338"/>
      <c r="F21" s="338"/>
      <c r="G21" s="338"/>
      <c r="H21" s="338"/>
      <c r="I21" s="339"/>
    </row>
    <row r="22" spans="1:9" ht="12.95">
      <c r="A22" s="38"/>
      <c r="B22" s="36"/>
      <c r="C22" s="338"/>
      <c r="D22" s="338"/>
      <c r="E22" s="338"/>
      <c r="F22" s="338"/>
      <c r="G22" s="338"/>
      <c r="H22" s="338"/>
      <c r="I22" s="339"/>
    </row>
    <row r="23" spans="1:9" ht="12.95">
      <c r="A23" s="337" t="s">
        <v>17</v>
      </c>
      <c r="B23" s="338"/>
      <c r="C23" s="338"/>
      <c r="D23" s="338"/>
      <c r="E23" s="338"/>
      <c r="F23" s="338"/>
      <c r="G23" s="338"/>
      <c r="H23" s="338"/>
      <c r="I23" s="339"/>
    </row>
    <row r="24" spans="1:9" ht="12.95">
      <c r="A24" s="546" t="s">
        <v>18</v>
      </c>
      <c r="B24" s="547"/>
      <c r="C24" s="547"/>
      <c r="D24" s="547"/>
      <c r="E24" s="547"/>
      <c r="F24" s="547"/>
      <c r="G24" s="547"/>
      <c r="H24" s="547"/>
      <c r="I24" s="548"/>
    </row>
    <row r="25" spans="1:9">
      <c r="A25" s="21" t="s">
        <v>19</v>
      </c>
      <c r="B25" s="344"/>
      <c r="C25" s="344"/>
      <c r="D25" s="344"/>
      <c r="E25" s="344"/>
      <c r="F25" s="344"/>
      <c r="G25" s="344"/>
      <c r="H25" s="344"/>
      <c r="I25" s="22"/>
    </row>
    <row r="26" spans="1:9">
      <c r="A26" s="23"/>
      <c r="B26" s="301"/>
      <c r="C26" s="344"/>
      <c r="D26" s="344"/>
      <c r="E26" s="302" t="s">
        <v>20</v>
      </c>
      <c r="F26" s="344" t="s">
        <v>21</v>
      </c>
      <c r="G26" s="344"/>
      <c r="H26" s="344"/>
      <c r="I26" s="22"/>
    </row>
    <row r="27" spans="1:9">
      <c r="A27" s="23"/>
      <c r="B27" s="302"/>
      <c r="C27" s="344"/>
      <c r="D27" s="344"/>
      <c r="E27" s="302" t="s">
        <v>20</v>
      </c>
      <c r="F27" s="344" t="s">
        <v>22</v>
      </c>
      <c r="G27" s="344"/>
      <c r="H27" s="344"/>
      <c r="I27" s="22"/>
    </row>
    <row r="28" spans="1:9">
      <c r="A28" s="21"/>
      <c r="B28" s="302"/>
      <c r="C28" s="344"/>
      <c r="D28" s="344"/>
      <c r="E28" s="302" t="s">
        <v>20</v>
      </c>
      <c r="F28" s="36" t="s">
        <v>23</v>
      </c>
      <c r="G28" s="344"/>
      <c r="H28" s="344"/>
      <c r="I28" s="22"/>
    </row>
    <row r="29" spans="1:9" ht="12.95">
      <c r="A29" s="337" t="s">
        <v>24</v>
      </c>
      <c r="B29" s="338"/>
      <c r="C29" s="338"/>
      <c r="D29" s="338"/>
      <c r="E29" s="338"/>
      <c r="F29" s="338"/>
      <c r="G29" s="338"/>
      <c r="H29" s="338"/>
      <c r="I29" s="339"/>
    </row>
    <row r="30" spans="1:9" s="42" customFormat="1" ht="12">
      <c r="A30" s="40" t="s">
        <v>25</v>
      </c>
      <c r="B30" s="303"/>
      <c r="C30" s="303"/>
      <c r="D30" s="303"/>
      <c r="E30" s="303"/>
      <c r="F30" s="303"/>
      <c r="G30" s="303"/>
      <c r="H30" s="303"/>
      <c r="I30" s="41"/>
    </row>
    <row r="31" spans="1:9" ht="12.95">
      <c r="A31" s="38" t="s">
        <v>26</v>
      </c>
      <c r="B31" s="338"/>
      <c r="C31" s="338"/>
      <c r="D31" s="338"/>
      <c r="E31" s="338"/>
      <c r="F31" s="338"/>
      <c r="G31" s="338"/>
      <c r="H31" s="338"/>
      <c r="I31" s="339"/>
    </row>
    <row r="32" spans="1:9" ht="24.6" customHeight="1">
      <c r="A32" s="364" t="s">
        <v>27</v>
      </c>
      <c r="B32" s="365"/>
      <c r="C32" s="365"/>
      <c r="D32" s="365"/>
      <c r="E32" s="365"/>
      <c r="F32" s="365"/>
      <c r="G32" s="365"/>
      <c r="H32" s="365"/>
      <c r="I32" s="366"/>
    </row>
    <row r="33" spans="1:9" ht="12.95">
      <c r="A33" s="38" t="s">
        <v>28</v>
      </c>
      <c r="B33" s="36" t="s">
        <v>29</v>
      </c>
      <c r="C33" s="338"/>
      <c r="D33" s="338"/>
      <c r="E33" s="338"/>
      <c r="F33" s="338"/>
      <c r="G33" s="338"/>
      <c r="H33" s="338"/>
      <c r="I33" s="339"/>
    </row>
    <row r="34" spans="1:9" ht="12.95">
      <c r="A34" s="38" t="s">
        <v>30</v>
      </c>
      <c r="B34" s="36" t="s">
        <v>31</v>
      </c>
      <c r="C34" s="338"/>
      <c r="D34" s="338"/>
      <c r="E34" s="338"/>
      <c r="F34" s="338"/>
      <c r="G34" s="338"/>
      <c r="H34" s="338"/>
      <c r="I34" s="339"/>
    </row>
    <row r="35" spans="1:9">
      <c r="A35" s="38" t="s">
        <v>32</v>
      </c>
      <c r="B35" s="36" t="s">
        <v>33</v>
      </c>
      <c r="C35" s="344"/>
      <c r="D35" s="344"/>
      <c r="E35" s="344"/>
      <c r="F35" s="344"/>
      <c r="G35" s="344"/>
      <c r="H35" s="344"/>
      <c r="I35" s="22"/>
    </row>
    <row r="36" spans="1:9">
      <c r="A36" s="38" t="s">
        <v>34</v>
      </c>
      <c r="B36" s="36" t="s">
        <v>35</v>
      </c>
      <c r="C36" s="344"/>
      <c r="D36" s="344"/>
      <c r="E36" s="344"/>
      <c r="F36" s="344"/>
      <c r="G36" s="344"/>
      <c r="H36" s="344"/>
      <c r="I36" s="22"/>
    </row>
    <row r="37" spans="1:9">
      <c r="A37" s="38" t="s">
        <v>36</v>
      </c>
      <c r="B37" s="36" t="s">
        <v>37</v>
      </c>
      <c r="C37" s="344"/>
      <c r="D37" s="344"/>
      <c r="E37" s="344"/>
      <c r="F37" s="344"/>
      <c r="G37" s="344"/>
      <c r="H37" s="344"/>
      <c r="I37" s="22"/>
    </row>
    <row r="38" spans="1:9">
      <c r="A38" s="38" t="s">
        <v>38</v>
      </c>
      <c r="B38" s="36" t="s">
        <v>39</v>
      </c>
      <c r="C38" s="344"/>
      <c r="D38" s="344"/>
      <c r="E38" s="344"/>
      <c r="F38" s="344"/>
      <c r="G38" s="344"/>
      <c r="H38" s="344"/>
      <c r="I38" s="22"/>
    </row>
    <row r="39" spans="1:9">
      <c r="A39" s="38" t="s">
        <v>40</v>
      </c>
      <c r="B39" s="36" t="s">
        <v>41</v>
      </c>
      <c r="C39" s="344"/>
      <c r="D39" s="344"/>
      <c r="E39" s="344"/>
      <c r="F39" s="344"/>
      <c r="G39" s="344"/>
      <c r="H39" s="344"/>
      <c r="I39" s="22"/>
    </row>
    <row r="40" spans="1:9">
      <c r="A40" s="38" t="s">
        <v>42</v>
      </c>
      <c r="B40" s="36" t="s">
        <v>43</v>
      </c>
      <c r="C40" s="344"/>
      <c r="D40" s="344"/>
      <c r="E40" s="344"/>
      <c r="F40" s="344"/>
      <c r="G40" s="344"/>
      <c r="H40" s="344"/>
      <c r="I40" s="22"/>
    </row>
    <row r="41" spans="1:9">
      <c r="A41" s="38" t="s">
        <v>44</v>
      </c>
      <c r="B41" s="36" t="s">
        <v>45</v>
      </c>
      <c r="C41" s="344"/>
      <c r="D41" s="344"/>
      <c r="E41" s="344"/>
      <c r="F41" s="344"/>
      <c r="G41" s="344"/>
      <c r="H41" s="344"/>
      <c r="I41" s="22"/>
    </row>
    <row r="42" spans="1:9">
      <c r="A42" s="38"/>
      <c r="B42" s="36"/>
      <c r="C42" s="344"/>
      <c r="D42" s="344"/>
      <c r="E42" s="344"/>
      <c r="F42" s="344"/>
      <c r="G42" s="344"/>
      <c r="H42" s="344"/>
      <c r="I42" s="22"/>
    </row>
    <row r="43" spans="1:9" ht="12.95">
      <c r="A43" s="337" t="s">
        <v>46</v>
      </c>
      <c r="B43" s="338"/>
      <c r="C43" s="338"/>
      <c r="D43" s="338"/>
      <c r="E43" s="338"/>
      <c r="F43" s="338"/>
      <c r="G43" s="338"/>
      <c r="H43" s="338"/>
      <c r="I43" s="339"/>
    </row>
    <row r="44" spans="1:9">
      <c r="A44" s="38" t="s">
        <v>47</v>
      </c>
      <c r="B44" s="344"/>
      <c r="C44" s="344"/>
      <c r="D44" s="344"/>
      <c r="E44" s="344"/>
      <c r="F44" s="344"/>
      <c r="G44" s="344"/>
      <c r="H44" s="344"/>
      <c r="I44" s="22"/>
    </row>
    <row r="45" spans="1:9">
      <c r="A45" s="38" t="s">
        <v>48</v>
      </c>
      <c r="B45" s="344"/>
      <c r="C45" s="344"/>
      <c r="D45" s="344"/>
      <c r="E45" s="344"/>
      <c r="F45" s="344"/>
      <c r="G45" s="344"/>
      <c r="H45" s="344"/>
      <c r="I45" s="22"/>
    </row>
    <row r="46" spans="1:9">
      <c r="A46" s="38" t="s">
        <v>49</v>
      </c>
      <c r="B46" s="344"/>
      <c r="C46" s="344"/>
      <c r="D46" s="344"/>
      <c r="E46" s="344"/>
      <c r="F46" s="344"/>
      <c r="G46" s="344"/>
      <c r="H46" s="344"/>
      <c r="I46" s="22"/>
    </row>
    <row r="47" spans="1:9">
      <c r="A47" s="38" t="s">
        <v>50</v>
      </c>
      <c r="B47" s="344"/>
      <c r="C47" s="344"/>
      <c r="D47" s="344"/>
      <c r="E47" s="344"/>
      <c r="F47" s="344"/>
      <c r="G47" s="344"/>
      <c r="H47" s="344"/>
      <c r="I47" s="22"/>
    </row>
    <row r="48" spans="1:9">
      <c r="A48" s="38" t="s">
        <v>51</v>
      </c>
      <c r="B48" s="344"/>
      <c r="C48" s="344"/>
      <c r="D48" s="344"/>
      <c r="E48" s="344"/>
      <c r="F48" s="344"/>
      <c r="G48" s="344"/>
      <c r="H48" s="344"/>
      <c r="I48" s="22"/>
    </row>
    <row r="49" spans="1:9">
      <c r="A49" s="38" t="s">
        <v>52</v>
      </c>
      <c r="B49" s="344"/>
      <c r="C49" s="344"/>
      <c r="D49" s="344"/>
      <c r="E49" s="344"/>
      <c r="F49" s="344"/>
      <c r="G49" s="344"/>
      <c r="H49" s="344"/>
      <c r="I49" s="22"/>
    </row>
    <row r="50" spans="1:9">
      <c r="A50" s="38" t="s">
        <v>53</v>
      </c>
      <c r="B50" s="344"/>
      <c r="C50" s="344"/>
      <c r="D50" s="344"/>
      <c r="E50" s="344"/>
      <c r="F50" s="344"/>
      <c r="G50" s="344"/>
      <c r="H50" s="344"/>
      <c r="I50" s="22"/>
    </row>
    <row r="51" spans="1:9">
      <c r="A51" s="38" t="s">
        <v>54</v>
      </c>
      <c r="B51" s="344"/>
      <c r="C51" s="344"/>
      <c r="D51" s="344"/>
      <c r="E51" s="344"/>
      <c r="F51" s="344"/>
      <c r="G51" s="344"/>
      <c r="H51" s="344"/>
      <c r="I51" s="22"/>
    </row>
    <row r="52" spans="1:9">
      <c r="A52" s="38" t="s">
        <v>55</v>
      </c>
      <c r="B52" s="344"/>
      <c r="C52" s="344"/>
      <c r="D52" s="344"/>
      <c r="E52" s="344"/>
      <c r="F52" s="344"/>
      <c r="G52" s="344"/>
      <c r="H52" s="344"/>
      <c r="I52" s="22"/>
    </row>
    <row r="53" spans="1:9">
      <c r="A53" s="38" t="s">
        <v>56</v>
      </c>
      <c r="B53" s="344"/>
      <c r="C53" s="344"/>
      <c r="D53" s="344"/>
      <c r="E53" s="344"/>
      <c r="F53" s="344"/>
      <c r="G53" s="344"/>
      <c r="H53" s="344"/>
      <c r="I53" s="22"/>
    </row>
    <row r="54" spans="1:9">
      <c r="A54" s="38"/>
      <c r="B54" s="344"/>
      <c r="C54" s="344"/>
      <c r="D54" s="344"/>
      <c r="E54" s="344"/>
      <c r="F54" s="344"/>
      <c r="G54" s="344"/>
      <c r="H54" s="344"/>
      <c r="I54" s="22"/>
    </row>
    <row r="55" spans="1:9">
      <c r="A55" s="38"/>
      <c r="B55" s="36"/>
      <c r="C55" s="344"/>
      <c r="D55" s="344"/>
      <c r="E55" s="344"/>
      <c r="F55" s="344"/>
      <c r="G55" s="344"/>
      <c r="H55" s="344"/>
      <c r="I55" s="22"/>
    </row>
    <row r="56" spans="1:9" ht="12.95">
      <c r="A56" s="337" t="s">
        <v>57</v>
      </c>
      <c r="B56" s="338"/>
      <c r="C56" s="338"/>
      <c r="D56" s="338"/>
      <c r="E56" s="338"/>
      <c r="F56" s="338"/>
      <c r="G56" s="338"/>
      <c r="H56" s="338"/>
      <c r="I56" s="339"/>
    </row>
    <row r="57" spans="1:9">
      <c r="A57" s="38" t="s">
        <v>58</v>
      </c>
      <c r="B57" s="344"/>
      <c r="C57" s="344"/>
      <c r="D57" s="344"/>
      <c r="E57" s="344"/>
      <c r="F57" s="344"/>
      <c r="G57" s="344"/>
      <c r="H57" s="344"/>
      <c r="I57" s="22"/>
    </row>
    <row r="58" spans="1:9">
      <c r="A58" s="38" t="s">
        <v>59</v>
      </c>
      <c r="B58" s="344"/>
      <c r="C58" s="344"/>
      <c r="D58" s="344"/>
      <c r="E58" s="344"/>
      <c r="F58" s="344"/>
      <c r="G58" s="344"/>
      <c r="H58" s="344"/>
      <c r="I58" s="22"/>
    </row>
    <row r="59" spans="1:9">
      <c r="A59" s="38" t="s">
        <v>60</v>
      </c>
      <c r="B59" s="344"/>
      <c r="C59" s="344"/>
      <c r="D59" s="344"/>
      <c r="E59" s="344"/>
      <c r="F59" s="344"/>
      <c r="G59" s="344"/>
      <c r="H59" s="344"/>
      <c r="I59" s="22"/>
    </row>
    <row r="60" spans="1:9">
      <c r="A60" s="38" t="s">
        <v>49</v>
      </c>
      <c r="B60" s="344"/>
      <c r="C60" s="344"/>
      <c r="D60" s="344"/>
      <c r="E60" s="344"/>
      <c r="F60" s="344"/>
      <c r="G60" s="344"/>
      <c r="H60" s="344"/>
      <c r="I60" s="22"/>
    </row>
    <row r="61" spans="1:9">
      <c r="A61" s="38" t="s">
        <v>50</v>
      </c>
      <c r="B61" s="344"/>
      <c r="C61" s="344"/>
      <c r="D61" s="344"/>
      <c r="E61" s="344"/>
      <c r="F61" s="344"/>
      <c r="G61" s="344"/>
      <c r="H61" s="344"/>
      <c r="I61" s="22"/>
    </row>
    <row r="62" spans="1:9">
      <c r="A62" s="38" t="s">
        <v>51</v>
      </c>
      <c r="B62" s="344"/>
      <c r="C62" s="344"/>
      <c r="D62" s="344"/>
      <c r="E62" s="344"/>
      <c r="F62" s="344"/>
      <c r="G62" s="344"/>
      <c r="H62" s="344"/>
      <c r="I62" s="22"/>
    </row>
    <row r="63" spans="1:9">
      <c r="A63" s="38" t="s">
        <v>61</v>
      </c>
      <c r="B63" s="344"/>
      <c r="C63" s="344"/>
      <c r="D63" s="344"/>
      <c r="E63" s="344"/>
      <c r="F63" s="344"/>
      <c r="G63" s="344"/>
      <c r="H63" s="344"/>
      <c r="I63" s="22"/>
    </row>
    <row r="64" spans="1:9">
      <c r="A64" s="38" t="s">
        <v>53</v>
      </c>
      <c r="B64" s="344"/>
      <c r="C64" s="344"/>
      <c r="D64" s="344"/>
      <c r="E64" s="344"/>
      <c r="F64" s="344"/>
      <c r="G64" s="344"/>
      <c r="H64" s="344"/>
      <c r="I64" s="22"/>
    </row>
    <row r="65" spans="1:9">
      <c r="A65" s="38" t="s">
        <v>62</v>
      </c>
      <c r="B65" s="344"/>
      <c r="C65" s="344"/>
      <c r="D65" s="344"/>
      <c r="E65" s="344"/>
      <c r="F65" s="344"/>
      <c r="G65" s="344"/>
      <c r="H65" s="344"/>
      <c r="I65" s="22"/>
    </row>
    <row r="66" spans="1:9">
      <c r="A66" s="21"/>
      <c r="B66" s="344"/>
      <c r="C66" s="344"/>
      <c r="D66" s="344"/>
      <c r="E66" s="344"/>
      <c r="F66" s="344"/>
      <c r="G66" s="344"/>
      <c r="H66" s="344"/>
      <c r="I66" s="22"/>
    </row>
    <row r="67" spans="1:9">
      <c r="A67" s="21"/>
      <c r="B67" s="344"/>
      <c r="C67" s="344"/>
      <c r="D67" s="344"/>
      <c r="E67" s="344"/>
      <c r="F67" s="344"/>
      <c r="G67" s="344"/>
      <c r="H67" s="344"/>
      <c r="I67" s="22"/>
    </row>
    <row r="68" spans="1:9" ht="12.95">
      <c r="A68" s="337" t="s">
        <v>63</v>
      </c>
      <c r="B68" s="338"/>
      <c r="C68" s="338"/>
      <c r="D68" s="338"/>
      <c r="E68" s="338"/>
      <c r="F68" s="338"/>
      <c r="G68" s="338"/>
      <c r="H68" s="338"/>
      <c r="I68" s="339"/>
    </row>
    <row r="69" spans="1:9">
      <c r="A69" s="38" t="s">
        <v>64</v>
      </c>
      <c r="B69" s="344"/>
      <c r="C69" s="344"/>
      <c r="D69" s="344"/>
      <c r="E69" s="344"/>
      <c r="F69" s="344"/>
      <c r="G69" s="344"/>
      <c r="H69" s="344"/>
      <c r="I69" s="22"/>
    </row>
    <row r="70" spans="1:9">
      <c r="A70" s="38" t="s">
        <v>48</v>
      </c>
      <c r="B70" s="344"/>
      <c r="C70" s="344"/>
      <c r="D70" s="344"/>
      <c r="E70" s="344"/>
      <c r="F70" s="344"/>
      <c r="G70" s="344"/>
      <c r="H70" s="344"/>
      <c r="I70" s="22"/>
    </row>
    <row r="71" spans="1:9">
      <c r="A71" s="38" t="s">
        <v>49</v>
      </c>
      <c r="B71" s="344"/>
      <c r="C71" s="344"/>
      <c r="D71" s="344"/>
      <c r="E71" s="344"/>
      <c r="F71" s="344"/>
      <c r="G71" s="344"/>
      <c r="H71" s="344"/>
      <c r="I71" s="22"/>
    </row>
    <row r="72" spans="1:9">
      <c r="A72" s="38" t="s">
        <v>50</v>
      </c>
      <c r="B72" s="344"/>
      <c r="C72" s="344"/>
      <c r="D72" s="344"/>
      <c r="E72" s="344"/>
      <c r="F72" s="344"/>
      <c r="G72" s="344"/>
      <c r="H72" s="344"/>
      <c r="I72" s="22"/>
    </row>
    <row r="73" spans="1:9">
      <c r="A73" s="38" t="s">
        <v>51</v>
      </c>
      <c r="B73" s="344"/>
      <c r="C73" s="344"/>
      <c r="D73" s="344"/>
      <c r="E73" s="344"/>
      <c r="F73" s="344"/>
      <c r="G73" s="344"/>
      <c r="H73" s="344"/>
      <c r="I73" s="22"/>
    </row>
    <row r="74" spans="1:9">
      <c r="A74" s="38" t="s">
        <v>61</v>
      </c>
      <c r="B74" s="344"/>
      <c r="C74" s="344"/>
      <c r="D74" s="344"/>
      <c r="E74" s="344"/>
      <c r="F74" s="344"/>
      <c r="G74" s="344"/>
      <c r="H74" s="344"/>
      <c r="I74" s="22"/>
    </row>
    <row r="75" spans="1:9">
      <c r="A75" s="38" t="s">
        <v>53</v>
      </c>
      <c r="B75" s="344"/>
      <c r="C75" s="344"/>
      <c r="D75" s="344"/>
      <c r="E75" s="344"/>
      <c r="F75" s="344"/>
      <c r="G75" s="344"/>
      <c r="H75" s="344"/>
      <c r="I75" s="22"/>
    </row>
    <row r="76" spans="1:9">
      <c r="A76" s="38" t="s">
        <v>62</v>
      </c>
      <c r="B76" s="344"/>
      <c r="C76" s="344"/>
      <c r="D76" s="344"/>
      <c r="E76" s="344"/>
      <c r="F76" s="344"/>
      <c r="G76" s="344"/>
      <c r="H76" s="344"/>
      <c r="I76" s="22"/>
    </row>
    <row r="77" spans="1:9">
      <c r="A77" s="21"/>
      <c r="B77" s="344"/>
      <c r="C77" s="344"/>
      <c r="D77" s="344"/>
      <c r="E77" s="344"/>
      <c r="F77" s="344"/>
      <c r="G77" s="344"/>
      <c r="H77" s="344"/>
      <c r="I77" s="22"/>
    </row>
    <row r="78" spans="1:9">
      <c r="A78" s="21"/>
      <c r="B78" s="344"/>
      <c r="C78" s="344"/>
      <c r="D78" s="344"/>
      <c r="E78" s="344"/>
      <c r="F78" s="344"/>
      <c r="G78" s="344"/>
      <c r="H78" s="344"/>
      <c r="I78" s="22"/>
    </row>
    <row r="79" spans="1:9" ht="12.95" thickBot="1">
      <c r="A79" s="304" t="s">
        <v>65</v>
      </c>
      <c r="B79" s="305"/>
      <c r="C79" s="306"/>
      <c r="D79" s="306"/>
      <c r="E79" s="306"/>
      <c r="F79" s="306"/>
      <c r="G79" s="306"/>
      <c r="H79" s="306"/>
      <c r="I79" s="307"/>
    </row>
  </sheetData>
  <sheetProtection algorithmName="SHA-512" hashValue="Xrle6Xs+Pim+2zbL6RCQvkA/0ejvI5T8VyT0+iDO4XVAHL4h7I6aiSLT2PlmxAD7AISGfmoOsCeCviHSCr7URg==" saltValue="IKbKXcZGY7Nop7T5lGApnA==" spinCount="100000" sheet="1"/>
  <mergeCells count="8">
    <mergeCell ref="A32:I32"/>
    <mergeCell ref="A1:I1"/>
    <mergeCell ref="A3:I3"/>
    <mergeCell ref="A24:I24"/>
    <mergeCell ref="A2:I2"/>
    <mergeCell ref="A9:I9"/>
    <mergeCell ref="A19:I19"/>
    <mergeCell ref="A20:I20"/>
  </mergeCells>
  <pageMargins left="0.7" right="0.7" top="0.75" bottom="0.75" header="0.3" footer="0.3"/>
  <pageSetup scale="93" orientation="landscape" r:id="rId1"/>
  <headerFooter>
    <oddHeader>&amp;R&amp;"Arial,Bold"&amp;14&amp;K174E86Attachment 3-3
&amp;10(Revised May 2022)</oddHead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showGridLines="0" view="pageLayout" topLeftCell="C1" zoomScaleNormal="140" zoomScaleSheetLayoutView="100" workbookViewId="0">
      <selection activeCell="A2" sqref="A2:H2"/>
    </sheetView>
  </sheetViews>
  <sheetFormatPr defaultRowHeight="12.6"/>
  <cols>
    <col min="1" max="1" width="19.140625" bestFit="1" customWidth="1"/>
    <col min="2" max="2" width="10.140625" bestFit="1" customWidth="1"/>
    <col min="3" max="3" width="12.7109375" customWidth="1"/>
    <col min="4" max="4" width="16" customWidth="1"/>
    <col min="5" max="5" width="9" customWidth="1"/>
    <col min="6" max="6" width="10.7109375" customWidth="1"/>
    <col min="7" max="7" width="15.5703125" customWidth="1"/>
    <col min="8" max="8" width="16.28515625" customWidth="1"/>
    <col min="9" max="9" width="10.42578125" customWidth="1"/>
  </cols>
  <sheetData>
    <row r="1" spans="1:13">
      <c r="A1" s="374" t="s">
        <v>66</v>
      </c>
      <c r="B1" s="374"/>
      <c r="C1" s="374"/>
      <c r="D1" s="374"/>
      <c r="E1" s="374"/>
      <c r="F1" s="374"/>
      <c r="G1" s="374"/>
      <c r="H1" s="374"/>
      <c r="I1" s="340"/>
      <c r="J1" s="344"/>
      <c r="K1" s="344"/>
      <c r="L1" s="344"/>
      <c r="M1" s="344"/>
    </row>
    <row r="2" spans="1:13">
      <c r="A2" s="374" t="s">
        <v>0</v>
      </c>
      <c r="B2" s="374"/>
      <c r="C2" s="374"/>
      <c r="D2" s="374"/>
      <c r="E2" s="374"/>
      <c r="F2" s="374"/>
      <c r="G2" s="374"/>
      <c r="H2" s="374"/>
      <c r="I2" s="340"/>
      <c r="J2" s="344"/>
      <c r="K2" s="344"/>
      <c r="L2" s="344"/>
      <c r="M2" s="344"/>
    </row>
    <row r="3" spans="1:13">
      <c r="A3" s="374" t="s">
        <v>67</v>
      </c>
      <c r="B3" s="374"/>
      <c r="C3" s="374"/>
      <c r="D3" s="374"/>
      <c r="E3" s="374"/>
      <c r="F3" s="374"/>
      <c r="G3" s="374"/>
      <c r="H3" s="374"/>
      <c r="I3" s="340"/>
      <c r="J3" s="344"/>
      <c r="K3" s="344"/>
      <c r="L3" s="344"/>
      <c r="M3" s="344"/>
    </row>
    <row r="5" spans="1:13" ht="20.100000000000001">
      <c r="A5" s="392" t="s">
        <v>68</v>
      </c>
      <c r="B5" s="392"/>
      <c r="C5" s="392"/>
      <c r="D5" s="392"/>
      <c r="E5" s="392"/>
      <c r="F5" s="392"/>
      <c r="G5" s="117"/>
      <c r="H5" s="340"/>
      <c r="I5" s="344"/>
      <c r="J5" s="344"/>
      <c r="K5" s="344"/>
      <c r="L5" s="344"/>
      <c r="M5" s="344"/>
    </row>
    <row r="6" spans="1:13" ht="12.95">
      <c r="A6" s="391" t="s">
        <v>69</v>
      </c>
      <c r="B6" s="374"/>
      <c r="C6" s="374"/>
      <c r="D6" s="374"/>
      <c r="E6" s="374"/>
      <c r="F6" s="374"/>
      <c r="G6" s="374"/>
      <c r="H6" s="374"/>
      <c r="I6" s="344"/>
      <c r="J6" s="344"/>
      <c r="K6" s="344"/>
      <c r="L6" s="344"/>
      <c r="M6" s="344"/>
    </row>
    <row r="7" spans="1:13" ht="12.95" thickBot="1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</row>
    <row r="8" spans="1:13" ht="16.5" thickTop="1" thickBot="1">
      <c r="A8" s="290" t="s">
        <v>70</v>
      </c>
      <c r="B8" s="84"/>
      <c r="C8" s="84"/>
      <c r="D8" s="336"/>
      <c r="E8" s="344"/>
      <c r="F8" s="106" t="s">
        <v>71</v>
      </c>
      <c r="G8" s="107"/>
      <c r="H8" s="284"/>
      <c r="I8" s="344"/>
      <c r="J8" s="344"/>
      <c r="K8" s="344"/>
      <c r="L8" s="344"/>
      <c r="M8" s="344"/>
    </row>
    <row r="9" spans="1:13" ht="12.95" thickTop="1">
      <c r="A9" s="12" t="s">
        <v>72</v>
      </c>
      <c r="B9" s="2"/>
      <c r="C9" s="2"/>
      <c r="D9" s="2"/>
      <c r="E9" s="4"/>
      <c r="F9" s="95" t="s">
        <v>73</v>
      </c>
      <c r="G9" s="4"/>
      <c r="H9" s="11"/>
      <c r="I9" s="344"/>
      <c r="J9" s="344"/>
      <c r="K9" s="344"/>
      <c r="L9" s="344"/>
      <c r="M9" s="344"/>
    </row>
    <row r="10" spans="1:13" ht="20.100000000000001" customHeight="1">
      <c r="A10" s="410"/>
      <c r="B10" s="389"/>
      <c r="C10" s="389"/>
      <c r="D10" s="389"/>
      <c r="E10" s="390"/>
      <c r="F10" s="396"/>
      <c r="G10" s="397"/>
      <c r="H10" s="398"/>
      <c r="I10" s="344"/>
      <c r="J10" s="344"/>
      <c r="K10" s="344"/>
      <c r="L10" s="344"/>
      <c r="M10" s="36"/>
    </row>
    <row r="11" spans="1:13" ht="12.95">
      <c r="A11" s="89" t="s">
        <v>74</v>
      </c>
      <c r="B11" s="90"/>
      <c r="C11" s="90"/>
      <c r="D11" s="90"/>
      <c r="E11" s="105"/>
      <c r="F11" s="95" t="s">
        <v>75</v>
      </c>
      <c r="G11" s="9"/>
      <c r="H11" s="5"/>
      <c r="I11" s="344"/>
      <c r="J11" s="344"/>
      <c r="K11" s="344"/>
      <c r="L11" s="344"/>
      <c r="M11" s="344"/>
    </row>
    <row r="12" spans="1:13">
      <c r="A12" s="405" t="s">
        <v>76</v>
      </c>
      <c r="B12" s="406"/>
      <c r="C12" s="406"/>
      <c r="D12" s="406"/>
      <c r="E12" s="407"/>
      <c r="F12" s="399"/>
      <c r="G12" s="400"/>
      <c r="H12" s="401"/>
      <c r="I12" s="344"/>
      <c r="J12" s="344"/>
      <c r="K12" s="344"/>
      <c r="L12" s="344"/>
      <c r="M12" s="344"/>
    </row>
    <row r="13" spans="1:13" ht="12.95">
      <c r="A13" s="94" t="s">
        <v>77</v>
      </c>
      <c r="B13" s="344"/>
      <c r="C13" s="344"/>
      <c r="D13" s="344"/>
      <c r="E13" s="104"/>
      <c r="F13" s="95" t="s">
        <v>78</v>
      </c>
      <c r="G13" s="4"/>
      <c r="H13" s="11"/>
      <c r="I13" s="344"/>
      <c r="J13" s="344"/>
      <c r="K13" s="344"/>
      <c r="L13" s="344"/>
      <c r="M13" s="344"/>
    </row>
    <row r="14" spans="1:13">
      <c r="A14" s="405" t="s">
        <v>76</v>
      </c>
      <c r="B14" s="406"/>
      <c r="C14" s="406"/>
      <c r="D14" s="406"/>
      <c r="E14" s="407"/>
      <c r="F14" s="402"/>
      <c r="G14" s="403"/>
      <c r="H14" s="404"/>
      <c r="I14" s="344"/>
      <c r="J14" s="344"/>
      <c r="K14" s="344"/>
      <c r="L14" s="344"/>
      <c r="M14" s="344"/>
    </row>
    <row r="15" spans="1:13" ht="12.95">
      <c r="A15" s="94" t="s">
        <v>79</v>
      </c>
      <c r="B15" s="294" t="s">
        <v>80</v>
      </c>
      <c r="C15" s="295" t="s">
        <v>81</v>
      </c>
      <c r="D15" s="295" t="s">
        <v>82</v>
      </c>
      <c r="E15" s="296" t="s">
        <v>83</v>
      </c>
      <c r="F15" s="95" t="s">
        <v>84</v>
      </c>
      <c r="G15" s="4"/>
      <c r="H15" s="11"/>
      <c r="I15" s="344"/>
      <c r="J15" s="344"/>
      <c r="K15" s="344"/>
      <c r="L15" s="344"/>
      <c r="M15" s="344"/>
    </row>
    <row r="16" spans="1:13">
      <c r="A16" s="17" t="s">
        <v>85</v>
      </c>
      <c r="B16" s="297"/>
      <c r="C16" s="212"/>
      <c r="D16" s="213"/>
      <c r="E16" s="104"/>
      <c r="F16" s="402"/>
      <c r="G16" s="403"/>
      <c r="H16" s="404"/>
      <c r="I16" s="344"/>
      <c r="J16" s="344"/>
      <c r="K16" s="344"/>
      <c r="L16" s="344"/>
      <c r="M16" s="344"/>
    </row>
    <row r="17" spans="1:12" ht="18" customHeight="1">
      <c r="A17" s="88" t="s">
        <v>86</v>
      </c>
      <c r="B17" s="1"/>
      <c r="C17" s="1"/>
      <c r="D17" s="1"/>
      <c r="E17" s="104"/>
      <c r="F17" s="408" t="s">
        <v>87</v>
      </c>
      <c r="G17" s="409"/>
      <c r="H17" s="102"/>
      <c r="I17" s="344"/>
      <c r="J17" s="344"/>
      <c r="K17" s="344"/>
      <c r="L17" s="344"/>
    </row>
    <row r="18" spans="1:12" ht="24" customHeight="1">
      <c r="A18" s="88" t="s">
        <v>88</v>
      </c>
      <c r="B18" s="1"/>
      <c r="C18" s="1"/>
      <c r="D18" s="1"/>
      <c r="E18" s="104"/>
      <c r="F18" s="393" t="s">
        <v>89</v>
      </c>
      <c r="G18" s="394"/>
      <c r="H18" s="103"/>
      <c r="I18" s="344"/>
      <c r="J18" s="344"/>
      <c r="K18" s="344"/>
      <c r="L18" s="344"/>
    </row>
    <row r="19" spans="1:12">
      <c r="A19" s="411"/>
      <c r="B19" s="412"/>
      <c r="C19" s="412"/>
      <c r="D19" s="412"/>
      <c r="E19" s="412"/>
      <c r="F19" s="412"/>
      <c r="G19" s="412"/>
      <c r="H19" s="413"/>
      <c r="I19" s="344"/>
      <c r="J19" s="344"/>
      <c r="K19" s="344"/>
      <c r="L19" s="344"/>
    </row>
    <row r="20" spans="1:12">
      <c r="A20" s="414" t="s">
        <v>90</v>
      </c>
      <c r="B20" s="415"/>
      <c r="C20" s="415"/>
      <c r="D20" s="9"/>
      <c r="E20" s="9"/>
      <c r="F20" s="9"/>
      <c r="G20" s="9"/>
      <c r="H20" s="5"/>
      <c r="I20" s="344"/>
      <c r="J20" s="344"/>
      <c r="K20" s="344"/>
      <c r="L20" s="344"/>
    </row>
    <row r="21" spans="1:12">
      <c r="A21" s="388"/>
      <c r="B21" s="389"/>
      <c r="C21" s="389"/>
      <c r="D21" s="389"/>
      <c r="E21" s="389"/>
      <c r="F21" s="389"/>
      <c r="G21" s="389"/>
      <c r="H21" s="390"/>
      <c r="I21" s="344"/>
      <c r="J21" s="344"/>
      <c r="K21" s="344"/>
      <c r="L21" s="344"/>
    </row>
    <row r="22" spans="1:12">
      <c r="A22" s="414" t="s">
        <v>91</v>
      </c>
      <c r="B22" s="415"/>
      <c r="C22" s="415"/>
      <c r="D22" s="9"/>
      <c r="E22" s="9"/>
      <c r="F22" s="9"/>
      <c r="G22" s="9"/>
      <c r="H22" s="5"/>
      <c r="I22" s="344"/>
      <c r="J22" s="344"/>
      <c r="K22" s="344"/>
      <c r="L22" s="344"/>
    </row>
    <row r="23" spans="1:12" ht="12.95">
      <c r="A23" s="388"/>
      <c r="B23" s="389"/>
      <c r="C23" s="389"/>
      <c r="D23" s="389"/>
      <c r="E23" s="389"/>
      <c r="F23" s="389"/>
      <c r="G23" s="389"/>
      <c r="H23" s="390"/>
      <c r="I23" s="344"/>
      <c r="J23" s="344"/>
      <c r="K23" s="344"/>
      <c r="L23" s="338"/>
    </row>
    <row r="24" spans="1:12">
      <c r="A24" s="388"/>
      <c r="B24" s="389"/>
      <c r="C24" s="389"/>
      <c r="D24" s="389"/>
      <c r="E24" s="389"/>
      <c r="F24" s="389"/>
      <c r="G24" s="389"/>
      <c r="H24" s="390"/>
      <c r="I24" s="344"/>
      <c r="J24" s="344"/>
      <c r="K24" s="344"/>
      <c r="L24" s="36"/>
    </row>
    <row r="25" spans="1:12">
      <c r="A25" s="291"/>
      <c r="B25" s="344"/>
      <c r="C25" s="344"/>
      <c r="D25" s="344"/>
      <c r="E25" s="344"/>
      <c r="F25" s="344"/>
      <c r="G25" s="344"/>
      <c r="H25" s="285"/>
      <c r="I25" s="344"/>
      <c r="J25" s="344"/>
      <c r="K25" s="344"/>
      <c r="L25" s="36"/>
    </row>
    <row r="26" spans="1:12" ht="10.5" customHeight="1">
      <c r="A26" s="91"/>
      <c r="B26" s="1"/>
      <c r="C26" s="1"/>
      <c r="D26" s="1"/>
      <c r="E26" s="1"/>
      <c r="F26" s="1"/>
      <c r="G26" s="1"/>
      <c r="H26" s="92"/>
      <c r="I26" s="344"/>
      <c r="J26" s="344"/>
      <c r="K26" s="344"/>
      <c r="L26" s="36"/>
    </row>
    <row r="27" spans="1:12">
      <c r="A27" s="395" t="s">
        <v>92</v>
      </c>
      <c r="B27" s="395"/>
      <c r="C27" s="395"/>
      <c r="D27" s="395"/>
      <c r="E27" s="395"/>
      <c r="F27" s="395"/>
      <c r="G27" s="395"/>
      <c r="H27" s="395"/>
      <c r="I27" s="344"/>
      <c r="J27" s="344"/>
      <c r="K27" s="344"/>
      <c r="L27" s="36"/>
    </row>
    <row r="28" spans="1:12">
      <c r="A28" s="395"/>
      <c r="B28" s="395"/>
      <c r="C28" s="395"/>
      <c r="D28" s="395"/>
      <c r="E28" s="395"/>
      <c r="F28" s="395"/>
      <c r="G28" s="395"/>
      <c r="H28" s="395"/>
      <c r="I28" s="344"/>
      <c r="J28" s="344"/>
      <c r="K28" s="344"/>
      <c r="L28" s="36"/>
    </row>
    <row r="29" spans="1:12">
      <c r="A29" s="395"/>
      <c r="B29" s="395"/>
      <c r="C29" s="395"/>
      <c r="D29" s="395"/>
      <c r="E29" s="395"/>
      <c r="F29" s="395"/>
      <c r="G29" s="395"/>
      <c r="H29" s="395"/>
      <c r="I29" s="344"/>
      <c r="J29" s="344"/>
      <c r="K29" s="344"/>
      <c r="L29" s="344"/>
    </row>
    <row r="30" spans="1:12">
      <c r="A30" s="395"/>
      <c r="B30" s="395"/>
      <c r="C30" s="395"/>
      <c r="D30" s="395"/>
      <c r="E30" s="395"/>
      <c r="F30" s="395"/>
      <c r="G30" s="395"/>
      <c r="H30" s="395"/>
      <c r="I30" s="344"/>
      <c r="J30" s="344"/>
      <c r="K30" s="344"/>
      <c r="L30" s="344"/>
    </row>
    <row r="31" spans="1:12">
      <c r="A31" s="395"/>
      <c r="B31" s="395"/>
      <c r="C31" s="395"/>
      <c r="D31" s="395"/>
      <c r="E31" s="395"/>
      <c r="F31" s="395"/>
      <c r="G31" s="395"/>
      <c r="H31" s="395"/>
      <c r="I31" s="344"/>
      <c r="J31" s="344"/>
      <c r="K31" s="344"/>
      <c r="L31" s="344"/>
    </row>
    <row r="32" spans="1:12">
      <c r="A32" s="395"/>
      <c r="B32" s="395"/>
      <c r="C32" s="395"/>
      <c r="D32" s="395"/>
      <c r="E32" s="395"/>
      <c r="F32" s="395"/>
      <c r="G32" s="395"/>
      <c r="H32" s="395"/>
      <c r="I32" s="344"/>
      <c r="J32" s="344"/>
      <c r="K32" s="344"/>
      <c r="L32" s="344"/>
    </row>
    <row r="33" spans="1:8">
      <c r="A33" s="395"/>
      <c r="B33" s="395"/>
      <c r="C33" s="395"/>
      <c r="D33" s="395"/>
      <c r="E33" s="395"/>
      <c r="F33" s="395"/>
      <c r="G33" s="395"/>
      <c r="H33" s="395"/>
    </row>
    <row r="34" spans="1:8">
      <c r="A34" s="549" t="s">
        <v>93</v>
      </c>
      <c r="B34" s="550"/>
      <c r="C34" s="551"/>
      <c r="D34" s="205"/>
      <c r="E34" s="148" t="s">
        <v>94</v>
      </c>
      <c r="F34" s="148"/>
      <c r="G34" s="149"/>
      <c r="H34" s="150" t="s">
        <v>95</v>
      </c>
    </row>
    <row r="35" spans="1:8">
      <c r="A35" s="549" t="s">
        <v>96</v>
      </c>
      <c r="B35" s="550"/>
      <c r="C35" s="551"/>
      <c r="D35" s="201"/>
      <c r="E35" s="552"/>
      <c r="F35" s="553"/>
      <c r="G35" s="554"/>
      <c r="H35" s="261"/>
    </row>
    <row r="36" spans="1:8">
      <c r="A36" s="95" t="s">
        <v>97</v>
      </c>
      <c r="B36" s="344"/>
      <c r="C36" s="344"/>
      <c r="D36" s="206"/>
      <c r="E36" s="286" t="s">
        <v>98</v>
      </c>
      <c r="F36" s="114"/>
      <c r="G36" s="114"/>
      <c r="H36" s="287"/>
    </row>
    <row r="37" spans="1:8">
      <c r="A37" s="12" t="s">
        <v>99</v>
      </c>
      <c r="B37" s="344"/>
      <c r="C37" s="344"/>
      <c r="D37" s="201"/>
      <c r="E37" s="152"/>
      <c r="F37" s="288"/>
      <c r="G37" s="288"/>
      <c r="H37" s="287"/>
    </row>
    <row r="38" spans="1:8">
      <c r="A38" s="12" t="s">
        <v>99</v>
      </c>
      <c r="B38" s="344"/>
      <c r="C38" s="344"/>
      <c r="D38" s="201"/>
      <c r="E38" s="288"/>
      <c r="F38" s="288"/>
      <c r="G38" s="288"/>
      <c r="H38" s="287"/>
    </row>
    <row r="39" spans="1:8">
      <c r="A39" s="12" t="s">
        <v>99</v>
      </c>
      <c r="B39" s="344"/>
      <c r="C39" s="344"/>
      <c r="D39" s="201"/>
      <c r="E39" s="288"/>
      <c r="F39" s="288"/>
      <c r="G39" s="288"/>
      <c r="H39" s="287"/>
    </row>
    <row r="40" spans="1:8">
      <c r="A40" s="12" t="s">
        <v>100</v>
      </c>
      <c r="B40" s="344"/>
      <c r="C40" s="344"/>
      <c r="D40" s="226">
        <f>SUM(D37+D38+D39)</f>
        <v>0</v>
      </c>
      <c r="E40" s="288"/>
      <c r="F40" s="288"/>
      <c r="G40" s="288"/>
      <c r="H40" s="287"/>
    </row>
    <row r="41" spans="1:8">
      <c r="A41" s="12" t="s">
        <v>101</v>
      </c>
      <c r="B41" s="344"/>
      <c r="C41" s="344"/>
      <c r="D41" s="201"/>
      <c r="E41" s="114"/>
      <c r="F41" s="114"/>
      <c r="G41" s="114"/>
      <c r="H41" s="287"/>
    </row>
    <row r="42" spans="1:8">
      <c r="A42" s="12" t="s">
        <v>102</v>
      </c>
      <c r="B42" s="344"/>
      <c r="C42" s="344"/>
      <c r="D42" s="203">
        <f>D40-D41</f>
        <v>0</v>
      </c>
      <c r="E42" s="114"/>
      <c r="F42" s="114"/>
      <c r="G42" s="114"/>
      <c r="H42" s="287"/>
    </row>
    <row r="43" spans="1:8">
      <c r="A43" s="10" t="s">
        <v>103</v>
      </c>
      <c r="B43" s="7"/>
      <c r="C43" s="7"/>
      <c r="D43" s="555"/>
      <c r="E43" s="7"/>
      <c r="F43" s="7"/>
      <c r="G43" s="7"/>
      <c r="H43" s="8"/>
    </row>
    <row r="44" spans="1:8" ht="20.100000000000001" customHeight="1">
      <c r="A44" s="382"/>
      <c r="B44" s="383"/>
      <c r="C44" s="383"/>
      <c r="D44" s="383"/>
      <c r="E44" s="383"/>
      <c r="F44" s="383"/>
      <c r="G44" s="383"/>
      <c r="H44" s="384"/>
    </row>
    <row r="45" spans="1:8" ht="20.45" customHeight="1">
      <c r="A45" s="382"/>
      <c r="B45" s="383"/>
      <c r="C45" s="383"/>
      <c r="D45" s="383"/>
      <c r="E45" s="383"/>
      <c r="F45" s="383"/>
      <c r="G45" s="383"/>
      <c r="H45" s="384"/>
    </row>
    <row r="46" spans="1:8" ht="12.95">
      <c r="A46" s="344"/>
      <c r="B46" s="338"/>
      <c r="C46" s="338"/>
      <c r="D46" s="344"/>
      <c r="E46" s="344"/>
      <c r="F46" s="344"/>
      <c r="G46" s="344"/>
      <c r="H46" s="285"/>
    </row>
    <row r="47" spans="1:8" ht="12.95">
      <c r="A47" s="94" t="s">
        <v>104</v>
      </c>
      <c r="B47" s="344"/>
      <c r="C47" s="344"/>
      <c r="D47" s="344"/>
      <c r="E47" s="344"/>
      <c r="F47" s="344"/>
      <c r="G47" s="344"/>
      <c r="H47" s="285"/>
    </row>
    <row r="48" spans="1:8">
      <c r="A48" s="3" t="s">
        <v>105</v>
      </c>
      <c r="B48" s="4"/>
      <c r="C48" s="11"/>
      <c r="D48" s="4" t="s">
        <v>106</v>
      </c>
      <c r="E48" s="9"/>
      <c r="F48" s="9"/>
      <c r="G48" s="5"/>
      <c r="H48" s="13" t="s">
        <v>95</v>
      </c>
    </row>
    <row r="49" spans="1:8">
      <c r="A49" s="12" t="s">
        <v>107</v>
      </c>
      <c r="B49" s="2"/>
      <c r="C49" s="15"/>
      <c r="D49" s="85"/>
      <c r="E49" s="289"/>
      <c r="F49" s="289"/>
      <c r="G49" s="86"/>
      <c r="H49" s="87"/>
    </row>
    <row r="50" spans="1:8">
      <c r="A50" s="6"/>
      <c r="B50" s="7"/>
      <c r="C50" s="8"/>
      <c r="D50" s="7"/>
      <c r="E50" s="7"/>
      <c r="F50" s="7"/>
      <c r="G50" s="8"/>
      <c r="H50" s="14"/>
    </row>
    <row r="51" spans="1:8">
      <c r="A51" s="291"/>
      <c r="B51" s="344"/>
      <c r="C51" s="344"/>
      <c r="D51" s="344"/>
      <c r="E51" s="344"/>
      <c r="F51" s="344"/>
      <c r="G51" s="344"/>
      <c r="H51" s="285"/>
    </row>
    <row r="52" spans="1:8" ht="12.95">
      <c r="A52" s="292" t="s">
        <v>108</v>
      </c>
      <c r="B52" s="338"/>
      <c r="C52" s="338"/>
      <c r="D52" s="338"/>
      <c r="E52" s="338"/>
      <c r="F52" s="338"/>
      <c r="G52" s="338"/>
      <c r="H52" s="285"/>
    </row>
    <row r="53" spans="1:8">
      <c r="A53" s="12" t="s">
        <v>109</v>
      </c>
      <c r="B53" s="344"/>
      <c r="C53" s="344"/>
      <c r="D53" s="344"/>
      <c r="E53" s="344"/>
      <c r="F53" s="344"/>
      <c r="G53" s="344"/>
      <c r="H53" s="285"/>
    </row>
    <row r="54" spans="1:8">
      <c r="A54" s="385"/>
      <c r="B54" s="386"/>
      <c r="C54" s="386"/>
      <c r="D54" s="386"/>
      <c r="E54" s="386"/>
      <c r="F54" s="386"/>
      <c r="G54" s="386"/>
      <c r="H54" s="387"/>
    </row>
    <row r="55" spans="1:8">
      <c r="A55" s="382"/>
      <c r="B55" s="383"/>
      <c r="C55" s="383"/>
      <c r="D55" s="383"/>
      <c r="E55" s="383"/>
      <c r="F55" s="383"/>
      <c r="G55" s="383"/>
      <c r="H55" s="384"/>
    </row>
    <row r="57" spans="1:8" ht="12.95">
      <c r="A57" s="16" t="s">
        <v>110</v>
      </c>
      <c r="B57" s="344"/>
      <c r="C57" s="344"/>
      <c r="D57" s="344"/>
      <c r="E57" s="344"/>
      <c r="F57" s="344"/>
      <c r="G57" s="344"/>
      <c r="H57" s="344"/>
    </row>
    <row r="59" spans="1:8">
      <c r="A59" s="281" t="str">
        <f>Instructions!A79</f>
        <v>Revised: 3/6/2023</v>
      </c>
      <c r="B59" s="344"/>
      <c r="C59" s="344"/>
      <c r="D59" s="344"/>
      <c r="E59" s="344"/>
      <c r="F59" s="344"/>
      <c r="G59" s="344"/>
      <c r="H59" s="36" t="s">
        <v>111</v>
      </c>
    </row>
    <row r="60" spans="1:8">
      <c r="A60" s="36"/>
      <c r="B60" s="37"/>
      <c r="C60" s="344"/>
      <c r="D60" s="344"/>
      <c r="E60" s="344"/>
      <c r="F60" s="344"/>
      <c r="G60" s="344"/>
      <c r="H60" s="36"/>
    </row>
  </sheetData>
  <sheetProtection algorithmName="SHA-512" hashValue="4zyFbJUW71HcuPkRHsMS8djbRla6mH5mEK8IDIBQbxgFJa9LW3hf0y4GH/5d2VpBnIli8bbwUKTM1/ZJUXd69Q==" saltValue="p05bwUruIW8L0nR4lLC7Mw==" spinCount="100000" sheet="1" objects="1" scenarios="1"/>
  <mergeCells count="27">
    <mergeCell ref="F18:G18"/>
    <mergeCell ref="A27:H33"/>
    <mergeCell ref="F10:H10"/>
    <mergeCell ref="F12:H12"/>
    <mergeCell ref="F14:H14"/>
    <mergeCell ref="F16:H16"/>
    <mergeCell ref="A14:E14"/>
    <mergeCell ref="A12:E12"/>
    <mergeCell ref="F17:G17"/>
    <mergeCell ref="A10:E10"/>
    <mergeCell ref="A21:H21"/>
    <mergeCell ref="A19:H19"/>
    <mergeCell ref="A22:C22"/>
    <mergeCell ref="A20:C20"/>
    <mergeCell ref="A23:H23"/>
    <mergeCell ref="A6:H6"/>
    <mergeCell ref="A1:H1"/>
    <mergeCell ref="A2:H2"/>
    <mergeCell ref="A3:H3"/>
    <mergeCell ref="A5:F5"/>
    <mergeCell ref="A44:H44"/>
    <mergeCell ref="A45:H45"/>
    <mergeCell ref="A54:H55"/>
    <mergeCell ref="E35:G35"/>
    <mergeCell ref="A24:H24"/>
    <mergeCell ref="A34:C34"/>
    <mergeCell ref="A35:C35"/>
  </mergeCells>
  <phoneticPr fontId="0" type="noConversion"/>
  <dataValidations disablePrompts="1" count="2">
    <dataValidation allowBlank="1" showInputMessage="1" showErrorMessage="1" prompt="Enter the Total PI On-Hand " sqref="D35" xr:uid="{8B537B12-136F-4B9D-8DBD-9FEFA109F6BE}"/>
    <dataValidation allowBlank="1" showInputMessage="1" showErrorMessage="1" prompt="This should be equal in value to total PI entered above in cell D35." sqref="D40" xr:uid="{91515ACD-B638-4D48-9255-13DEF5F318F3}"/>
  </dataValidations>
  <printOptions horizontalCentered="1"/>
  <pageMargins left="0.75" right="0.75" top="1" bottom="0.5" header="0.5" footer="0.25"/>
  <pageSetup scale="83" orientation="portrait" r:id="rId1"/>
  <headerFooter alignWithMargins="0">
    <oddHeader xml:space="preserve">&amp;LS-710&amp;R&amp;"Arial,Bold"&amp;14&amp;K174E86ATTACHMENT 3-3&amp;"Arial,Regular"&amp;10&amp;K000000
</oddHeader>
    <oddFooter>&amp;LRevised: 11/22/2022
&amp;RPage 1 of 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errorTitle="Final Payment" error="Select Yes, No or N/A" promptTitle="Final Payment" prompt="Select Yes, No or N/A" xr:uid="{00000000-0002-0000-0100-000000000000}">
          <x14:formula1>
            <xm:f>Sheet1!$A$1:$A$4</xm:f>
          </x14:formula1>
          <xm:sqref>H17:H18</xm:sqref>
        </x14:dataValidation>
        <x14:dataValidation type="list" allowBlank="1" showInputMessage="1" showErrorMessage="1" error="Select Yes, No, N/A" prompt="Select Yes, No, N/A" xr:uid="{00000000-0002-0000-0100-000002000000}">
          <x14:formula1>
            <xm:f>Sheet1!$A$1:$A$4</xm:f>
          </x14:formula1>
          <xm:sqref>E17:E18 E13 E11</xm:sqref>
        </x14:dataValidation>
        <x14:dataValidation type="list" allowBlank="1" showInputMessage="1" showErrorMessage="1" xr:uid="{00000000-0002-0000-0100-000003000000}">
          <x14:formula1>
            <xm:f>Sheet1!$B$1:$B$5</xm:f>
          </x14:formula1>
          <xm:sqref>E16</xm:sqref>
        </x14:dataValidation>
        <x14:dataValidation type="list" allowBlank="1" showInputMessage="1" showErrorMessage="1" prompt="Select all that apply" xr:uid="{3CFB9C94-EE90-44F3-A71C-DD8EF8D69795}">
          <x14:formula1>
            <xm:f>Sheet1!$B$1:$B$6</xm:f>
          </x14:formula1>
          <xm:sqref>B16</xm:sqref>
        </x14:dataValidation>
        <x14:dataValidation type="list" allowBlank="1" showInputMessage="1" showErrorMessage="1" xr:uid="{0D8EE3FC-3BB5-44CB-8E53-A3671831E28E}">
          <x14:formula1>
            <xm:f>Sheet1!$B$1:$B$6</xm:f>
          </x14:formula1>
          <xm:sqref>C16 D16</xm:sqref>
        </x14:dataValidation>
        <x14:dataValidation type="list" allowBlank="1" showInputMessage="1" showErrorMessage="1" xr:uid="{B4B5AD00-5AB1-42D7-9032-AA19FDEFDBEB}">
          <x14:formula1>
            <xm:f>Sheet1!$B$2:$B$6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60"/>
  <sheetViews>
    <sheetView zoomScale="115" zoomScaleNormal="115" zoomScaleSheetLayoutView="100" workbookViewId="0">
      <selection activeCell="C26" sqref="C26"/>
    </sheetView>
  </sheetViews>
  <sheetFormatPr defaultColWidth="15.7109375" defaultRowHeight="12.6"/>
  <cols>
    <col min="1" max="1" width="7" style="118" customWidth="1"/>
    <col min="2" max="2" width="19.85546875" customWidth="1"/>
    <col min="3" max="3" width="25.140625" customWidth="1"/>
    <col min="7" max="7" width="16.7109375" customWidth="1"/>
  </cols>
  <sheetData>
    <row r="1" spans="1:8" ht="13.5" customHeight="1" thickTop="1">
      <c r="A1" s="417"/>
      <c r="B1" s="430" t="s">
        <v>112</v>
      </c>
      <c r="C1" s="431"/>
      <c r="D1" s="29"/>
      <c r="E1" s="29"/>
      <c r="F1" s="122" t="s">
        <v>113</v>
      </c>
      <c r="G1" s="556" t="str">
        <f>IF(ISBLANK('Payment Req. Pg.1'!A21),"",'Payment Req. Pg.1'!A21)</f>
        <v/>
      </c>
      <c r="H1" s="557"/>
    </row>
    <row r="2" spans="1:8" ht="12.95">
      <c r="A2" s="418"/>
      <c r="B2" s="432"/>
      <c r="C2" s="433"/>
      <c r="D2" s="344"/>
      <c r="E2" s="344"/>
      <c r="F2" s="123" t="s">
        <v>114</v>
      </c>
      <c r="G2" s="436" t="str">
        <f>IF(ISBLANK('Payment Req. Pg.1'!H8),"",'Payment Req. Pg.1'!H8)</f>
        <v/>
      </c>
      <c r="H2" s="437"/>
    </row>
    <row r="3" spans="1:8" ht="12.95">
      <c r="A3" s="419"/>
      <c r="B3" s="434"/>
      <c r="C3" s="435"/>
      <c r="D3" s="344"/>
      <c r="E3" s="344"/>
      <c r="F3" s="123" t="s">
        <v>115</v>
      </c>
      <c r="G3" s="436" t="str">
        <f>IF(ISBLANK('Payment Req. Pg.1'!G5),"",'Payment Req. Pg.1'!G5)</f>
        <v/>
      </c>
      <c r="H3" s="437"/>
    </row>
    <row r="4" spans="1:8">
      <c r="A4" s="418"/>
      <c r="B4" s="421" t="s">
        <v>116</v>
      </c>
      <c r="C4" s="124"/>
      <c r="D4" s="427" t="s">
        <v>117</v>
      </c>
      <c r="E4" s="427" t="s">
        <v>118</v>
      </c>
      <c r="F4" s="424" t="s">
        <v>119</v>
      </c>
      <c r="G4" s="427" t="s">
        <v>120</v>
      </c>
      <c r="H4" s="438" t="s">
        <v>121</v>
      </c>
    </row>
    <row r="5" spans="1:8">
      <c r="A5" s="418"/>
      <c r="B5" s="422"/>
      <c r="C5" s="125"/>
      <c r="D5" s="428"/>
      <c r="E5" s="428"/>
      <c r="F5" s="425"/>
      <c r="G5" s="428"/>
      <c r="H5" s="439"/>
    </row>
    <row r="6" spans="1:8" ht="12.95" thickBot="1">
      <c r="A6" s="420"/>
      <c r="B6" s="423"/>
      <c r="C6" s="126"/>
      <c r="D6" s="429"/>
      <c r="E6" s="429"/>
      <c r="F6" s="426"/>
      <c r="G6" s="429"/>
      <c r="H6" s="440"/>
    </row>
    <row r="7" spans="1:8" ht="13.5" thickTop="1">
      <c r="A7" s="127" t="s">
        <v>122</v>
      </c>
      <c r="B7" s="128" t="s">
        <v>123</v>
      </c>
      <c r="C7" s="129"/>
      <c r="D7" s="179"/>
      <c r="E7" s="130"/>
      <c r="F7" s="179"/>
      <c r="G7" s="131">
        <f t="shared" ref="G7:G45" si="0">F7+H7</f>
        <v>0</v>
      </c>
      <c r="H7" s="207"/>
    </row>
    <row r="8" spans="1:8" ht="13.5" thickBot="1">
      <c r="A8" s="78"/>
      <c r="B8" s="132" t="s">
        <v>124</v>
      </c>
      <c r="C8" s="133"/>
      <c r="D8" s="179"/>
      <c r="E8" s="130"/>
      <c r="F8" s="185"/>
      <c r="G8" s="134">
        <f t="shared" si="0"/>
        <v>0</v>
      </c>
      <c r="H8" s="207"/>
    </row>
    <row r="9" spans="1:8" ht="12.95">
      <c r="A9" s="30"/>
      <c r="B9" s="135" t="s">
        <v>125</v>
      </c>
      <c r="C9" s="136"/>
      <c r="D9" s="325">
        <f>SUM(D7+D8)</f>
        <v>0</v>
      </c>
      <c r="E9" s="325">
        <f>SUM(E7:E8)</f>
        <v>0</v>
      </c>
      <c r="F9" s="325">
        <f>SUM(F7:F8)</f>
        <v>0</v>
      </c>
      <c r="G9" s="328">
        <f>F9+H9</f>
        <v>0</v>
      </c>
      <c r="H9" s="330">
        <f>SUM(H7:H8)</f>
        <v>0</v>
      </c>
    </row>
    <row r="10" spans="1:8" ht="12.95">
      <c r="A10" s="78">
        <v>10</v>
      </c>
      <c r="B10" s="132" t="s">
        <v>126</v>
      </c>
      <c r="C10" s="133"/>
      <c r="D10" s="179"/>
      <c r="E10" s="130"/>
      <c r="F10" s="185"/>
      <c r="G10" s="79">
        <f t="shared" si="0"/>
        <v>0</v>
      </c>
      <c r="H10" s="207"/>
    </row>
    <row r="11" spans="1:8" ht="13.5" thickBot="1">
      <c r="A11" s="78"/>
      <c r="B11" s="132" t="s">
        <v>124</v>
      </c>
      <c r="C11" s="133"/>
      <c r="D11" s="179"/>
      <c r="E11" s="130"/>
      <c r="F11" s="185"/>
      <c r="G11" s="79">
        <f t="shared" si="0"/>
        <v>0</v>
      </c>
      <c r="H11" s="207"/>
    </row>
    <row r="12" spans="1:8" ht="12.95">
      <c r="A12" s="30"/>
      <c r="B12" s="135" t="s">
        <v>125</v>
      </c>
      <c r="C12" s="136"/>
      <c r="D12" s="325">
        <f>SUM(D10:D11)</f>
        <v>0</v>
      </c>
      <c r="E12" s="325">
        <f>SUM(E10:E11)</f>
        <v>0</v>
      </c>
      <c r="F12" s="325">
        <f>SUM(F10:F11)</f>
        <v>0</v>
      </c>
      <c r="G12" s="328">
        <f t="shared" si="0"/>
        <v>0</v>
      </c>
      <c r="H12" s="330">
        <f>SUM(H10:H11)</f>
        <v>0</v>
      </c>
    </row>
    <row r="13" spans="1:8" ht="12.95">
      <c r="A13" s="78" t="s">
        <v>127</v>
      </c>
      <c r="B13" s="132" t="s">
        <v>128</v>
      </c>
      <c r="C13" s="133"/>
      <c r="D13" s="179"/>
      <c r="E13" s="130"/>
      <c r="F13" s="185"/>
      <c r="G13" s="79">
        <f t="shared" si="0"/>
        <v>0</v>
      </c>
      <c r="H13" s="207"/>
    </row>
    <row r="14" spans="1:8" ht="13.5" thickBot="1">
      <c r="A14" s="78"/>
      <c r="B14" s="132" t="s">
        <v>124</v>
      </c>
      <c r="C14" s="133"/>
      <c r="D14" s="179"/>
      <c r="E14" s="130"/>
      <c r="F14" s="185"/>
      <c r="G14" s="79">
        <f t="shared" si="0"/>
        <v>0</v>
      </c>
      <c r="H14" s="207"/>
    </row>
    <row r="15" spans="1:8" ht="12.95">
      <c r="A15" s="30"/>
      <c r="B15" s="135" t="s">
        <v>125</v>
      </c>
      <c r="C15" s="136"/>
      <c r="D15" s="325">
        <f>SUM(D13:D14)</f>
        <v>0</v>
      </c>
      <c r="E15" s="325">
        <f>SUM(E13:E14)</f>
        <v>0</v>
      </c>
      <c r="F15" s="325">
        <f>SUM(F13:F14)</f>
        <v>0</v>
      </c>
      <c r="G15" s="328">
        <f t="shared" si="0"/>
        <v>0</v>
      </c>
      <c r="H15" s="330">
        <f>SUM(H13:H14)</f>
        <v>0</v>
      </c>
    </row>
    <row r="16" spans="1:8" ht="12.95">
      <c r="A16" s="78" t="s">
        <v>129</v>
      </c>
      <c r="B16" s="137" t="s">
        <v>130</v>
      </c>
      <c r="C16" s="138"/>
      <c r="D16" s="179"/>
      <c r="E16" s="130"/>
      <c r="F16" s="185"/>
      <c r="G16" s="79">
        <f t="shared" si="0"/>
        <v>0</v>
      </c>
      <c r="H16" s="207"/>
    </row>
    <row r="17" spans="1:8" ht="13.5" thickBot="1">
      <c r="A17" s="78"/>
      <c r="B17" s="132" t="s">
        <v>124</v>
      </c>
      <c r="C17" s="133"/>
      <c r="D17" s="179"/>
      <c r="E17" s="130"/>
      <c r="F17" s="185"/>
      <c r="G17" s="79">
        <f t="shared" si="0"/>
        <v>0</v>
      </c>
      <c r="H17" s="207"/>
    </row>
    <row r="18" spans="1:8" ht="12.95">
      <c r="A18" s="30"/>
      <c r="B18" s="135" t="s">
        <v>125</v>
      </c>
      <c r="C18" s="136"/>
      <c r="D18" s="325">
        <f>SUM(D16:D17)</f>
        <v>0</v>
      </c>
      <c r="E18" s="325">
        <f>SUM(E16:E17)</f>
        <v>0</v>
      </c>
      <c r="F18" s="325">
        <f>SUM(F16:F17)</f>
        <v>0</v>
      </c>
      <c r="G18" s="328">
        <f t="shared" si="0"/>
        <v>0</v>
      </c>
      <c r="H18" s="330">
        <f>SUM(H16:H17)</f>
        <v>0</v>
      </c>
    </row>
    <row r="19" spans="1:8" ht="12.95">
      <c r="A19" s="78" t="s">
        <v>131</v>
      </c>
      <c r="B19" s="137" t="s">
        <v>132</v>
      </c>
      <c r="C19" s="138"/>
      <c r="D19" s="179"/>
      <c r="E19" s="130"/>
      <c r="F19" s="185"/>
      <c r="G19" s="79">
        <f t="shared" si="0"/>
        <v>0</v>
      </c>
      <c r="H19" s="208"/>
    </row>
    <row r="20" spans="1:8" ht="12.95">
      <c r="A20" s="78" t="s">
        <v>133</v>
      </c>
      <c r="B20" s="137" t="s">
        <v>134</v>
      </c>
      <c r="C20" s="138"/>
      <c r="D20" s="179"/>
      <c r="E20" s="130"/>
      <c r="F20" s="185"/>
      <c r="G20" s="79">
        <f t="shared" si="0"/>
        <v>0</v>
      </c>
      <c r="H20" s="208"/>
    </row>
    <row r="21" spans="1:8" ht="12.95">
      <c r="A21" s="30" t="s">
        <v>135</v>
      </c>
      <c r="B21" s="88" t="s">
        <v>136</v>
      </c>
      <c r="C21" s="139"/>
      <c r="D21" s="179"/>
      <c r="E21" s="130"/>
      <c r="F21" s="185"/>
      <c r="G21" s="79">
        <f t="shared" si="0"/>
        <v>0</v>
      </c>
      <c r="H21" s="208"/>
    </row>
    <row r="22" spans="1:8" ht="12.95">
      <c r="A22" s="30" t="s">
        <v>137</v>
      </c>
      <c r="B22" s="88" t="s">
        <v>138</v>
      </c>
      <c r="C22" s="139"/>
      <c r="D22" s="179"/>
      <c r="E22" s="130"/>
      <c r="F22" s="185"/>
      <c r="G22" s="79">
        <f t="shared" si="0"/>
        <v>0</v>
      </c>
      <c r="H22" s="208"/>
    </row>
    <row r="23" spans="1:8" ht="12.95">
      <c r="A23" s="30" t="s">
        <v>139</v>
      </c>
      <c r="B23" s="88" t="s">
        <v>140</v>
      </c>
      <c r="C23" s="139"/>
      <c r="D23" s="179"/>
      <c r="E23" s="130"/>
      <c r="F23" s="185"/>
      <c r="G23" s="79">
        <f t="shared" si="0"/>
        <v>0</v>
      </c>
      <c r="H23" s="208"/>
    </row>
    <row r="24" spans="1:8" ht="12.95">
      <c r="A24" s="30" t="s">
        <v>141</v>
      </c>
      <c r="B24" s="88" t="s">
        <v>142</v>
      </c>
      <c r="C24" s="139"/>
      <c r="D24" s="179"/>
      <c r="E24" s="130"/>
      <c r="F24" s="185"/>
      <c r="G24" s="79">
        <f t="shared" si="0"/>
        <v>0</v>
      </c>
      <c r="H24" s="208"/>
    </row>
    <row r="25" spans="1:8" ht="12.95">
      <c r="A25" s="30" t="s">
        <v>143</v>
      </c>
      <c r="B25" s="88" t="s">
        <v>144</v>
      </c>
      <c r="C25" s="139"/>
      <c r="D25" s="179"/>
      <c r="E25" s="130"/>
      <c r="F25" s="185"/>
      <c r="G25" s="79">
        <f t="shared" si="0"/>
        <v>0</v>
      </c>
      <c r="H25" s="208"/>
    </row>
    <row r="26" spans="1:8" ht="13.5" thickBot="1">
      <c r="A26" s="180"/>
      <c r="B26" s="88" t="s">
        <v>145</v>
      </c>
      <c r="C26" s="209"/>
      <c r="D26" s="179"/>
      <c r="E26" s="130"/>
      <c r="F26" s="185"/>
      <c r="G26" s="79">
        <f t="shared" si="0"/>
        <v>0</v>
      </c>
      <c r="H26" s="208"/>
    </row>
    <row r="27" spans="1:8" ht="12.95">
      <c r="A27" s="30"/>
      <c r="B27" s="135" t="s">
        <v>125</v>
      </c>
      <c r="C27" s="136"/>
      <c r="D27" s="326">
        <f>SUM(D19:D26)</f>
        <v>0</v>
      </c>
      <c r="E27" s="326">
        <f>SUM(E19:E26)</f>
        <v>0</v>
      </c>
      <c r="F27" s="326">
        <f>SUM(F19:F26)</f>
        <v>0</v>
      </c>
      <c r="G27" s="328">
        <f t="shared" si="0"/>
        <v>0</v>
      </c>
      <c r="H27" s="331">
        <f>SUM(H19:H26)</f>
        <v>0</v>
      </c>
    </row>
    <row r="28" spans="1:8" ht="12.95">
      <c r="A28" s="78" t="s">
        <v>146</v>
      </c>
      <c r="B28" s="140" t="s">
        <v>147</v>
      </c>
      <c r="C28" s="141"/>
      <c r="D28" s="179"/>
      <c r="E28" s="130"/>
      <c r="F28" s="185"/>
      <c r="G28" s="79">
        <f>F28+H28</f>
        <v>0</v>
      </c>
      <c r="H28" s="207"/>
    </row>
    <row r="29" spans="1:8" ht="13.5" thickBot="1">
      <c r="A29" s="78"/>
      <c r="B29" s="137" t="s">
        <v>124</v>
      </c>
      <c r="C29" s="138"/>
      <c r="D29" s="179"/>
      <c r="E29" s="130"/>
      <c r="F29" s="185"/>
      <c r="G29" s="79">
        <f t="shared" si="0"/>
        <v>0</v>
      </c>
      <c r="H29" s="207"/>
    </row>
    <row r="30" spans="1:8" ht="12.95">
      <c r="A30" s="30"/>
      <c r="B30" s="135" t="s">
        <v>125</v>
      </c>
      <c r="C30" s="136"/>
      <c r="D30" s="325">
        <f>SUM(D28:D29)</f>
        <v>0</v>
      </c>
      <c r="E30" s="325">
        <f>SUM(E28:E29)</f>
        <v>0</v>
      </c>
      <c r="F30" s="325">
        <f>SUM(F28:F29)</f>
        <v>0</v>
      </c>
      <c r="G30" s="329">
        <f t="shared" si="0"/>
        <v>0</v>
      </c>
      <c r="H30" s="332">
        <f>SUM(H28:H29)</f>
        <v>0</v>
      </c>
    </row>
    <row r="31" spans="1:8" ht="12.95">
      <c r="A31" s="78" t="s">
        <v>148</v>
      </c>
      <c r="B31" s="140" t="s">
        <v>149</v>
      </c>
      <c r="C31" s="138"/>
      <c r="D31" s="179">
        <v>0</v>
      </c>
      <c r="E31" s="130"/>
      <c r="F31" s="185"/>
      <c r="G31" s="79">
        <f t="shared" si="0"/>
        <v>0</v>
      </c>
      <c r="H31" s="207"/>
    </row>
    <row r="32" spans="1:8" ht="13.5" thickBot="1">
      <c r="A32" s="78"/>
      <c r="B32" s="137" t="s">
        <v>124</v>
      </c>
      <c r="C32" s="138"/>
      <c r="D32" s="179">
        <v>0</v>
      </c>
      <c r="E32" s="130"/>
      <c r="F32" s="185"/>
      <c r="G32" s="79">
        <f t="shared" si="0"/>
        <v>0</v>
      </c>
      <c r="H32" s="207"/>
    </row>
    <row r="33" spans="1:8" ht="12.95">
      <c r="A33" s="78"/>
      <c r="B33" s="140" t="s">
        <v>125</v>
      </c>
      <c r="C33" s="141"/>
      <c r="D33" s="325">
        <f>SUM(D31:D32)</f>
        <v>0</v>
      </c>
      <c r="E33" s="325">
        <f>SUM(E31:E32)</f>
        <v>0</v>
      </c>
      <c r="F33" s="325">
        <f>SUM(F31:F32)</f>
        <v>0</v>
      </c>
      <c r="G33" s="328">
        <f t="shared" si="0"/>
        <v>0</v>
      </c>
      <c r="H33" s="330">
        <f>SUM(H31:H32)</f>
        <v>0</v>
      </c>
    </row>
    <row r="34" spans="1:8" ht="12.95">
      <c r="A34" s="30" t="s">
        <v>150</v>
      </c>
      <c r="B34" s="88" t="s">
        <v>151</v>
      </c>
      <c r="C34" s="139"/>
      <c r="D34" s="142"/>
      <c r="E34" s="142"/>
      <c r="F34" s="142"/>
      <c r="G34" s="39">
        <f t="shared" si="0"/>
        <v>0</v>
      </c>
      <c r="H34" s="35"/>
    </row>
    <row r="35" spans="1:8" ht="13.5" thickBot="1">
      <c r="A35" s="30"/>
      <c r="B35" s="88" t="s">
        <v>124</v>
      </c>
      <c r="C35" s="139"/>
      <c r="D35" s="142"/>
      <c r="E35" s="142"/>
      <c r="F35" s="142"/>
      <c r="G35" s="39">
        <f t="shared" si="0"/>
        <v>0</v>
      </c>
      <c r="H35" s="35"/>
    </row>
    <row r="36" spans="1:8" ht="12.95">
      <c r="A36" s="30"/>
      <c r="B36" s="135" t="s">
        <v>125</v>
      </c>
      <c r="C36" s="136"/>
      <c r="D36" s="325">
        <f>SUM(D34:D35)</f>
        <v>0</v>
      </c>
      <c r="E36" s="325">
        <f>SUM(E34:E35)</f>
        <v>0</v>
      </c>
      <c r="F36" s="325">
        <f>SUM(F34:F35)</f>
        <v>0</v>
      </c>
      <c r="G36" s="328">
        <f t="shared" si="0"/>
        <v>0</v>
      </c>
      <c r="H36" s="331">
        <f>SUM(H34:H35)</f>
        <v>0</v>
      </c>
    </row>
    <row r="37" spans="1:8" ht="12.95">
      <c r="A37" s="30" t="s">
        <v>152</v>
      </c>
      <c r="B37" s="88" t="s">
        <v>153</v>
      </c>
      <c r="C37" s="139"/>
      <c r="D37" s="142"/>
      <c r="E37" s="142"/>
      <c r="F37" s="142"/>
      <c r="G37" s="39">
        <f t="shared" si="0"/>
        <v>0</v>
      </c>
      <c r="H37" s="35"/>
    </row>
    <row r="38" spans="1:8" ht="13.5" thickBot="1">
      <c r="A38" s="30"/>
      <c r="B38" s="88" t="s">
        <v>124</v>
      </c>
      <c r="C38" s="139"/>
      <c r="D38" s="142"/>
      <c r="E38" s="142"/>
      <c r="F38" s="142"/>
      <c r="G38" s="39">
        <f t="shared" si="0"/>
        <v>0</v>
      </c>
      <c r="H38" s="35"/>
    </row>
    <row r="39" spans="1:8" ht="12.95">
      <c r="A39" s="30"/>
      <c r="B39" s="135" t="s">
        <v>125</v>
      </c>
      <c r="C39" s="136"/>
      <c r="D39" s="325">
        <f>SUM(D37:D38)</f>
        <v>0</v>
      </c>
      <c r="E39" s="325">
        <f>SUM(E37:E38)</f>
        <v>0</v>
      </c>
      <c r="F39" s="325">
        <f>SUM(F37:F38)</f>
        <v>0</v>
      </c>
      <c r="G39" s="328">
        <f t="shared" si="0"/>
        <v>0</v>
      </c>
      <c r="H39" s="331">
        <f>SUM(H37:H38)</f>
        <v>0</v>
      </c>
    </row>
    <row r="40" spans="1:8" ht="12.95">
      <c r="A40" s="180"/>
      <c r="B40" s="137" t="s">
        <v>154</v>
      </c>
      <c r="C40" s="209"/>
      <c r="D40" s="185"/>
      <c r="E40" s="130"/>
      <c r="F40" s="185"/>
      <c r="G40" s="79">
        <f>F40+H40</f>
        <v>0</v>
      </c>
      <c r="H40" s="207"/>
    </row>
    <row r="41" spans="1:8" ht="12.95">
      <c r="A41" s="180"/>
      <c r="B41" s="132" t="s">
        <v>124</v>
      </c>
      <c r="C41" s="210"/>
      <c r="D41" s="185"/>
      <c r="E41" s="130"/>
      <c r="F41" s="185"/>
      <c r="G41" s="79">
        <f t="shared" si="0"/>
        <v>0</v>
      </c>
      <c r="H41" s="207"/>
    </row>
    <row r="42" spans="1:8" ht="12.95">
      <c r="A42" s="31"/>
      <c r="B42" s="135" t="s">
        <v>125</v>
      </c>
      <c r="C42" s="136"/>
      <c r="D42" s="325">
        <f>SUM(D40:D41)</f>
        <v>0</v>
      </c>
      <c r="E42" s="325">
        <f>SUM(E40:E41)</f>
        <v>0</v>
      </c>
      <c r="F42" s="325">
        <f>SUM(F40:F41)</f>
        <v>0</v>
      </c>
      <c r="G42" s="325">
        <f t="shared" si="0"/>
        <v>0</v>
      </c>
      <c r="H42" s="332">
        <f>SUM(H40:H41)</f>
        <v>0</v>
      </c>
    </row>
    <row r="43" spans="1:8">
      <c r="A43" s="143" t="s">
        <v>155</v>
      </c>
      <c r="B43" s="137" t="s">
        <v>156</v>
      </c>
      <c r="C43" s="138"/>
      <c r="D43" s="185"/>
      <c r="E43" s="130"/>
      <c r="F43" s="185"/>
      <c r="G43" s="39">
        <f t="shared" si="0"/>
        <v>0</v>
      </c>
      <c r="H43" s="207"/>
    </row>
    <row r="44" spans="1:8" ht="12.95" thickBot="1">
      <c r="A44" s="211"/>
      <c r="B44" s="137" t="s">
        <v>157</v>
      </c>
      <c r="C44" s="209"/>
      <c r="D44" s="185">
        <v>0</v>
      </c>
      <c r="E44" s="130"/>
      <c r="F44" s="185"/>
      <c r="G44" s="39">
        <f t="shared" si="0"/>
        <v>0</v>
      </c>
      <c r="H44" s="207"/>
    </row>
    <row r="45" spans="1:8" ht="12.95">
      <c r="A45" s="144"/>
      <c r="B45" s="88" t="s">
        <v>125</v>
      </c>
      <c r="C45" s="139"/>
      <c r="D45" s="326">
        <f>SUM(D43:D44)</f>
        <v>0</v>
      </c>
      <c r="E45" s="326">
        <f>SUM(E43:E44)</f>
        <v>0</v>
      </c>
      <c r="F45" s="326">
        <f>SUM(F43:F44)</f>
        <v>0</v>
      </c>
      <c r="G45" s="328">
        <f t="shared" si="0"/>
        <v>0</v>
      </c>
      <c r="H45" s="330">
        <f>SUM(H43:H44)</f>
        <v>0</v>
      </c>
    </row>
    <row r="46" spans="1:8">
      <c r="A46" s="31"/>
      <c r="B46" s="91"/>
      <c r="C46" s="92"/>
      <c r="D46" s="34"/>
      <c r="E46" s="34"/>
      <c r="F46" s="34"/>
      <c r="G46" s="39"/>
      <c r="H46" s="35"/>
    </row>
    <row r="47" spans="1:8" ht="12.95">
      <c r="A47" s="31"/>
      <c r="B47" s="135" t="s">
        <v>158</v>
      </c>
      <c r="C47" s="136"/>
      <c r="D47" s="327">
        <f>SUM(D45,D42,D39,D36,D33,D30,D27,D18,D15,D12,D9)</f>
        <v>0</v>
      </c>
      <c r="E47" s="327">
        <f>SUM(E45,E42,E39,E36,E33,E30,E27,E18,E15,E12,E9)</f>
        <v>0</v>
      </c>
      <c r="F47" s="327">
        <f>SUM(F45,F42,F39,F36,F33,F30,F27,F18,F15,F12,F9)</f>
        <v>0</v>
      </c>
      <c r="G47" s="327">
        <f>SUM(G42,G45,G39,G36,G33,G30,G27,G18,G15,G12,G9)</f>
        <v>0</v>
      </c>
      <c r="H47" s="330">
        <f>SUM(H45,H42,H39,H36,H33,H30,H27,H18,H15,H12,H9)</f>
        <v>0</v>
      </c>
    </row>
    <row r="48" spans="1:8" ht="13.5" thickBot="1">
      <c r="A48" s="145" t="s">
        <v>159</v>
      </c>
      <c r="B48" s="146" t="s">
        <v>160</v>
      </c>
      <c r="C48" s="147"/>
      <c r="D48" s="32"/>
      <c r="E48" s="32"/>
      <c r="F48" s="32"/>
      <c r="G48" s="32"/>
      <c r="H48" s="33"/>
    </row>
    <row r="49" spans="1:8" ht="18.75" customHeight="1" thickTop="1">
      <c r="A49" s="345"/>
      <c r="B49" s="344" t="s">
        <v>161</v>
      </c>
      <c r="C49" s="344"/>
      <c r="D49" s="333">
        <f>H47</f>
        <v>0</v>
      </c>
      <c r="E49" s="344"/>
      <c r="F49" s="344"/>
      <c r="G49" s="344"/>
      <c r="H49" s="344"/>
    </row>
    <row r="51" spans="1:8" ht="12.95">
      <c r="A51" s="345"/>
      <c r="B51" s="338" t="s">
        <v>97</v>
      </c>
      <c r="C51" s="36"/>
      <c r="D51" s="225"/>
      <c r="E51" s="151" t="s">
        <v>98</v>
      </c>
      <c r="F51" s="151"/>
      <c r="G51" s="151"/>
      <c r="H51" s="344"/>
    </row>
    <row r="52" spans="1:8">
      <c r="A52" s="345"/>
      <c r="B52" s="36" t="s">
        <v>99</v>
      </c>
      <c r="C52" s="36"/>
      <c r="D52" s="201" t="str">
        <f>IF(ISBLANK('Payment Req. Pg.1'!D37),"",'Payment Req. Pg.1'!D37)</f>
        <v/>
      </c>
      <c r="E52" s="178"/>
      <c r="F52" s="152"/>
      <c r="G52" s="152"/>
      <c r="H52" s="344"/>
    </row>
    <row r="53" spans="1:8">
      <c r="A53" s="345"/>
      <c r="B53" s="36" t="s">
        <v>99</v>
      </c>
      <c r="C53" s="36"/>
      <c r="D53" s="201" t="str">
        <f>IF(ISBLANK('Payment Req. Pg.1'!D38),"",'Payment Req. Pg.1'!D38)</f>
        <v/>
      </c>
      <c r="E53" s="152"/>
      <c r="F53" s="152"/>
      <c r="G53" s="152"/>
      <c r="H53" s="344"/>
    </row>
    <row r="54" spans="1:8">
      <c r="A54" s="345"/>
      <c r="B54" s="36" t="s">
        <v>99</v>
      </c>
      <c r="C54" s="36"/>
      <c r="D54" s="202" t="str">
        <f>IF(ISBLANK('Payment Req. Pg.1'!D39),"",'Payment Req. Pg.1'!D39)</f>
        <v/>
      </c>
      <c r="E54" s="152"/>
      <c r="F54" s="152"/>
      <c r="G54" s="152"/>
      <c r="H54" s="344"/>
    </row>
    <row r="55" spans="1:8">
      <c r="A55" s="345"/>
      <c r="B55" s="36" t="s">
        <v>100</v>
      </c>
      <c r="C55" s="36"/>
      <c r="D55" s="334">
        <f>'Payment Req. Pg.1'!D40</f>
        <v>0</v>
      </c>
      <c r="E55" s="152"/>
      <c r="F55" s="152"/>
      <c r="G55" s="152"/>
      <c r="H55" s="344"/>
    </row>
    <row r="56" spans="1:8">
      <c r="A56" s="345"/>
      <c r="B56" s="36" t="s">
        <v>101</v>
      </c>
      <c r="C56" s="36"/>
      <c r="D56" s="201">
        <f>'Payment Req. Pg.1'!D41</f>
        <v>0</v>
      </c>
      <c r="E56" s="151"/>
      <c r="F56" s="151"/>
      <c r="G56" s="151"/>
      <c r="H56" s="344"/>
    </row>
    <row r="57" spans="1:8">
      <c r="A57" s="345"/>
      <c r="B57" s="36" t="s">
        <v>102</v>
      </c>
      <c r="C57" s="36"/>
      <c r="D57" s="335">
        <f>'Payment Req. Pg.1'!D42</f>
        <v>0</v>
      </c>
      <c r="E57" s="151"/>
      <c r="F57" s="151"/>
      <c r="G57" s="151"/>
      <c r="H57" s="344"/>
    </row>
    <row r="60" spans="1:8">
      <c r="A60" s="416" t="str">
        <f>Instructions!A79</f>
        <v>Revised: 3/6/2023</v>
      </c>
      <c r="B60" s="416"/>
      <c r="C60" s="344"/>
      <c r="D60" s="344"/>
      <c r="E60" s="344"/>
      <c r="F60" s="344"/>
      <c r="G60" s="344"/>
      <c r="H60" s="36" t="s">
        <v>162</v>
      </c>
    </row>
  </sheetData>
  <sheetProtection algorithmName="SHA-512" hashValue="AzuVc1EBkEI5DAsA2FxeJETsZjUa32sl/sjaCNBFIOOdvYHK854HewVTCXi6epxS4q51EZqwo65cfFKH9BR0sg==" saltValue="2k1Qq7bAOIBf/hLiKiSoiw==" spinCount="100000" sheet="1" selectLockedCells="1"/>
  <mergeCells count="13">
    <mergeCell ref="G4:G6"/>
    <mergeCell ref="G1:H1"/>
    <mergeCell ref="G2:H2"/>
    <mergeCell ref="G3:H3"/>
    <mergeCell ref="H4:H6"/>
    <mergeCell ref="A60:B60"/>
    <mergeCell ref="A1:A3"/>
    <mergeCell ref="A4:A6"/>
    <mergeCell ref="B4:B6"/>
    <mergeCell ref="F4:F6"/>
    <mergeCell ref="E4:E6"/>
    <mergeCell ref="D4:D6"/>
    <mergeCell ref="B1:C3"/>
  </mergeCells>
  <phoneticPr fontId="0" type="noConversion"/>
  <conditionalFormatting sqref="H8">
    <cfRule type="expression" dxfId="17" priority="18">
      <formula>$G$8&gt;$E$8</formula>
    </cfRule>
  </conditionalFormatting>
  <conditionalFormatting sqref="H7">
    <cfRule type="expression" dxfId="16" priority="17">
      <formula>$H$7&gt;$E$7</formula>
    </cfRule>
  </conditionalFormatting>
  <conditionalFormatting sqref="H10">
    <cfRule type="expression" dxfId="15" priority="16">
      <formula>$G$10&gt;$E$10</formula>
    </cfRule>
  </conditionalFormatting>
  <conditionalFormatting sqref="H11">
    <cfRule type="expression" dxfId="14" priority="15">
      <formula>$G$11&gt;$E$11</formula>
    </cfRule>
  </conditionalFormatting>
  <conditionalFormatting sqref="H13">
    <cfRule type="expression" dxfId="13" priority="14">
      <formula>$G$13&gt;$E$13</formula>
    </cfRule>
  </conditionalFormatting>
  <conditionalFormatting sqref="H14">
    <cfRule type="expression" dxfId="12" priority="13">
      <formula>$G$14&gt;$E$14</formula>
    </cfRule>
  </conditionalFormatting>
  <conditionalFormatting sqref="H16">
    <cfRule type="expression" dxfId="11" priority="12">
      <formula>$G$16&gt;$E$16</formula>
    </cfRule>
  </conditionalFormatting>
  <conditionalFormatting sqref="H17">
    <cfRule type="expression" dxfId="10" priority="11">
      <formula>$G$17&gt;$E$17</formula>
    </cfRule>
  </conditionalFormatting>
  <conditionalFormatting sqref="H19">
    <cfRule type="expression" dxfId="9" priority="10">
      <formula>$G$19&gt;$E$19</formula>
    </cfRule>
  </conditionalFormatting>
  <conditionalFormatting sqref="H20:H26">
    <cfRule type="expression" dxfId="8" priority="9">
      <formula>$G$20&gt;$E$20</formula>
    </cfRule>
  </conditionalFormatting>
  <conditionalFormatting sqref="H28">
    <cfRule type="expression" dxfId="7" priority="8">
      <formula>$G$28&gt;$E$28</formula>
    </cfRule>
  </conditionalFormatting>
  <conditionalFormatting sqref="H29">
    <cfRule type="expression" dxfId="6" priority="7">
      <formula>$G$29&gt;$E$29</formula>
    </cfRule>
  </conditionalFormatting>
  <conditionalFormatting sqref="H31">
    <cfRule type="expression" dxfId="5" priority="6">
      <formula>$G$31&gt;$E$31</formula>
    </cfRule>
  </conditionalFormatting>
  <conditionalFormatting sqref="H32">
    <cfRule type="expression" dxfId="4" priority="5">
      <formula>$G$32&gt;$E$32</formula>
    </cfRule>
  </conditionalFormatting>
  <conditionalFormatting sqref="H40">
    <cfRule type="expression" dxfId="3" priority="4">
      <formula>$G$40&gt;$E$40</formula>
    </cfRule>
  </conditionalFormatting>
  <conditionalFormatting sqref="H41">
    <cfRule type="expression" dxfId="2" priority="3">
      <formula>$G$41&gt;$E$41</formula>
    </cfRule>
  </conditionalFormatting>
  <conditionalFormatting sqref="H43">
    <cfRule type="expression" dxfId="1" priority="2">
      <formula>$G$43&gt;$E$43</formula>
    </cfRule>
  </conditionalFormatting>
  <conditionalFormatting sqref="H44">
    <cfRule type="expression" dxfId="0" priority="1">
      <formula>$G$44&gt;$E$44</formula>
    </cfRule>
  </conditionalFormatting>
  <printOptions horizontalCentered="1"/>
  <pageMargins left="0.5" right="0.5" top="0.25" bottom="0.25" header="0.5" footer="0.5"/>
  <pageSetup scale="7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41"/>
  <sheetViews>
    <sheetView topLeftCell="A5" zoomScaleNormal="100" workbookViewId="0">
      <selection activeCell="B4" sqref="B4:I4"/>
    </sheetView>
  </sheetViews>
  <sheetFormatPr defaultRowHeight="12.6"/>
  <cols>
    <col min="1" max="1" width="11" customWidth="1"/>
    <col min="2" max="2" width="14.28515625" customWidth="1"/>
    <col min="3" max="3" width="12.140625" customWidth="1"/>
    <col min="4" max="4" width="14.85546875" customWidth="1"/>
    <col min="5" max="5" width="10.140625" customWidth="1"/>
    <col min="6" max="6" width="12.85546875" customWidth="1"/>
    <col min="7" max="7" width="11.42578125" customWidth="1"/>
    <col min="8" max="8" width="12.140625" customWidth="1"/>
    <col min="9" max="9" width="50.85546875" customWidth="1"/>
  </cols>
  <sheetData>
    <row r="1" spans="1:9" ht="15.6">
      <c r="A1" s="344"/>
      <c r="B1" s="446" t="s">
        <v>163</v>
      </c>
      <c r="C1" s="446"/>
      <c r="D1" s="446"/>
      <c r="E1" s="446"/>
      <c r="F1" s="446"/>
      <c r="G1" s="446"/>
      <c r="H1" s="446"/>
      <c r="I1" s="446"/>
    </row>
    <row r="2" spans="1:9" ht="15.6">
      <c r="A2" s="344"/>
      <c r="B2" s="446" t="s">
        <v>0</v>
      </c>
      <c r="C2" s="446"/>
      <c r="D2" s="446"/>
      <c r="E2" s="446"/>
      <c r="F2" s="446"/>
      <c r="G2" s="446"/>
      <c r="H2" s="446"/>
      <c r="I2" s="446"/>
    </row>
    <row r="3" spans="1:9" ht="15.6">
      <c r="A3" s="344"/>
      <c r="B3" s="342"/>
      <c r="C3" s="273"/>
      <c r="D3" s="273"/>
      <c r="E3" s="273"/>
      <c r="F3" s="273"/>
      <c r="G3" s="273"/>
      <c r="H3" s="273"/>
      <c r="I3" s="271"/>
    </row>
    <row r="4" spans="1:9" ht="15.6">
      <c r="A4" s="344"/>
      <c r="B4" s="446" t="s">
        <v>164</v>
      </c>
      <c r="C4" s="446"/>
      <c r="D4" s="446"/>
      <c r="E4" s="446"/>
      <c r="F4" s="446"/>
      <c r="G4" s="446"/>
      <c r="H4" s="446"/>
      <c r="I4" s="446"/>
    </row>
    <row r="5" spans="1:9" ht="15.6">
      <c r="A5" s="344"/>
      <c r="B5" s="453" t="s">
        <v>165</v>
      </c>
      <c r="C5" s="558"/>
      <c r="D5" s="558"/>
      <c r="E5" s="558"/>
      <c r="F5" s="558"/>
      <c r="G5" s="558"/>
      <c r="H5" s="558"/>
      <c r="I5" s="278" t="str">
        <f>IF(ISBLANK('Payment Req. Pg.1'!G5),"",'Payment Req. Pg.1'!G5)</f>
        <v/>
      </c>
    </row>
    <row r="6" spans="1:9" ht="15.6">
      <c r="A6" s="344"/>
      <c r="B6" s="342"/>
      <c r="C6" s="274"/>
      <c r="D6" s="274"/>
      <c r="E6" s="274"/>
      <c r="F6" s="274"/>
      <c r="G6" s="273"/>
      <c r="H6" s="271"/>
      <c r="I6" s="272"/>
    </row>
    <row r="7" spans="1:9" ht="14.1">
      <c r="A7" s="344"/>
      <c r="B7" s="343" t="s">
        <v>166</v>
      </c>
      <c r="C7" s="455" t="str">
        <f>IF(ISBLANK('Payment Req. Pg.1'!A21),"",'Payment Req. Pg.1'!A21)</f>
        <v/>
      </c>
      <c r="D7" s="456"/>
      <c r="E7" s="456"/>
      <c r="F7" s="457"/>
      <c r="G7" s="458" t="s">
        <v>167</v>
      </c>
      <c r="H7" s="459"/>
      <c r="I7" s="279" t="str">
        <f>IF(ISBLANK('Payment Req. Pg.1'!F14),"",'Payment Req. Pg.1'!F14)</f>
        <v/>
      </c>
    </row>
    <row r="8" spans="1:9" ht="14.1">
      <c r="A8" s="344"/>
      <c r="B8" s="343" t="s">
        <v>168</v>
      </c>
      <c r="C8" s="454" t="str">
        <f>IF(ISBLANK('Payment Req. Pg.1'!H8),"",'Payment Req. Pg.1'!H8)</f>
        <v/>
      </c>
      <c r="D8" s="454"/>
      <c r="E8" s="454"/>
      <c r="F8" s="454"/>
      <c r="G8" s="458" t="s">
        <v>169</v>
      </c>
      <c r="H8" s="458"/>
      <c r="I8" s="279" t="str">
        <f>IF(ISBLANK('Payment Req. Pg.1'!F16),"",'Payment Req. Pg.1'!F16)</f>
        <v/>
      </c>
    </row>
    <row r="9" spans="1:9" ht="14.1">
      <c r="A9" s="344"/>
      <c r="B9" s="343" t="s">
        <v>170</v>
      </c>
      <c r="C9" s="454" t="str">
        <f>IF(ISBLANK('Payment Req. Pg.1'!F10),"",'Payment Req. Pg.1'!F10)</f>
        <v/>
      </c>
      <c r="D9" s="460"/>
      <c r="E9" s="454"/>
      <c r="F9" s="460"/>
      <c r="G9" s="277"/>
      <c r="H9" s="276"/>
      <c r="I9" s="153"/>
    </row>
    <row r="10" spans="1:9" ht="14.1">
      <c r="A10" s="344"/>
      <c r="B10" s="343" t="s">
        <v>171</v>
      </c>
      <c r="C10" s="263" t="s">
        <v>172</v>
      </c>
      <c r="D10" s="268"/>
      <c r="E10" s="265" t="s">
        <v>173</v>
      </c>
      <c r="F10" s="269"/>
      <c r="G10" s="275"/>
      <c r="H10" s="270"/>
      <c r="I10" s="153"/>
    </row>
    <row r="11" spans="1:9" ht="14.1">
      <c r="A11" s="344"/>
      <c r="B11" s="115" t="s">
        <v>174</v>
      </c>
      <c r="C11" s="267"/>
      <c r="D11" s="264" t="s">
        <v>175</v>
      </c>
      <c r="E11" s="266"/>
      <c r="F11" s="262"/>
      <c r="G11" s="340"/>
      <c r="H11" s="270"/>
      <c r="I11" s="153"/>
    </row>
    <row r="12" spans="1:9" ht="14.1">
      <c r="A12" s="344"/>
      <c r="B12" s="447"/>
      <c r="C12" s="448"/>
      <c r="D12" s="448"/>
      <c r="E12" s="448"/>
      <c r="F12" s="448"/>
      <c r="G12" s="447"/>
      <c r="H12" s="447"/>
      <c r="I12" s="447"/>
    </row>
    <row r="13" spans="1:9" s="114" customFormat="1" ht="14.1">
      <c r="B13" s="115" t="s">
        <v>176</v>
      </c>
      <c r="C13" s="115"/>
      <c r="D13" s="115"/>
      <c r="E13" s="115"/>
      <c r="F13" s="115"/>
      <c r="G13" s="115"/>
      <c r="H13" s="115"/>
    </row>
    <row r="14" spans="1:9" ht="13.5" thickBot="1">
      <c r="A14" s="344"/>
      <c r="B14" s="338"/>
      <c r="C14" s="344"/>
      <c r="D14" s="344"/>
      <c r="E14" s="344"/>
      <c r="F14" s="344"/>
      <c r="G14" s="344"/>
      <c r="H14" s="344"/>
      <c r="I14" s="344"/>
    </row>
    <row r="15" spans="1:9" ht="15.6" thickTop="1" thickBot="1">
      <c r="A15" s="344"/>
      <c r="B15" s="449" t="s">
        <v>177</v>
      </c>
      <c r="C15" s="450"/>
      <c r="D15" s="451" t="s">
        <v>178</v>
      </c>
      <c r="E15" s="450"/>
      <c r="F15" s="450"/>
      <c r="G15" s="452" t="s">
        <v>179</v>
      </c>
      <c r="H15" s="559"/>
      <c r="I15" s="560"/>
    </row>
    <row r="16" spans="1:9" ht="60.75" customHeight="1" thickTop="1" thickBot="1">
      <c r="A16" s="108" t="s">
        <v>180</v>
      </c>
      <c r="B16" s="108" t="s">
        <v>181</v>
      </c>
      <c r="C16" s="109" t="s">
        <v>182</v>
      </c>
      <c r="D16" s="110" t="s">
        <v>183</v>
      </c>
      <c r="E16" s="108" t="s">
        <v>184</v>
      </c>
      <c r="F16" s="109" t="s">
        <v>185</v>
      </c>
      <c r="G16" s="111" t="s">
        <v>186</v>
      </c>
      <c r="H16" s="112" t="s">
        <v>187</v>
      </c>
      <c r="I16" s="113" t="s">
        <v>188</v>
      </c>
    </row>
    <row r="17" spans="1:9" ht="15" thickTop="1">
      <c r="A17" s="443" t="s">
        <v>189</v>
      </c>
      <c r="B17" s="444"/>
      <c r="C17" s="444"/>
      <c r="D17" s="444"/>
      <c r="E17" s="444"/>
      <c r="F17" s="444"/>
      <c r="G17" s="444"/>
      <c r="H17" s="444"/>
      <c r="I17" s="445"/>
    </row>
    <row r="18" spans="1:9" ht="12.95">
      <c r="A18" s="187">
        <v>1</v>
      </c>
      <c r="B18" s="188">
        <v>13000</v>
      </c>
      <c r="C18" s="189">
        <v>44706</v>
      </c>
      <c r="D18" s="188"/>
      <c r="E18" s="189"/>
      <c r="F18" s="190"/>
      <c r="G18" s="191"/>
      <c r="H18" s="192"/>
      <c r="I18" s="192"/>
    </row>
    <row r="19" spans="1:9" ht="12.95">
      <c r="A19" s="187"/>
      <c r="B19" s="193"/>
      <c r="C19" s="194"/>
      <c r="D19" s="188">
        <v>5000</v>
      </c>
      <c r="E19" s="189">
        <v>44682</v>
      </c>
      <c r="F19" s="190">
        <v>0</v>
      </c>
      <c r="G19" s="191">
        <v>123</v>
      </c>
      <c r="H19" s="192" t="s">
        <v>190</v>
      </c>
      <c r="I19" s="192" t="s">
        <v>191</v>
      </c>
    </row>
    <row r="20" spans="1:9" ht="12.95">
      <c r="A20" s="187"/>
      <c r="B20" s="193"/>
      <c r="C20" s="194"/>
      <c r="D20" s="193">
        <v>5000</v>
      </c>
      <c r="E20" s="189">
        <v>44682</v>
      </c>
      <c r="F20" s="195">
        <v>0</v>
      </c>
      <c r="G20" s="196">
        <v>345</v>
      </c>
      <c r="H20" s="197" t="s">
        <v>192</v>
      </c>
      <c r="I20" s="197" t="s">
        <v>193</v>
      </c>
    </row>
    <row r="21" spans="1:9" ht="12.95">
      <c r="A21" s="187"/>
      <c r="B21" s="193"/>
      <c r="C21" s="194"/>
      <c r="D21" s="193">
        <v>3000</v>
      </c>
      <c r="E21" s="189">
        <v>44708</v>
      </c>
      <c r="F21" s="195">
        <v>2</v>
      </c>
      <c r="G21" s="196">
        <v>1001</v>
      </c>
      <c r="H21" s="197" t="s">
        <v>192</v>
      </c>
      <c r="I21" s="197" t="s">
        <v>194</v>
      </c>
    </row>
    <row r="22" spans="1:9" ht="12.95">
      <c r="A22" s="187">
        <v>2</v>
      </c>
      <c r="B22" s="193">
        <v>30000</v>
      </c>
      <c r="C22" s="194">
        <v>44734</v>
      </c>
      <c r="D22" s="193"/>
      <c r="E22" s="194"/>
      <c r="F22" s="198"/>
      <c r="G22" s="199"/>
      <c r="H22" s="200"/>
      <c r="I22" s="200"/>
    </row>
    <row r="23" spans="1:9" ht="12.95">
      <c r="A23" s="187"/>
      <c r="B23" s="193"/>
      <c r="C23" s="194"/>
      <c r="D23" s="188">
        <v>5000</v>
      </c>
      <c r="E23" s="189">
        <v>44682</v>
      </c>
      <c r="F23" s="190">
        <v>0</v>
      </c>
      <c r="G23" s="191">
        <v>124</v>
      </c>
      <c r="H23" s="192" t="s">
        <v>190</v>
      </c>
      <c r="I23" s="192" t="s">
        <v>191</v>
      </c>
    </row>
    <row r="24" spans="1:9" ht="12.95">
      <c r="A24" s="187"/>
      <c r="B24" s="193"/>
      <c r="C24" s="194"/>
      <c r="D24" s="193">
        <v>5000</v>
      </c>
      <c r="E24" s="189">
        <v>44682</v>
      </c>
      <c r="F24" s="195">
        <v>0</v>
      </c>
      <c r="G24" s="196">
        <v>346</v>
      </c>
      <c r="H24" s="197" t="s">
        <v>192</v>
      </c>
      <c r="I24" s="197" t="s">
        <v>193</v>
      </c>
    </row>
    <row r="25" spans="1:9" ht="12.95">
      <c r="A25" s="187"/>
      <c r="B25" s="193"/>
      <c r="C25" s="194"/>
      <c r="D25" s="193">
        <v>20000</v>
      </c>
      <c r="E25" s="189">
        <v>44742</v>
      </c>
      <c r="F25" s="195">
        <v>8</v>
      </c>
      <c r="G25" s="196">
        <v>679</v>
      </c>
      <c r="H25" s="197" t="s">
        <v>195</v>
      </c>
      <c r="I25" s="197" t="s">
        <v>188</v>
      </c>
    </row>
    <row r="26" spans="1:9" ht="12.95">
      <c r="A26" s="154"/>
      <c r="B26" s="155"/>
      <c r="C26" s="156"/>
      <c r="D26" s="155"/>
      <c r="E26" s="156"/>
      <c r="F26" s="157"/>
      <c r="G26" s="158"/>
      <c r="H26" s="159"/>
      <c r="I26" s="159"/>
    </row>
    <row r="27" spans="1:9" ht="12.95">
      <c r="A27" s="154"/>
      <c r="B27" s="155"/>
      <c r="C27" s="156"/>
      <c r="D27" s="155"/>
      <c r="E27" s="156"/>
      <c r="F27" s="157"/>
      <c r="G27" s="158"/>
      <c r="H27" s="159"/>
      <c r="I27" s="159"/>
    </row>
    <row r="28" spans="1:9" ht="12.95">
      <c r="A28" s="154"/>
      <c r="B28" s="155"/>
      <c r="C28" s="156"/>
      <c r="D28" s="155"/>
      <c r="E28" s="156"/>
      <c r="F28" s="157"/>
      <c r="G28" s="158"/>
      <c r="H28" s="159"/>
      <c r="I28" s="159"/>
    </row>
    <row r="29" spans="1:9" ht="12.95">
      <c r="A29" s="154"/>
      <c r="B29" s="155"/>
      <c r="C29" s="156"/>
      <c r="D29" s="155"/>
      <c r="E29" s="156"/>
      <c r="F29" s="157"/>
      <c r="G29" s="158"/>
      <c r="H29" s="159"/>
      <c r="I29" s="159"/>
    </row>
    <row r="30" spans="1:9" ht="12.95">
      <c r="A30" s="154"/>
      <c r="B30" s="155"/>
      <c r="C30" s="156"/>
      <c r="D30" s="155"/>
      <c r="E30" s="156"/>
      <c r="F30" s="157"/>
      <c r="G30" s="158"/>
      <c r="H30" s="159"/>
      <c r="I30" s="159"/>
    </row>
    <row r="31" spans="1:9" ht="12.95">
      <c r="A31" s="154"/>
      <c r="B31" s="155"/>
      <c r="C31" s="156"/>
      <c r="D31" s="155"/>
      <c r="E31" s="156"/>
      <c r="F31" s="157"/>
      <c r="G31" s="158"/>
      <c r="H31" s="159"/>
      <c r="I31" s="159"/>
    </row>
    <row r="32" spans="1:9" ht="12.95">
      <c r="A32" s="154"/>
      <c r="B32" s="155"/>
      <c r="C32" s="156"/>
      <c r="D32" s="155"/>
      <c r="E32" s="156"/>
      <c r="F32" s="157"/>
      <c r="G32" s="158"/>
      <c r="H32" s="159"/>
      <c r="I32" s="159"/>
    </row>
    <row r="33" spans="1:9" ht="12.95">
      <c r="A33" s="154"/>
      <c r="B33" s="155"/>
      <c r="C33" s="156"/>
      <c r="D33" s="155"/>
      <c r="E33" s="156"/>
      <c r="F33" s="157"/>
      <c r="G33" s="158"/>
      <c r="H33" s="159"/>
      <c r="I33" s="159"/>
    </row>
    <row r="34" spans="1:9" ht="12.95">
      <c r="A34" s="154"/>
      <c r="B34" s="155"/>
      <c r="C34" s="156"/>
      <c r="D34" s="155"/>
      <c r="E34" s="156"/>
      <c r="F34" s="157"/>
      <c r="G34" s="158"/>
      <c r="H34" s="159"/>
      <c r="I34" s="159"/>
    </row>
    <row r="35" spans="1:9" ht="12.95">
      <c r="A35" s="154"/>
      <c r="B35" s="155"/>
      <c r="C35" s="156"/>
      <c r="D35" s="155"/>
      <c r="E35" s="156"/>
      <c r="F35" s="157"/>
      <c r="G35" s="158"/>
      <c r="H35" s="159"/>
      <c r="I35" s="159"/>
    </row>
    <row r="36" spans="1:9" ht="12.95">
      <c r="A36" s="160">
        <f>COUNT(A18:A35)</f>
        <v>2</v>
      </c>
      <c r="B36" s="164">
        <f>SUM(B18:B35)</f>
        <v>43000</v>
      </c>
      <c r="C36" s="161" t="s">
        <v>196</v>
      </c>
      <c r="D36" s="162">
        <f>SUM(D18:D35)</f>
        <v>43000</v>
      </c>
      <c r="E36" s="160"/>
      <c r="F36" s="163"/>
      <c r="G36" s="163"/>
      <c r="H36" s="163"/>
      <c r="I36" s="163"/>
    </row>
    <row r="37" spans="1:9" ht="12.95">
      <c r="A37" s="344"/>
      <c r="B37" s="344"/>
      <c r="C37" s="341"/>
      <c r="D37" s="338"/>
      <c r="E37" s="344"/>
      <c r="F37" s="24"/>
      <c r="G37" s="25"/>
      <c r="H37" s="25"/>
      <c r="I37" s="25"/>
    </row>
    <row r="38" spans="1:9" s="114" customFormat="1" ht="18.600000000000001" thickBot="1">
      <c r="B38" s="151" t="s">
        <v>197</v>
      </c>
      <c r="C38" s="561"/>
      <c r="D38" s="561"/>
      <c r="E38" s="561"/>
      <c r="F38" s="116" t="s">
        <v>198</v>
      </c>
      <c r="G38" s="441" t="s">
        <v>199</v>
      </c>
      <c r="H38" s="442"/>
      <c r="I38" s="442"/>
    </row>
    <row r="39" spans="1:9">
      <c r="A39" s="344"/>
      <c r="B39" s="344"/>
      <c r="C39" s="2" t="s">
        <v>200</v>
      </c>
      <c r="D39" s="2"/>
      <c r="E39" s="344"/>
      <c r="F39" s="344"/>
      <c r="G39" s="344"/>
      <c r="H39" s="344"/>
      <c r="I39" s="562" t="s">
        <v>201</v>
      </c>
    </row>
    <row r="40" spans="1:9">
      <c r="A40" s="344"/>
      <c r="B40" s="344"/>
      <c r="C40" s="2"/>
      <c r="D40" s="2"/>
      <c r="E40" s="344"/>
      <c r="F40" s="344"/>
      <c r="G40" s="344"/>
      <c r="H40" s="344"/>
      <c r="I40" s="60" t="s">
        <v>202</v>
      </c>
    </row>
    <row r="41" spans="1:9">
      <c r="A41" s="344"/>
      <c r="B41" s="563" t="str">
        <f>Instructions!A79</f>
        <v>Revised: 3/6/2023</v>
      </c>
      <c r="C41" s="563"/>
      <c r="D41" s="344"/>
      <c r="E41" s="344"/>
      <c r="F41" s="344"/>
      <c r="G41" s="344"/>
      <c r="H41" s="344"/>
      <c r="I41" s="36"/>
    </row>
  </sheetData>
  <sheetProtection algorithmName="SHA-512" hashValue="ixa4Qqolo49XnURCW9JmmMU+V4dWPG8eHuwhaTcBUr33z0JcMbUFarmq2FDXEz3WyBK/++guY19mpHzHas10Vg==" saltValue="57jR7KNF08oCld03qEsEOg==" spinCount="100000" sheet="1"/>
  <mergeCells count="17">
    <mergeCell ref="C9:F9"/>
    <mergeCell ref="B41:C41"/>
    <mergeCell ref="G38:I38"/>
    <mergeCell ref="C38:E38"/>
    <mergeCell ref="A17:I17"/>
    <mergeCell ref="B1:I1"/>
    <mergeCell ref="B2:I2"/>
    <mergeCell ref="B4:I4"/>
    <mergeCell ref="B12:I12"/>
    <mergeCell ref="B15:C15"/>
    <mergeCell ref="D15:F15"/>
    <mergeCell ref="G15:I15"/>
    <mergeCell ref="B5:H5"/>
    <mergeCell ref="C8:F8"/>
    <mergeCell ref="C7:F7"/>
    <mergeCell ref="G8:H8"/>
    <mergeCell ref="G7:H7"/>
  </mergeCells>
  <pageMargins left="0.45" right="0.45" top="0.25" bottom="0.25" header="0.05" footer="0.05"/>
  <pageSetup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73"/>
  <sheetViews>
    <sheetView topLeftCell="A19" zoomScaleNormal="100" workbookViewId="0">
      <selection activeCell="J3" sqref="J3"/>
    </sheetView>
  </sheetViews>
  <sheetFormatPr defaultColWidth="9.140625" defaultRowHeight="14.45"/>
  <cols>
    <col min="1" max="1" width="3.42578125" style="44" customWidth="1"/>
    <col min="2" max="2" width="17.85546875" style="44" customWidth="1"/>
    <col min="3" max="3" width="22" style="44" customWidth="1"/>
    <col min="4" max="4" width="13" style="44" customWidth="1"/>
    <col min="5" max="8" width="9.140625" style="44"/>
    <col min="9" max="9" width="12" style="44" customWidth="1"/>
    <col min="10" max="10" width="6.42578125" style="44" customWidth="1"/>
    <col min="11" max="11" width="14" style="44" customWidth="1"/>
    <col min="12" max="12" width="2.7109375" style="44" customWidth="1"/>
    <col min="13" max="16384" width="9.140625" style="44"/>
  </cols>
  <sheetData>
    <row r="1" spans="2:11" ht="30" customHeight="1">
      <c r="B1" s="505" t="s">
        <v>203</v>
      </c>
      <c r="C1" s="505"/>
      <c r="D1" s="505"/>
      <c r="E1" s="505"/>
      <c r="F1" s="505"/>
      <c r="G1" s="505"/>
      <c r="H1" s="505"/>
      <c r="I1" s="505"/>
      <c r="J1" s="505"/>
      <c r="K1" s="505"/>
    </row>
    <row r="2" spans="2:11" ht="15.6">
      <c r="B2" s="43" t="s">
        <v>204</v>
      </c>
      <c r="C2" s="515"/>
      <c r="D2" s="516"/>
      <c r="I2" s="66"/>
      <c r="J2" s="564" t="s">
        <v>205</v>
      </c>
      <c r="K2" s="66"/>
    </row>
    <row r="3" spans="2:11" ht="15.6">
      <c r="B3" s="45" t="s">
        <v>206</v>
      </c>
      <c r="C3" s="515"/>
      <c r="D3" s="516"/>
      <c r="H3" s="565" t="s">
        <v>207</v>
      </c>
      <c r="I3" s="566"/>
      <c r="J3" s="567"/>
      <c r="K3" s="97"/>
    </row>
    <row r="4" spans="2:11" ht="15.6">
      <c r="B4" s="45" t="s">
        <v>208</v>
      </c>
      <c r="C4" s="515"/>
      <c r="D4" s="516"/>
      <c r="H4" s="565" t="s">
        <v>209</v>
      </c>
      <c r="I4" s="566" t="s">
        <v>210</v>
      </c>
      <c r="J4" s="567"/>
      <c r="K4" s="97"/>
    </row>
    <row r="5" spans="2:11" ht="15.6">
      <c r="B5" s="45" t="s">
        <v>211</v>
      </c>
      <c r="C5" s="517"/>
      <c r="D5" s="518"/>
    </row>
    <row r="6" spans="2:11" ht="15.6">
      <c r="B6" s="45" t="s">
        <v>212</v>
      </c>
      <c r="C6" s="513"/>
      <c r="D6" s="514"/>
      <c r="H6" s="565" t="s">
        <v>213</v>
      </c>
      <c r="I6" s="566" t="s">
        <v>213</v>
      </c>
      <c r="J6" s="567"/>
      <c r="K6" s="97"/>
    </row>
    <row r="7" spans="2:11">
      <c r="H7" s="568" t="s">
        <v>214</v>
      </c>
      <c r="I7" s="512"/>
      <c r="J7" s="567"/>
      <c r="K7" s="97"/>
    </row>
    <row r="8" spans="2:11" ht="23.45">
      <c r="C8" s="510" t="s">
        <v>215</v>
      </c>
      <c r="D8" s="511"/>
      <c r="E8" s="317"/>
    </row>
    <row r="10" spans="2:11">
      <c r="B10" s="69" t="s">
        <v>216</v>
      </c>
      <c r="C10" s="66"/>
      <c r="D10" s="66"/>
    </row>
    <row r="11" spans="2:11" ht="15.6">
      <c r="B11" s="67" t="s">
        <v>217</v>
      </c>
      <c r="C11" s="569" t="str">
        <f>IF('Payment Req. Pg.1'!A21="", "",'Payment Req. Pg.1'!A21)</f>
        <v/>
      </c>
      <c r="D11" s="506"/>
    </row>
    <row r="12" spans="2:11" ht="15.6">
      <c r="B12" s="68" t="s">
        <v>206</v>
      </c>
      <c r="C12" s="570" t="str">
        <f>IF('Payment Req. Pg.1'!A23="", "",'Payment Req. Pg.1'!A23)</f>
        <v/>
      </c>
      <c r="D12" s="507"/>
      <c r="I12" s="46" t="s">
        <v>218</v>
      </c>
      <c r="J12" s="496"/>
      <c r="K12" s="496"/>
    </row>
    <row r="13" spans="2:11" ht="15.6">
      <c r="B13" s="45" t="s">
        <v>211</v>
      </c>
      <c r="C13" s="508"/>
      <c r="D13" s="509"/>
      <c r="I13" s="46" t="s">
        <v>219</v>
      </c>
      <c r="J13" s="493" t="str">
        <f>IF(ISBLANK('Payment Req. Pg.1'!H8),"",'Payment Req. Pg.1'!H8)</f>
        <v/>
      </c>
      <c r="K13" s="494"/>
    </row>
    <row r="14" spans="2:11" ht="15.6">
      <c r="B14" s="45" t="s">
        <v>212</v>
      </c>
      <c r="C14" s="491"/>
      <c r="D14" s="492"/>
      <c r="I14" s="46" t="s">
        <v>220</v>
      </c>
      <c r="J14" s="493" t="str">
        <f>IF(ISBLANK('Payment Req. Pg.1'!G5),"",'Payment Req. Pg.1'!G5)</f>
        <v/>
      </c>
      <c r="K14" s="494"/>
    </row>
    <row r="15" spans="2:11">
      <c r="C15" s="495"/>
      <c r="D15" s="495"/>
      <c r="I15" s="46" t="s">
        <v>221</v>
      </c>
      <c r="J15" s="496"/>
      <c r="K15" s="496"/>
    </row>
    <row r="16" spans="2:11" ht="15.6">
      <c r="B16" s="80" t="s">
        <v>222</v>
      </c>
      <c r="C16" s="99"/>
      <c r="D16" s="571" t="s">
        <v>223</v>
      </c>
      <c r="E16" s="572"/>
      <c r="F16" s="573"/>
    </row>
    <row r="17" spans="2:13">
      <c r="B17" s="220" t="s">
        <v>224</v>
      </c>
      <c r="C17" s="502" t="s">
        <v>225</v>
      </c>
      <c r="D17" s="503"/>
      <c r="E17" s="503"/>
      <c r="F17" s="503"/>
      <c r="G17" s="503"/>
      <c r="H17" s="504"/>
      <c r="I17" s="502" t="s">
        <v>226</v>
      </c>
      <c r="J17" s="504"/>
      <c r="K17" s="348" t="s">
        <v>227</v>
      </c>
    </row>
    <row r="18" spans="2:13">
      <c r="B18" s="574"/>
      <c r="C18" s="497" t="s">
        <v>228</v>
      </c>
      <c r="D18" s="498"/>
      <c r="E18" s="498"/>
      <c r="F18" s="498"/>
      <c r="G18" s="498"/>
      <c r="H18" s="499"/>
      <c r="I18" s="500"/>
      <c r="J18" s="501"/>
      <c r="K18" s="574"/>
    </row>
    <row r="19" spans="2:13">
      <c r="B19" s="314"/>
      <c r="C19" s="175" t="s">
        <v>229</v>
      </c>
      <c r="D19" s="165"/>
      <c r="E19" s="165"/>
      <c r="F19" s="165"/>
      <c r="G19" s="165"/>
      <c r="H19" s="166"/>
      <c r="I19" s="469"/>
      <c r="J19" s="470"/>
      <c r="K19" s="319"/>
      <c r="M19" s="280" t="s">
        <v>230</v>
      </c>
    </row>
    <row r="20" spans="2:13" ht="18" customHeight="1">
      <c r="B20" s="314"/>
      <c r="C20" s="482" t="s">
        <v>231</v>
      </c>
      <c r="D20" s="483"/>
      <c r="E20" s="483"/>
      <c r="F20" s="483"/>
      <c r="G20" s="483"/>
      <c r="H20" s="484"/>
      <c r="I20" s="469"/>
      <c r="J20" s="470"/>
      <c r="K20" s="319"/>
      <c r="M20" s="280" t="s">
        <v>230</v>
      </c>
    </row>
    <row r="21" spans="2:13" ht="18" customHeight="1">
      <c r="B21" s="314"/>
      <c r="C21" s="233" t="s">
        <v>232</v>
      </c>
      <c r="D21" s="349"/>
      <c r="E21" s="349"/>
      <c r="F21" s="349"/>
      <c r="G21" s="349"/>
      <c r="H21" s="350"/>
      <c r="I21" s="469"/>
      <c r="J21" s="470"/>
      <c r="K21" s="320">
        <f>SUM(K19:K20)</f>
        <v>0</v>
      </c>
      <c r="M21" s="54"/>
    </row>
    <row r="22" spans="2:13" ht="18" customHeight="1">
      <c r="B22" s="314"/>
      <c r="C22" s="485" t="s">
        <v>233</v>
      </c>
      <c r="D22" s="486"/>
      <c r="E22" s="486"/>
      <c r="F22" s="486"/>
      <c r="G22" s="486"/>
      <c r="H22" s="487"/>
      <c r="I22" s="461"/>
      <c r="J22" s="462"/>
      <c r="K22" s="318">
        <f t="shared" ref="K22:K27" si="0">IF($J$3="x", $K$3*I22,$K$4*I22)</f>
        <v>0</v>
      </c>
    </row>
    <row r="23" spans="2:13">
      <c r="B23" s="314"/>
      <c r="C23" s="485" t="s">
        <v>234</v>
      </c>
      <c r="D23" s="486"/>
      <c r="E23" s="486"/>
      <c r="F23" s="486"/>
      <c r="G23" s="486"/>
      <c r="H23" s="487"/>
      <c r="I23" s="467"/>
      <c r="J23" s="468"/>
      <c r="K23" s="318">
        <f t="shared" si="0"/>
        <v>0</v>
      </c>
    </row>
    <row r="24" spans="2:13">
      <c r="B24" s="314"/>
      <c r="C24" s="167" t="s">
        <v>235</v>
      </c>
      <c r="D24" s="165"/>
      <c r="E24" s="165"/>
      <c r="F24" s="165"/>
      <c r="G24" s="165"/>
      <c r="H24" s="166"/>
      <c r="I24" s="467"/>
      <c r="J24" s="468"/>
      <c r="K24" s="318">
        <f t="shared" si="0"/>
        <v>0</v>
      </c>
    </row>
    <row r="25" spans="2:13">
      <c r="B25" s="314"/>
      <c r="C25" s="167" t="s">
        <v>236</v>
      </c>
      <c r="D25" s="165"/>
      <c r="E25" s="165"/>
      <c r="F25" s="165"/>
      <c r="G25" s="165"/>
      <c r="H25" s="166"/>
      <c r="I25" s="467"/>
      <c r="J25" s="468"/>
      <c r="K25" s="318">
        <f t="shared" si="0"/>
        <v>0</v>
      </c>
    </row>
    <row r="26" spans="2:13">
      <c r="B26" s="314"/>
      <c r="C26" s="167" t="s">
        <v>237</v>
      </c>
      <c r="D26" s="165"/>
      <c r="E26" s="165"/>
      <c r="F26" s="165"/>
      <c r="G26" s="165"/>
      <c r="H26" s="166"/>
      <c r="I26" s="467"/>
      <c r="J26" s="468"/>
      <c r="K26" s="318">
        <f t="shared" si="0"/>
        <v>0</v>
      </c>
    </row>
    <row r="27" spans="2:13" ht="15" thickBot="1">
      <c r="B27" s="316"/>
      <c r="C27" s="575" t="s">
        <v>238</v>
      </c>
      <c r="D27" s="235"/>
      <c r="E27" s="235"/>
      <c r="F27" s="235"/>
      <c r="G27" s="235"/>
      <c r="H27" s="236"/>
      <c r="I27" s="467"/>
      <c r="J27" s="468"/>
      <c r="K27" s="318">
        <f t="shared" si="0"/>
        <v>0</v>
      </c>
    </row>
    <row r="28" spans="2:13" ht="15" thickTop="1">
      <c r="B28" s="48"/>
      <c r="C28" s="478" t="s">
        <v>239</v>
      </c>
      <c r="D28" s="478"/>
      <c r="E28" s="478"/>
      <c r="F28" s="478"/>
      <c r="G28" s="478"/>
      <c r="H28" s="478"/>
      <c r="I28" s="471">
        <f>SUM(I21:J27)</f>
        <v>0</v>
      </c>
      <c r="J28" s="472"/>
      <c r="K28" s="50">
        <f>I28*K3</f>
        <v>0</v>
      </c>
    </row>
    <row r="29" spans="2:13">
      <c r="B29" s="48"/>
      <c r="C29" s="478" t="s">
        <v>240</v>
      </c>
      <c r="D29" s="478"/>
      <c r="E29" s="478"/>
      <c r="F29" s="478"/>
      <c r="G29" s="478"/>
      <c r="H29" s="478"/>
      <c r="I29" s="469"/>
      <c r="J29" s="470"/>
      <c r="K29" s="52">
        <f>SUM(K4+K21)</f>
        <v>0</v>
      </c>
    </row>
    <row r="30" spans="2:13">
      <c r="B30" s="48"/>
      <c r="C30" s="478" t="s">
        <v>241</v>
      </c>
      <c r="D30" s="478"/>
      <c r="E30" s="478"/>
      <c r="F30" s="478"/>
      <c r="G30" s="478"/>
      <c r="H30" s="478"/>
      <c r="I30" s="469"/>
      <c r="J30" s="470"/>
      <c r="K30" s="52">
        <f>K29+K28</f>
        <v>0</v>
      </c>
    </row>
    <row r="31" spans="2:13">
      <c r="B31" s="51"/>
      <c r="C31" s="204"/>
      <c r="D31" s="214"/>
      <c r="E31" s="214"/>
      <c r="F31" s="214"/>
      <c r="G31" s="214"/>
      <c r="H31" s="215"/>
      <c r="I31" s="234"/>
      <c r="J31" s="232"/>
      <c r="K31" s="52"/>
    </row>
    <row r="32" spans="2:13">
      <c r="B32" s="48"/>
      <c r="C32" s="488" t="s">
        <v>242</v>
      </c>
      <c r="D32" s="489"/>
      <c r="E32" s="489"/>
      <c r="F32" s="489"/>
      <c r="G32" s="489"/>
      <c r="H32" s="490"/>
      <c r="I32" s="465"/>
      <c r="J32" s="466"/>
      <c r="K32" s="49"/>
    </row>
    <row r="33" spans="2:11">
      <c r="B33" s="48"/>
      <c r="C33" s="482" t="s">
        <v>243</v>
      </c>
      <c r="D33" s="483"/>
      <c r="E33" s="483"/>
      <c r="F33" s="483"/>
      <c r="G33" s="483"/>
      <c r="H33" s="484"/>
      <c r="I33" s="461"/>
      <c r="J33" s="462"/>
      <c r="K33" s="176">
        <f>IF($K$6="x", $K$6*I33,$K$6*I33)</f>
        <v>0</v>
      </c>
    </row>
    <row r="34" spans="2:11">
      <c r="B34" s="314"/>
      <c r="C34" s="485" t="s">
        <v>244</v>
      </c>
      <c r="D34" s="486"/>
      <c r="E34" s="486"/>
      <c r="F34" s="486"/>
      <c r="G34" s="486"/>
      <c r="H34" s="487"/>
      <c r="I34" s="461"/>
      <c r="J34" s="462"/>
      <c r="K34" s="176">
        <f t="shared" ref="K34:K36" si="1">IF($K$6="x", $K$6*I34,$K$6*I34)</f>
        <v>0</v>
      </c>
    </row>
    <row r="35" spans="2:11">
      <c r="B35" s="314"/>
      <c r="C35" s="485" t="s">
        <v>245</v>
      </c>
      <c r="D35" s="486"/>
      <c r="E35" s="486"/>
      <c r="F35" s="486"/>
      <c r="G35" s="486"/>
      <c r="H35" s="487"/>
      <c r="I35" s="461"/>
      <c r="J35" s="462"/>
      <c r="K35" s="176">
        <f t="shared" si="1"/>
        <v>0</v>
      </c>
    </row>
    <row r="36" spans="2:11" ht="31.5" customHeight="1">
      <c r="B36" s="314"/>
      <c r="C36" s="479" t="s">
        <v>246</v>
      </c>
      <c r="D36" s="480"/>
      <c r="E36" s="480"/>
      <c r="F36" s="480"/>
      <c r="G36" s="480"/>
      <c r="H36" s="481"/>
      <c r="I36" s="461"/>
      <c r="J36" s="462"/>
      <c r="K36" s="176">
        <f t="shared" si="1"/>
        <v>0</v>
      </c>
    </row>
    <row r="37" spans="2:11">
      <c r="B37" s="48"/>
      <c r="C37" s="167"/>
      <c r="D37" s="351"/>
      <c r="E37" s="351"/>
      <c r="F37" s="351"/>
      <c r="G37" s="351"/>
      <c r="H37" s="352"/>
      <c r="I37" s="353"/>
      <c r="J37" s="354"/>
      <c r="K37" s="49"/>
    </row>
    <row r="38" spans="2:11">
      <c r="B38" s="48"/>
      <c r="C38" s="168" t="s">
        <v>247</v>
      </c>
      <c r="D38" s="169"/>
      <c r="E38" s="169"/>
      <c r="F38" s="169"/>
      <c r="G38" s="169"/>
      <c r="H38" s="170"/>
      <c r="I38" s="465"/>
      <c r="J38" s="466"/>
      <c r="K38" s="49"/>
    </row>
    <row r="39" spans="2:11">
      <c r="B39" s="314"/>
      <c r="C39" s="167" t="s">
        <v>248</v>
      </c>
      <c r="D39" s="169"/>
      <c r="E39" s="169"/>
      <c r="F39" s="169"/>
      <c r="G39" s="169"/>
      <c r="H39" s="170"/>
      <c r="I39" s="461"/>
      <c r="J39" s="462"/>
      <c r="K39" s="176">
        <f t="shared" ref="K39:K46" si="2">IF($K$6="x", $K$6*I39,$K$6*I39)</f>
        <v>0</v>
      </c>
    </row>
    <row r="40" spans="2:11">
      <c r="B40" s="314"/>
      <c r="C40" s="167" t="s">
        <v>249</v>
      </c>
      <c r="D40" s="169"/>
      <c r="E40" s="169"/>
      <c r="F40" s="169"/>
      <c r="G40" s="169"/>
      <c r="H40" s="170"/>
      <c r="I40" s="461"/>
      <c r="J40" s="462"/>
      <c r="K40" s="176">
        <f t="shared" si="2"/>
        <v>0</v>
      </c>
    </row>
    <row r="41" spans="2:11" ht="15">
      <c r="B41" s="314"/>
      <c r="C41" s="171" t="s">
        <v>250</v>
      </c>
      <c r="D41" s="169"/>
      <c r="E41" s="169"/>
      <c r="F41" s="169"/>
      <c r="G41" s="169"/>
      <c r="H41" s="170"/>
      <c r="I41" s="461"/>
      <c r="J41" s="462"/>
      <c r="K41" s="176">
        <f t="shared" si="2"/>
        <v>0</v>
      </c>
    </row>
    <row r="42" spans="2:11" ht="15">
      <c r="B42" s="314"/>
      <c r="C42" s="171" t="s">
        <v>251</v>
      </c>
      <c r="D42" s="169"/>
      <c r="E42" s="169"/>
      <c r="F42" s="169"/>
      <c r="G42" s="169"/>
      <c r="H42" s="170"/>
      <c r="I42" s="461"/>
      <c r="J42" s="462"/>
      <c r="K42" s="176">
        <f t="shared" si="2"/>
        <v>0</v>
      </c>
    </row>
    <row r="43" spans="2:11" ht="15">
      <c r="B43" s="314"/>
      <c r="C43" s="171" t="s">
        <v>252</v>
      </c>
      <c r="D43" s="165"/>
      <c r="E43" s="165"/>
      <c r="F43" s="165"/>
      <c r="G43" s="165"/>
      <c r="H43" s="166"/>
      <c r="I43" s="461"/>
      <c r="J43" s="462"/>
      <c r="K43" s="176">
        <f t="shared" si="2"/>
        <v>0</v>
      </c>
    </row>
    <row r="44" spans="2:11" ht="15">
      <c r="B44" s="314"/>
      <c r="C44" s="171" t="s">
        <v>253</v>
      </c>
      <c r="D44" s="165"/>
      <c r="E44" s="165"/>
      <c r="F44" s="165"/>
      <c r="G44" s="165"/>
      <c r="H44" s="166"/>
      <c r="I44" s="461"/>
      <c r="J44" s="462"/>
      <c r="K44" s="176">
        <f t="shared" si="2"/>
        <v>0</v>
      </c>
    </row>
    <row r="45" spans="2:11" ht="15">
      <c r="B45" s="314"/>
      <c r="C45" s="172" t="s">
        <v>254</v>
      </c>
      <c r="D45" s="165"/>
      <c r="E45" s="165"/>
      <c r="F45" s="165"/>
      <c r="G45" s="165"/>
      <c r="H45" s="166"/>
      <c r="I45" s="461"/>
      <c r="J45" s="462"/>
      <c r="K45" s="176">
        <f t="shared" si="2"/>
        <v>0</v>
      </c>
    </row>
    <row r="46" spans="2:11" ht="15">
      <c r="B46" s="314"/>
      <c r="C46" s="237"/>
      <c r="D46" s="362"/>
      <c r="E46" s="362"/>
      <c r="F46" s="362"/>
      <c r="G46" s="362"/>
      <c r="H46" s="363"/>
      <c r="I46" s="358"/>
      <c r="J46" s="359"/>
      <c r="K46" s="176">
        <f t="shared" si="2"/>
        <v>0</v>
      </c>
    </row>
    <row r="47" spans="2:11" ht="15">
      <c r="B47" s="48"/>
      <c r="C47" s="172"/>
      <c r="D47" s="165"/>
      <c r="E47" s="165"/>
      <c r="F47" s="165"/>
      <c r="G47" s="165"/>
      <c r="H47" s="166"/>
      <c r="I47" s="353"/>
      <c r="J47" s="354"/>
      <c r="K47" s="49"/>
    </row>
    <row r="48" spans="2:11">
      <c r="B48" s="48"/>
      <c r="C48" s="168" t="s">
        <v>247</v>
      </c>
      <c r="D48" s="165"/>
      <c r="E48" s="165"/>
      <c r="F48" s="165"/>
      <c r="G48" s="165"/>
      <c r="H48" s="166"/>
      <c r="I48" s="465"/>
      <c r="J48" s="466"/>
      <c r="K48" s="49"/>
    </row>
    <row r="49" spans="2:11">
      <c r="B49" s="314"/>
      <c r="C49" s="167" t="s">
        <v>248</v>
      </c>
      <c r="D49" s="165"/>
      <c r="E49" s="165"/>
      <c r="F49" s="165"/>
      <c r="G49" s="165"/>
      <c r="H49" s="166"/>
      <c r="I49" s="461"/>
      <c r="J49" s="462"/>
      <c r="K49" s="176">
        <f t="shared" ref="K49:K56" si="3">IF($K$6="x", $K$6*I49,$K$6*I49)</f>
        <v>0</v>
      </c>
    </row>
    <row r="50" spans="2:11" ht="15">
      <c r="B50" s="314"/>
      <c r="C50" s="172" t="s">
        <v>249</v>
      </c>
      <c r="D50" s="165"/>
      <c r="E50" s="165"/>
      <c r="F50" s="165"/>
      <c r="G50" s="165"/>
      <c r="H50" s="166"/>
      <c r="I50" s="461"/>
      <c r="J50" s="462"/>
      <c r="K50" s="176">
        <f t="shared" si="3"/>
        <v>0</v>
      </c>
    </row>
    <row r="51" spans="2:11" ht="15">
      <c r="B51" s="314"/>
      <c r="C51" s="171" t="s">
        <v>250</v>
      </c>
      <c r="D51" s="165"/>
      <c r="E51" s="165"/>
      <c r="F51" s="165"/>
      <c r="G51" s="165"/>
      <c r="H51" s="166"/>
      <c r="I51" s="461"/>
      <c r="J51" s="473"/>
      <c r="K51" s="176">
        <f t="shared" si="3"/>
        <v>0</v>
      </c>
    </row>
    <row r="52" spans="2:11" ht="15">
      <c r="B52" s="314"/>
      <c r="C52" s="173" t="s">
        <v>255</v>
      </c>
      <c r="D52" s="165"/>
      <c r="E52" s="165"/>
      <c r="F52" s="165"/>
      <c r="G52" s="165"/>
      <c r="H52" s="166"/>
      <c r="I52" s="461"/>
      <c r="J52" s="462"/>
      <c r="K52" s="176">
        <f t="shared" si="3"/>
        <v>0</v>
      </c>
    </row>
    <row r="53" spans="2:11" ht="15">
      <c r="B53" s="314"/>
      <c r="C53" s="172" t="s">
        <v>256</v>
      </c>
      <c r="D53" s="165"/>
      <c r="E53" s="165"/>
      <c r="F53" s="165"/>
      <c r="G53" s="165"/>
      <c r="H53" s="166"/>
      <c r="I53" s="461"/>
      <c r="J53" s="462"/>
      <c r="K53" s="176">
        <f t="shared" si="3"/>
        <v>0</v>
      </c>
    </row>
    <row r="54" spans="2:11" ht="15">
      <c r="B54" s="314"/>
      <c r="C54" s="171" t="s">
        <v>253</v>
      </c>
      <c r="D54" s="165"/>
      <c r="E54" s="165"/>
      <c r="F54" s="165"/>
      <c r="G54" s="165"/>
      <c r="H54" s="166"/>
      <c r="I54" s="461"/>
      <c r="J54" s="462"/>
      <c r="K54" s="176">
        <f t="shared" si="3"/>
        <v>0</v>
      </c>
    </row>
    <row r="55" spans="2:11">
      <c r="B55" s="314"/>
      <c r="C55" s="174" t="s">
        <v>257</v>
      </c>
      <c r="D55" s="165"/>
      <c r="E55" s="165"/>
      <c r="F55" s="165"/>
      <c r="G55" s="165"/>
      <c r="H55" s="166"/>
      <c r="I55" s="461"/>
      <c r="J55" s="462"/>
      <c r="K55" s="176">
        <f t="shared" si="3"/>
        <v>0</v>
      </c>
    </row>
    <row r="56" spans="2:11">
      <c r="B56" s="48"/>
      <c r="C56" s="174"/>
      <c r="D56" s="165"/>
      <c r="E56" s="165"/>
      <c r="F56" s="165"/>
      <c r="G56" s="165"/>
      <c r="H56" s="166"/>
      <c r="I56" s="461"/>
      <c r="J56" s="462"/>
      <c r="K56" s="176">
        <f t="shared" si="3"/>
        <v>0</v>
      </c>
    </row>
    <row r="57" spans="2:11">
      <c r="B57" s="48"/>
      <c r="C57" s="174"/>
      <c r="D57" s="165"/>
      <c r="E57" s="165"/>
      <c r="F57" s="165"/>
      <c r="G57" s="165"/>
      <c r="H57" s="166"/>
      <c r="I57" s="353"/>
      <c r="J57" s="354"/>
      <c r="K57" s="49"/>
    </row>
    <row r="58" spans="2:11">
      <c r="B58" s="48"/>
      <c r="C58" s="168" t="s">
        <v>247</v>
      </c>
      <c r="D58" s="165"/>
      <c r="E58" s="165"/>
      <c r="F58" s="165"/>
      <c r="G58" s="165"/>
      <c r="H58" s="166"/>
      <c r="I58" s="465"/>
      <c r="J58" s="466"/>
      <c r="K58" s="49"/>
    </row>
    <row r="59" spans="2:11">
      <c r="B59" s="314"/>
      <c r="C59" s="167" t="s">
        <v>248</v>
      </c>
      <c r="D59" s="165"/>
      <c r="E59" s="165"/>
      <c r="F59" s="165"/>
      <c r="G59" s="165"/>
      <c r="H59" s="166"/>
      <c r="I59" s="461"/>
      <c r="J59" s="462"/>
      <c r="K59" s="176">
        <f t="shared" ref="K59:K67" si="4">IF($K$6="x", $K$6*I59,$K$6*I59)</f>
        <v>0</v>
      </c>
    </row>
    <row r="60" spans="2:11">
      <c r="B60" s="314"/>
      <c r="C60" s="174" t="s">
        <v>258</v>
      </c>
      <c r="D60" s="165"/>
      <c r="E60" s="165"/>
      <c r="F60" s="165"/>
      <c r="G60" s="165"/>
      <c r="H60" s="166"/>
      <c r="I60" s="461"/>
      <c r="J60" s="462"/>
      <c r="K60" s="176">
        <f t="shared" si="4"/>
        <v>0</v>
      </c>
    </row>
    <row r="61" spans="2:11">
      <c r="B61" s="314"/>
      <c r="C61" s="174" t="s">
        <v>259</v>
      </c>
      <c r="D61" s="165"/>
      <c r="E61" s="165"/>
      <c r="F61" s="165"/>
      <c r="G61" s="165"/>
      <c r="H61" s="166"/>
      <c r="I61" s="461"/>
      <c r="J61" s="462"/>
      <c r="K61" s="176">
        <f t="shared" si="4"/>
        <v>0</v>
      </c>
    </row>
    <row r="62" spans="2:11">
      <c r="B62" s="314"/>
      <c r="C62" s="174" t="s">
        <v>255</v>
      </c>
      <c r="D62" s="165"/>
      <c r="E62" s="165"/>
      <c r="F62" s="165"/>
      <c r="G62" s="165"/>
      <c r="H62" s="166"/>
      <c r="I62" s="461"/>
      <c r="J62" s="462"/>
      <c r="K62" s="176">
        <f t="shared" si="4"/>
        <v>0</v>
      </c>
    </row>
    <row r="63" spans="2:11">
      <c r="B63" s="314"/>
      <c r="C63" s="174" t="s">
        <v>252</v>
      </c>
      <c r="D63" s="165"/>
      <c r="E63" s="165"/>
      <c r="F63" s="165"/>
      <c r="G63" s="165"/>
      <c r="H63" s="166"/>
      <c r="I63" s="461"/>
      <c r="J63" s="462"/>
      <c r="K63" s="176">
        <f t="shared" si="4"/>
        <v>0</v>
      </c>
    </row>
    <row r="64" spans="2:11" ht="15">
      <c r="B64" s="314"/>
      <c r="C64" s="171" t="s">
        <v>253</v>
      </c>
      <c r="D64" s="165"/>
      <c r="E64" s="165"/>
      <c r="F64" s="165"/>
      <c r="G64" s="165"/>
      <c r="H64" s="166"/>
      <c r="I64" s="461"/>
      <c r="J64" s="462"/>
      <c r="K64" s="176">
        <f t="shared" si="4"/>
        <v>0</v>
      </c>
    </row>
    <row r="65" spans="2:11">
      <c r="B65" s="314"/>
      <c r="C65" s="174" t="s">
        <v>260</v>
      </c>
      <c r="D65" s="165"/>
      <c r="E65" s="165"/>
      <c r="F65" s="165"/>
      <c r="G65" s="165"/>
      <c r="H65" s="166"/>
      <c r="I65" s="461"/>
      <c r="J65" s="462"/>
      <c r="K65" s="176">
        <f t="shared" si="4"/>
        <v>0</v>
      </c>
    </row>
    <row r="66" spans="2:11">
      <c r="B66" s="314"/>
      <c r="C66" s="255"/>
      <c r="D66" s="362"/>
      <c r="E66" s="362"/>
      <c r="F66" s="362"/>
      <c r="G66" s="362"/>
      <c r="H66" s="363"/>
      <c r="I66" s="461"/>
      <c r="J66" s="462"/>
      <c r="K66" s="176">
        <f t="shared" si="4"/>
        <v>0</v>
      </c>
    </row>
    <row r="67" spans="2:11">
      <c r="B67" s="314"/>
      <c r="C67" s="256"/>
      <c r="D67" s="252"/>
      <c r="E67" s="252"/>
      <c r="F67" s="252"/>
      <c r="G67" s="252"/>
      <c r="H67" s="253"/>
      <c r="I67" s="463"/>
      <c r="J67" s="464"/>
      <c r="K67" s="242">
        <f t="shared" si="4"/>
        <v>0</v>
      </c>
    </row>
    <row r="68" spans="2:11">
      <c r="B68" s="355"/>
      <c r="C68" s="478" t="s">
        <v>261</v>
      </c>
      <c r="D68" s="478"/>
      <c r="E68" s="478"/>
      <c r="F68" s="478"/>
      <c r="G68" s="478"/>
      <c r="H68" s="478"/>
      <c r="I68" s="465">
        <f>SUM(I33:J67)</f>
        <v>0</v>
      </c>
      <c r="J68" s="466"/>
      <c r="K68" s="53">
        <f>I68*K6</f>
        <v>0</v>
      </c>
    </row>
    <row r="69" spans="2:11">
      <c r="B69" s="355"/>
      <c r="C69" s="478" t="s">
        <v>262</v>
      </c>
      <c r="D69" s="478"/>
      <c r="E69" s="478"/>
      <c r="F69" s="478"/>
      <c r="G69" s="478"/>
      <c r="H69" s="478"/>
      <c r="I69" s="477"/>
      <c r="J69" s="477"/>
      <c r="K69" s="53">
        <f>K7</f>
        <v>0</v>
      </c>
    </row>
    <row r="70" spans="2:11">
      <c r="B70" s="355"/>
      <c r="C70" s="478" t="s">
        <v>263</v>
      </c>
      <c r="D70" s="478"/>
      <c r="E70" s="478"/>
      <c r="F70" s="478"/>
      <c r="G70" s="478"/>
      <c r="H70" s="478"/>
      <c r="I70" s="477"/>
      <c r="J70" s="477"/>
      <c r="K70" s="49">
        <f>K68+K69</f>
        <v>0</v>
      </c>
    </row>
    <row r="71" spans="2:11">
      <c r="B71" s="355"/>
      <c r="C71" s="474" t="s">
        <v>264</v>
      </c>
      <c r="D71" s="475"/>
      <c r="E71" s="475"/>
      <c r="F71" s="475"/>
      <c r="G71" s="475"/>
      <c r="H71" s="476"/>
      <c r="I71" s="477">
        <f>I28+I68</f>
        <v>0</v>
      </c>
      <c r="J71" s="477">
        <f>SUM(J38:J70)</f>
        <v>0</v>
      </c>
      <c r="K71" s="53">
        <f>K70+K30</f>
        <v>0</v>
      </c>
    </row>
    <row r="73" spans="2:11">
      <c r="B73" s="282" t="str">
        <f>Instructions!A79</f>
        <v>Revised: 3/6/2023</v>
      </c>
      <c r="K73" s="576" t="s">
        <v>265</v>
      </c>
    </row>
  </sheetData>
  <sheetProtection algorithmName="SHA-512" hashValue="eljZ9zJ3JA+xQeWkjVtowVdZY9g1hrh9DJiHADNM2laAJb0FQ0JHO8cwX6uLbxM3Ohz6zqPFLr8AANYy/Ihvcw==" saltValue="EolRJ5MPr3LL2+H1ZzYFmQ==" spinCount="100000" sheet="1"/>
  <mergeCells count="88">
    <mergeCell ref="B1:K1"/>
    <mergeCell ref="C11:D11"/>
    <mergeCell ref="C12:D12"/>
    <mergeCell ref="J12:K12"/>
    <mergeCell ref="C13:D13"/>
    <mergeCell ref="J13:K13"/>
    <mergeCell ref="C8:D8"/>
    <mergeCell ref="H3:I3"/>
    <mergeCell ref="H4:I4"/>
    <mergeCell ref="H6:I6"/>
    <mergeCell ref="H7:I7"/>
    <mergeCell ref="C6:D6"/>
    <mergeCell ref="C2:D2"/>
    <mergeCell ref="C3:D3"/>
    <mergeCell ref="C4:D4"/>
    <mergeCell ref="C5:D5"/>
    <mergeCell ref="C14:D14"/>
    <mergeCell ref="J14:K14"/>
    <mergeCell ref="C15:D15"/>
    <mergeCell ref="J15:K15"/>
    <mergeCell ref="C18:H18"/>
    <mergeCell ref="I18:J18"/>
    <mergeCell ref="E16:F16"/>
    <mergeCell ref="C17:H17"/>
    <mergeCell ref="I17:J17"/>
    <mergeCell ref="C33:H33"/>
    <mergeCell ref="C34:H34"/>
    <mergeCell ref="C35:H35"/>
    <mergeCell ref="C20:H20"/>
    <mergeCell ref="C22:H22"/>
    <mergeCell ref="C23:H23"/>
    <mergeCell ref="C28:H28"/>
    <mergeCell ref="C29:H29"/>
    <mergeCell ref="C32:H32"/>
    <mergeCell ref="C30:H30"/>
    <mergeCell ref="C36:H36"/>
    <mergeCell ref="I52:J52"/>
    <mergeCell ref="I53:J53"/>
    <mergeCell ref="I54:J54"/>
    <mergeCell ref="I55:J55"/>
    <mergeCell ref="I49:J49"/>
    <mergeCell ref="I41:J41"/>
    <mergeCell ref="I42:J42"/>
    <mergeCell ref="I43:J43"/>
    <mergeCell ref="I44:J44"/>
    <mergeCell ref="I45:J45"/>
    <mergeCell ref="I48:J48"/>
    <mergeCell ref="I50:J50"/>
    <mergeCell ref="I38:J38"/>
    <mergeCell ref="C71:H71"/>
    <mergeCell ref="I71:J71"/>
    <mergeCell ref="C68:H68"/>
    <mergeCell ref="C69:H69"/>
    <mergeCell ref="I69:J69"/>
    <mergeCell ref="I70:J70"/>
    <mergeCell ref="C70:H70"/>
    <mergeCell ref="I68:J68"/>
    <mergeCell ref="I19:J19"/>
    <mergeCell ref="I20:J20"/>
    <mergeCell ref="I22:J22"/>
    <mergeCell ref="I23:J23"/>
    <mergeCell ref="I24:J24"/>
    <mergeCell ref="I27:J27"/>
    <mergeCell ref="I21:J21"/>
    <mergeCell ref="I28:J28"/>
    <mergeCell ref="I56:J56"/>
    <mergeCell ref="I51:J51"/>
    <mergeCell ref="I29:J29"/>
    <mergeCell ref="I32:J32"/>
    <mergeCell ref="I40:J40"/>
    <mergeCell ref="I25:J25"/>
    <mergeCell ref="I26:J26"/>
    <mergeCell ref="I30:J30"/>
    <mergeCell ref="I33:J33"/>
    <mergeCell ref="I34:J34"/>
    <mergeCell ref="I35:J35"/>
    <mergeCell ref="I36:J36"/>
    <mergeCell ref="I39:J39"/>
    <mergeCell ref="I64:J64"/>
    <mergeCell ref="I65:J65"/>
    <mergeCell ref="I66:J66"/>
    <mergeCell ref="I67:J67"/>
    <mergeCell ref="I58:J58"/>
    <mergeCell ref="I60:J60"/>
    <mergeCell ref="I61:J61"/>
    <mergeCell ref="I62:J62"/>
    <mergeCell ref="I63:J63"/>
    <mergeCell ref="I59:J59"/>
  </mergeCells>
  <dataValidations count="4">
    <dataValidation allowBlank="1" showInputMessage="1" showErrorMessage="1" prompt="Enter Start Date " sqref="C16" xr:uid="{AF6712BE-8B1E-48EF-B31A-99E0C0CAF901}"/>
    <dataValidation allowBlank="1" showInputMessage="1" showErrorMessage="1" prompt="Enter End Date " sqref="E16:F16" xr:uid="{ADFECD4D-CB8D-4A48-B4A8-9EE8B060E1EF}"/>
    <dataValidation allowBlank="1" showInputMessage="1" showErrorMessage="1" prompt="Enter Amount _x000a_" sqref="K19:K20" xr:uid="{2B36ED91-24AD-473B-AB3D-7C0F0099014C}"/>
    <dataValidation allowBlank="1" showInputMessage="1" showErrorMessage="1" prompt="Enter all relevant nformation in areas highlighted Blue " sqref="C2:D2" xr:uid="{2380CE45-A9E5-4B13-8747-2285E8B2044C}"/>
  </dataValidations>
  <pageMargins left="0.7" right="0.7" top="0.75" bottom="0.75" header="0.3" footer="0.3"/>
  <pageSetup scale="71" fitToHeight="0" orientation="portrait" horizontalDpi="4294967293" verticalDpi="4294967293" r:id="rId1"/>
  <headerFooter>
    <oddFooter xml:space="preserve">&amp;RPage 4 of 5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B549CB-A06A-4C96-AACC-454D34557393}">
          <x14:formula1>
            <xm:f>Sheet1!$A$6</xm:f>
          </x14:formula1>
          <xm:sqref>J3:J4 J6:J7</xm:sqref>
        </x14:dataValidation>
        <x14:dataValidation type="list" allowBlank="1" showInputMessage="1" showErrorMessage="1" xr:uid="{60AAD2F0-E029-4EBC-9F63-24F7EAE33B56}">
          <x14:formula1>
            <xm:f>Sheet1!$B$8:$B$9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96"/>
  <sheetViews>
    <sheetView showGridLines="0" topLeftCell="A33" zoomScaleNormal="100" workbookViewId="0">
      <selection activeCell="E93" sqref="E93"/>
    </sheetView>
  </sheetViews>
  <sheetFormatPr defaultColWidth="7.42578125" defaultRowHeight="12.75" customHeight="1"/>
  <cols>
    <col min="1" max="1" width="3.42578125" style="58" customWidth="1"/>
    <col min="2" max="2" width="16.7109375" style="54" customWidth="1"/>
    <col min="3" max="3" width="50.28515625" style="59" customWidth="1"/>
    <col min="4" max="4" width="15.85546875" style="54" customWidth="1"/>
    <col min="5" max="5" width="19.85546875" style="54" customWidth="1"/>
    <col min="6" max="6" width="6.5703125" style="54" customWidth="1"/>
    <col min="7" max="7" width="14.85546875" style="54" customWidth="1"/>
    <col min="8" max="8" width="7.42578125" style="54"/>
    <col min="9" max="9" width="11.85546875" style="54" customWidth="1"/>
    <col min="10" max="16384" width="7.42578125" style="54"/>
  </cols>
  <sheetData>
    <row r="1" spans="1:10" s="66" customFormat="1" ht="30" customHeight="1">
      <c r="C1" s="519" t="s">
        <v>266</v>
      </c>
      <c r="D1" s="519"/>
      <c r="E1" s="519"/>
      <c r="F1" s="519"/>
      <c r="G1" s="519"/>
      <c r="H1" s="519"/>
      <c r="I1" s="519"/>
      <c r="J1" s="519"/>
    </row>
    <row r="2" spans="1:10" s="66" customFormat="1" ht="24.75" customHeight="1">
      <c r="B2" s="67" t="s">
        <v>204</v>
      </c>
      <c r="C2" s="520"/>
      <c r="D2" s="521"/>
      <c r="G2" s="347"/>
      <c r="H2" s="564" t="s">
        <v>205</v>
      </c>
      <c r="I2" s="347"/>
    </row>
    <row r="3" spans="1:10" s="66" customFormat="1" ht="24.75" customHeight="1">
      <c r="B3" s="68" t="s">
        <v>206</v>
      </c>
      <c r="C3" s="520"/>
      <c r="D3" s="521"/>
      <c r="F3" s="69"/>
      <c r="G3" s="360" t="s">
        <v>207</v>
      </c>
      <c r="H3" s="567"/>
      <c r="I3" s="97"/>
    </row>
    <row r="4" spans="1:10" s="66" customFormat="1" ht="24.75" customHeight="1">
      <c r="B4" s="68" t="s">
        <v>208</v>
      </c>
      <c r="C4" s="520"/>
      <c r="D4" s="521"/>
      <c r="G4" s="360" t="s">
        <v>209</v>
      </c>
      <c r="H4" s="567"/>
      <c r="I4" s="97"/>
    </row>
    <row r="5" spans="1:10" s="66" customFormat="1" ht="24.75" customHeight="1">
      <c r="B5" s="68" t="s">
        <v>211</v>
      </c>
      <c r="C5" s="522"/>
      <c r="D5" s="523"/>
    </row>
    <row r="6" spans="1:10" s="66" customFormat="1" ht="24.75" customHeight="1">
      <c r="B6" s="68" t="s">
        <v>212</v>
      </c>
      <c r="C6" s="524"/>
      <c r="D6" s="525"/>
      <c r="G6" s="360" t="s">
        <v>213</v>
      </c>
      <c r="H6" s="567"/>
      <c r="I6" s="97"/>
      <c r="J6" s="69"/>
    </row>
    <row r="7" spans="1:10" s="66" customFormat="1" ht="24.6" customHeight="1">
      <c r="G7" s="360" t="s">
        <v>214</v>
      </c>
      <c r="H7" s="567"/>
      <c r="I7" s="97"/>
    </row>
    <row r="8" spans="1:10" s="66" customFormat="1" ht="24.6" customHeight="1">
      <c r="B8" s="357"/>
      <c r="C8" s="308" t="s">
        <v>215</v>
      </c>
      <c r="D8" s="357"/>
      <c r="E8" s="357"/>
      <c r="F8" s="357"/>
      <c r="G8" s="357"/>
      <c r="H8" s="357"/>
      <c r="I8" s="357"/>
    </row>
    <row r="9" spans="1:10" s="66" customFormat="1" ht="14.45"/>
    <row r="10" spans="1:10" s="66" customFormat="1" ht="14.45">
      <c r="B10" s="69" t="s">
        <v>216</v>
      </c>
    </row>
    <row r="11" spans="1:10" s="66" customFormat="1" ht="21.75" customHeight="1">
      <c r="B11" s="67" t="s">
        <v>217</v>
      </c>
      <c r="C11" s="569" t="str">
        <f>IF('Payment Req. Pg.1'!A21="", "",'Payment Req. Pg.1'!A21)</f>
        <v/>
      </c>
      <c r="D11" s="506"/>
      <c r="F11" s="360" t="s">
        <v>218</v>
      </c>
      <c r="G11" s="98"/>
    </row>
    <row r="12" spans="1:10" s="66" customFormat="1" ht="21" customHeight="1">
      <c r="B12" s="68" t="s">
        <v>206</v>
      </c>
      <c r="C12" s="570" t="str">
        <f>IF('Payment Req. Pg.1'!A23="", "",'Payment Req. Pg.1'!A23)</f>
        <v/>
      </c>
      <c r="D12" s="507"/>
      <c r="F12" s="360" t="s">
        <v>219</v>
      </c>
      <c r="G12" s="93" t="str">
        <f>IF('Payment Req. Pg.1'!H8="","",'Payment Req. Pg.1'!H8)</f>
        <v/>
      </c>
    </row>
    <row r="13" spans="1:10" s="66" customFormat="1" ht="23.25" customHeight="1">
      <c r="B13" s="68" t="s">
        <v>211</v>
      </c>
      <c r="C13" s="522"/>
      <c r="D13" s="523"/>
      <c r="F13" s="360" t="s">
        <v>220</v>
      </c>
      <c r="G13" s="186" t="str">
        <f>IF('Payment Req. Pg.1'!G5="","",'Payment Req. Pg.1'!G5)</f>
        <v/>
      </c>
    </row>
    <row r="14" spans="1:10" s="66" customFormat="1" ht="24" customHeight="1">
      <c r="B14" s="68" t="s">
        <v>212</v>
      </c>
      <c r="C14" s="524"/>
      <c r="D14" s="525"/>
      <c r="F14" s="360" t="s">
        <v>221</v>
      </c>
      <c r="G14" s="98"/>
    </row>
    <row r="15" spans="1:10" s="66" customFormat="1" ht="14.45">
      <c r="B15" s="66" t="s">
        <v>267</v>
      </c>
    </row>
    <row r="16" spans="1:10" s="55" customFormat="1" ht="12.75" customHeight="1">
      <c r="A16" s="83"/>
      <c r="B16" s="83"/>
      <c r="C16" s="65"/>
    </row>
    <row r="17" spans="1:7" s="55" customFormat="1" ht="12.75" customHeight="1">
      <c r="A17" s="83"/>
      <c r="B17" s="82"/>
      <c r="C17" s="82"/>
    </row>
    <row r="18" spans="1:7" s="55" customFormat="1" ht="25.5" customHeight="1">
      <c r="A18" s="82" t="s">
        <v>268</v>
      </c>
      <c r="B18" s="80" t="s">
        <v>222</v>
      </c>
      <c r="C18" s="247"/>
      <c r="D18" s="248" t="s">
        <v>223</v>
      </c>
      <c r="E18" s="293"/>
    </row>
    <row r="19" spans="1:7" ht="16.5" customHeight="1">
      <c r="A19" s="54"/>
      <c r="B19" s="220" t="s">
        <v>224</v>
      </c>
      <c r="C19" s="221" t="s">
        <v>225</v>
      </c>
      <c r="D19" s="222" t="s">
        <v>226</v>
      </c>
      <c r="E19" s="222" t="s">
        <v>227</v>
      </c>
    </row>
    <row r="20" spans="1:7" customFormat="1" ht="16.5" customHeight="1">
      <c r="A20" s="344"/>
      <c r="B20" s="223"/>
      <c r="C20" s="260" t="s">
        <v>228</v>
      </c>
      <c r="D20" s="224"/>
      <c r="E20" s="224"/>
      <c r="F20" s="344"/>
      <c r="G20" s="344"/>
    </row>
    <row r="21" spans="1:7" ht="16.5" customHeight="1">
      <c r="A21" s="54"/>
      <c r="B21" s="119"/>
      <c r="C21" s="175" t="s">
        <v>229</v>
      </c>
      <c r="D21" s="356"/>
      <c r="E21" s="228"/>
      <c r="G21" s="280" t="s">
        <v>230</v>
      </c>
    </row>
    <row r="22" spans="1:7" ht="16.5" customHeight="1">
      <c r="A22" s="54"/>
      <c r="B22" s="119"/>
      <c r="C22" s="175" t="s">
        <v>231</v>
      </c>
      <c r="D22" s="356"/>
      <c r="E22" s="228"/>
      <c r="G22" s="280" t="s">
        <v>230</v>
      </c>
    </row>
    <row r="23" spans="1:7" ht="16.5" customHeight="1">
      <c r="A23" s="54"/>
      <c r="B23" s="119"/>
      <c r="C23" s="175" t="s">
        <v>269</v>
      </c>
      <c r="D23" s="356"/>
      <c r="E23" s="229">
        <f>SUM(E21:E22)</f>
        <v>0</v>
      </c>
    </row>
    <row r="24" spans="1:7" s="74" customFormat="1" ht="16.5" customHeight="1">
      <c r="B24" s="120"/>
      <c r="C24" s="175" t="s">
        <v>270</v>
      </c>
      <c r="D24" s="227"/>
      <c r="E24" s="96">
        <f>IF($H$3="x", $I$3*D24,$I$3*D24)</f>
        <v>0</v>
      </c>
    </row>
    <row r="25" spans="1:7" s="75" customFormat="1" ht="16.5" customHeight="1">
      <c r="B25" s="120"/>
      <c r="C25" s="230" t="s">
        <v>271</v>
      </c>
      <c r="D25" s="227"/>
      <c r="E25" s="96">
        <f>IF($H$3="x", $I$3*D25,$I$3*D25)</f>
        <v>0</v>
      </c>
    </row>
    <row r="26" spans="1:7" s="75" customFormat="1" ht="16.5" customHeight="1">
      <c r="B26" s="120"/>
      <c r="C26" s="230" t="s">
        <v>272</v>
      </c>
      <c r="D26" s="227"/>
      <c r="E26" s="96">
        <f t="shared" ref="E26:E41" si="0">IF($H$3="x", $I$3*D26,$I$4*D26)</f>
        <v>0</v>
      </c>
    </row>
    <row r="27" spans="1:7" s="75" customFormat="1" ht="16.5" customHeight="1">
      <c r="B27" s="120"/>
      <c r="C27" s="230" t="s">
        <v>273</v>
      </c>
      <c r="D27" s="227"/>
      <c r="E27" s="96">
        <f t="shared" si="0"/>
        <v>0</v>
      </c>
    </row>
    <row r="28" spans="1:7" s="75" customFormat="1" ht="16.5" customHeight="1">
      <c r="B28" s="120"/>
      <c r="C28" s="230" t="s">
        <v>274</v>
      </c>
      <c r="D28" s="227"/>
      <c r="E28" s="96">
        <f t="shared" si="0"/>
        <v>0</v>
      </c>
    </row>
    <row r="29" spans="1:7" s="75" customFormat="1" ht="16.5" customHeight="1">
      <c r="B29" s="120"/>
      <c r="C29" s="77"/>
      <c r="D29" s="227"/>
      <c r="E29" s="96">
        <f t="shared" si="0"/>
        <v>0</v>
      </c>
    </row>
    <row r="30" spans="1:7" s="75" customFormat="1" ht="16.5" customHeight="1">
      <c r="B30" s="120"/>
      <c r="C30" s="230" t="s">
        <v>275</v>
      </c>
      <c r="D30" s="227"/>
      <c r="E30" s="96">
        <f t="shared" si="0"/>
        <v>0</v>
      </c>
    </row>
    <row r="31" spans="1:7" s="75" customFormat="1" ht="16.5" customHeight="1">
      <c r="B31" s="120"/>
      <c r="C31" s="230"/>
      <c r="D31" s="227"/>
      <c r="E31" s="96">
        <f t="shared" si="0"/>
        <v>0</v>
      </c>
    </row>
    <row r="32" spans="1:7" s="75" customFormat="1" ht="16.5" customHeight="1">
      <c r="B32" s="120"/>
      <c r="C32" s="230" t="s">
        <v>276</v>
      </c>
      <c r="D32" s="227"/>
      <c r="E32" s="96">
        <f t="shared" si="0"/>
        <v>0</v>
      </c>
    </row>
    <row r="33" spans="1:7" s="75" customFormat="1" ht="16.5" customHeight="1">
      <c r="B33" s="120"/>
      <c r="C33" s="230" t="s">
        <v>277</v>
      </c>
      <c r="D33" s="227"/>
      <c r="E33" s="96">
        <f t="shared" si="0"/>
        <v>0</v>
      </c>
    </row>
    <row r="34" spans="1:7" s="75" customFormat="1" ht="16.5" customHeight="1">
      <c r="B34" s="120"/>
      <c r="C34" s="230" t="s">
        <v>278</v>
      </c>
      <c r="D34" s="227"/>
      <c r="E34" s="96">
        <f t="shared" si="0"/>
        <v>0</v>
      </c>
    </row>
    <row r="35" spans="1:7" s="75" customFormat="1" ht="16.5" customHeight="1">
      <c r="B35" s="120"/>
      <c r="C35" s="230"/>
      <c r="D35" s="227"/>
      <c r="E35" s="96">
        <f t="shared" si="0"/>
        <v>0</v>
      </c>
    </row>
    <row r="36" spans="1:7" s="75" customFormat="1" ht="16.5" customHeight="1">
      <c r="B36" s="120"/>
      <c r="C36" s="230" t="s">
        <v>279</v>
      </c>
      <c r="D36" s="227"/>
      <c r="E36" s="96">
        <f t="shared" si="0"/>
        <v>0</v>
      </c>
    </row>
    <row r="37" spans="1:7" s="75" customFormat="1" ht="16.5" customHeight="1">
      <c r="B37" s="120"/>
      <c r="C37" s="230" t="s">
        <v>280</v>
      </c>
      <c r="D37" s="227"/>
      <c r="E37" s="96">
        <f t="shared" si="0"/>
        <v>0</v>
      </c>
    </row>
    <row r="38" spans="1:7" s="75" customFormat="1" ht="16.5" customHeight="1">
      <c r="B38" s="120"/>
      <c r="C38" s="100"/>
      <c r="D38" s="227"/>
      <c r="E38" s="96">
        <f t="shared" si="0"/>
        <v>0</v>
      </c>
    </row>
    <row r="39" spans="1:7" s="75" customFormat="1" ht="16.5" customHeight="1">
      <c r="B39" s="120"/>
      <c r="C39" s="100"/>
      <c r="D39" s="227"/>
      <c r="E39" s="96">
        <f t="shared" si="0"/>
        <v>0</v>
      </c>
    </row>
    <row r="40" spans="1:7" s="75" customFormat="1" ht="16.5" customHeight="1">
      <c r="B40" s="120"/>
      <c r="C40" s="100"/>
      <c r="D40" s="227"/>
      <c r="E40" s="96">
        <f t="shared" si="0"/>
        <v>0</v>
      </c>
    </row>
    <row r="41" spans="1:7" s="75" customFormat="1" ht="16.5" customHeight="1">
      <c r="B41" s="121"/>
      <c r="C41" s="101"/>
      <c r="D41" s="238"/>
      <c r="E41" s="96">
        <f t="shared" si="0"/>
        <v>0</v>
      </c>
    </row>
    <row r="42" spans="1:7" s="56" customFormat="1" ht="23.25" customHeight="1">
      <c r="B42" s="356"/>
      <c r="C42" s="231" t="s">
        <v>239</v>
      </c>
      <c r="D42" s="234">
        <f>SUM(D23:D41)</f>
        <v>0</v>
      </c>
      <c r="E42" s="240">
        <f>D42*I3</f>
        <v>0</v>
      </c>
    </row>
    <row r="43" spans="1:7" s="57" customFormat="1" ht="23.25" customHeight="1">
      <c r="B43" s="356"/>
      <c r="C43" s="231" t="s">
        <v>281</v>
      </c>
      <c r="D43" s="356"/>
      <c r="E43" s="240">
        <f>SUM(E23+I4)</f>
        <v>0</v>
      </c>
    </row>
    <row r="44" spans="1:7" s="71" customFormat="1" ht="23.25" customHeight="1">
      <c r="A44" s="56"/>
      <c r="B44" s="356"/>
      <c r="C44" s="298" t="s">
        <v>282</v>
      </c>
      <c r="D44" s="356">
        <f>SUM(D23:D41)</f>
        <v>0</v>
      </c>
      <c r="E44" s="239">
        <f>E42+E43</f>
        <v>0</v>
      </c>
      <c r="F44" s="56"/>
      <c r="G44" s="70"/>
    </row>
    <row r="45" spans="1:7" s="76" customFormat="1" ht="23.25" customHeight="1">
      <c r="A45" s="57"/>
      <c r="B45" s="72"/>
      <c r="C45" s="260" t="s">
        <v>242</v>
      </c>
      <c r="D45" s="73"/>
      <c r="E45" s="57"/>
      <c r="F45" s="57"/>
      <c r="G45" s="70"/>
    </row>
    <row r="46" spans="1:7" s="76" customFormat="1" ht="23.25" customHeight="1">
      <c r="A46" s="71"/>
      <c r="B46" s="120"/>
      <c r="C46" s="100" t="s">
        <v>283</v>
      </c>
      <c r="D46" s="227"/>
      <c r="E46" s="241">
        <f>IF($H$6="x", $I$6*D46,$I$6*D46)</f>
        <v>0</v>
      </c>
      <c r="F46" s="71"/>
      <c r="G46" s="70"/>
    </row>
    <row r="47" spans="1:7" s="76" customFormat="1" ht="23.25" customHeight="1">
      <c r="B47" s="120"/>
      <c r="C47" s="100" t="s">
        <v>284</v>
      </c>
      <c r="D47" s="227"/>
      <c r="E47" s="241">
        <f t="shared" ref="E47:E89" si="1">IF($H$6="x", $I$6*D47,$I$6*D47)</f>
        <v>0</v>
      </c>
      <c r="G47" s="70"/>
    </row>
    <row r="48" spans="1:7" s="76" customFormat="1" ht="23.25" customHeight="1">
      <c r="B48" s="120"/>
      <c r="C48" s="100" t="s">
        <v>285</v>
      </c>
      <c r="D48" s="227"/>
      <c r="E48" s="241">
        <f t="shared" si="1"/>
        <v>0</v>
      </c>
      <c r="G48" s="70"/>
    </row>
    <row r="49" spans="2:7" s="76" customFormat="1" ht="23.25" customHeight="1">
      <c r="B49" s="120"/>
      <c r="C49" s="100" t="s">
        <v>286</v>
      </c>
      <c r="D49" s="227"/>
      <c r="E49" s="241">
        <f t="shared" si="1"/>
        <v>0</v>
      </c>
      <c r="G49" s="70"/>
    </row>
    <row r="50" spans="2:7" s="76" customFormat="1" ht="23.25" customHeight="1">
      <c r="B50" s="120"/>
      <c r="C50" s="100" t="s">
        <v>287</v>
      </c>
      <c r="D50" s="227"/>
      <c r="E50" s="241">
        <f t="shared" si="1"/>
        <v>0</v>
      </c>
      <c r="G50" s="70"/>
    </row>
    <row r="51" spans="2:7" s="76" customFormat="1" ht="23.25" customHeight="1">
      <c r="B51" s="120"/>
      <c r="C51" s="100" t="s">
        <v>288</v>
      </c>
      <c r="D51" s="227"/>
      <c r="E51" s="241">
        <f t="shared" si="1"/>
        <v>0</v>
      </c>
      <c r="G51" s="70"/>
    </row>
    <row r="52" spans="2:7" s="76" customFormat="1" ht="23.25" customHeight="1">
      <c r="B52" s="120"/>
      <c r="C52" s="100" t="s">
        <v>289</v>
      </c>
      <c r="D52" s="227"/>
      <c r="E52" s="241">
        <f t="shared" si="1"/>
        <v>0</v>
      </c>
      <c r="G52" s="70"/>
    </row>
    <row r="53" spans="2:7" s="76" customFormat="1" ht="23.25" customHeight="1">
      <c r="B53" s="120"/>
      <c r="C53" s="100" t="s">
        <v>290</v>
      </c>
      <c r="D53" s="227"/>
      <c r="E53" s="241">
        <f t="shared" si="1"/>
        <v>0</v>
      </c>
      <c r="G53" s="70"/>
    </row>
    <row r="54" spans="2:7" s="76" customFormat="1" ht="23.25" customHeight="1">
      <c r="B54" s="120"/>
      <c r="C54" s="100" t="s">
        <v>291</v>
      </c>
      <c r="D54" s="227"/>
      <c r="E54" s="241">
        <f t="shared" si="1"/>
        <v>0</v>
      </c>
      <c r="G54" s="70"/>
    </row>
    <row r="55" spans="2:7" s="76" customFormat="1" ht="23.25" customHeight="1">
      <c r="B55" s="120"/>
      <c r="C55" s="100" t="s">
        <v>292</v>
      </c>
      <c r="D55" s="227"/>
      <c r="E55" s="241">
        <f t="shared" si="1"/>
        <v>0</v>
      </c>
      <c r="G55" s="70"/>
    </row>
    <row r="56" spans="2:7" s="76" customFormat="1" ht="23.25" customHeight="1">
      <c r="B56" s="120"/>
      <c r="C56" s="100" t="s">
        <v>293</v>
      </c>
      <c r="D56" s="227"/>
      <c r="E56" s="241">
        <f t="shared" si="1"/>
        <v>0</v>
      </c>
      <c r="G56" s="70"/>
    </row>
    <row r="57" spans="2:7" s="76" customFormat="1" ht="23.25" customHeight="1">
      <c r="B57" s="120"/>
      <c r="C57" s="100" t="s">
        <v>294</v>
      </c>
      <c r="D57" s="227"/>
      <c r="E57" s="241">
        <f t="shared" si="1"/>
        <v>0</v>
      </c>
      <c r="G57" s="70"/>
    </row>
    <row r="58" spans="2:7" s="76" customFormat="1" ht="23.25" customHeight="1">
      <c r="B58" s="120"/>
      <c r="C58" s="100" t="s">
        <v>295</v>
      </c>
      <c r="D58" s="227"/>
      <c r="E58" s="241">
        <f t="shared" si="1"/>
        <v>0</v>
      </c>
      <c r="G58" s="70"/>
    </row>
    <row r="59" spans="2:7" s="76" customFormat="1" ht="23.25" customHeight="1">
      <c r="B59" s="120"/>
      <c r="C59" s="100" t="s">
        <v>296</v>
      </c>
      <c r="D59" s="227"/>
      <c r="E59" s="241">
        <f t="shared" si="1"/>
        <v>0</v>
      </c>
      <c r="G59" s="70"/>
    </row>
    <row r="60" spans="2:7" s="76" customFormat="1" ht="23.25" customHeight="1">
      <c r="B60" s="120"/>
      <c r="C60" s="100" t="s">
        <v>297</v>
      </c>
      <c r="D60" s="227"/>
      <c r="E60" s="241">
        <f t="shared" si="1"/>
        <v>0</v>
      </c>
      <c r="G60" s="70"/>
    </row>
    <row r="61" spans="2:7" s="76" customFormat="1" ht="23.25" customHeight="1">
      <c r="B61" s="120"/>
      <c r="C61" s="100" t="s">
        <v>298</v>
      </c>
      <c r="D61" s="227"/>
      <c r="E61" s="241">
        <f t="shared" si="1"/>
        <v>0</v>
      </c>
      <c r="G61" s="70"/>
    </row>
    <row r="62" spans="2:7" s="76" customFormat="1" ht="23.25" customHeight="1">
      <c r="B62" s="120"/>
      <c r="C62" s="100" t="s">
        <v>299</v>
      </c>
      <c r="D62" s="227"/>
      <c r="E62" s="241">
        <f t="shared" si="1"/>
        <v>0</v>
      </c>
      <c r="G62" s="70"/>
    </row>
    <row r="63" spans="2:7" s="76" customFormat="1" ht="23.25" customHeight="1">
      <c r="B63" s="120"/>
      <c r="C63" s="100" t="s">
        <v>300</v>
      </c>
      <c r="D63" s="227"/>
      <c r="E63" s="241">
        <f t="shared" si="1"/>
        <v>0</v>
      </c>
      <c r="G63" s="70"/>
    </row>
    <row r="64" spans="2:7" s="76" customFormat="1" ht="23.25" customHeight="1">
      <c r="B64" s="120"/>
      <c r="C64" s="100" t="s">
        <v>301</v>
      </c>
      <c r="D64" s="227"/>
      <c r="E64" s="241">
        <f t="shared" si="1"/>
        <v>0</v>
      </c>
      <c r="G64" s="70"/>
    </row>
    <row r="65" spans="2:7" s="76" customFormat="1" ht="23.25" customHeight="1">
      <c r="B65" s="120"/>
      <c r="C65" s="100" t="s">
        <v>302</v>
      </c>
      <c r="D65" s="227"/>
      <c r="E65" s="241">
        <f t="shared" si="1"/>
        <v>0</v>
      </c>
      <c r="G65" s="70"/>
    </row>
    <row r="66" spans="2:7" s="76" customFormat="1" ht="23.25" customHeight="1">
      <c r="B66" s="120"/>
      <c r="C66" s="100" t="s">
        <v>303</v>
      </c>
      <c r="D66" s="227"/>
      <c r="E66" s="241">
        <f t="shared" si="1"/>
        <v>0</v>
      </c>
      <c r="G66" s="70"/>
    </row>
    <row r="67" spans="2:7" s="76" customFormat="1" ht="23.25" customHeight="1">
      <c r="B67" s="120"/>
      <c r="C67" s="100" t="s">
        <v>304</v>
      </c>
      <c r="D67" s="227"/>
      <c r="E67" s="241">
        <f t="shared" si="1"/>
        <v>0</v>
      </c>
      <c r="G67" s="70"/>
    </row>
    <row r="68" spans="2:7" s="76" customFormat="1" ht="23.25" customHeight="1">
      <c r="B68" s="120"/>
      <c r="C68" s="100" t="s">
        <v>305</v>
      </c>
      <c r="D68" s="227"/>
      <c r="E68" s="241">
        <f t="shared" si="1"/>
        <v>0</v>
      </c>
      <c r="G68" s="70"/>
    </row>
    <row r="69" spans="2:7" s="76" customFormat="1" ht="23.25" customHeight="1">
      <c r="B69" s="120"/>
      <c r="C69" s="100" t="s">
        <v>306</v>
      </c>
      <c r="D69" s="227"/>
      <c r="E69" s="241">
        <f t="shared" si="1"/>
        <v>0</v>
      </c>
      <c r="G69" s="70"/>
    </row>
    <row r="70" spans="2:7" s="76" customFormat="1" ht="23.25" customHeight="1">
      <c r="B70" s="120"/>
      <c r="C70" s="100" t="s">
        <v>307</v>
      </c>
      <c r="D70" s="227"/>
      <c r="E70" s="241">
        <f t="shared" si="1"/>
        <v>0</v>
      </c>
      <c r="G70" s="70"/>
    </row>
    <row r="71" spans="2:7" s="76" customFormat="1" ht="23.25" customHeight="1">
      <c r="B71" s="120"/>
      <c r="C71" s="100" t="s">
        <v>308</v>
      </c>
      <c r="D71" s="227"/>
      <c r="E71" s="241">
        <f t="shared" si="1"/>
        <v>0</v>
      </c>
      <c r="G71" s="70"/>
    </row>
    <row r="72" spans="2:7" s="76" customFormat="1" ht="23.25" customHeight="1">
      <c r="B72" s="120"/>
      <c r="C72" s="100" t="s">
        <v>309</v>
      </c>
      <c r="D72" s="227"/>
      <c r="E72" s="241">
        <f t="shared" si="1"/>
        <v>0</v>
      </c>
      <c r="G72" s="70"/>
    </row>
    <row r="73" spans="2:7" s="76" customFormat="1" ht="23.25" customHeight="1">
      <c r="B73" s="120"/>
      <c r="C73" s="100" t="s">
        <v>310</v>
      </c>
      <c r="D73" s="227"/>
      <c r="E73" s="241">
        <f t="shared" si="1"/>
        <v>0</v>
      </c>
      <c r="G73" s="70"/>
    </row>
    <row r="74" spans="2:7" s="76" customFormat="1" ht="23.25" customHeight="1">
      <c r="B74" s="120"/>
      <c r="C74" s="100" t="s">
        <v>311</v>
      </c>
      <c r="D74" s="227"/>
      <c r="E74" s="241">
        <f t="shared" si="1"/>
        <v>0</v>
      </c>
      <c r="G74" s="70"/>
    </row>
    <row r="75" spans="2:7" s="76" customFormat="1" ht="23.25" customHeight="1">
      <c r="B75" s="120"/>
      <c r="C75" s="100" t="s">
        <v>312</v>
      </c>
      <c r="D75" s="227"/>
      <c r="E75" s="241">
        <f t="shared" si="1"/>
        <v>0</v>
      </c>
      <c r="G75" s="70"/>
    </row>
    <row r="76" spans="2:7" s="76" customFormat="1" ht="23.25" customHeight="1">
      <c r="B76" s="120"/>
      <c r="C76" s="100" t="s">
        <v>313</v>
      </c>
      <c r="D76" s="227"/>
      <c r="E76" s="241">
        <f t="shared" si="1"/>
        <v>0</v>
      </c>
      <c r="G76" s="70"/>
    </row>
    <row r="77" spans="2:7" s="76" customFormat="1" ht="23.25" customHeight="1">
      <c r="B77" s="120"/>
      <c r="C77" s="100" t="s">
        <v>314</v>
      </c>
      <c r="D77" s="227"/>
      <c r="E77" s="241">
        <f t="shared" si="1"/>
        <v>0</v>
      </c>
      <c r="G77" s="70"/>
    </row>
    <row r="78" spans="2:7" s="76" customFormat="1" ht="23.25" customHeight="1">
      <c r="B78" s="120"/>
      <c r="C78" s="100" t="s">
        <v>315</v>
      </c>
      <c r="D78" s="227"/>
      <c r="E78" s="241">
        <f t="shared" si="1"/>
        <v>0</v>
      </c>
      <c r="G78" s="70"/>
    </row>
    <row r="79" spans="2:7" s="76" customFormat="1" ht="23.25" customHeight="1">
      <c r="B79" s="120"/>
      <c r="C79" s="100" t="s">
        <v>316</v>
      </c>
      <c r="D79" s="227"/>
      <c r="E79" s="241">
        <f t="shared" si="1"/>
        <v>0</v>
      </c>
      <c r="G79" s="70"/>
    </row>
    <row r="80" spans="2:7" s="76" customFormat="1" ht="23.25" customHeight="1">
      <c r="B80" s="120"/>
      <c r="C80" s="100" t="s">
        <v>317</v>
      </c>
      <c r="D80" s="227"/>
      <c r="E80" s="241">
        <f t="shared" si="1"/>
        <v>0</v>
      </c>
      <c r="G80" s="70"/>
    </row>
    <row r="81" spans="1:10" s="76" customFormat="1" ht="23.25" customHeight="1">
      <c r="B81" s="120"/>
      <c r="C81" s="100" t="s">
        <v>318</v>
      </c>
      <c r="D81" s="227"/>
      <c r="E81" s="241">
        <f t="shared" si="1"/>
        <v>0</v>
      </c>
      <c r="G81" s="70"/>
    </row>
    <row r="82" spans="1:10" s="76" customFormat="1" ht="23.25" customHeight="1">
      <c r="B82" s="120"/>
      <c r="C82" s="100" t="s">
        <v>319</v>
      </c>
      <c r="D82" s="227"/>
      <c r="E82" s="241">
        <f t="shared" si="1"/>
        <v>0</v>
      </c>
      <c r="G82" s="70"/>
    </row>
    <row r="83" spans="1:10" s="76" customFormat="1" ht="23.25" customHeight="1">
      <c r="B83" s="120"/>
      <c r="C83" s="100" t="s">
        <v>320</v>
      </c>
      <c r="D83" s="227"/>
      <c r="E83" s="241">
        <f t="shared" si="1"/>
        <v>0</v>
      </c>
      <c r="G83" s="70"/>
    </row>
    <row r="84" spans="1:10" s="76" customFormat="1" ht="23.25" customHeight="1">
      <c r="B84" s="120"/>
      <c r="C84" s="100" t="s">
        <v>321</v>
      </c>
      <c r="D84" s="227"/>
      <c r="E84" s="241">
        <f t="shared" si="1"/>
        <v>0</v>
      </c>
      <c r="G84" s="70"/>
    </row>
    <row r="85" spans="1:10" s="76" customFormat="1" ht="23.25" customHeight="1">
      <c r="B85" s="120"/>
      <c r="C85" s="100" t="s">
        <v>322</v>
      </c>
      <c r="D85" s="227"/>
      <c r="E85" s="241">
        <f t="shared" si="1"/>
        <v>0</v>
      </c>
      <c r="G85" s="70"/>
    </row>
    <row r="86" spans="1:10" s="76" customFormat="1" ht="23.25" customHeight="1">
      <c r="B86" s="120"/>
      <c r="C86" s="100" t="s">
        <v>323</v>
      </c>
      <c r="D86" s="227"/>
      <c r="E86" s="241">
        <f t="shared" si="1"/>
        <v>0</v>
      </c>
      <c r="G86" s="70"/>
    </row>
    <row r="87" spans="1:10" s="76" customFormat="1" ht="23.25" customHeight="1">
      <c r="B87" s="120"/>
      <c r="C87" s="100" t="s">
        <v>324</v>
      </c>
      <c r="D87" s="227"/>
      <c r="E87" s="241">
        <f t="shared" si="1"/>
        <v>0</v>
      </c>
      <c r="G87" s="70"/>
    </row>
    <row r="88" spans="1:10" s="71" customFormat="1" ht="23.25" customHeight="1">
      <c r="A88" s="76"/>
      <c r="B88" s="120"/>
      <c r="C88" s="100" t="s">
        <v>325</v>
      </c>
      <c r="D88" s="227"/>
      <c r="E88" s="241">
        <f t="shared" si="1"/>
        <v>0</v>
      </c>
      <c r="F88" s="76"/>
      <c r="G88" s="70"/>
    </row>
    <row r="89" spans="1:10" s="57" customFormat="1" ht="23.25" customHeight="1">
      <c r="A89" s="76"/>
      <c r="B89" s="120"/>
      <c r="C89" s="100"/>
      <c r="D89" s="227"/>
      <c r="E89" s="241">
        <f t="shared" si="1"/>
        <v>0</v>
      </c>
      <c r="F89" s="76"/>
    </row>
    <row r="90" spans="1:10" s="57" customFormat="1" ht="23.25" customHeight="1">
      <c r="B90" s="356"/>
      <c r="C90" s="254" t="s">
        <v>261</v>
      </c>
      <c r="D90" s="246">
        <f>SUM(D46:D89)</f>
        <v>0</v>
      </c>
      <c r="E90" s="361">
        <f>D90*I6</f>
        <v>0</v>
      </c>
      <c r="F90" s="243"/>
      <c r="G90" s="244"/>
    </row>
    <row r="91" spans="1:10" ht="23.25" customHeight="1">
      <c r="B91" s="356"/>
      <c r="C91" s="254" t="s">
        <v>262</v>
      </c>
      <c r="D91" s="356"/>
      <c r="E91" s="361">
        <f>I7</f>
        <v>0</v>
      </c>
      <c r="F91" s="243"/>
      <c r="G91" s="244"/>
    </row>
    <row r="92" spans="1:10" ht="23.25" customHeight="1">
      <c r="A92" s="57"/>
      <c r="B92" s="356"/>
      <c r="C92" s="254" t="s">
        <v>326</v>
      </c>
      <c r="D92" s="356"/>
      <c r="E92" s="361">
        <f>SUM(E90:E91)</f>
        <v>0</v>
      </c>
      <c r="F92" s="245"/>
      <c r="G92" s="244"/>
    </row>
    <row r="93" spans="1:10" ht="23.25" customHeight="1">
      <c r="B93" s="356"/>
      <c r="C93" s="254" t="s">
        <v>264</v>
      </c>
      <c r="D93" s="356"/>
      <c r="E93" s="361">
        <f>SUM(E44+E92)</f>
        <v>0</v>
      </c>
      <c r="F93" s="243"/>
      <c r="G93" s="244"/>
    </row>
    <row r="94" spans="1:10" ht="12.75" customHeight="1">
      <c r="E94" s="57"/>
      <c r="F94" s="57"/>
      <c r="G94" s="57"/>
      <c r="H94" s="57"/>
      <c r="I94" s="57"/>
      <c r="J94" s="57"/>
    </row>
    <row r="95" spans="1:10" ht="12.75" customHeight="1">
      <c r="E95" s="57"/>
      <c r="F95" s="57"/>
    </row>
    <row r="96" spans="1:10" ht="12.75" customHeight="1">
      <c r="B96" s="283" t="str">
        <f>Instructions!A79</f>
        <v>Revised: 3/6/2023</v>
      </c>
      <c r="E96" s="299" t="s">
        <v>327</v>
      </c>
    </row>
  </sheetData>
  <sheetProtection algorithmName="SHA-512" hashValue="lJrx5nj83sdtdWxRfKTsJqY7MPBbTPP4krF91PY157Os8WSTnEaIhrDLO9+CVZt42pVw/IIY8OtvxvIDm/j5Og==" saltValue="cs0nZAxMTlfGPUc7c9Gptg==" spinCount="100000" sheet="1"/>
  <mergeCells count="10">
    <mergeCell ref="C6:D6"/>
    <mergeCell ref="C13:D13"/>
    <mergeCell ref="C14:D14"/>
    <mergeCell ref="C11:D11"/>
    <mergeCell ref="C12:D12"/>
    <mergeCell ref="C1:J1"/>
    <mergeCell ref="C2:D2"/>
    <mergeCell ref="C3:D3"/>
    <mergeCell ref="C4:D4"/>
    <mergeCell ref="C5:D5"/>
  </mergeCells>
  <dataValidations count="1">
    <dataValidation allowBlank="1" showInputMessage="1" showErrorMessage="1" prompt="Enter all relevant nformation in areas highlighted Blue " sqref="C2:D2" xr:uid="{23145890-15ED-4A1F-A55D-5EFC81EB8D66}"/>
  </dataValidations>
  <printOptions horizontalCentered="1"/>
  <pageMargins left="0.7" right="0.7" top="0.25" bottom="0.36458333300000001" header="0.3" footer="0.3"/>
  <pageSetup scale="67" fitToHeight="0" orientation="portrait" r:id="rId1"/>
  <headerFooter>
    <oddFooter>&amp;RPage 5 of 5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Program Flat Rate " prompt="Select X, Input Program Flat Rate (if applicable) " xr:uid="{677E0F5C-7899-490D-949A-D257B203B2EB}">
          <x14:formula1>
            <xm:f>Sheet1!$A$6</xm:f>
          </x14:formula1>
          <xm:sqref>H7</xm:sqref>
        </x14:dataValidation>
        <x14:dataValidation type="list" allowBlank="1" showInputMessage="1" showErrorMessage="1" xr:uid="{EB56D505-4F0E-4EA1-A5B0-E37859B18D80}">
          <x14:formula1>
            <xm:f>Sheet1!$B$8:$B$9</xm:f>
          </x14:formula1>
          <xm:sqref>C8</xm:sqref>
        </x14:dataValidation>
        <x14:dataValidation type="list" allowBlank="1" showInputMessage="1" showErrorMessage="1" promptTitle="Admin Hourly Rate " prompt="Select X and input Admin Hourly Rate (if applicable) " xr:uid="{344280FB-519A-4075-AE93-2B29EE55FED5}">
          <x14:formula1>
            <xm:f>Sheet1!$A$6</xm:f>
          </x14:formula1>
          <xm:sqref>H3</xm:sqref>
        </x14:dataValidation>
        <x14:dataValidation type="list" allowBlank="1" showInputMessage="1" showErrorMessage="1" promptTitle="Admin Flat Rate " prompt="Select X, Input Admin Flat Rate " xr:uid="{ADD9B28F-B195-44A0-8C88-0758A96BE265}">
          <x14:formula1>
            <xm:f>Sheet1!$A$6</xm:f>
          </x14:formula1>
          <xm:sqref>H4</xm:sqref>
        </x14:dataValidation>
        <x14:dataValidation type="list" allowBlank="1" showInputMessage="1" showErrorMessage="1" promptTitle="Program Hourly Rate " prompt="Select X, Input Hourly Rate (if applicable) " xr:uid="{E50C7595-C151-4241-8A7A-49067502C322}">
          <x14:formula1>
            <xm:f>Sheet1!$A$6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70"/>
  <sheetViews>
    <sheetView zoomScale="112" zoomScaleNormal="112" workbookViewId="0">
      <selection activeCell="I23" sqref="I23:J23"/>
    </sheetView>
  </sheetViews>
  <sheetFormatPr defaultColWidth="9.140625" defaultRowHeight="14.45"/>
  <cols>
    <col min="1" max="1" width="3.42578125" style="44" customWidth="1"/>
    <col min="2" max="2" width="21.28515625" style="44" customWidth="1"/>
    <col min="3" max="3" width="11.85546875" style="44" customWidth="1"/>
    <col min="4" max="4" width="24.7109375" style="44" customWidth="1"/>
    <col min="5" max="5" width="12" style="44" customWidth="1"/>
    <col min="6" max="8" width="9.140625" style="44"/>
    <col min="9" max="9" width="12" style="44" customWidth="1"/>
    <col min="10" max="10" width="6.42578125" style="44" customWidth="1"/>
    <col min="11" max="11" width="14" style="44" customWidth="1"/>
    <col min="12" max="12" width="2.7109375" style="44" customWidth="1"/>
    <col min="13" max="16384" width="9.140625" style="44"/>
  </cols>
  <sheetData>
    <row r="1" spans="2:11" ht="30" customHeight="1">
      <c r="B1" s="538" t="s">
        <v>328</v>
      </c>
      <c r="C1" s="538"/>
      <c r="D1" s="538"/>
      <c r="E1" s="538"/>
      <c r="F1" s="538"/>
      <c r="G1" s="538"/>
      <c r="H1" s="538"/>
      <c r="I1" s="538"/>
      <c r="J1" s="538"/>
      <c r="K1" s="538"/>
    </row>
    <row r="2" spans="2:11" ht="15.6">
      <c r="B2" s="43" t="s">
        <v>204</v>
      </c>
      <c r="C2" s="508"/>
      <c r="D2" s="509"/>
      <c r="I2" s="66"/>
      <c r="J2" s="564" t="s">
        <v>205</v>
      </c>
      <c r="K2" s="66"/>
    </row>
    <row r="3" spans="2:11" ht="15.6">
      <c r="B3" s="45" t="s">
        <v>206</v>
      </c>
      <c r="C3" s="539"/>
      <c r="D3" s="509"/>
      <c r="H3" s="541" t="s">
        <v>207</v>
      </c>
      <c r="I3" s="542"/>
      <c r="J3" s="567"/>
      <c r="K3" s="97"/>
    </row>
    <row r="4" spans="2:11" ht="15.6">
      <c r="B4" s="45" t="s">
        <v>208</v>
      </c>
      <c r="C4" s="508"/>
      <c r="D4" s="509"/>
      <c r="H4" s="541" t="s">
        <v>209</v>
      </c>
      <c r="I4" s="542"/>
      <c r="J4" s="567"/>
      <c r="K4" s="97"/>
    </row>
    <row r="5" spans="2:11" ht="15.6">
      <c r="B5" s="45" t="s">
        <v>211</v>
      </c>
      <c r="C5" s="491"/>
      <c r="D5" s="492"/>
    </row>
    <row r="6" spans="2:11" ht="15.6">
      <c r="B6" s="45" t="s">
        <v>212</v>
      </c>
      <c r="C6" s="531"/>
      <c r="D6" s="532"/>
      <c r="H6" s="541" t="s">
        <v>213</v>
      </c>
      <c r="I6" s="542"/>
      <c r="J6" s="567"/>
      <c r="K6" s="97"/>
    </row>
    <row r="7" spans="2:11">
      <c r="H7" s="541" t="s">
        <v>214</v>
      </c>
      <c r="I7" s="542"/>
      <c r="J7" s="567"/>
      <c r="K7" s="97"/>
    </row>
    <row r="8" spans="2:11" ht="24.95" customHeight="1">
      <c r="C8" s="309" t="s">
        <v>329</v>
      </c>
      <c r="D8" s="310"/>
      <c r="E8" s="311"/>
    </row>
    <row r="10" spans="2:11">
      <c r="B10" s="69" t="s">
        <v>216</v>
      </c>
      <c r="C10" s="66"/>
      <c r="D10" s="66"/>
    </row>
    <row r="11" spans="2:11" ht="15.6">
      <c r="B11" s="67" t="s">
        <v>217</v>
      </c>
      <c r="C11" s="569" t="str">
        <f>IF('Payment Req. Pg.1'!A21="", "",'Payment Req. Pg.1'!A21)</f>
        <v/>
      </c>
      <c r="D11" s="506"/>
    </row>
    <row r="12" spans="2:11" ht="15.6">
      <c r="B12" s="68" t="s">
        <v>206</v>
      </c>
      <c r="C12" s="570" t="str">
        <f>IF('Payment Req. Pg.1'!A23="", "",'Payment Req. Pg.1'!A23)</f>
        <v/>
      </c>
      <c r="D12" s="507"/>
      <c r="I12" s="46" t="s">
        <v>218</v>
      </c>
      <c r="J12" s="496"/>
      <c r="K12" s="496"/>
    </row>
    <row r="13" spans="2:11" ht="15.6">
      <c r="B13" s="45" t="s">
        <v>211</v>
      </c>
      <c r="C13" s="508"/>
      <c r="D13" s="509"/>
      <c r="I13" s="46" t="s">
        <v>219</v>
      </c>
      <c r="J13" s="493" t="str">
        <f>IF(ISBLANK('Payment Req. Pg.1'!H8),"",'Payment Req. Pg.1'!H8)</f>
        <v/>
      </c>
      <c r="K13" s="494"/>
    </row>
    <row r="14" spans="2:11" ht="15.6">
      <c r="B14" s="45" t="s">
        <v>212</v>
      </c>
      <c r="C14" s="491"/>
      <c r="D14" s="492"/>
      <c r="I14" s="46" t="s">
        <v>330</v>
      </c>
      <c r="J14" s="493" t="str">
        <f>IF(ISBLANK('Payment Req. Pg.1'!G5),"",'Payment Req. Pg.1'!G5)</f>
        <v/>
      </c>
      <c r="K14" s="494"/>
    </row>
    <row r="15" spans="2:11" ht="15.6">
      <c r="B15" s="45"/>
      <c r="C15" s="177"/>
      <c r="D15" s="177"/>
      <c r="I15" s="46" t="s">
        <v>221</v>
      </c>
      <c r="J15" s="496"/>
      <c r="K15" s="496"/>
    </row>
    <row r="16" spans="2:11" ht="15.6">
      <c r="B16" s="45" t="s">
        <v>331</v>
      </c>
      <c r="C16" s="249"/>
      <c r="D16" s="251" t="s">
        <v>223</v>
      </c>
      <c r="E16" s="250"/>
      <c r="F16" s="544"/>
      <c r="G16" s="544"/>
    </row>
    <row r="17" spans="2:13">
      <c r="B17" s="219" t="s">
        <v>225</v>
      </c>
      <c r="C17" s="181"/>
      <c r="D17" s="181"/>
      <c r="E17" s="182"/>
      <c r="F17" s="181"/>
      <c r="G17" s="181"/>
      <c r="H17" s="181"/>
      <c r="I17" s="181"/>
      <c r="J17" s="181"/>
      <c r="K17" s="183"/>
    </row>
    <row r="18" spans="2:13">
      <c r="B18" s="47"/>
      <c r="C18" s="488" t="s">
        <v>228</v>
      </c>
      <c r="D18" s="489"/>
      <c r="E18" s="489"/>
      <c r="F18" s="489"/>
      <c r="G18" s="489"/>
      <c r="H18" s="490"/>
      <c r="I18" s="500" t="s">
        <v>226</v>
      </c>
      <c r="J18" s="501"/>
      <c r="K18" s="574" t="s">
        <v>227</v>
      </c>
    </row>
    <row r="19" spans="2:13" ht="15">
      <c r="B19" s="314"/>
      <c r="C19" s="184" t="s">
        <v>332</v>
      </c>
      <c r="D19" s="62"/>
      <c r="E19" s="62"/>
      <c r="F19" s="62"/>
      <c r="G19" s="62"/>
      <c r="H19" s="61"/>
      <c r="I19" s="469"/>
      <c r="J19" s="470"/>
      <c r="K19" s="313"/>
      <c r="M19" s="324" t="s">
        <v>230</v>
      </c>
    </row>
    <row r="20" spans="2:13" ht="17.100000000000001" customHeight="1">
      <c r="B20" s="314"/>
      <c r="C20" s="482" t="s">
        <v>333</v>
      </c>
      <c r="D20" s="483"/>
      <c r="E20" s="483"/>
      <c r="F20" s="483"/>
      <c r="G20" s="483"/>
      <c r="H20" s="484"/>
      <c r="I20" s="469"/>
      <c r="J20" s="470"/>
      <c r="K20" s="312"/>
      <c r="M20" s="324" t="s">
        <v>230</v>
      </c>
    </row>
    <row r="21" spans="2:13" ht="17.100000000000001" customHeight="1">
      <c r="B21" s="314"/>
      <c r="C21" s="482" t="s">
        <v>269</v>
      </c>
      <c r="D21" s="483"/>
      <c r="E21" s="483"/>
      <c r="F21" s="483"/>
      <c r="G21" s="483"/>
      <c r="H21" s="484"/>
      <c r="I21" s="469"/>
      <c r="J21" s="470"/>
      <c r="K21" s="323">
        <f>SUM(K19:K20)</f>
        <v>0</v>
      </c>
      <c r="M21" s="56"/>
    </row>
    <row r="22" spans="2:13" ht="17.100000000000001" customHeight="1">
      <c r="B22" s="314"/>
      <c r="C22" s="533" t="s">
        <v>270</v>
      </c>
      <c r="D22" s="534"/>
      <c r="E22" s="534"/>
      <c r="F22" s="534"/>
      <c r="G22" s="534"/>
      <c r="H22" s="535"/>
      <c r="I22" s="461"/>
      <c r="J22" s="473"/>
      <c r="K22" s="49">
        <f>IF($J$3="x", $K$3*I22,$K$3*I22)</f>
        <v>0</v>
      </c>
    </row>
    <row r="23" spans="2:13">
      <c r="B23" s="314"/>
      <c r="C23" s="533" t="s">
        <v>275</v>
      </c>
      <c r="D23" s="536"/>
      <c r="E23" s="536"/>
      <c r="F23" s="536"/>
      <c r="G23" s="536"/>
      <c r="H23" s="537"/>
      <c r="I23" s="461"/>
      <c r="J23" s="473"/>
      <c r="K23" s="49">
        <f t="shared" ref="K23:K32" si="0">IF($J$3="x", $K$3*I23,$K$3*I23)</f>
        <v>0</v>
      </c>
    </row>
    <row r="24" spans="2:13">
      <c r="B24" s="314"/>
      <c r="C24" s="63" t="s">
        <v>276</v>
      </c>
      <c r="D24" s="62"/>
      <c r="E24" s="62"/>
      <c r="F24" s="62"/>
      <c r="G24" s="62"/>
      <c r="H24" s="61"/>
      <c r="I24" s="461"/>
      <c r="J24" s="473"/>
      <c r="K24" s="49">
        <f t="shared" si="0"/>
        <v>0</v>
      </c>
    </row>
    <row r="25" spans="2:13">
      <c r="B25" s="314"/>
      <c r="C25" s="63" t="s">
        <v>235</v>
      </c>
      <c r="D25" s="62"/>
      <c r="E25" s="62"/>
      <c r="F25" s="62"/>
      <c r="G25" s="62"/>
      <c r="H25" s="61"/>
      <c r="I25" s="461"/>
      <c r="J25" s="473"/>
      <c r="K25" s="49">
        <f t="shared" si="0"/>
        <v>0</v>
      </c>
    </row>
    <row r="26" spans="2:13">
      <c r="B26" s="314"/>
      <c r="C26" s="63" t="s">
        <v>334</v>
      </c>
      <c r="D26" s="62"/>
      <c r="E26" s="62"/>
      <c r="F26" s="62"/>
      <c r="G26" s="62"/>
      <c r="H26" s="61"/>
      <c r="I26" s="461"/>
      <c r="J26" s="473"/>
      <c r="K26" s="49">
        <f t="shared" si="0"/>
        <v>0</v>
      </c>
    </row>
    <row r="27" spans="2:13">
      <c r="B27" s="314"/>
      <c r="C27" s="63" t="s">
        <v>238</v>
      </c>
      <c r="D27" s="62"/>
      <c r="E27" s="62"/>
      <c r="F27" s="62"/>
      <c r="G27" s="62"/>
      <c r="H27" s="61"/>
      <c r="I27" s="461"/>
      <c r="J27" s="473"/>
      <c r="K27" s="49">
        <f t="shared" si="0"/>
        <v>0</v>
      </c>
    </row>
    <row r="28" spans="2:13">
      <c r="B28" s="314"/>
      <c r="C28" s="63" t="s">
        <v>157</v>
      </c>
      <c r="D28" s="62"/>
      <c r="E28" s="62"/>
      <c r="F28" s="62"/>
      <c r="G28" s="62"/>
      <c r="H28" s="61"/>
      <c r="I28" s="461"/>
      <c r="J28" s="473"/>
      <c r="K28" s="49">
        <f t="shared" si="0"/>
        <v>0</v>
      </c>
    </row>
    <row r="29" spans="2:13">
      <c r="B29" s="314"/>
      <c r="C29" s="63" t="s">
        <v>157</v>
      </c>
      <c r="D29" s="62"/>
      <c r="E29" s="62"/>
      <c r="F29" s="62"/>
      <c r="G29" s="62"/>
      <c r="H29" s="61"/>
      <c r="I29" s="461"/>
      <c r="J29" s="473"/>
      <c r="K29" s="49">
        <f t="shared" si="0"/>
        <v>0</v>
      </c>
    </row>
    <row r="30" spans="2:13">
      <c r="B30" s="314"/>
      <c r="C30" s="63" t="s">
        <v>157</v>
      </c>
      <c r="D30" s="62"/>
      <c r="E30" s="62"/>
      <c r="F30" s="62"/>
      <c r="G30" s="62"/>
      <c r="H30" s="61"/>
      <c r="I30" s="461"/>
      <c r="J30" s="473"/>
      <c r="K30" s="49">
        <f t="shared" si="0"/>
        <v>0</v>
      </c>
    </row>
    <row r="31" spans="2:13">
      <c r="B31" s="322"/>
      <c r="C31" s="64"/>
      <c r="D31" s="62"/>
      <c r="E31" s="62"/>
      <c r="F31" s="62"/>
      <c r="G31" s="62"/>
      <c r="H31" s="61"/>
      <c r="I31" s="461"/>
      <c r="J31" s="473"/>
      <c r="K31" s="49">
        <f t="shared" si="0"/>
        <v>0</v>
      </c>
    </row>
    <row r="32" spans="2:13">
      <c r="B32" s="322"/>
      <c r="C32" s="257"/>
      <c r="D32" s="258"/>
      <c r="E32" s="258"/>
      <c r="F32" s="258"/>
      <c r="G32" s="258"/>
      <c r="H32" s="259"/>
      <c r="I32" s="463"/>
      <c r="J32" s="545"/>
      <c r="K32" s="49">
        <f t="shared" si="0"/>
        <v>0</v>
      </c>
    </row>
    <row r="33" spans="2:11">
      <c r="B33" s="356"/>
      <c r="C33" s="478" t="s">
        <v>239</v>
      </c>
      <c r="D33" s="478"/>
      <c r="E33" s="478"/>
      <c r="F33" s="478"/>
      <c r="G33" s="478"/>
      <c r="H33" s="478"/>
      <c r="I33" s="543">
        <f>SUM(I19:J32)</f>
        <v>0</v>
      </c>
      <c r="J33" s="543"/>
      <c r="K33" s="53">
        <f>I33*K3</f>
        <v>0</v>
      </c>
    </row>
    <row r="34" spans="2:11">
      <c r="B34" s="356"/>
      <c r="C34" s="478" t="s">
        <v>240</v>
      </c>
      <c r="D34" s="478"/>
      <c r="E34" s="478"/>
      <c r="F34" s="478"/>
      <c r="G34" s="478"/>
      <c r="H34" s="478"/>
      <c r="I34" s="477"/>
      <c r="J34" s="477"/>
      <c r="K34" s="53">
        <f>SUM(K4+K21)</f>
        <v>0</v>
      </c>
    </row>
    <row r="35" spans="2:11">
      <c r="B35" s="356"/>
      <c r="C35" s="540" t="s">
        <v>335</v>
      </c>
      <c r="D35" s="540"/>
      <c r="E35" s="540"/>
      <c r="F35" s="540"/>
      <c r="G35" s="540"/>
      <c r="H35" s="540"/>
      <c r="I35" s="477"/>
      <c r="J35" s="477"/>
      <c r="K35" s="53">
        <f>SUM(K33:K34)</f>
        <v>0</v>
      </c>
    </row>
    <row r="36" spans="2:11">
      <c r="B36" s="321"/>
      <c r="C36" s="204"/>
      <c r="D36" s="214"/>
      <c r="E36" s="214"/>
      <c r="F36" s="214"/>
      <c r="G36" s="214"/>
      <c r="H36" s="215"/>
      <c r="I36" s="217"/>
      <c r="J36" s="218"/>
      <c r="K36" s="216"/>
    </row>
    <row r="37" spans="2:11">
      <c r="B37" s="321"/>
      <c r="C37" s="488" t="s">
        <v>242</v>
      </c>
      <c r="D37" s="489"/>
      <c r="E37" s="489"/>
      <c r="F37" s="489"/>
      <c r="G37" s="489"/>
      <c r="H37" s="490"/>
      <c r="I37" s="500"/>
      <c r="J37" s="501"/>
      <c r="K37" s="574"/>
    </row>
    <row r="38" spans="2:11">
      <c r="B38" s="314"/>
      <c r="C38" s="315" t="s">
        <v>336</v>
      </c>
      <c r="D38" s="169"/>
      <c r="E38" s="169"/>
      <c r="F38" s="169"/>
      <c r="G38" s="169"/>
      <c r="H38" s="170"/>
      <c r="I38" s="526"/>
      <c r="J38" s="527"/>
      <c r="K38" s="577">
        <f>IF($J$6="x", $K$6*I38,$K$6*I38)</f>
        <v>0</v>
      </c>
    </row>
    <row r="39" spans="2:11">
      <c r="B39" s="314"/>
      <c r="C39" s="167" t="s">
        <v>337</v>
      </c>
      <c r="D39" s="169"/>
      <c r="E39" s="169"/>
      <c r="F39" s="169"/>
      <c r="G39" s="169"/>
      <c r="H39" s="170"/>
      <c r="I39" s="526"/>
      <c r="J39" s="527"/>
      <c r="K39" s="577">
        <f t="shared" ref="K39:K64" si="1">IF($J$6="x", $K$6*I39,$K$6*I39)</f>
        <v>0</v>
      </c>
    </row>
    <row r="40" spans="2:11" ht="15">
      <c r="B40" s="314"/>
      <c r="C40" s="171" t="s">
        <v>338</v>
      </c>
      <c r="D40" s="169"/>
      <c r="E40" s="169"/>
      <c r="F40" s="169"/>
      <c r="G40" s="169"/>
      <c r="H40" s="170"/>
      <c r="I40" s="526"/>
      <c r="J40" s="527"/>
      <c r="K40" s="577">
        <f t="shared" si="1"/>
        <v>0</v>
      </c>
    </row>
    <row r="41" spans="2:11" ht="15">
      <c r="B41" s="314"/>
      <c r="C41" s="171" t="s">
        <v>339</v>
      </c>
      <c r="D41" s="169"/>
      <c r="E41" s="169"/>
      <c r="F41" s="169"/>
      <c r="G41" s="169"/>
      <c r="H41" s="170"/>
      <c r="I41" s="526"/>
      <c r="J41" s="527"/>
      <c r="K41" s="577">
        <f t="shared" si="1"/>
        <v>0</v>
      </c>
    </row>
    <row r="42" spans="2:11" ht="15">
      <c r="B42" s="314"/>
      <c r="C42" s="171" t="s">
        <v>340</v>
      </c>
      <c r="D42" s="165"/>
      <c r="E42" s="165"/>
      <c r="F42" s="165"/>
      <c r="G42" s="165"/>
      <c r="H42" s="166"/>
      <c r="I42" s="526"/>
      <c r="J42" s="527"/>
      <c r="K42" s="577">
        <f t="shared" si="1"/>
        <v>0</v>
      </c>
    </row>
    <row r="43" spans="2:11" ht="15">
      <c r="B43" s="314"/>
      <c r="C43" s="171" t="s">
        <v>341</v>
      </c>
      <c r="D43" s="165"/>
      <c r="E43" s="165"/>
      <c r="F43" s="165"/>
      <c r="G43" s="165"/>
      <c r="H43" s="166"/>
      <c r="I43" s="526"/>
      <c r="J43" s="527"/>
      <c r="K43" s="577">
        <f t="shared" si="1"/>
        <v>0</v>
      </c>
    </row>
    <row r="44" spans="2:11">
      <c r="B44" s="314"/>
      <c r="C44" s="315" t="s">
        <v>157</v>
      </c>
      <c r="D44" s="578"/>
      <c r="E44" s="579"/>
      <c r="F44" s="579"/>
      <c r="G44" s="579"/>
      <c r="H44" s="580"/>
      <c r="I44" s="526"/>
      <c r="J44" s="527"/>
      <c r="K44" s="577">
        <f t="shared" si="1"/>
        <v>0</v>
      </c>
    </row>
    <row r="45" spans="2:11">
      <c r="B45" s="314"/>
      <c r="C45" s="315" t="s">
        <v>157</v>
      </c>
      <c r="D45" s="578"/>
      <c r="E45" s="579"/>
      <c r="F45" s="579"/>
      <c r="G45" s="579"/>
      <c r="H45" s="580"/>
      <c r="I45" s="526"/>
      <c r="J45" s="527"/>
      <c r="K45" s="577">
        <f t="shared" si="1"/>
        <v>0</v>
      </c>
    </row>
    <row r="46" spans="2:11">
      <c r="B46" s="314"/>
      <c r="C46" s="315" t="s">
        <v>157</v>
      </c>
      <c r="D46" s="578"/>
      <c r="E46" s="579"/>
      <c r="F46" s="579"/>
      <c r="G46" s="579"/>
      <c r="H46" s="580"/>
      <c r="I46" s="526"/>
      <c r="J46" s="527"/>
      <c r="K46" s="577">
        <f t="shared" si="1"/>
        <v>0</v>
      </c>
    </row>
    <row r="47" spans="2:11">
      <c r="B47" s="314"/>
      <c r="C47" s="581"/>
      <c r="D47" s="582"/>
      <c r="E47" s="582"/>
      <c r="F47" s="582"/>
      <c r="G47" s="582"/>
      <c r="H47" s="583"/>
      <c r="I47" s="526"/>
      <c r="J47" s="527"/>
      <c r="K47" s="577">
        <f t="shared" si="1"/>
        <v>0</v>
      </c>
    </row>
    <row r="48" spans="2:11">
      <c r="B48" s="314"/>
      <c r="C48" s="581"/>
      <c r="D48" s="582"/>
      <c r="E48" s="582"/>
      <c r="F48" s="582"/>
      <c r="G48" s="582"/>
      <c r="H48" s="583"/>
      <c r="I48" s="526"/>
      <c r="J48" s="527"/>
      <c r="K48" s="577">
        <f t="shared" si="1"/>
        <v>0</v>
      </c>
    </row>
    <row r="49" spans="2:11">
      <c r="B49" s="314"/>
      <c r="C49" s="581"/>
      <c r="D49" s="582"/>
      <c r="E49" s="582"/>
      <c r="F49" s="582"/>
      <c r="G49" s="582"/>
      <c r="H49" s="583"/>
      <c r="I49" s="526"/>
      <c r="J49" s="527"/>
      <c r="K49" s="577">
        <f t="shared" si="1"/>
        <v>0</v>
      </c>
    </row>
    <row r="50" spans="2:11">
      <c r="B50" s="314"/>
      <c r="C50" s="581"/>
      <c r="D50" s="582"/>
      <c r="E50" s="582"/>
      <c r="F50" s="582"/>
      <c r="G50" s="582"/>
      <c r="H50" s="583"/>
      <c r="I50" s="584"/>
      <c r="J50" s="585"/>
      <c r="K50" s="577">
        <f t="shared" si="1"/>
        <v>0</v>
      </c>
    </row>
    <row r="51" spans="2:11">
      <c r="B51" s="314"/>
      <c r="C51" s="581"/>
      <c r="D51" s="582"/>
      <c r="E51" s="582"/>
      <c r="F51" s="582"/>
      <c r="G51" s="582"/>
      <c r="H51" s="583"/>
      <c r="I51" s="526"/>
      <c r="J51" s="527"/>
      <c r="K51" s="577">
        <f t="shared" si="1"/>
        <v>0</v>
      </c>
    </row>
    <row r="52" spans="2:11">
      <c r="B52" s="314"/>
      <c r="C52" s="581"/>
      <c r="D52" s="582"/>
      <c r="E52" s="582"/>
      <c r="F52" s="582"/>
      <c r="G52" s="582"/>
      <c r="H52" s="583"/>
      <c r="I52" s="526"/>
      <c r="J52" s="527"/>
      <c r="K52" s="577">
        <f t="shared" si="1"/>
        <v>0</v>
      </c>
    </row>
    <row r="53" spans="2:11">
      <c r="B53" s="314"/>
      <c r="C53" s="581"/>
      <c r="D53" s="582"/>
      <c r="E53" s="582"/>
      <c r="F53" s="582"/>
      <c r="G53" s="582"/>
      <c r="H53" s="583"/>
      <c r="I53" s="526"/>
      <c r="J53" s="527"/>
      <c r="K53" s="577">
        <f t="shared" si="1"/>
        <v>0</v>
      </c>
    </row>
    <row r="54" spans="2:11">
      <c r="B54" s="314"/>
      <c r="C54" s="581"/>
      <c r="D54" s="582"/>
      <c r="E54" s="582"/>
      <c r="F54" s="582"/>
      <c r="G54" s="582"/>
      <c r="H54" s="583"/>
      <c r="I54" s="526"/>
      <c r="J54" s="527"/>
      <c r="K54" s="577">
        <f t="shared" si="1"/>
        <v>0</v>
      </c>
    </row>
    <row r="55" spans="2:11">
      <c r="B55" s="314"/>
      <c r="C55" s="581"/>
      <c r="D55" s="582"/>
      <c r="E55" s="582"/>
      <c r="F55" s="582"/>
      <c r="G55" s="582"/>
      <c r="H55" s="583"/>
      <c r="I55" s="526"/>
      <c r="J55" s="527"/>
      <c r="K55" s="577">
        <f t="shared" si="1"/>
        <v>0</v>
      </c>
    </row>
    <row r="56" spans="2:11">
      <c r="B56" s="314"/>
      <c r="C56" s="581"/>
      <c r="D56" s="582"/>
      <c r="E56" s="582"/>
      <c r="F56" s="582"/>
      <c r="G56" s="582"/>
      <c r="H56" s="583"/>
      <c r="I56" s="526"/>
      <c r="J56" s="527"/>
      <c r="K56" s="577">
        <f t="shared" si="1"/>
        <v>0</v>
      </c>
    </row>
    <row r="57" spans="2:11">
      <c r="B57" s="314"/>
      <c r="C57" s="581"/>
      <c r="D57" s="582"/>
      <c r="E57" s="582"/>
      <c r="F57" s="582"/>
      <c r="G57" s="582"/>
      <c r="H57" s="583"/>
      <c r="I57" s="526"/>
      <c r="J57" s="527"/>
      <c r="K57" s="577">
        <f t="shared" si="1"/>
        <v>0</v>
      </c>
    </row>
    <row r="58" spans="2:11">
      <c r="B58" s="314"/>
      <c r="C58" s="581"/>
      <c r="D58" s="582"/>
      <c r="E58" s="582"/>
      <c r="F58" s="582"/>
      <c r="G58" s="582"/>
      <c r="H58" s="583"/>
      <c r="I58" s="526"/>
      <c r="J58" s="527"/>
      <c r="K58" s="577">
        <f t="shared" si="1"/>
        <v>0</v>
      </c>
    </row>
    <row r="59" spans="2:11">
      <c r="B59" s="314"/>
      <c r="C59" s="581"/>
      <c r="D59" s="582"/>
      <c r="E59" s="582"/>
      <c r="F59" s="582"/>
      <c r="G59" s="582"/>
      <c r="H59" s="583"/>
      <c r="I59" s="526"/>
      <c r="J59" s="527"/>
      <c r="K59" s="577">
        <f t="shared" si="1"/>
        <v>0</v>
      </c>
    </row>
    <row r="60" spans="2:11">
      <c r="B60" s="314"/>
      <c r="C60" s="581"/>
      <c r="D60" s="582"/>
      <c r="E60" s="582"/>
      <c r="F60" s="582"/>
      <c r="G60" s="582"/>
      <c r="H60" s="583"/>
      <c r="I60" s="526"/>
      <c r="J60" s="527"/>
      <c r="K60" s="577">
        <f t="shared" si="1"/>
        <v>0</v>
      </c>
    </row>
    <row r="61" spans="2:11">
      <c r="B61" s="314"/>
      <c r="C61" s="581"/>
      <c r="D61" s="582"/>
      <c r="E61" s="582"/>
      <c r="F61" s="582"/>
      <c r="G61" s="582"/>
      <c r="H61" s="583"/>
      <c r="I61" s="526"/>
      <c r="J61" s="527"/>
      <c r="K61" s="577">
        <f t="shared" si="1"/>
        <v>0</v>
      </c>
    </row>
    <row r="62" spans="2:11">
      <c r="B62" s="314"/>
      <c r="C62" s="581"/>
      <c r="D62" s="582"/>
      <c r="E62" s="582"/>
      <c r="F62" s="582"/>
      <c r="G62" s="582"/>
      <c r="H62" s="583"/>
      <c r="I62" s="526"/>
      <c r="J62" s="527"/>
      <c r="K62" s="577">
        <f t="shared" si="1"/>
        <v>0</v>
      </c>
    </row>
    <row r="63" spans="2:11">
      <c r="B63" s="314"/>
      <c r="C63" s="581"/>
      <c r="D63" s="582"/>
      <c r="E63" s="582"/>
      <c r="F63" s="582"/>
      <c r="G63" s="582"/>
      <c r="H63" s="583"/>
      <c r="I63" s="526"/>
      <c r="J63" s="527"/>
      <c r="K63" s="577">
        <f t="shared" si="1"/>
        <v>0</v>
      </c>
    </row>
    <row r="64" spans="2:11">
      <c r="B64" s="316"/>
      <c r="C64" s="581"/>
      <c r="D64" s="582"/>
      <c r="E64" s="582"/>
      <c r="F64" s="582"/>
      <c r="G64" s="582"/>
      <c r="H64" s="583"/>
      <c r="I64" s="526"/>
      <c r="J64" s="527"/>
      <c r="K64" s="577">
        <f t="shared" si="1"/>
        <v>0</v>
      </c>
    </row>
    <row r="65" spans="2:11">
      <c r="B65" s="356"/>
      <c r="C65" s="474" t="s">
        <v>261</v>
      </c>
      <c r="D65" s="475"/>
      <c r="E65" s="475"/>
      <c r="F65" s="475"/>
      <c r="G65" s="475"/>
      <c r="H65" s="476"/>
      <c r="I65" s="465">
        <f>SUM(I38:J64)</f>
        <v>0</v>
      </c>
      <c r="J65" s="466"/>
      <c r="K65" s="53">
        <f>I65*K6</f>
        <v>0</v>
      </c>
    </row>
    <row r="66" spans="2:11">
      <c r="B66" s="356"/>
      <c r="C66" s="474" t="s">
        <v>342</v>
      </c>
      <c r="D66" s="475"/>
      <c r="E66" s="475"/>
      <c r="F66" s="475"/>
      <c r="G66" s="475"/>
      <c r="H66" s="476"/>
      <c r="I66" s="469"/>
      <c r="J66" s="470"/>
      <c r="K66" s="53">
        <f>K7</f>
        <v>0</v>
      </c>
    </row>
    <row r="67" spans="2:11">
      <c r="B67" s="356"/>
      <c r="C67" s="528" t="s">
        <v>263</v>
      </c>
      <c r="D67" s="529"/>
      <c r="E67" s="529"/>
      <c r="F67" s="529"/>
      <c r="G67" s="529"/>
      <c r="H67" s="530"/>
      <c r="I67" s="469"/>
      <c r="J67" s="470"/>
      <c r="K67" s="53">
        <f>SUM(K65:K66)</f>
        <v>0</v>
      </c>
    </row>
    <row r="68" spans="2:11">
      <c r="B68" s="356"/>
      <c r="C68" s="478" t="s">
        <v>264</v>
      </c>
      <c r="D68" s="478"/>
      <c r="E68" s="478"/>
      <c r="F68" s="478"/>
      <c r="G68" s="478"/>
      <c r="H68" s="478"/>
      <c r="I68" s="469">
        <f>I33+I65</f>
        <v>0</v>
      </c>
      <c r="J68" s="470">
        <f>SUM(J38:J67)</f>
        <v>0</v>
      </c>
      <c r="K68" s="53">
        <f>SUM(K67+K35)</f>
        <v>0</v>
      </c>
    </row>
    <row r="70" spans="2:11">
      <c r="B70" s="282" t="str">
        <f>Instructions!A79</f>
        <v>Revised: 3/6/2023</v>
      </c>
      <c r="K70" s="576" t="s">
        <v>343</v>
      </c>
    </row>
  </sheetData>
  <sheetProtection algorithmName="SHA-512" hashValue="u1YcuWlXTJmWSuHfrpKGcz9oQZUH4j4VWpJ+K0s/vn2sAi3kd9rAFVwrAJB2YAyI1dlWWvqy67mTbnRcm/4lgQ==" saltValue="jVwdHi/ttTmuN0nBmk7iwA==" spinCount="100000" sheet="1" selectLockedCells="1"/>
  <mergeCells count="103">
    <mergeCell ref="I38:J38"/>
    <mergeCell ref="C5:D5"/>
    <mergeCell ref="H3:I3"/>
    <mergeCell ref="H4:I4"/>
    <mergeCell ref="H6:I6"/>
    <mergeCell ref="H7:I7"/>
    <mergeCell ref="C34:H34"/>
    <mergeCell ref="C13:D13"/>
    <mergeCell ref="J13:K13"/>
    <mergeCell ref="C14:D14"/>
    <mergeCell ref="J14:K14"/>
    <mergeCell ref="C33:H33"/>
    <mergeCell ref="I33:J33"/>
    <mergeCell ref="I28:J28"/>
    <mergeCell ref="I29:J29"/>
    <mergeCell ref="I30:J30"/>
    <mergeCell ref="F16:G16"/>
    <mergeCell ref="I24:J24"/>
    <mergeCell ref="I25:J25"/>
    <mergeCell ref="I26:J26"/>
    <mergeCell ref="I27:J27"/>
    <mergeCell ref="C21:H21"/>
    <mergeCell ref="I31:J31"/>
    <mergeCell ref="I32:J32"/>
    <mergeCell ref="I34:J34"/>
    <mergeCell ref="I35:J35"/>
    <mergeCell ref="C6:D6"/>
    <mergeCell ref="C22:H22"/>
    <mergeCell ref="C23:H23"/>
    <mergeCell ref="B1:K1"/>
    <mergeCell ref="C11:D11"/>
    <mergeCell ref="C12:D12"/>
    <mergeCell ref="J12:K12"/>
    <mergeCell ref="I23:J23"/>
    <mergeCell ref="J15:K15"/>
    <mergeCell ref="C18:H18"/>
    <mergeCell ref="I18:J18"/>
    <mergeCell ref="I19:J19"/>
    <mergeCell ref="I22:J22"/>
    <mergeCell ref="C20:H20"/>
    <mergeCell ref="I20:J20"/>
    <mergeCell ref="I21:J21"/>
    <mergeCell ref="C2:D2"/>
    <mergeCell ref="C3:D3"/>
    <mergeCell ref="C4:D4"/>
    <mergeCell ref="C35:H35"/>
    <mergeCell ref="I41:J41"/>
    <mergeCell ref="I42:J42"/>
    <mergeCell ref="I43:J43"/>
    <mergeCell ref="I44:J44"/>
    <mergeCell ref="I47:J47"/>
    <mergeCell ref="I48:J48"/>
    <mergeCell ref="C58:H58"/>
    <mergeCell ref="I57:J57"/>
    <mergeCell ref="I58:J58"/>
    <mergeCell ref="I45:J45"/>
    <mergeCell ref="I46:J46"/>
    <mergeCell ref="D44:H44"/>
    <mergeCell ref="D45:H45"/>
    <mergeCell ref="D46:H46"/>
    <mergeCell ref="C47:H47"/>
    <mergeCell ref="C48:H48"/>
    <mergeCell ref="C49:H49"/>
    <mergeCell ref="C50:H50"/>
    <mergeCell ref="C51:H51"/>
    <mergeCell ref="C52:H52"/>
    <mergeCell ref="C53:H53"/>
    <mergeCell ref="C68:H68"/>
    <mergeCell ref="I68:J68"/>
    <mergeCell ref="C67:H67"/>
    <mergeCell ref="C65:H65"/>
    <mergeCell ref="I65:J65"/>
    <mergeCell ref="C66:H66"/>
    <mergeCell ref="I66:J66"/>
    <mergeCell ref="I67:J67"/>
    <mergeCell ref="I63:J63"/>
    <mergeCell ref="C64:H64"/>
    <mergeCell ref="I64:J64"/>
    <mergeCell ref="C63:H63"/>
    <mergeCell ref="I62:J62"/>
    <mergeCell ref="C59:H59"/>
    <mergeCell ref="C60:H60"/>
    <mergeCell ref="C61:H61"/>
    <mergeCell ref="C37:H37"/>
    <mergeCell ref="I37:J37"/>
    <mergeCell ref="I54:J54"/>
    <mergeCell ref="I55:J55"/>
    <mergeCell ref="C54:H54"/>
    <mergeCell ref="C55:H55"/>
    <mergeCell ref="C56:H56"/>
    <mergeCell ref="C57:H57"/>
    <mergeCell ref="I39:J39"/>
    <mergeCell ref="I40:J40"/>
    <mergeCell ref="I59:J59"/>
    <mergeCell ref="I60:J60"/>
    <mergeCell ref="I61:J61"/>
    <mergeCell ref="I50:J50"/>
    <mergeCell ref="I51:J51"/>
    <mergeCell ref="I52:J52"/>
    <mergeCell ref="I53:J53"/>
    <mergeCell ref="I56:J56"/>
    <mergeCell ref="C62:H62"/>
    <mergeCell ref="I49:J49"/>
  </mergeCells>
  <dataValidations disablePrompts="1" count="1">
    <dataValidation allowBlank="1" showInputMessage="1" showErrorMessage="1" prompt="Enter Information in areas highlighted Blue" sqref="C2:D2" xr:uid="{BB32B44A-3D79-43D0-8F2C-3AA8D5459E61}"/>
  </dataValidations>
  <pageMargins left="0.7" right="0.7" top="0.75" bottom="0.75" header="0.3" footer="0.3"/>
  <pageSetup scale="79" fitToHeight="0" orientation="portrait" horizontalDpi="4294967293" verticalDpi="4294967293" r:id="rId1"/>
  <headerFooter>
    <oddFooter xml:space="preserve">&amp;RPage 4 of 5
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Title="Program Flat Rate " prompt="Select X, input Program Flat Rate (if applicable) " xr:uid="{563EA07A-6EF2-4205-9D12-71A8DE07CED7}">
          <x14:formula1>
            <xm:f>Sheet1!$A$6</xm:f>
          </x14:formula1>
          <xm:sqref>J7</xm:sqref>
        </x14:dataValidation>
        <x14:dataValidation type="list" allowBlank="1" showInputMessage="1" showErrorMessage="1" promptTitle="Admin Hourly Rate " prompt="Select X, input Hourly Rate (if applicable) " xr:uid="{2D1099B9-DDBC-4CC2-87D6-E812310824D9}">
          <x14:formula1>
            <xm:f>Sheet1!$A$6</xm:f>
          </x14:formula1>
          <xm:sqref>J3</xm:sqref>
        </x14:dataValidation>
        <x14:dataValidation type="list" allowBlank="1" showInputMessage="1" showErrorMessage="1" promptTitle="Admin Flat Rate " prompt="Select X, Input Flat Rate (if applicable)" xr:uid="{747A0473-E2D2-41BD-AAD3-0CEA7F02268E}">
          <x14:formula1>
            <xm:f>Sheet1!$A$6</xm:f>
          </x14:formula1>
          <xm:sqref>J4</xm:sqref>
        </x14:dataValidation>
        <x14:dataValidation type="list" allowBlank="1" showInputMessage="1" showErrorMessage="1" promptTitle="Program Hourly Rate " prompt="Select X, input Program Hourly Rate (if applicable)" xr:uid="{B3637007-FFED-4A5C-8CEF-7F38F84AF8E8}">
          <x14:formula1>
            <xm:f>Sheet1!$A$6</xm:f>
          </x14:formula1>
          <xm:sqref>J6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7"/>
  <sheetViews>
    <sheetView topLeftCell="A96" workbookViewId="0">
      <selection activeCell="H125" sqref="H125"/>
    </sheetView>
  </sheetViews>
  <sheetFormatPr defaultRowHeight="12.6"/>
  <sheetData>
    <row r="1" spans="1:1" ht="13.5">
      <c r="A1" s="27" t="s">
        <v>344</v>
      </c>
    </row>
    <row r="2" spans="1:1" ht="13.5">
      <c r="A2" s="28" t="s">
        <v>345</v>
      </c>
    </row>
    <row r="3" spans="1:1" ht="13.5">
      <c r="A3" s="28" t="s">
        <v>346</v>
      </c>
    </row>
    <row r="4" spans="1:1" ht="13.5">
      <c r="A4" s="28" t="s">
        <v>347</v>
      </c>
    </row>
    <row r="5" spans="1:1" ht="13.5">
      <c r="A5" s="28" t="s">
        <v>348</v>
      </c>
    </row>
    <row r="6" spans="1:1" ht="13.5">
      <c r="A6" s="28" t="s">
        <v>349</v>
      </c>
    </row>
    <row r="7" spans="1:1" ht="13.5">
      <c r="A7" s="27"/>
    </row>
    <row r="8" spans="1:1" ht="13.5">
      <c r="A8" s="27" t="s">
        <v>350</v>
      </c>
    </row>
    <row r="9" spans="1:1" ht="13.5">
      <c r="A9" s="28" t="s">
        <v>351</v>
      </c>
    </row>
    <row r="10" spans="1:1" ht="13.5">
      <c r="A10" s="28" t="s">
        <v>352</v>
      </c>
    </row>
    <row r="11" spans="1:1" ht="13.5">
      <c r="A11" s="28" t="s">
        <v>353</v>
      </c>
    </row>
    <row r="12" spans="1:1" ht="13.5">
      <c r="A12" s="28" t="s">
        <v>354</v>
      </c>
    </row>
    <row r="13" spans="1:1" ht="13.5">
      <c r="A13" s="28" t="s">
        <v>355</v>
      </c>
    </row>
    <row r="14" spans="1:1" ht="13.5">
      <c r="A14" s="28" t="s">
        <v>356</v>
      </c>
    </row>
    <row r="15" spans="1:1" ht="13.5">
      <c r="A15" s="28" t="s">
        <v>357</v>
      </c>
    </row>
    <row r="16" spans="1:1" ht="13.5">
      <c r="A16" s="28" t="s">
        <v>358</v>
      </c>
    </row>
    <row r="17" spans="1:1" ht="13.5">
      <c r="A17" s="28" t="s">
        <v>359</v>
      </c>
    </row>
    <row r="18" spans="1:1" ht="13.5">
      <c r="A18" s="28" t="s">
        <v>360</v>
      </c>
    </row>
    <row r="19" spans="1:1" ht="13.5">
      <c r="A19" s="28" t="s">
        <v>361</v>
      </c>
    </row>
    <row r="20" spans="1:1" ht="13.5">
      <c r="A20" s="28" t="s">
        <v>362</v>
      </c>
    </row>
    <row r="21" spans="1:1" ht="13.5">
      <c r="A21" s="27"/>
    </row>
    <row r="22" spans="1:1" ht="13.5">
      <c r="A22" s="27" t="s">
        <v>363</v>
      </c>
    </row>
    <row r="23" spans="1:1" ht="13.5">
      <c r="A23" s="28" t="s">
        <v>364</v>
      </c>
    </row>
    <row r="24" spans="1:1" ht="13.5">
      <c r="A24" s="28" t="s">
        <v>365</v>
      </c>
    </row>
    <row r="25" spans="1:1" ht="13.5">
      <c r="A25" s="28" t="s">
        <v>366</v>
      </c>
    </row>
    <row r="26" spans="1:1" ht="13.5">
      <c r="A26" s="28" t="s">
        <v>367</v>
      </c>
    </row>
    <row r="27" spans="1:1" ht="13.5">
      <c r="A27" s="28" t="s">
        <v>368</v>
      </c>
    </row>
    <row r="28" spans="1:1" ht="13.5">
      <c r="A28" s="28" t="s">
        <v>369</v>
      </c>
    </row>
    <row r="29" spans="1:1" ht="13.5">
      <c r="A29" s="28" t="s">
        <v>370</v>
      </c>
    </row>
    <row r="30" spans="1:1" ht="13.5">
      <c r="A30" s="28" t="s">
        <v>371</v>
      </c>
    </row>
    <row r="31" spans="1:1" ht="13.5">
      <c r="A31" s="27"/>
    </row>
    <row r="32" spans="1:1" ht="13.5">
      <c r="A32" s="27" t="s">
        <v>372</v>
      </c>
    </row>
    <row r="33" spans="1:1" ht="13.5">
      <c r="A33" s="28" t="s">
        <v>373</v>
      </c>
    </row>
    <row r="34" spans="1:1" ht="13.5">
      <c r="A34" s="28" t="s">
        <v>374</v>
      </c>
    </row>
    <row r="35" spans="1:1" ht="13.5">
      <c r="A35" s="28" t="s">
        <v>375</v>
      </c>
    </row>
    <row r="36" spans="1:1" ht="13.5">
      <c r="A36" s="28" t="s">
        <v>376</v>
      </c>
    </row>
    <row r="37" spans="1:1" ht="13.5">
      <c r="A37" s="28" t="s">
        <v>377</v>
      </c>
    </row>
    <row r="38" spans="1:1" ht="13.5">
      <c r="A38" s="28" t="s">
        <v>378</v>
      </c>
    </row>
    <row r="39" spans="1:1" ht="13.5">
      <c r="A39" s="28" t="s">
        <v>379</v>
      </c>
    </row>
    <row r="40" spans="1:1" ht="13.5">
      <c r="A40" s="28" t="s">
        <v>351</v>
      </c>
    </row>
    <row r="41" spans="1:1" ht="13.5">
      <c r="A41" s="28" t="s">
        <v>380</v>
      </c>
    </row>
    <row r="42" spans="1:1" ht="13.5">
      <c r="A42" s="28" t="s">
        <v>381</v>
      </c>
    </row>
    <row r="43" spans="1:1" ht="13.5">
      <c r="A43" s="28" t="s">
        <v>382</v>
      </c>
    </row>
    <row r="44" spans="1:1" ht="13.5">
      <c r="A44" s="28" t="s">
        <v>383</v>
      </c>
    </row>
    <row r="45" spans="1:1" ht="13.5">
      <c r="A45" s="28" t="s">
        <v>384</v>
      </c>
    </row>
    <row r="46" spans="1:1" ht="13.5">
      <c r="A46" s="27"/>
    </row>
    <row r="47" spans="1:1" ht="13.5">
      <c r="A47" s="27" t="s">
        <v>385</v>
      </c>
    </row>
    <row r="48" spans="1:1" ht="13.5">
      <c r="A48" s="28" t="s">
        <v>386</v>
      </c>
    </row>
    <row r="49" spans="1:1" ht="13.5">
      <c r="A49" s="28" t="s">
        <v>387</v>
      </c>
    </row>
    <row r="50" spans="1:1" ht="13.5">
      <c r="A50" s="28" t="s">
        <v>388</v>
      </c>
    </row>
    <row r="51" spans="1:1" ht="13.5">
      <c r="A51" s="28" t="s">
        <v>389</v>
      </c>
    </row>
    <row r="52" spans="1:1" ht="13.5">
      <c r="A52" s="28" t="s">
        <v>390</v>
      </c>
    </row>
    <row r="53" spans="1:1" ht="13.5">
      <c r="A53" s="28" t="s">
        <v>391</v>
      </c>
    </row>
    <row r="54" spans="1:1" ht="13.5">
      <c r="A54" s="28" t="s">
        <v>392</v>
      </c>
    </row>
    <row r="55" spans="1:1" ht="13.5">
      <c r="A55" s="28" t="s">
        <v>393</v>
      </c>
    </row>
    <row r="56" spans="1:1" ht="13.5">
      <c r="A56" s="28" t="s">
        <v>394</v>
      </c>
    </row>
    <row r="57" spans="1:1" ht="13.5">
      <c r="A57" s="28" t="s">
        <v>395</v>
      </c>
    </row>
    <row r="58" spans="1:1" ht="13.5">
      <c r="A58" s="28" t="s">
        <v>396</v>
      </c>
    </row>
    <row r="59" spans="1:1" ht="13.5">
      <c r="A59" s="28" t="s">
        <v>397</v>
      </c>
    </row>
    <row r="60" spans="1:1" ht="13.5">
      <c r="A60" s="28" t="s">
        <v>398</v>
      </c>
    </row>
    <row r="61" spans="1:1" ht="13.5">
      <c r="A61" s="28" t="s">
        <v>399</v>
      </c>
    </row>
    <row r="62" spans="1:1" ht="13.5">
      <c r="A62" s="28" t="s">
        <v>400</v>
      </c>
    </row>
    <row r="63" spans="1:1" ht="13.5">
      <c r="A63" s="28" t="s">
        <v>401</v>
      </c>
    </row>
    <row r="64" spans="1:1" ht="13.5">
      <c r="A64" s="28" t="s">
        <v>402</v>
      </c>
    </row>
    <row r="65" spans="1:1" ht="13.5">
      <c r="A65" s="28" t="s">
        <v>403</v>
      </c>
    </row>
    <row r="66" spans="1:1" ht="13.5">
      <c r="A66" s="28" t="s">
        <v>404</v>
      </c>
    </row>
    <row r="67" spans="1:1" ht="13.5">
      <c r="A67" s="28" t="s">
        <v>405</v>
      </c>
    </row>
    <row r="68" spans="1:1" ht="13.5">
      <c r="A68" s="28"/>
    </row>
    <row r="69" spans="1:1" ht="13.5">
      <c r="A69" s="27" t="s">
        <v>406</v>
      </c>
    </row>
    <row r="70" spans="1:1" ht="13.5">
      <c r="A70" s="28" t="s">
        <v>407</v>
      </c>
    </row>
    <row r="71" spans="1:1" ht="13.5">
      <c r="A71" s="28" t="s">
        <v>408</v>
      </c>
    </row>
    <row r="72" spans="1:1" ht="13.5">
      <c r="A72" s="28" t="s">
        <v>409</v>
      </c>
    </row>
    <row r="73" spans="1:1" ht="13.5">
      <c r="A73" s="28" t="s">
        <v>410</v>
      </c>
    </row>
    <row r="74" spans="1:1" ht="13.5">
      <c r="A74" s="28" t="s">
        <v>411</v>
      </c>
    </row>
    <row r="75" spans="1:1" ht="13.5">
      <c r="A75" s="28" t="s">
        <v>412</v>
      </c>
    </row>
    <row r="76" spans="1:1" ht="13.5">
      <c r="A76" s="28" t="s">
        <v>413</v>
      </c>
    </row>
    <row r="77" spans="1:1" ht="13.5">
      <c r="A77" s="28" t="s">
        <v>414</v>
      </c>
    </row>
    <row r="78" spans="1:1" ht="13.5">
      <c r="A78" s="28" t="s">
        <v>415</v>
      </c>
    </row>
    <row r="79" spans="1:1" ht="13.5">
      <c r="A79" s="28" t="s">
        <v>416</v>
      </c>
    </row>
    <row r="80" spans="1:1" ht="13.5">
      <c r="A80" s="28" t="s">
        <v>417</v>
      </c>
    </row>
    <row r="81" spans="1:1" ht="13.5">
      <c r="A81" s="28" t="s">
        <v>418</v>
      </c>
    </row>
    <row r="82" spans="1:1" ht="13.5">
      <c r="A82" s="28" t="s">
        <v>419</v>
      </c>
    </row>
    <row r="83" spans="1:1" ht="13.5">
      <c r="A83" s="28" t="s">
        <v>420</v>
      </c>
    </row>
    <row r="84" spans="1:1" ht="13.5">
      <c r="A84" s="28" t="s">
        <v>421</v>
      </c>
    </row>
    <row r="85" spans="1:1" ht="13.5">
      <c r="A85" s="28" t="s">
        <v>422</v>
      </c>
    </row>
    <row r="86" spans="1:1" ht="13.5">
      <c r="A86" s="28" t="s">
        <v>423</v>
      </c>
    </row>
    <row r="87" spans="1:1" ht="13.5">
      <c r="A87" s="28" t="s">
        <v>424</v>
      </c>
    </row>
    <row r="88" spans="1:1" ht="13.5">
      <c r="A88" s="28" t="s">
        <v>425</v>
      </c>
    </row>
    <row r="89" spans="1:1" ht="13.5">
      <c r="A89" s="28" t="s">
        <v>426</v>
      </c>
    </row>
    <row r="90" spans="1:1" ht="13.5">
      <c r="A90" s="28" t="s">
        <v>427</v>
      </c>
    </row>
    <row r="91" spans="1:1" ht="13.5">
      <c r="A91" s="28" t="s">
        <v>428</v>
      </c>
    </row>
    <row r="92" spans="1:1" ht="13.5">
      <c r="A92" s="28" t="s">
        <v>429</v>
      </c>
    </row>
    <row r="93" spans="1:1" ht="13.5">
      <c r="A93" s="28" t="s">
        <v>430</v>
      </c>
    </row>
    <row r="94" spans="1:1" ht="13.5">
      <c r="A94" s="28" t="s">
        <v>431</v>
      </c>
    </row>
    <row r="95" spans="1:1" ht="13.5">
      <c r="A95" s="28" t="s">
        <v>432</v>
      </c>
    </row>
    <row r="96" spans="1:1" ht="13.5">
      <c r="A96" s="28" t="s">
        <v>433</v>
      </c>
    </row>
    <row r="97" spans="1:1" ht="13.5">
      <c r="A97" s="28" t="s">
        <v>434</v>
      </c>
    </row>
    <row r="98" spans="1:1" ht="13.5">
      <c r="A98" s="27"/>
    </row>
    <row r="99" spans="1:1" ht="13.5">
      <c r="A99" s="27" t="s">
        <v>435</v>
      </c>
    </row>
    <row r="100" spans="1:1" ht="13.5">
      <c r="A100" s="28" t="s">
        <v>436</v>
      </c>
    </row>
    <row r="101" spans="1:1" ht="13.5">
      <c r="A101" s="28" t="s">
        <v>437</v>
      </c>
    </row>
    <row r="102" spans="1:1" ht="13.5">
      <c r="A102" s="28" t="s">
        <v>438</v>
      </c>
    </row>
    <row r="103" spans="1:1" ht="13.5">
      <c r="A103" s="28" t="s">
        <v>439</v>
      </c>
    </row>
    <row r="104" spans="1:1" ht="13.5">
      <c r="A104" s="28" t="s">
        <v>440</v>
      </c>
    </row>
    <row r="105" spans="1:1" ht="13.5">
      <c r="A105" s="27"/>
    </row>
    <row r="106" spans="1:1" ht="13.5">
      <c r="A106" s="27" t="s">
        <v>441</v>
      </c>
    </row>
    <row r="107" spans="1:1" ht="13.5">
      <c r="A107" s="28" t="s">
        <v>442</v>
      </c>
    </row>
    <row r="108" spans="1:1" ht="13.5">
      <c r="A108" s="28" t="s">
        <v>443</v>
      </c>
    </row>
    <row r="109" spans="1:1" ht="13.5">
      <c r="A109" s="28" t="s">
        <v>444</v>
      </c>
    </row>
    <row r="110" spans="1:1" ht="13.5">
      <c r="A110" s="28" t="s">
        <v>445</v>
      </c>
    </row>
    <row r="111" spans="1:1" ht="13.5">
      <c r="A111" s="28" t="s">
        <v>446</v>
      </c>
    </row>
    <row r="112" spans="1:1" ht="13.5">
      <c r="A112" s="28" t="s">
        <v>447</v>
      </c>
    </row>
    <row r="113" spans="1:2" ht="13.5">
      <c r="A113" s="28" t="s">
        <v>448</v>
      </c>
      <c r="B113" s="344"/>
    </row>
    <row r="114" spans="1:2" ht="13.5">
      <c r="A114" s="28" t="s">
        <v>449</v>
      </c>
      <c r="B114" s="344"/>
    </row>
    <row r="117" spans="1:2">
      <c r="A117" s="346" t="str">
        <f>Instructions!A79</f>
        <v>Revised: 3/6/2023</v>
      </c>
      <c r="B117" s="346"/>
    </row>
  </sheetData>
  <sheetProtection algorithmName="SHA-512" hashValue="7KL/+v73iz4x69v1YNDi2Zti36VeyQScW/gNV9+P58RdZXA5hWw0BJJYD2ksr/DI3Ox3jWpNLqGa2WJoavJIng==" saltValue="XsgYdA5+DvEoR9x+thhQ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B9"/>
  <sheetViews>
    <sheetView workbookViewId="0">
      <selection activeCell="E13" sqref="E13"/>
    </sheetView>
  </sheetViews>
  <sheetFormatPr defaultRowHeight="12.6"/>
  <cols>
    <col min="2" max="2" width="10.28515625" customWidth="1"/>
  </cols>
  <sheetData>
    <row r="2" spans="1:2">
      <c r="A2" s="344" t="s">
        <v>450</v>
      </c>
      <c r="B2" s="36" t="s">
        <v>451</v>
      </c>
    </row>
    <row r="3" spans="1:2">
      <c r="A3" s="344" t="s">
        <v>452</v>
      </c>
      <c r="B3" s="36" t="s">
        <v>453</v>
      </c>
    </row>
    <row r="4" spans="1:2">
      <c r="A4" s="344" t="s">
        <v>454</v>
      </c>
      <c r="B4" s="36" t="s">
        <v>83</v>
      </c>
    </row>
    <row r="5" spans="1:2">
      <c r="A5" s="344"/>
      <c r="B5" s="36" t="s">
        <v>82</v>
      </c>
    </row>
    <row r="6" spans="1:2">
      <c r="A6" s="36" t="s">
        <v>455</v>
      </c>
      <c r="B6" s="36" t="s">
        <v>456</v>
      </c>
    </row>
    <row r="7" spans="1:2">
      <c r="A7" s="344"/>
      <c r="B7" s="36"/>
    </row>
    <row r="8" spans="1:2">
      <c r="A8" s="344"/>
      <c r="B8" s="36" t="s">
        <v>457</v>
      </c>
    </row>
    <row r="9" spans="1:2">
      <c r="A9" s="344"/>
      <c r="B9" s="36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Dominic Carew</dc:creator>
  <cp:keywords/>
  <dc:description/>
  <cp:lastModifiedBy>Carew, Dominic A</cp:lastModifiedBy>
  <cp:revision/>
  <dcterms:created xsi:type="dcterms:W3CDTF">2000-09-05T13:40:00Z</dcterms:created>
  <dcterms:modified xsi:type="dcterms:W3CDTF">2024-03-12T17:07:23Z</dcterms:modified>
  <cp:category/>
  <cp:contentStatus/>
</cp:coreProperties>
</file>