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ISC\Forms\"/>
    </mc:Choice>
  </mc:AlternateContent>
  <bookViews>
    <workbookView xWindow="0" yWindow="0" windowWidth="14370" windowHeight="8085"/>
  </bookViews>
  <sheets>
    <sheet name="Sheet1" sheetId="1" r:id="rId1"/>
  </sheets>
  <definedNames>
    <definedName name="_xlnm.Print_Area" localSheetId="0">Sheet1!$A$7:$J$164</definedName>
    <definedName name="_xlnm.Print_Titles" localSheetId="0">Sheet1!$1:$6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2" i="1" l="1"/>
  <c r="F149" i="1" l="1"/>
  <c r="J149" i="1" s="1"/>
  <c r="E149" i="1"/>
  <c r="D149" i="1"/>
  <c r="C149" i="1"/>
  <c r="F136" i="1"/>
  <c r="J136" i="1" s="1"/>
  <c r="E136" i="1"/>
  <c r="D136" i="1"/>
  <c r="C136" i="1"/>
  <c r="F111" i="1"/>
  <c r="J111" i="1" s="1"/>
  <c r="E111" i="1"/>
  <c r="D111" i="1"/>
  <c r="C111" i="1"/>
  <c r="F98" i="1"/>
  <c r="J98" i="1" s="1"/>
  <c r="E98" i="1"/>
  <c r="D98" i="1"/>
  <c r="C98" i="1"/>
  <c r="F86" i="1"/>
  <c r="J86" i="1" s="1"/>
  <c r="E86" i="1"/>
  <c r="D86" i="1"/>
  <c r="C86" i="1"/>
  <c r="F74" i="1"/>
  <c r="J74" i="1" s="1"/>
  <c r="E74" i="1"/>
  <c r="D74" i="1"/>
  <c r="C74" i="1"/>
  <c r="F142" i="1"/>
  <c r="J142" i="1" s="1"/>
  <c r="E142" i="1"/>
  <c r="D142" i="1"/>
  <c r="C142" i="1"/>
  <c r="F141" i="1"/>
  <c r="J141" i="1" s="1"/>
  <c r="E141" i="1"/>
  <c r="D141" i="1"/>
  <c r="C141" i="1"/>
  <c r="J140" i="1"/>
  <c r="I140" i="1"/>
  <c r="H140" i="1"/>
  <c r="H132" i="1" s="1"/>
  <c r="G140" i="1"/>
  <c r="G132" i="1" s="1"/>
  <c r="E140" i="1"/>
  <c r="D140" i="1"/>
  <c r="D132" i="1" s="1"/>
  <c r="C140" i="1"/>
  <c r="C132" i="1" s="1"/>
  <c r="F139" i="1"/>
  <c r="J139" i="1" s="1"/>
  <c r="J132" i="1"/>
  <c r="I132" i="1"/>
  <c r="F132" i="1"/>
  <c r="E132" i="1"/>
  <c r="F155" i="1"/>
  <c r="J155" i="1" s="1"/>
  <c r="G155" i="1"/>
  <c r="F154" i="1"/>
  <c r="J154" i="1" s="1"/>
  <c r="J153" i="1"/>
  <c r="J145" i="1" s="1"/>
  <c r="I153" i="1"/>
  <c r="I145" i="1" s="1"/>
  <c r="H153" i="1"/>
  <c r="H145" i="1" s="1"/>
  <c r="G153" i="1"/>
  <c r="G145" i="1" s="1"/>
  <c r="E153" i="1"/>
  <c r="E145" i="1" s="1"/>
  <c r="D153" i="1"/>
  <c r="D145" i="1" s="1"/>
  <c r="C153" i="1"/>
  <c r="F152" i="1"/>
  <c r="I152" i="1" s="1"/>
  <c r="J152" i="1"/>
  <c r="G152" i="1"/>
  <c r="F145" i="1"/>
  <c r="C145" i="1"/>
  <c r="F129" i="1"/>
  <c r="I129" i="1" s="1"/>
  <c r="F128" i="1"/>
  <c r="I128" i="1" s="1"/>
  <c r="J127" i="1"/>
  <c r="J119" i="1" s="1"/>
  <c r="I127" i="1"/>
  <c r="I119" i="1" s="1"/>
  <c r="H127" i="1"/>
  <c r="H119" i="1" s="1"/>
  <c r="G127" i="1"/>
  <c r="G119" i="1" s="1"/>
  <c r="E127" i="1"/>
  <c r="E119" i="1" s="1"/>
  <c r="D127" i="1"/>
  <c r="D119" i="1" s="1"/>
  <c r="C127" i="1"/>
  <c r="C119" i="1" s="1"/>
  <c r="F126" i="1"/>
  <c r="H126" i="1" s="1"/>
  <c r="I126" i="1"/>
  <c r="G126" i="1"/>
  <c r="F123" i="1"/>
  <c r="H123" i="1" s="1"/>
  <c r="J123" i="1"/>
  <c r="E123" i="1"/>
  <c r="F119" i="1"/>
  <c r="F117" i="1"/>
  <c r="H117" i="1" s="1"/>
  <c r="J117" i="1"/>
  <c r="I117" i="1"/>
  <c r="E117" i="1"/>
  <c r="D117" i="1"/>
  <c r="C117" i="1"/>
  <c r="F116" i="1"/>
  <c r="H116" i="1" s="1"/>
  <c r="J116" i="1"/>
  <c r="G116" i="1"/>
  <c r="E116" i="1"/>
  <c r="D116" i="1"/>
  <c r="C116" i="1"/>
  <c r="J115" i="1"/>
  <c r="J107" i="1" s="1"/>
  <c r="I115" i="1"/>
  <c r="I107" i="1" s="1"/>
  <c r="H115" i="1"/>
  <c r="H107" i="1" s="1"/>
  <c r="G115" i="1"/>
  <c r="E115" i="1"/>
  <c r="E107" i="1" s="1"/>
  <c r="D115" i="1"/>
  <c r="D107" i="1" s="1"/>
  <c r="C115" i="1"/>
  <c r="C107" i="1" s="1"/>
  <c r="F114" i="1"/>
  <c r="J114" i="1" s="1"/>
  <c r="G107" i="1"/>
  <c r="F107" i="1"/>
  <c r="F104" i="1"/>
  <c r="J104" i="1" s="1"/>
  <c r="F103" i="1"/>
  <c r="J103" i="1" s="1"/>
  <c r="J102" i="1"/>
  <c r="J94" i="1" s="1"/>
  <c r="I102" i="1"/>
  <c r="I94" i="1" s="1"/>
  <c r="H102" i="1"/>
  <c r="H94" i="1" s="1"/>
  <c r="G102" i="1"/>
  <c r="G94" i="1" s="1"/>
  <c r="E102" i="1"/>
  <c r="E94" i="1" s="1"/>
  <c r="D94" i="1"/>
  <c r="C102" i="1"/>
  <c r="C94" i="1" s="1"/>
  <c r="F101" i="1"/>
  <c r="J101" i="1" s="1"/>
  <c r="G101" i="1"/>
  <c r="F94" i="1"/>
  <c r="F92" i="1"/>
  <c r="J92" i="1" s="1"/>
  <c r="F91" i="1"/>
  <c r="J91" i="1" s="1"/>
  <c r="J90" i="1"/>
  <c r="J82" i="1" s="1"/>
  <c r="I90" i="1"/>
  <c r="H90" i="1"/>
  <c r="G90" i="1"/>
  <c r="G82" i="1" s="1"/>
  <c r="E90" i="1"/>
  <c r="E82" i="1" s="1"/>
  <c r="D90" i="1"/>
  <c r="C90" i="1"/>
  <c r="C82" i="1" s="1"/>
  <c r="F89" i="1"/>
  <c r="I89" i="1" s="1"/>
  <c r="J89" i="1"/>
  <c r="I82" i="1"/>
  <c r="H82" i="1"/>
  <c r="F82" i="1"/>
  <c r="D82" i="1"/>
  <c r="F80" i="1"/>
  <c r="I80" i="1" s="1"/>
  <c r="F79" i="1"/>
  <c r="I79" i="1" s="1"/>
  <c r="J78" i="1"/>
  <c r="J70" i="1" s="1"/>
  <c r="I78" i="1"/>
  <c r="I70" i="1" s="1"/>
  <c r="H78" i="1"/>
  <c r="H70" i="1" s="1"/>
  <c r="G78" i="1"/>
  <c r="G70" i="1" s="1"/>
  <c r="E78" i="1"/>
  <c r="D78" i="1"/>
  <c r="C78" i="1"/>
  <c r="C70" i="1" s="1"/>
  <c r="F77" i="1"/>
  <c r="H77" i="1" s="1"/>
  <c r="J77" i="1"/>
  <c r="F70" i="1"/>
  <c r="E70" i="1"/>
  <c r="D70" i="1"/>
  <c r="F67" i="1"/>
  <c r="H67" i="1" s="1"/>
  <c r="J67" i="1"/>
  <c r="I67" i="1"/>
  <c r="F66" i="1"/>
  <c r="H66" i="1" s="1"/>
  <c r="J65" i="1"/>
  <c r="J57" i="1" s="1"/>
  <c r="I65" i="1"/>
  <c r="I57" i="1" s="1"/>
  <c r="H65" i="1"/>
  <c r="H57" i="1" s="1"/>
  <c r="G65" i="1"/>
  <c r="G57" i="1" s="1"/>
  <c r="E65" i="1"/>
  <c r="D65" i="1"/>
  <c r="D57" i="1" s="1"/>
  <c r="C65" i="1"/>
  <c r="C57" i="1" s="1"/>
  <c r="F64" i="1"/>
  <c r="E64" i="1" s="1"/>
  <c r="I64" i="1"/>
  <c r="H64" i="1"/>
  <c r="G64" i="1"/>
  <c r="D64" i="1"/>
  <c r="C64" i="1"/>
  <c r="F61" i="1"/>
  <c r="E61" i="1" s="1"/>
  <c r="I61" i="1"/>
  <c r="H61" i="1"/>
  <c r="G61" i="1"/>
  <c r="D61" i="1"/>
  <c r="C61" i="1"/>
  <c r="F57" i="1"/>
  <c r="E57" i="1"/>
  <c r="F55" i="1"/>
  <c r="J55" i="1" s="1"/>
  <c r="F54" i="1"/>
  <c r="J54" i="1" s="1"/>
  <c r="J53" i="1"/>
  <c r="J45" i="1" s="1"/>
  <c r="I53" i="1"/>
  <c r="H53" i="1"/>
  <c r="G53" i="1"/>
  <c r="G45" i="1" s="1"/>
  <c r="E53" i="1"/>
  <c r="E45" i="1" s="1"/>
  <c r="D53" i="1"/>
  <c r="D45" i="1" s="1"/>
  <c r="C53" i="1"/>
  <c r="C45" i="1" s="1"/>
  <c r="F52" i="1"/>
  <c r="J52" i="1" s="1"/>
  <c r="F49" i="1"/>
  <c r="J49" i="1" s="1"/>
  <c r="I45" i="1"/>
  <c r="H45" i="1"/>
  <c r="F45" i="1"/>
  <c r="F42" i="1"/>
  <c r="J42" i="1" s="1"/>
  <c r="F41" i="1"/>
  <c r="J41" i="1" s="1"/>
  <c r="J40" i="1"/>
  <c r="J32" i="1" s="1"/>
  <c r="I40" i="1"/>
  <c r="I32" i="1" s="1"/>
  <c r="H40" i="1"/>
  <c r="H32" i="1" s="1"/>
  <c r="G40" i="1"/>
  <c r="G32" i="1" s="1"/>
  <c r="E40" i="1"/>
  <c r="E32" i="1" s="1"/>
  <c r="D40" i="1"/>
  <c r="D32" i="1" s="1"/>
  <c r="C40" i="1"/>
  <c r="C32" i="1" s="1"/>
  <c r="F39" i="1"/>
  <c r="I39" i="1" s="1"/>
  <c r="F36" i="1"/>
  <c r="I36" i="1" s="1"/>
  <c r="F32" i="1"/>
  <c r="F30" i="1"/>
  <c r="I30" i="1" s="1"/>
  <c r="J30" i="1"/>
  <c r="F29" i="1"/>
  <c r="I29" i="1" s="1"/>
  <c r="J28" i="1"/>
  <c r="J20" i="1" s="1"/>
  <c r="I28" i="1"/>
  <c r="I20" i="1" s="1"/>
  <c r="H28" i="1"/>
  <c r="H20" i="1" s="1"/>
  <c r="G28" i="1"/>
  <c r="G20" i="1" s="1"/>
  <c r="E28" i="1"/>
  <c r="E20" i="1" s="1"/>
  <c r="D28" i="1"/>
  <c r="D20" i="1" s="1"/>
  <c r="C28" i="1"/>
  <c r="F27" i="1"/>
  <c r="H27" i="1" s="1"/>
  <c r="J27" i="1"/>
  <c r="I27" i="1"/>
  <c r="E27" i="1"/>
  <c r="D27" i="1"/>
  <c r="F24" i="1"/>
  <c r="H24" i="1" s="1"/>
  <c r="E24" i="1"/>
  <c r="F20" i="1"/>
  <c r="C20" i="1"/>
  <c r="F15" i="1"/>
  <c r="H15" i="1" s="1"/>
  <c r="I15" i="1"/>
  <c r="F12" i="1"/>
  <c r="H12" i="1" s="1"/>
  <c r="D12" i="1"/>
  <c r="F8" i="1"/>
  <c r="C16" i="1"/>
  <c r="C8" i="1" s="1"/>
  <c r="D16" i="1"/>
  <c r="D8" i="1"/>
  <c r="E16" i="1"/>
  <c r="E8" i="1" s="1"/>
  <c r="G16" i="1"/>
  <c r="G8" i="1"/>
  <c r="H16" i="1"/>
  <c r="H8" i="1" s="1"/>
  <c r="I16" i="1"/>
  <c r="I8" i="1" s="1"/>
  <c r="J16" i="1"/>
  <c r="J8" i="1" s="1"/>
  <c r="F17" i="1"/>
  <c r="J17" i="1" s="1"/>
  <c r="D17" i="1"/>
  <c r="F18" i="1"/>
  <c r="J18" i="1" s="1"/>
  <c r="E17" i="1"/>
  <c r="C18" i="1" l="1"/>
  <c r="G17" i="1"/>
  <c r="G12" i="1"/>
  <c r="J61" i="1"/>
  <c r="J64" i="1"/>
  <c r="I116" i="1"/>
  <c r="E126" i="1"/>
  <c r="G141" i="1"/>
  <c r="G142" i="1"/>
  <c r="G74" i="1"/>
  <c r="G86" i="1"/>
  <c r="G98" i="1"/>
  <c r="G111" i="1"/>
  <c r="G136" i="1"/>
  <c r="G149" i="1"/>
  <c r="C17" i="1"/>
  <c r="H17" i="1"/>
  <c r="I12" i="1"/>
  <c r="J29" i="1"/>
  <c r="E66" i="1"/>
  <c r="H141" i="1"/>
  <c r="H142" i="1"/>
  <c r="H74" i="1"/>
  <c r="H86" i="1"/>
  <c r="H98" i="1"/>
  <c r="H111" i="1"/>
  <c r="H136" i="1"/>
  <c r="H149" i="1"/>
  <c r="E18" i="1"/>
  <c r="I17" i="1"/>
  <c r="D114" i="1"/>
  <c r="I141" i="1"/>
  <c r="I142" i="1"/>
  <c r="I74" i="1"/>
  <c r="I86" i="1"/>
  <c r="I98" i="1"/>
  <c r="I111" i="1"/>
  <c r="I136" i="1"/>
  <c r="I149" i="1"/>
  <c r="D15" i="1"/>
  <c r="D67" i="1"/>
  <c r="G103" i="1"/>
  <c r="I114" i="1"/>
  <c r="J128" i="1"/>
  <c r="G154" i="1"/>
  <c r="H18" i="1"/>
  <c r="G18" i="1"/>
  <c r="I18" i="1"/>
  <c r="D18" i="1"/>
  <c r="G15" i="1"/>
  <c r="J39" i="1"/>
  <c r="E67" i="1"/>
  <c r="D77" i="1"/>
  <c r="D123" i="1"/>
  <c r="E152" i="1"/>
  <c r="G139" i="1"/>
  <c r="G123" i="1"/>
  <c r="D126" i="1"/>
  <c r="J126" i="1"/>
  <c r="E129" i="1"/>
  <c r="I123" i="1"/>
  <c r="E128" i="1"/>
  <c r="J129" i="1"/>
  <c r="G114" i="1"/>
  <c r="E114" i="1"/>
  <c r="C114" i="1"/>
  <c r="H114" i="1"/>
  <c r="G117" i="1"/>
  <c r="C104" i="1"/>
  <c r="I104" i="1"/>
  <c r="G104" i="1"/>
  <c r="C103" i="1"/>
  <c r="H103" i="1"/>
  <c r="H104" i="1"/>
  <c r="D103" i="1"/>
  <c r="I103" i="1"/>
  <c r="D104" i="1"/>
  <c r="E103" i="1"/>
  <c r="E104" i="1"/>
  <c r="E89" i="1"/>
  <c r="E79" i="1"/>
  <c r="E77" i="1"/>
  <c r="E80" i="1"/>
  <c r="G77" i="1"/>
  <c r="G79" i="1"/>
  <c r="G80" i="1"/>
  <c r="I77" i="1"/>
  <c r="J79" i="1"/>
  <c r="J80" i="1"/>
  <c r="G66" i="1"/>
  <c r="I66" i="1"/>
  <c r="D66" i="1"/>
  <c r="J66" i="1"/>
  <c r="G67" i="1"/>
  <c r="C54" i="1"/>
  <c r="C55" i="1"/>
  <c r="G54" i="1"/>
  <c r="G55" i="1"/>
  <c r="H54" i="1"/>
  <c r="H55" i="1"/>
  <c r="E39" i="1"/>
  <c r="E36" i="1"/>
  <c r="J36" i="1"/>
  <c r="G24" i="1"/>
  <c r="I24" i="1"/>
  <c r="E29" i="1"/>
  <c r="E30" i="1"/>
  <c r="D24" i="1"/>
  <c r="J24" i="1"/>
  <c r="G27" i="1"/>
  <c r="G29" i="1"/>
  <c r="G30" i="1"/>
  <c r="C154" i="1"/>
  <c r="H154" i="1"/>
  <c r="C155" i="1"/>
  <c r="H155" i="1"/>
  <c r="C152" i="1"/>
  <c r="H152" i="1"/>
  <c r="D154" i="1"/>
  <c r="I154" i="1"/>
  <c r="D155" i="1"/>
  <c r="I155" i="1"/>
  <c r="D152" i="1"/>
  <c r="E154" i="1"/>
  <c r="E155" i="1"/>
  <c r="C139" i="1"/>
  <c r="D139" i="1"/>
  <c r="I139" i="1"/>
  <c r="H139" i="1"/>
  <c r="E139" i="1"/>
  <c r="G128" i="1"/>
  <c r="G129" i="1"/>
  <c r="C129" i="1"/>
  <c r="C128" i="1"/>
  <c r="H128" i="1"/>
  <c r="H129" i="1"/>
  <c r="C123" i="1"/>
  <c r="C126" i="1"/>
  <c r="D128" i="1"/>
  <c r="D129" i="1"/>
  <c r="C101" i="1"/>
  <c r="D101" i="1"/>
  <c r="I101" i="1"/>
  <c r="H101" i="1"/>
  <c r="E101" i="1"/>
  <c r="H91" i="1"/>
  <c r="G91" i="1"/>
  <c r="G92" i="1"/>
  <c r="G89" i="1"/>
  <c r="C92" i="1"/>
  <c r="C89" i="1"/>
  <c r="H89" i="1"/>
  <c r="D91" i="1"/>
  <c r="I91" i="1"/>
  <c r="D92" i="1"/>
  <c r="I92" i="1"/>
  <c r="C91" i="1"/>
  <c r="H92" i="1"/>
  <c r="D89" i="1"/>
  <c r="E91" i="1"/>
  <c r="E92" i="1"/>
  <c r="C79" i="1"/>
  <c r="H79" i="1"/>
  <c r="C80" i="1"/>
  <c r="H80" i="1"/>
  <c r="C77" i="1"/>
  <c r="D79" i="1"/>
  <c r="D80" i="1"/>
  <c r="C66" i="1"/>
  <c r="C67" i="1"/>
  <c r="G52" i="1"/>
  <c r="C49" i="1"/>
  <c r="H49" i="1"/>
  <c r="C52" i="1"/>
  <c r="H52" i="1"/>
  <c r="D54" i="1"/>
  <c r="I54" i="1"/>
  <c r="D55" i="1"/>
  <c r="I55" i="1"/>
  <c r="D49" i="1"/>
  <c r="I49" i="1"/>
  <c r="D52" i="1"/>
  <c r="I52" i="1"/>
  <c r="E54" i="1"/>
  <c r="E55" i="1"/>
  <c r="G49" i="1"/>
  <c r="E49" i="1"/>
  <c r="E52" i="1"/>
  <c r="G42" i="1"/>
  <c r="G36" i="1"/>
  <c r="C41" i="1"/>
  <c r="C42" i="1"/>
  <c r="C36" i="1"/>
  <c r="H36" i="1"/>
  <c r="C39" i="1"/>
  <c r="H39" i="1"/>
  <c r="D41" i="1"/>
  <c r="I41" i="1"/>
  <c r="D42" i="1"/>
  <c r="I42" i="1"/>
  <c r="G41" i="1"/>
  <c r="G39" i="1"/>
  <c r="H41" i="1"/>
  <c r="H42" i="1"/>
  <c r="D36" i="1"/>
  <c r="D39" i="1"/>
  <c r="E41" i="1"/>
  <c r="E42" i="1"/>
  <c r="C29" i="1"/>
  <c r="H29" i="1"/>
  <c r="C30" i="1"/>
  <c r="H30" i="1"/>
  <c r="C24" i="1"/>
  <c r="C27" i="1"/>
  <c r="D29" i="1"/>
  <c r="D30" i="1"/>
  <c r="E12" i="1"/>
  <c r="J12" i="1"/>
  <c r="E15" i="1"/>
  <c r="J15" i="1"/>
  <c r="C12" i="1"/>
  <c r="C15" i="1"/>
</calcChain>
</file>

<file path=xl/sharedStrings.xml><?xml version="1.0" encoding="utf-8"?>
<sst xmlns="http://schemas.openxmlformats.org/spreadsheetml/2006/main" count="163" uniqueCount="42">
  <si>
    <t>DOH Development Program Income Limits based on HUD Median Incomes</t>
  </si>
  <si>
    <t>PMSA/MSA Area</t>
  </si>
  <si>
    <t xml:space="preserve">    Household Size</t>
  </si>
  <si>
    <t>Bridgeport-Stamford-Norwalk MSA</t>
  </si>
  <si>
    <t>Bridgeport - HMFA</t>
  </si>
  <si>
    <t>25% of AMI</t>
  </si>
  <si>
    <t>30% of AMI - HOME/CDBG</t>
  </si>
  <si>
    <t>30% of AMI (NHTF)</t>
  </si>
  <si>
    <t>Very Low Income - HOME/CDBG</t>
  </si>
  <si>
    <t>50% of AMI</t>
  </si>
  <si>
    <t>60% of AMI</t>
  </si>
  <si>
    <t>Low Income - HOME/CDBG</t>
  </si>
  <si>
    <t>80% of AMI</t>
  </si>
  <si>
    <t>100% of AMI (AHP)</t>
  </si>
  <si>
    <t>110% of AMI (ECL)</t>
  </si>
  <si>
    <t>120% of AMI (HTF)</t>
  </si>
  <si>
    <t xml:space="preserve"> </t>
  </si>
  <si>
    <t>Danbury - HMFA</t>
  </si>
  <si>
    <t>Stamford-Norwalk - HMFA</t>
  </si>
  <si>
    <t>Hartford-West Hartford-East Hartford MSA</t>
  </si>
  <si>
    <t>Hartford - West/East Hartford - HMFA</t>
  </si>
  <si>
    <t>Southern Middlesex County - HMFA</t>
  </si>
  <si>
    <t>New Haven-Milford MSA</t>
  </si>
  <si>
    <t>Milford-Ansonia-Seymour - HMFA</t>
  </si>
  <si>
    <t>New Haven-Meriden - HMFA</t>
  </si>
  <si>
    <t>Waterbury - HMFA</t>
  </si>
  <si>
    <t>Norwich-New London MSA</t>
  </si>
  <si>
    <t>Norwich-New London - HMFA</t>
  </si>
  <si>
    <t>Colchester-Lebanon - HMFA</t>
  </si>
  <si>
    <t xml:space="preserve">Worchester, MA-CT </t>
  </si>
  <si>
    <t>Windham County - HMFA</t>
  </si>
  <si>
    <t>County</t>
  </si>
  <si>
    <t>Litchfield County</t>
  </si>
  <si>
    <t>AMI - Area Median Income</t>
  </si>
  <si>
    <t>NHTF - Federal National Housing Trust Fund</t>
  </si>
  <si>
    <t xml:space="preserve">HOME - Federal HOME Investment Partnerships Program </t>
  </si>
  <si>
    <t>AHP - State Affordable Housing Program (FLEX)</t>
  </si>
  <si>
    <t>HTF - State Housing Trust Fund Program</t>
  </si>
  <si>
    <t>ECL - Energy Conservation Loan Program</t>
  </si>
  <si>
    <t>CDBG - Community Development Block Grant</t>
  </si>
  <si>
    <t>3 of 3</t>
  </si>
  <si>
    <t>2020 Income Limits (Revised 9/16/2020)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</si>
</sst>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</cellStyleXfs>
  <cellXfs count="38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17" fontId="2" fillId="0" borderId="0" xfId="0" quotePrefix="1" applyNumberFormat="1" applyFont="1" applyBorder="1" applyAlignment="1">
      <alignment horizontal="left"/>
    </xf>
    <xf numFmtId="17" fontId="0" fillId="0" borderId="0" xfId="0" quotePrefix="1" applyNumberForma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4" fillId="0" borderId="0" xfId="0" applyFon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Fill="1" applyBorder="1"/>
    <xf numFmtId="9" fontId="6" fillId="0" borderId="0" xfId="0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5" fillId="2" borderId="1" xfId="0" applyFont="1" applyFill="1" applyBorder="1"/>
    <xf numFmtId="42" fontId="0" fillId="0" borderId="0" xfId="0" applyNumberForma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3" fillId="3" borderId="0" xfId="1" applyNumberFormat="1" applyFont="1" applyFill="1" applyBorder="1" applyAlignment="1">
      <alignment horizontal="right"/>
    </xf>
    <xf numFmtId="0" fontId="3" fillId="4" borderId="0" xfId="0" applyFont="1" applyFill="1" applyBorder="1"/>
    <xf numFmtId="42" fontId="0" fillId="4" borderId="0" xfId="0" applyNumberFormat="1" applyFill="1" applyBorder="1" applyAlignment="1">
      <alignment horizontal="right"/>
    </xf>
    <xf numFmtId="42" fontId="3" fillId="4" borderId="0" xfId="0" applyNumberFormat="1" applyFont="1" applyFill="1" applyBorder="1" applyAlignment="1">
      <alignment horizontal="right"/>
    </xf>
    <xf numFmtId="42" fontId="0" fillId="5" borderId="0" xfId="0" applyNumberFormat="1" applyFill="1" applyBorder="1" applyAlignment="1">
      <alignment horizontal="right"/>
    </xf>
    <xf numFmtId="42" fontId="3" fillId="5" borderId="0" xfId="0" applyNumberFormat="1" applyFont="1" applyFill="1" applyBorder="1" applyAlignment="1">
      <alignment horizontal="right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1"/>
  <sheetViews>
    <sheetView tabSelected="1" workbookViewId="0">
      <pane ySplit="6" topLeftCell="A34" activePane="bottomLeft" state="frozen"/>
      <selection pane="bottomLeft" activeCell="G64" sqref="G64"/>
    </sheetView>
  </sheetViews>
  <sheetFormatPr defaultRowHeight="12.75" x14ac:dyDescent="0.2"/>
  <cols>
    <col min="1" max="1" width="41.5703125" style="2" customWidth="1"/>
    <col min="2" max="2" width="28.140625" style="2" customWidth="1"/>
    <col min="3" max="5" width="10.7109375" style="10" customWidth="1"/>
    <col min="6" max="6" width="11.42578125" style="16" customWidth="1"/>
    <col min="7" max="10" width="10.7109375" style="10" customWidth="1"/>
    <col min="11" max="11" width="14.5703125" style="2" customWidth="1"/>
    <col min="12" max="16384" width="9.140625" style="2"/>
  </cols>
  <sheetData>
    <row r="1" spans="1:10" ht="18" x14ac:dyDescent="0.25">
      <c r="A1" s="1" t="s">
        <v>0</v>
      </c>
    </row>
    <row r="2" spans="1:10" ht="6.75" customHeight="1" x14ac:dyDescent="0.25">
      <c r="A2" s="1"/>
    </row>
    <row r="3" spans="1:10" ht="18" x14ac:dyDescent="0.25">
      <c r="A3" s="4" t="s">
        <v>41</v>
      </c>
      <c r="B3" s="5"/>
    </row>
    <row r="4" spans="1:10" ht="6" customHeight="1" x14ac:dyDescent="0.25">
      <c r="A4" s="1"/>
    </row>
    <row r="5" spans="1:10" ht="15" x14ac:dyDescent="0.25">
      <c r="A5" s="12" t="s">
        <v>1</v>
      </c>
      <c r="F5" s="26" t="s">
        <v>2</v>
      </c>
      <c r="G5" s="27"/>
    </row>
    <row r="6" spans="1:10" x14ac:dyDescent="0.2">
      <c r="C6" s="24">
        <v>1</v>
      </c>
      <c r="D6" s="24">
        <v>2</v>
      </c>
      <c r="E6" s="24">
        <v>3</v>
      </c>
      <c r="F6" s="25">
        <v>4</v>
      </c>
      <c r="G6" s="24">
        <v>5</v>
      </c>
      <c r="H6" s="24">
        <v>6</v>
      </c>
      <c r="I6" s="24">
        <v>7</v>
      </c>
      <c r="J6" s="24">
        <v>8</v>
      </c>
    </row>
    <row r="7" spans="1:10" x14ac:dyDescent="0.2">
      <c r="A7" s="6" t="s">
        <v>3</v>
      </c>
      <c r="B7" s="6"/>
      <c r="C7" s="17"/>
      <c r="D7" s="17"/>
      <c r="E7" s="17"/>
      <c r="F7" s="18"/>
      <c r="G7" s="17"/>
      <c r="H7" s="17"/>
      <c r="I7" s="17"/>
      <c r="J7" s="17"/>
    </row>
    <row r="8" spans="1:10" x14ac:dyDescent="0.2">
      <c r="A8" s="7" t="s">
        <v>4</v>
      </c>
      <c r="B8" s="3" t="s">
        <v>5</v>
      </c>
      <c r="C8" s="30">
        <f t="shared" ref="C8:J8" si="0">C16*0.25</f>
        <v>17150</v>
      </c>
      <c r="D8" s="30">
        <f t="shared" si="0"/>
        <v>19600</v>
      </c>
      <c r="E8" s="30">
        <f t="shared" si="0"/>
        <v>22050</v>
      </c>
      <c r="F8" s="30">
        <f t="shared" si="0"/>
        <v>24500</v>
      </c>
      <c r="G8" s="30">
        <f t="shared" si="0"/>
        <v>26460</v>
      </c>
      <c r="H8" s="30">
        <f t="shared" si="0"/>
        <v>28419.999999999996</v>
      </c>
      <c r="I8" s="30">
        <f t="shared" si="0"/>
        <v>30380</v>
      </c>
      <c r="J8" s="30">
        <f t="shared" si="0"/>
        <v>32340</v>
      </c>
    </row>
    <row r="9" spans="1:10" x14ac:dyDescent="0.2">
      <c r="B9" s="33" t="s">
        <v>6</v>
      </c>
      <c r="C9" s="34">
        <v>21600</v>
      </c>
      <c r="D9" s="34">
        <v>24650</v>
      </c>
      <c r="E9" s="34">
        <v>27750</v>
      </c>
      <c r="F9" s="35">
        <v>30800</v>
      </c>
      <c r="G9" s="34">
        <v>33300</v>
      </c>
      <c r="H9" s="34">
        <v>35750</v>
      </c>
      <c r="I9" s="34">
        <v>38200</v>
      </c>
      <c r="J9" s="34">
        <v>47100</v>
      </c>
    </row>
    <row r="10" spans="1:10" x14ac:dyDescent="0.2">
      <c r="B10" s="3" t="s">
        <v>7</v>
      </c>
      <c r="C10" s="28">
        <v>21600</v>
      </c>
      <c r="D10" s="28">
        <v>24650</v>
      </c>
      <c r="E10" s="28">
        <v>27750</v>
      </c>
      <c r="F10" s="29">
        <v>30800</v>
      </c>
      <c r="G10" s="28">
        <v>33300</v>
      </c>
      <c r="H10" s="28">
        <v>35750</v>
      </c>
      <c r="I10" s="28">
        <v>39460</v>
      </c>
      <c r="J10" s="28">
        <v>44120</v>
      </c>
    </row>
    <row r="11" spans="1:10" s="3" customFormat="1" x14ac:dyDescent="0.2">
      <c r="B11" s="33" t="s">
        <v>8</v>
      </c>
      <c r="C11" s="34">
        <v>35950</v>
      </c>
      <c r="D11" s="34">
        <v>41050</v>
      </c>
      <c r="E11" s="34">
        <v>46200</v>
      </c>
      <c r="F11" s="35">
        <v>51300</v>
      </c>
      <c r="G11" s="34">
        <v>55450</v>
      </c>
      <c r="H11" s="34">
        <v>59550</v>
      </c>
      <c r="I11" s="34">
        <v>63650</v>
      </c>
      <c r="J11" s="34">
        <v>67750</v>
      </c>
    </row>
    <row r="12" spans="1:10" s="3" customFormat="1" x14ac:dyDescent="0.2">
      <c r="B12" s="3" t="s">
        <v>9</v>
      </c>
      <c r="C12" s="19">
        <f>F12*0.7</f>
        <v>34300</v>
      </c>
      <c r="D12" s="19">
        <f>F12*0.8</f>
        <v>39200</v>
      </c>
      <c r="E12" s="19">
        <f>F12*0.9</f>
        <v>44100</v>
      </c>
      <c r="F12" s="15">
        <f>F16*0.5</f>
        <v>49000</v>
      </c>
      <c r="G12" s="19">
        <f>F12*1.08</f>
        <v>52920</v>
      </c>
      <c r="H12" s="19">
        <f>F12*1.16</f>
        <v>56839.999999999993</v>
      </c>
      <c r="I12" s="19">
        <f>F12*1.24</f>
        <v>60760</v>
      </c>
      <c r="J12" s="19">
        <f>F12*1.32</f>
        <v>64680</v>
      </c>
    </row>
    <row r="13" spans="1:10" s="3" customFormat="1" x14ac:dyDescent="0.2">
      <c r="B13" s="3" t="s">
        <v>10</v>
      </c>
      <c r="C13" s="15">
        <v>43140</v>
      </c>
      <c r="D13" s="15">
        <v>49260</v>
      </c>
      <c r="E13" s="15">
        <v>55440</v>
      </c>
      <c r="F13" s="15">
        <v>61560</v>
      </c>
      <c r="G13" s="15">
        <v>66540</v>
      </c>
      <c r="H13" s="15">
        <v>71460</v>
      </c>
      <c r="I13" s="15">
        <v>76380</v>
      </c>
      <c r="J13" s="15">
        <v>81300</v>
      </c>
    </row>
    <row r="14" spans="1:10" s="3" customFormat="1" x14ac:dyDescent="0.2">
      <c r="B14" s="33" t="s">
        <v>11</v>
      </c>
      <c r="C14" s="34">
        <v>54950</v>
      </c>
      <c r="D14" s="34">
        <v>62800</v>
      </c>
      <c r="E14" s="34">
        <v>70650</v>
      </c>
      <c r="F14" s="35">
        <v>78500</v>
      </c>
      <c r="G14" s="34">
        <v>84800</v>
      </c>
      <c r="H14" s="34">
        <v>91100</v>
      </c>
      <c r="I14" s="34">
        <v>97350</v>
      </c>
      <c r="J14" s="34">
        <v>103650</v>
      </c>
    </row>
    <row r="15" spans="1:10" s="3" customFormat="1" x14ac:dyDescent="0.2">
      <c r="B15" s="16" t="s">
        <v>12</v>
      </c>
      <c r="C15" s="19">
        <f>F15*0.7</f>
        <v>54880</v>
      </c>
      <c r="D15" s="19">
        <f>F15*0.8</f>
        <v>62720</v>
      </c>
      <c r="E15" s="19">
        <f>F15*0.9</f>
        <v>70560</v>
      </c>
      <c r="F15" s="15">
        <f>F16*0.8</f>
        <v>78400</v>
      </c>
      <c r="G15" s="19">
        <f>F15*1.08</f>
        <v>84672</v>
      </c>
      <c r="H15" s="19">
        <f>F15*1.16</f>
        <v>90944</v>
      </c>
      <c r="I15" s="19">
        <f>F15*1.24</f>
        <v>97216</v>
      </c>
      <c r="J15" s="19">
        <f>F15*1.32</f>
        <v>103488</v>
      </c>
    </row>
    <row r="16" spans="1:10" x14ac:dyDescent="0.2">
      <c r="A16" s="7"/>
      <c r="B16" s="7" t="s">
        <v>13</v>
      </c>
      <c r="C16" s="19">
        <f>F16*0.7</f>
        <v>68600</v>
      </c>
      <c r="D16" s="19">
        <f>F16*0.8</f>
        <v>78400</v>
      </c>
      <c r="E16" s="19">
        <f>F16*0.9</f>
        <v>88200</v>
      </c>
      <c r="F16" s="32">
        <v>98000</v>
      </c>
      <c r="G16" s="19">
        <f>F16*1.08</f>
        <v>105840</v>
      </c>
      <c r="H16" s="19">
        <f>F16*1.16</f>
        <v>113679.99999999999</v>
      </c>
      <c r="I16" s="19">
        <f>F16*1.24</f>
        <v>121520</v>
      </c>
      <c r="J16" s="19">
        <f>F16*1.32</f>
        <v>129360</v>
      </c>
    </row>
    <row r="17" spans="1:10" x14ac:dyDescent="0.2">
      <c r="A17" s="7"/>
      <c r="B17" s="7" t="s">
        <v>14</v>
      </c>
      <c r="C17" s="19">
        <f>F17*0.7</f>
        <v>75460</v>
      </c>
      <c r="D17" s="19">
        <f>F17*0.8</f>
        <v>86240.000000000015</v>
      </c>
      <c r="E17" s="19">
        <f>F17*0.9</f>
        <v>97020.000000000015</v>
      </c>
      <c r="F17" s="15">
        <f>F16*1.1</f>
        <v>107800.00000000001</v>
      </c>
      <c r="G17" s="19">
        <f>F17*1.08</f>
        <v>116424.00000000003</v>
      </c>
      <c r="H17" s="19">
        <f>F17*1.16</f>
        <v>125048.00000000001</v>
      </c>
      <c r="I17" s="19">
        <f>F17*1.24</f>
        <v>133672.00000000003</v>
      </c>
      <c r="J17" s="19">
        <f>F17*1.32</f>
        <v>142296.00000000003</v>
      </c>
    </row>
    <row r="18" spans="1:10" x14ac:dyDescent="0.2">
      <c r="B18" s="2" t="s">
        <v>15</v>
      </c>
      <c r="C18" s="19">
        <f>F18*0.7</f>
        <v>82320</v>
      </c>
      <c r="D18" s="19">
        <f>F18*0.8</f>
        <v>94080</v>
      </c>
      <c r="E18" s="19">
        <f>F18*0.9</f>
        <v>105840</v>
      </c>
      <c r="F18" s="15">
        <f>F16*1.2</f>
        <v>117600</v>
      </c>
      <c r="G18" s="19">
        <f>F18*1.08</f>
        <v>127008.00000000001</v>
      </c>
      <c r="H18" s="19">
        <f>F18*1.16</f>
        <v>136416</v>
      </c>
      <c r="I18" s="19">
        <f>F18*1.24</f>
        <v>145824</v>
      </c>
      <c r="J18" s="19">
        <f>F18*1.32</f>
        <v>155232</v>
      </c>
    </row>
    <row r="19" spans="1:10" x14ac:dyDescent="0.2">
      <c r="A19" s="3" t="s">
        <v>16</v>
      </c>
      <c r="C19" s="20"/>
      <c r="D19" s="20"/>
      <c r="E19" s="20"/>
      <c r="F19" s="21"/>
      <c r="G19" s="20"/>
      <c r="H19" s="20"/>
      <c r="I19" s="20"/>
      <c r="J19" s="20"/>
    </row>
    <row r="20" spans="1:10" x14ac:dyDescent="0.2">
      <c r="A20" s="31" t="s">
        <v>17</v>
      </c>
      <c r="B20" s="3" t="s">
        <v>5</v>
      </c>
      <c r="C20" s="30">
        <f t="shared" ref="C20:J20" si="1">C28*0.25</f>
        <v>21350</v>
      </c>
      <c r="D20" s="30">
        <f t="shared" si="1"/>
        <v>24400</v>
      </c>
      <c r="E20" s="30">
        <f t="shared" si="1"/>
        <v>27450</v>
      </c>
      <c r="F20" s="30">
        <f t="shared" si="1"/>
        <v>30500</v>
      </c>
      <c r="G20" s="30">
        <f t="shared" si="1"/>
        <v>32940</v>
      </c>
      <c r="H20" s="30">
        <f t="shared" si="1"/>
        <v>35380</v>
      </c>
      <c r="I20" s="30">
        <f t="shared" si="1"/>
        <v>37820</v>
      </c>
      <c r="J20" s="30">
        <f t="shared" si="1"/>
        <v>40260</v>
      </c>
    </row>
    <row r="21" spans="1:10" x14ac:dyDescent="0.2">
      <c r="A21" s="7"/>
      <c r="B21" s="33" t="s">
        <v>6</v>
      </c>
      <c r="C21" s="34">
        <v>25650</v>
      </c>
      <c r="D21" s="34">
        <v>29300</v>
      </c>
      <c r="E21" s="34">
        <v>32950</v>
      </c>
      <c r="F21" s="35">
        <v>36600</v>
      </c>
      <c r="G21" s="34">
        <v>39550</v>
      </c>
      <c r="H21" s="34">
        <v>42500</v>
      </c>
      <c r="I21" s="34">
        <v>45400</v>
      </c>
      <c r="J21" s="34">
        <v>48350</v>
      </c>
    </row>
    <row r="22" spans="1:10" x14ac:dyDescent="0.2">
      <c r="B22" s="3" t="s">
        <v>7</v>
      </c>
      <c r="C22" s="28">
        <v>25650</v>
      </c>
      <c r="D22" s="28">
        <v>29300</v>
      </c>
      <c r="E22" s="28">
        <v>32950</v>
      </c>
      <c r="F22" s="29">
        <v>36600</v>
      </c>
      <c r="G22" s="28">
        <v>39550</v>
      </c>
      <c r="H22" s="28">
        <v>42500</v>
      </c>
      <c r="I22" s="28">
        <v>45400</v>
      </c>
      <c r="J22" s="28">
        <v>48350</v>
      </c>
    </row>
    <row r="23" spans="1:10" x14ac:dyDescent="0.2">
      <c r="B23" s="33" t="s">
        <v>8</v>
      </c>
      <c r="C23" s="34">
        <v>42700</v>
      </c>
      <c r="D23" s="34">
        <v>48800</v>
      </c>
      <c r="E23" s="34">
        <v>54900</v>
      </c>
      <c r="F23" s="35">
        <v>61000</v>
      </c>
      <c r="G23" s="34">
        <v>65900</v>
      </c>
      <c r="H23" s="34">
        <v>70800</v>
      </c>
      <c r="I23" s="34">
        <v>75650</v>
      </c>
      <c r="J23" s="34">
        <v>80550</v>
      </c>
    </row>
    <row r="24" spans="1:10" x14ac:dyDescent="0.2">
      <c r="B24" s="3" t="s">
        <v>9</v>
      </c>
      <c r="C24" s="19">
        <f>F24*0.7</f>
        <v>42700</v>
      </c>
      <c r="D24" s="19">
        <f>F24*0.8</f>
        <v>48800</v>
      </c>
      <c r="E24" s="19">
        <f>F24*0.9</f>
        <v>54900</v>
      </c>
      <c r="F24" s="15">
        <f>F28*0.5</f>
        <v>61000</v>
      </c>
      <c r="G24" s="19">
        <f>F24*1.08</f>
        <v>65880</v>
      </c>
      <c r="H24" s="19">
        <f>F24*1.16</f>
        <v>70760</v>
      </c>
      <c r="I24" s="19">
        <f>F24*1.24</f>
        <v>75640</v>
      </c>
      <c r="J24" s="19">
        <f>F24*1.32</f>
        <v>80520</v>
      </c>
    </row>
    <row r="25" spans="1:10" x14ac:dyDescent="0.2">
      <c r="B25" s="3" t="s">
        <v>10</v>
      </c>
      <c r="C25" s="15">
        <v>51240</v>
      </c>
      <c r="D25" s="15">
        <v>58560</v>
      </c>
      <c r="E25" s="15">
        <v>65880</v>
      </c>
      <c r="F25" s="15">
        <v>73200</v>
      </c>
      <c r="G25" s="15">
        <v>79080</v>
      </c>
      <c r="H25" s="15">
        <v>84960</v>
      </c>
      <c r="I25" s="15">
        <v>90780</v>
      </c>
      <c r="J25" s="15">
        <v>96600</v>
      </c>
    </row>
    <row r="26" spans="1:10" x14ac:dyDescent="0.2">
      <c r="B26" s="33" t="s">
        <v>11</v>
      </c>
      <c r="C26" s="34">
        <v>57050</v>
      </c>
      <c r="D26" s="34">
        <v>65200</v>
      </c>
      <c r="E26" s="34">
        <v>73350</v>
      </c>
      <c r="F26" s="35">
        <v>81500</v>
      </c>
      <c r="G26" s="34">
        <v>88050</v>
      </c>
      <c r="H26" s="34">
        <v>94550</v>
      </c>
      <c r="I26" s="34">
        <v>101100</v>
      </c>
      <c r="J26" s="34">
        <v>107600</v>
      </c>
    </row>
    <row r="27" spans="1:10" x14ac:dyDescent="0.2">
      <c r="B27" s="16" t="s">
        <v>12</v>
      </c>
      <c r="C27" s="19">
        <f>F27*0.7</f>
        <v>68320</v>
      </c>
      <c r="D27" s="19">
        <f>F27*0.8</f>
        <v>78080</v>
      </c>
      <c r="E27" s="19">
        <f>F27*0.9</f>
        <v>87840</v>
      </c>
      <c r="F27" s="15">
        <f>F28*0.8</f>
        <v>97600</v>
      </c>
      <c r="G27" s="19">
        <f>F27*1.08</f>
        <v>105408</v>
      </c>
      <c r="H27" s="19">
        <f>F27*1.16</f>
        <v>113215.99999999999</v>
      </c>
      <c r="I27" s="19">
        <f>F27*1.24</f>
        <v>121024</v>
      </c>
      <c r="J27" s="19">
        <f>F27*1.32</f>
        <v>128832</v>
      </c>
    </row>
    <row r="28" spans="1:10" x14ac:dyDescent="0.2">
      <c r="B28" s="7" t="s">
        <v>13</v>
      </c>
      <c r="C28" s="19">
        <f>F28*0.7</f>
        <v>85400</v>
      </c>
      <c r="D28" s="19">
        <f>F28*0.8</f>
        <v>97600</v>
      </c>
      <c r="E28" s="19">
        <f>F28*0.9</f>
        <v>109800</v>
      </c>
      <c r="F28" s="32">
        <v>122000</v>
      </c>
      <c r="G28" s="19">
        <f>F28*1.08</f>
        <v>131760</v>
      </c>
      <c r="H28" s="19">
        <f>F28*1.16</f>
        <v>141520</v>
      </c>
      <c r="I28" s="19">
        <f>F28*1.24</f>
        <v>151280</v>
      </c>
      <c r="J28" s="19">
        <f>F28*1.32</f>
        <v>161040</v>
      </c>
    </row>
    <row r="29" spans="1:10" x14ac:dyDescent="0.2">
      <c r="B29" s="7" t="s">
        <v>14</v>
      </c>
      <c r="C29" s="19">
        <f>F29*0.7</f>
        <v>93940</v>
      </c>
      <c r="D29" s="19">
        <f>F29*0.8</f>
        <v>107360</v>
      </c>
      <c r="E29" s="19">
        <f>F29*0.9</f>
        <v>120780</v>
      </c>
      <c r="F29" s="15">
        <f>F28*1.1</f>
        <v>134200</v>
      </c>
      <c r="G29" s="19">
        <f>F29*1.08</f>
        <v>144936</v>
      </c>
      <c r="H29" s="19">
        <f>F29*1.16</f>
        <v>155672</v>
      </c>
      <c r="I29" s="19">
        <f>F29*1.24</f>
        <v>166408</v>
      </c>
      <c r="J29" s="19">
        <f>F29*1.32</f>
        <v>177144</v>
      </c>
    </row>
    <row r="30" spans="1:10" x14ac:dyDescent="0.2">
      <c r="B30" s="2" t="s">
        <v>15</v>
      </c>
      <c r="C30" s="19">
        <f>F30*0.7</f>
        <v>102480</v>
      </c>
      <c r="D30" s="19">
        <f>F30*0.8</f>
        <v>117120</v>
      </c>
      <c r="E30" s="19">
        <f>F30*0.9</f>
        <v>131760</v>
      </c>
      <c r="F30" s="15">
        <f>F28*1.2</f>
        <v>146400</v>
      </c>
      <c r="G30" s="19">
        <f>F30*1.08</f>
        <v>158112</v>
      </c>
      <c r="H30" s="19">
        <f>F30*1.16</f>
        <v>169824</v>
      </c>
      <c r="I30" s="19">
        <f>F30*1.24</f>
        <v>181536</v>
      </c>
      <c r="J30" s="19">
        <f>F30*1.32</f>
        <v>193248</v>
      </c>
    </row>
    <row r="31" spans="1:10" x14ac:dyDescent="0.2">
      <c r="C31" s="20"/>
      <c r="D31" s="20"/>
      <c r="E31" s="20"/>
      <c r="F31" s="21"/>
      <c r="G31" s="20"/>
      <c r="H31" s="20"/>
      <c r="I31" s="20"/>
      <c r="J31" s="20"/>
    </row>
    <row r="32" spans="1:10" x14ac:dyDescent="0.2">
      <c r="A32" s="31" t="s">
        <v>18</v>
      </c>
      <c r="B32" s="3" t="s">
        <v>5</v>
      </c>
      <c r="C32" s="30">
        <f t="shared" ref="C32:J32" si="2">C40*0.25</f>
        <v>25095</v>
      </c>
      <c r="D32" s="30">
        <f t="shared" si="2"/>
        <v>28680</v>
      </c>
      <c r="E32" s="30">
        <f t="shared" si="2"/>
        <v>32265</v>
      </c>
      <c r="F32" s="30">
        <f t="shared" si="2"/>
        <v>35850</v>
      </c>
      <c r="G32" s="30">
        <f t="shared" si="2"/>
        <v>38718</v>
      </c>
      <c r="H32" s="30">
        <f t="shared" si="2"/>
        <v>41586</v>
      </c>
      <c r="I32" s="30">
        <f t="shared" si="2"/>
        <v>44454</v>
      </c>
      <c r="J32" s="30">
        <f t="shared" si="2"/>
        <v>47322</v>
      </c>
    </row>
    <row r="33" spans="1:10" x14ac:dyDescent="0.2">
      <c r="B33" s="33" t="s">
        <v>6</v>
      </c>
      <c r="C33" s="34">
        <v>30100</v>
      </c>
      <c r="D33" s="34">
        <v>34400</v>
      </c>
      <c r="E33" s="34">
        <v>38700</v>
      </c>
      <c r="F33" s="35">
        <v>43000</v>
      </c>
      <c r="G33" s="34">
        <v>46450</v>
      </c>
      <c r="H33" s="34">
        <v>49900</v>
      </c>
      <c r="I33" s="34">
        <v>53350</v>
      </c>
      <c r="J33" s="34">
        <v>56800</v>
      </c>
    </row>
    <row r="34" spans="1:10" x14ac:dyDescent="0.2">
      <c r="B34" s="3" t="s">
        <v>7</v>
      </c>
      <c r="C34" s="28">
        <v>30100</v>
      </c>
      <c r="D34" s="28">
        <v>34400</v>
      </c>
      <c r="E34" s="28">
        <v>38700</v>
      </c>
      <c r="F34" s="29">
        <v>43000</v>
      </c>
      <c r="G34" s="28">
        <v>46450</v>
      </c>
      <c r="H34" s="28">
        <v>49900</v>
      </c>
      <c r="I34" s="28">
        <v>53350</v>
      </c>
      <c r="J34" s="28">
        <v>56800</v>
      </c>
    </row>
    <row r="35" spans="1:10" x14ac:dyDescent="0.2">
      <c r="B35" s="33" t="s">
        <v>8</v>
      </c>
      <c r="C35" s="34">
        <v>50200</v>
      </c>
      <c r="D35" s="34">
        <v>57400</v>
      </c>
      <c r="E35" s="34">
        <v>64550</v>
      </c>
      <c r="F35" s="35">
        <v>71700</v>
      </c>
      <c r="G35" s="34">
        <v>77450</v>
      </c>
      <c r="H35" s="34">
        <v>83200</v>
      </c>
      <c r="I35" s="34">
        <v>88950</v>
      </c>
      <c r="J35" s="34">
        <v>94650</v>
      </c>
    </row>
    <row r="36" spans="1:10" x14ac:dyDescent="0.2">
      <c r="B36" s="3" t="s">
        <v>9</v>
      </c>
      <c r="C36" s="19">
        <f>F36*0.7</f>
        <v>50190</v>
      </c>
      <c r="D36" s="19">
        <f>F36*0.8</f>
        <v>57360</v>
      </c>
      <c r="E36" s="19">
        <f>F36*0.9</f>
        <v>64530</v>
      </c>
      <c r="F36" s="15">
        <f>F40*0.5</f>
        <v>71700</v>
      </c>
      <c r="G36" s="19">
        <f>F36*1.08</f>
        <v>77436</v>
      </c>
      <c r="H36" s="19">
        <f>F36*1.16</f>
        <v>83172</v>
      </c>
      <c r="I36" s="19">
        <f>F36*1.24</f>
        <v>88908</v>
      </c>
      <c r="J36" s="19">
        <f>F36*1.32</f>
        <v>94644</v>
      </c>
    </row>
    <row r="37" spans="1:10" x14ac:dyDescent="0.2">
      <c r="B37" s="3" t="s">
        <v>10</v>
      </c>
      <c r="C37" s="15">
        <v>60240</v>
      </c>
      <c r="D37" s="15">
        <v>68880</v>
      </c>
      <c r="E37" s="15">
        <v>77460</v>
      </c>
      <c r="F37" s="15">
        <v>86040</v>
      </c>
      <c r="G37" s="15">
        <v>92940</v>
      </c>
      <c r="H37" s="15">
        <v>99840</v>
      </c>
      <c r="I37" s="15">
        <v>106740</v>
      </c>
      <c r="J37" s="15">
        <v>113580</v>
      </c>
    </row>
    <row r="38" spans="1:10" x14ac:dyDescent="0.2">
      <c r="B38" s="33" t="s">
        <v>11</v>
      </c>
      <c r="C38" s="34">
        <v>66500</v>
      </c>
      <c r="D38" s="34">
        <v>76000</v>
      </c>
      <c r="E38" s="34">
        <v>85500</v>
      </c>
      <c r="F38" s="35">
        <v>95000</v>
      </c>
      <c r="G38" s="34">
        <v>102600</v>
      </c>
      <c r="H38" s="34">
        <v>110200</v>
      </c>
      <c r="I38" s="34">
        <v>117800</v>
      </c>
      <c r="J38" s="34">
        <v>125400</v>
      </c>
    </row>
    <row r="39" spans="1:10" x14ac:dyDescent="0.2">
      <c r="A39" s="7"/>
      <c r="B39" s="16" t="s">
        <v>12</v>
      </c>
      <c r="C39" s="19">
        <f>F39*0.7</f>
        <v>80304</v>
      </c>
      <c r="D39" s="19">
        <f>F39*0.8</f>
        <v>91776</v>
      </c>
      <c r="E39" s="19">
        <f>F39*0.9</f>
        <v>103248</v>
      </c>
      <c r="F39" s="15">
        <f>F40*0.8</f>
        <v>114720</v>
      </c>
      <c r="G39" s="19">
        <f>F39*1.08</f>
        <v>123897.60000000001</v>
      </c>
      <c r="H39" s="19">
        <f>F39*1.16</f>
        <v>133075.19999999998</v>
      </c>
      <c r="I39" s="19">
        <f>F39*1.24</f>
        <v>142252.79999999999</v>
      </c>
      <c r="J39" s="19">
        <f>F39*1.32</f>
        <v>151430.39999999999</v>
      </c>
    </row>
    <row r="40" spans="1:10" x14ac:dyDescent="0.2">
      <c r="A40" s="7"/>
      <c r="B40" s="7" t="s">
        <v>13</v>
      </c>
      <c r="C40" s="19">
        <f>F40*0.7</f>
        <v>100380</v>
      </c>
      <c r="D40" s="19">
        <f>F40*0.8</f>
        <v>114720</v>
      </c>
      <c r="E40" s="19">
        <f>F40*0.9</f>
        <v>129060</v>
      </c>
      <c r="F40" s="32">
        <v>143400</v>
      </c>
      <c r="G40" s="19">
        <f>F40*1.08</f>
        <v>154872</v>
      </c>
      <c r="H40" s="19">
        <f>F40*1.16</f>
        <v>166344</v>
      </c>
      <c r="I40" s="19">
        <f>F40*1.24</f>
        <v>177816</v>
      </c>
      <c r="J40" s="19">
        <f>F40*1.32</f>
        <v>189288</v>
      </c>
    </row>
    <row r="41" spans="1:10" x14ac:dyDescent="0.2">
      <c r="A41" s="7"/>
      <c r="B41" s="7" t="s">
        <v>14</v>
      </c>
      <c r="C41" s="19">
        <f>F41*0.7</f>
        <v>110418</v>
      </c>
      <c r="D41" s="19">
        <f>F41*0.8</f>
        <v>126192</v>
      </c>
      <c r="E41" s="19">
        <f>F41*0.9</f>
        <v>141966</v>
      </c>
      <c r="F41" s="15">
        <f>F40*1.1</f>
        <v>157740</v>
      </c>
      <c r="G41" s="19">
        <f>F41*1.08</f>
        <v>170359.2</v>
      </c>
      <c r="H41" s="19">
        <f>F41*1.16</f>
        <v>182978.4</v>
      </c>
      <c r="I41" s="19">
        <f>F41*1.24</f>
        <v>195597.6</v>
      </c>
      <c r="J41" s="19">
        <f>F41*1.32</f>
        <v>208216.80000000002</v>
      </c>
    </row>
    <row r="42" spans="1:10" x14ac:dyDescent="0.2">
      <c r="A42" s="7"/>
      <c r="B42" s="2" t="s">
        <v>15</v>
      </c>
      <c r="C42" s="19">
        <f>F42*0.7</f>
        <v>120455.99999999999</v>
      </c>
      <c r="D42" s="19">
        <f>F42*0.8</f>
        <v>137664</v>
      </c>
      <c r="E42" s="19">
        <f>F42*0.9</f>
        <v>154872</v>
      </c>
      <c r="F42" s="15">
        <f>F40*1.2</f>
        <v>172080</v>
      </c>
      <c r="G42" s="19">
        <f>F42*1.08</f>
        <v>185846.40000000002</v>
      </c>
      <c r="H42" s="19">
        <f>F42*1.16</f>
        <v>199612.79999999999</v>
      </c>
      <c r="I42" s="19">
        <f>F42*1.24</f>
        <v>213379.20000000001</v>
      </c>
      <c r="J42" s="19">
        <f>F42*1.32</f>
        <v>227145.60000000001</v>
      </c>
    </row>
    <row r="43" spans="1:10" x14ac:dyDescent="0.2">
      <c r="C43" s="20"/>
      <c r="D43" s="20"/>
      <c r="E43" s="20"/>
      <c r="F43" s="21"/>
      <c r="G43" s="20"/>
      <c r="H43" s="20"/>
      <c r="I43" s="20"/>
      <c r="J43" s="20"/>
    </row>
    <row r="44" spans="1:10" x14ac:dyDescent="0.2">
      <c r="A44" s="6" t="s">
        <v>19</v>
      </c>
      <c r="B44" s="6"/>
      <c r="C44" s="20"/>
      <c r="D44" s="20"/>
      <c r="E44" s="20"/>
      <c r="F44" s="21"/>
      <c r="G44" s="20"/>
      <c r="H44" s="20"/>
      <c r="I44" s="20"/>
      <c r="J44" s="20"/>
    </row>
    <row r="45" spans="1:10" x14ac:dyDescent="0.2">
      <c r="A45" s="2" t="s">
        <v>20</v>
      </c>
      <c r="B45" s="3" t="s">
        <v>5</v>
      </c>
      <c r="C45" s="30">
        <f t="shared" ref="C45:J45" si="3">C53*0.25</f>
        <v>17045</v>
      </c>
      <c r="D45" s="30">
        <f t="shared" si="3"/>
        <v>19480</v>
      </c>
      <c r="E45" s="30">
        <f t="shared" si="3"/>
        <v>21915</v>
      </c>
      <c r="F45" s="30">
        <f t="shared" si="3"/>
        <v>24350</v>
      </c>
      <c r="G45" s="30">
        <f t="shared" si="3"/>
        <v>26298</v>
      </c>
      <c r="H45" s="30">
        <f t="shared" si="3"/>
        <v>28245.999999999996</v>
      </c>
      <c r="I45" s="30">
        <f t="shared" si="3"/>
        <v>30194</v>
      </c>
      <c r="J45" s="30">
        <f t="shared" si="3"/>
        <v>32142</v>
      </c>
    </row>
    <row r="46" spans="1:10" x14ac:dyDescent="0.2">
      <c r="B46" s="33" t="s">
        <v>6</v>
      </c>
      <c r="C46" s="34">
        <v>21600</v>
      </c>
      <c r="D46" s="34">
        <v>24650</v>
      </c>
      <c r="E46" s="34">
        <v>27750</v>
      </c>
      <c r="F46" s="35">
        <v>30800</v>
      </c>
      <c r="G46" s="34">
        <v>33300</v>
      </c>
      <c r="H46" s="34">
        <v>35750</v>
      </c>
      <c r="I46" s="34">
        <v>38200</v>
      </c>
      <c r="J46" s="34">
        <v>40700</v>
      </c>
    </row>
    <row r="47" spans="1:10" x14ac:dyDescent="0.2">
      <c r="B47" s="3" t="s">
        <v>7</v>
      </c>
      <c r="C47" s="28">
        <v>21600</v>
      </c>
      <c r="D47" s="28">
        <v>24650</v>
      </c>
      <c r="E47" s="28">
        <v>27750</v>
      </c>
      <c r="F47" s="29">
        <v>30800</v>
      </c>
      <c r="G47" s="28">
        <v>33300</v>
      </c>
      <c r="H47" s="28">
        <v>35750</v>
      </c>
      <c r="I47" s="28">
        <v>39640</v>
      </c>
      <c r="J47" s="28">
        <v>44120</v>
      </c>
    </row>
    <row r="48" spans="1:10" x14ac:dyDescent="0.2">
      <c r="A48" s="6"/>
      <c r="B48" s="33" t="s">
        <v>8</v>
      </c>
      <c r="C48" s="34">
        <v>35950</v>
      </c>
      <c r="D48" s="34">
        <v>41050</v>
      </c>
      <c r="E48" s="34">
        <v>46200</v>
      </c>
      <c r="F48" s="35">
        <v>55450</v>
      </c>
      <c r="G48" s="34">
        <v>59550</v>
      </c>
      <c r="H48" s="34">
        <v>59550</v>
      </c>
      <c r="I48" s="34">
        <v>63650</v>
      </c>
      <c r="J48" s="34">
        <v>67750</v>
      </c>
    </row>
    <row r="49" spans="1:10" x14ac:dyDescent="0.2">
      <c r="A49" s="6"/>
      <c r="B49" s="3" t="s">
        <v>9</v>
      </c>
      <c r="C49" s="19">
        <f>F49*0.7</f>
        <v>34090</v>
      </c>
      <c r="D49" s="19">
        <f>F49*0.8</f>
        <v>38960</v>
      </c>
      <c r="E49" s="19">
        <f>F49*0.9</f>
        <v>43830</v>
      </c>
      <c r="F49" s="15">
        <f>F53*0.5</f>
        <v>48700</v>
      </c>
      <c r="G49" s="19">
        <f>F49*1.08</f>
        <v>52596</v>
      </c>
      <c r="H49" s="19">
        <f>F49*1.16</f>
        <v>56491.999999999993</v>
      </c>
      <c r="I49" s="19">
        <f>F49*1.24</f>
        <v>60388</v>
      </c>
      <c r="J49" s="19">
        <f>F49*1.32</f>
        <v>64284</v>
      </c>
    </row>
    <row r="50" spans="1:10" x14ac:dyDescent="0.2">
      <c r="B50" s="3" t="s">
        <v>10</v>
      </c>
      <c r="C50" s="15">
        <v>43140</v>
      </c>
      <c r="D50" s="15">
        <v>49260</v>
      </c>
      <c r="E50" s="15">
        <v>55440</v>
      </c>
      <c r="F50" s="15">
        <v>61560</v>
      </c>
      <c r="G50" s="15">
        <v>66540</v>
      </c>
      <c r="H50" s="15">
        <v>71460</v>
      </c>
      <c r="I50" s="15">
        <v>76380</v>
      </c>
      <c r="J50" s="15">
        <v>81300</v>
      </c>
    </row>
    <row r="51" spans="1:10" x14ac:dyDescent="0.2">
      <c r="B51" s="33" t="s">
        <v>11</v>
      </c>
      <c r="C51" s="34">
        <v>54950</v>
      </c>
      <c r="D51" s="34">
        <v>62800</v>
      </c>
      <c r="E51" s="34">
        <v>70650</v>
      </c>
      <c r="F51" s="35">
        <v>78500</v>
      </c>
      <c r="G51" s="34">
        <v>84800</v>
      </c>
      <c r="H51" s="34">
        <v>91100</v>
      </c>
      <c r="I51" s="34">
        <v>97350</v>
      </c>
      <c r="J51" s="34">
        <v>103650</v>
      </c>
    </row>
    <row r="52" spans="1:10" x14ac:dyDescent="0.2">
      <c r="B52" s="16" t="s">
        <v>12</v>
      </c>
      <c r="C52" s="19">
        <f>F52*0.7</f>
        <v>54544</v>
      </c>
      <c r="D52" s="19">
        <f>F52*0.8</f>
        <v>62336</v>
      </c>
      <c r="E52" s="19">
        <f>F52*0.9</f>
        <v>70128</v>
      </c>
      <c r="F52" s="15">
        <f>F53*0.8</f>
        <v>77920</v>
      </c>
      <c r="G52" s="19">
        <f>F52*1.08</f>
        <v>84153.600000000006</v>
      </c>
      <c r="H52" s="19">
        <f>F52*1.16</f>
        <v>90387.199999999997</v>
      </c>
      <c r="I52" s="19">
        <f>F52*1.24</f>
        <v>96620.800000000003</v>
      </c>
      <c r="J52" s="19">
        <f>F52*1.32</f>
        <v>102854.40000000001</v>
      </c>
    </row>
    <row r="53" spans="1:10" x14ac:dyDescent="0.2">
      <c r="B53" s="7" t="s">
        <v>13</v>
      </c>
      <c r="C53" s="19">
        <f>F53*0.7</f>
        <v>68180</v>
      </c>
      <c r="D53" s="19">
        <f>F53*0.8</f>
        <v>77920</v>
      </c>
      <c r="E53" s="19">
        <f>F53*0.9</f>
        <v>87660</v>
      </c>
      <c r="F53" s="32">
        <v>97400</v>
      </c>
      <c r="G53" s="19">
        <f>F53*1.08</f>
        <v>105192</v>
      </c>
      <c r="H53" s="19">
        <f>F53*1.16</f>
        <v>112983.99999999999</v>
      </c>
      <c r="I53" s="19">
        <f>F53*1.24</f>
        <v>120776</v>
      </c>
      <c r="J53" s="19">
        <f>F53*1.32</f>
        <v>128568</v>
      </c>
    </row>
    <row r="54" spans="1:10" x14ac:dyDescent="0.2">
      <c r="B54" s="7" t="s">
        <v>14</v>
      </c>
      <c r="C54" s="19">
        <f>F54*0.7</f>
        <v>74998</v>
      </c>
      <c r="D54" s="19">
        <f>F54*0.8</f>
        <v>85712.000000000015</v>
      </c>
      <c r="E54" s="19">
        <f>F54*0.9</f>
        <v>96426.000000000015</v>
      </c>
      <c r="F54" s="15">
        <f>F53*1.1</f>
        <v>107140.00000000001</v>
      </c>
      <c r="G54" s="19">
        <f>F54*1.08</f>
        <v>115711.20000000003</v>
      </c>
      <c r="H54" s="19">
        <f>F54*1.16</f>
        <v>124282.40000000001</v>
      </c>
      <c r="I54" s="19">
        <f>F54*1.24</f>
        <v>132853.6</v>
      </c>
      <c r="J54" s="19">
        <f>F54*1.32</f>
        <v>141424.80000000002</v>
      </c>
    </row>
    <row r="55" spans="1:10" x14ac:dyDescent="0.2">
      <c r="B55" s="2" t="s">
        <v>15</v>
      </c>
      <c r="C55" s="19">
        <f>F55*0.7</f>
        <v>81816</v>
      </c>
      <c r="D55" s="19">
        <f>F55*0.8</f>
        <v>93504</v>
      </c>
      <c r="E55" s="19">
        <f>F55*0.9</f>
        <v>105192</v>
      </c>
      <c r="F55" s="15">
        <f>F53*1.2</f>
        <v>116880</v>
      </c>
      <c r="G55" s="19">
        <f>F55*1.08</f>
        <v>126230.40000000001</v>
      </c>
      <c r="H55" s="19">
        <f>F55*1.16</f>
        <v>135580.79999999999</v>
      </c>
      <c r="I55" s="19">
        <f>F55*1.24</f>
        <v>144931.20000000001</v>
      </c>
      <c r="J55" s="19">
        <f>F55*1.32</f>
        <v>154281.60000000001</v>
      </c>
    </row>
    <row r="56" spans="1:10" x14ac:dyDescent="0.2">
      <c r="C56" s="19"/>
      <c r="D56" s="19"/>
      <c r="E56" s="19"/>
      <c r="F56" s="15"/>
      <c r="G56" s="19"/>
      <c r="H56" s="19"/>
      <c r="I56" s="19"/>
      <c r="J56" s="19"/>
    </row>
    <row r="57" spans="1:10" x14ac:dyDescent="0.2">
      <c r="A57" s="2" t="s">
        <v>21</v>
      </c>
      <c r="B57" s="3" t="s">
        <v>5</v>
      </c>
      <c r="C57" s="30">
        <f t="shared" ref="C57:J57" si="4">C65*0.25</f>
        <v>19600</v>
      </c>
      <c r="D57" s="30">
        <f t="shared" si="4"/>
        <v>22400</v>
      </c>
      <c r="E57" s="30">
        <f t="shared" si="4"/>
        <v>25200</v>
      </c>
      <c r="F57" s="30">
        <f t="shared" si="4"/>
        <v>28000</v>
      </c>
      <c r="G57" s="30">
        <f t="shared" si="4"/>
        <v>30240.000000000004</v>
      </c>
      <c r="H57" s="30">
        <f t="shared" si="4"/>
        <v>32479.999999999996</v>
      </c>
      <c r="I57" s="30">
        <f t="shared" si="4"/>
        <v>34720</v>
      </c>
      <c r="J57" s="30">
        <f t="shared" si="4"/>
        <v>36960</v>
      </c>
    </row>
    <row r="58" spans="1:10" x14ac:dyDescent="0.2">
      <c r="B58" s="33" t="s">
        <v>6</v>
      </c>
      <c r="C58" s="34">
        <v>23550</v>
      </c>
      <c r="D58" s="34">
        <v>26900</v>
      </c>
      <c r="E58" s="34">
        <v>30250</v>
      </c>
      <c r="F58" s="35">
        <v>33600</v>
      </c>
      <c r="G58" s="34">
        <v>36300</v>
      </c>
      <c r="H58" s="34">
        <v>39000</v>
      </c>
      <c r="I58" s="34">
        <v>41700</v>
      </c>
      <c r="J58" s="34">
        <v>44400</v>
      </c>
    </row>
    <row r="59" spans="1:10" x14ac:dyDescent="0.2">
      <c r="B59" s="3" t="s">
        <v>7</v>
      </c>
      <c r="C59" s="28">
        <v>23300</v>
      </c>
      <c r="D59" s="28">
        <v>26600</v>
      </c>
      <c r="E59" s="28">
        <v>29950</v>
      </c>
      <c r="F59" s="29">
        <v>33250</v>
      </c>
      <c r="G59" s="28">
        <v>35950</v>
      </c>
      <c r="H59" s="28">
        <v>38600</v>
      </c>
      <c r="I59" s="28">
        <v>41250</v>
      </c>
      <c r="J59" s="28">
        <v>43900</v>
      </c>
    </row>
    <row r="60" spans="1:10" x14ac:dyDescent="0.2">
      <c r="B60" s="33" t="s">
        <v>8</v>
      </c>
      <c r="C60" s="34">
        <v>39200</v>
      </c>
      <c r="D60" s="34">
        <v>44800</v>
      </c>
      <c r="E60" s="34">
        <v>50400</v>
      </c>
      <c r="F60" s="35">
        <v>56000</v>
      </c>
      <c r="G60" s="34">
        <v>65000</v>
      </c>
      <c r="H60" s="34">
        <v>69450</v>
      </c>
      <c r="I60" s="34">
        <v>69450</v>
      </c>
      <c r="J60" s="34">
        <v>73950</v>
      </c>
    </row>
    <row r="61" spans="1:10" x14ac:dyDescent="0.2">
      <c r="B61" s="3" t="s">
        <v>9</v>
      </c>
      <c r="C61" s="19">
        <f>F61*0.7</f>
        <v>39200</v>
      </c>
      <c r="D61" s="19">
        <f>F61*0.8</f>
        <v>44800</v>
      </c>
      <c r="E61" s="19">
        <f>F61*0.9</f>
        <v>50400</v>
      </c>
      <c r="F61" s="15">
        <f>F65*0.5</f>
        <v>56000</v>
      </c>
      <c r="G61" s="19">
        <f>F61*1.08</f>
        <v>60480.000000000007</v>
      </c>
      <c r="H61" s="19">
        <f>F61*1.16</f>
        <v>64959.999999999993</v>
      </c>
      <c r="I61" s="19">
        <f>F61*1.24</f>
        <v>69440</v>
      </c>
      <c r="J61" s="19">
        <f>F61*1.32</f>
        <v>73920</v>
      </c>
    </row>
    <row r="62" spans="1:10" x14ac:dyDescent="0.2">
      <c r="B62" s="3" t="s">
        <v>10</v>
      </c>
      <c r="C62" s="15">
        <v>47040</v>
      </c>
      <c r="D62" s="15">
        <v>53760</v>
      </c>
      <c r="E62" s="15">
        <v>60480</v>
      </c>
      <c r="F62" s="15">
        <v>67200</v>
      </c>
      <c r="G62" s="15">
        <v>72576</v>
      </c>
      <c r="H62" s="15">
        <v>77952</v>
      </c>
      <c r="I62" s="15">
        <v>83328</v>
      </c>
      <c r="J62" s="15">
        <v>88704</v>
      </c>
    </row>
    <row r="63" spans="1:10" x14ac:dyDescent="0.2">
      <c r="B63" s="33" t="s">
        <v>11</v>
      </c>
      <c r="C63" s="34">
        <v>54950</v>
      </c>
      <c r="D63" s="34">
        <v>62800</v>
      </c>
      <c r="E63" s="34">
        <v>70650</v>
      </c>
      <c r="F63" s="35">
        <v>78500</v>
      </c>
      <c r="G63" s="34">
        <v>84800</v>
      </c>
      <c r="H63" s="34">
        <v>91100</v>
      </c>
      <c r="I63" s="34">
        <v>97350</v>
      </c>
      <c r="J63" s="34">
        <v>103650</v>
      </c>
    </row>
    <row r="64" spans="1:10" x14ac:dyDescent="0.2">
      <c r="B64" s="16" t="s">
        <v>12</v>
      </c>
      <c r="C64" s="19">
        <f>F64*0.7</f>
        <v>62719.999999999993</v>
      </c>
      <c r="D64" s="19">
        <f>F64*0.8</f>
        <v>71680</v>
      </c>
      <c r="E64" s="19">
        <f>F64*0.9</f>
        <v>80640</v>
      </c>
      <c r="F64" s="15">
        <f>F65*0.8</f>
        <v>89600</v>
      </c>
      <c r="G64" s="19">
        <f>F64*1.08</f>
        <v>96768</v>
      </c>
      <c r="H64" s="19">
        <f>F64*1.16</f>
        <v>103936</v>
      </c>
      <c r="I64" s="19">
        <f>F64*1.24</f>
        <v>111104</v>
      </c>
      <c r="J64" s="19">
        <f>F64*1.32</f>
        <v>118272</v>
      </c>
    </row>
    <row r="65" spans="1:11" x14ac:dyDescent="0.2">
      <c r="B65" s="7" t="s">
        <v>13</v>
      </c>
      <c r="C65" s="19">
        <f>F65*0.7</f>
        <v>78400</v>
      </c>
      <c r="D65" s="19">
        <f>F65*0.8</f>
        <v>89600</v>
      </c>
      <c r="E65" s="19">
        <f>F65*0.9</f>
        <v>100800</v>
      </c>
      <c r="F65" s="32">
        <v>112000</v>
      </c>
      <c r="G65" s="19">
        <f>F65*1.08</f>
        <v>120960.00000000001</v>
      </c>
      <c r="H65" s="19">
        <f>F65*1.16</f>
        <v>129919.99999999999</v>
      </c>
      <c r="I65" s="19">
        <f>F65*1.24</f>
        <v>138880</v>
      </c>
      <c r="J65" s="19">
        <f>F65*1.32</f>
        <v>147840</v>
      </c>
    </row>
    <row r="66" spans="1:11" x14ac:dyDescent="0.2">
      <c r="B66" s="7" t="s">
        <v>14</v>
      </c>
      <c r="C66" s="19">
        <f>F66*0.7</f>
        <v>86240</v>
      </c>
      <c r="D66" s="19">
        <f>F66*0.8</f>
        <v>98560.000000000015</v>
      </c>
      <c r="E66" s="19">
        <f>F66*0.9</f>
        <v>110880.00000000001</v>
      </c>
      <c r="F66" s="15">
        <f>F65*1.1</f>
        <v>123200.00000000001</v>
      </c>
      <c r="G66" s="19">
        <f>F66*1.08</f>
        <v>133056.00000000003</v>
      </c>
      <c r="H66" s="19">
        <f>F66*1.16</f>
        <v>142912</v>
      </c>
      <c r="I66" s="19">
        <f>F66*1.24</f>
        <v>152768.00000000003</v>
      </c>
      <c r="J66" s="19">
        <f>F66*1.32</f>
        <v>162624.00000000003</v>
      </c>
    </row>
    <row r="67" spans="1:11" x14ac:dyDescent="0.2">
      <c r="B67" s="2" t="s">
        <v>15</v>
      </c>
      <c r="C67" s="19">
        <f>F67*0.7</f>
        <v>94080</v>
      </c>
      <c r="D67" s="19">
        <f>F67*0.8</f>
        <v>107520</v>
      </c>
      <c r="E67" s="19">
        <f>F67*0.9</f>
        <v>120960</v>
      </c>
      <c r="F67" s="15">
        <f>F65*1.2</f>
        <v>134400</v>
      </c>
      <c r="G67" s="19">
        <f>F67*1.08</f>
        <v>145152</v>
      </c>
      <c r="H67" s="19">
        <f>F67*1.16</f>
        <v>155904</v>
      </c>
      <c r="I67" s="19">
        <f>F67*1.24</f>
        <v>166656</v>
      </c>
      <c r="J67" s="19">
        <f>F67*1.32</f>
        <v>177408</v>
      </c>
    </row>
    <row r="68" spans="1:11" x14ac:dyDescent="0.2">
      <c r="C68" s="19"/>
      <c r="D68" s="19"/>
      <c r="E68" s="19"/>
      <c r="F68" s="15"/>
      <c r="G68" s="19"/>
      <c r="H68" s="19"/>
      <c r="I68" s="19"/>
      <c r="J68" s="19"/>
    </row>
    <row r="69" spans="1:11" x14ac:dyDescent="0.2">
      <c r="A69" s="8" t="s">
        <v>22</v>
      </c>
      <c r="B69" s="8"/>
      <c r="C69" s="20"/>
      <c r="D69" s="20"/>
      <c r="E69" s="20"/>
      <c r="F69" s="21"/>
      <c r="G69" s="20"/>
      <c r="H69" s="20"/>
      <c r="I69" s="20"/>
      <c r="J69" s="20"/>
    </row>
    <row r="70" spans="1:11" x14ac:dyDescent="0.2">
      <c r="A70" s="2" t="s">
        <v>23</v>
      </c>
      <c r="B70" s="3" t="s">
        <v>5</v>
      </c>
      <c r="C70" s="30">
        <f t="shared" ref="C70:J70" si="5">C78*0.25</f>
        <v>18935</v>
      </c>
      <c r="D70" s="30">
        <f t="shared" si="5"/>
        <v>21640</v>
      </c>
      <c r="E70" s="30">
        <f t="shared" si="5"/>
        <v>24345</v>
      </c>
      <c r="F70" s="30">
        <f t="shared" si="5"/>
        <v>27050</v>
      </c>
      <c r="G70" s="30">
        <f t="shared" si="5"/>
        <v>29214.000000000004</v>
      </c>
      <c r="H70" s="30">
        <f t="shared" si="5"/>
        <v>31377.999999999996</v>
      </c>
      <c r="I70" s="30">
        <f t="shared" si="5"/>
        <v>33542</v>
      </c>
      <c r="J70" s="30">
        <f t="shared" si="5"/>
        <v>35706</v>
      </c>
    </row>
    <row r="71" spans="1:11" x14ac:dyDescent="0.2">
      <c r="B71" s="33" t="s">
        <v>6</v>
      </c>
      <c r="C71" s="34">
        <v>22750</v>
      </c>
      <c r="D71" s="34">
        <v>26000</v>
      </c>
      <c r="E71" s="34">
        <v>29250</v>
      </c>
      <c r="F71" s="35">
        <v>32450</v>
      </c>
      <c r="G71" s="34">
        <v>35050</v>
      </c>
      <c r="H71" s="34">
        <v>37650</v>
      </c>
      <c r="I71" s="34">
        <v>40250</v>
      </c>
      <c r="J71" s="34">
        <v>42850</v>
      </c>
    </row>
    <row r="72" spans="1:11" x14ac:dyDescent="0.2">
      <c r="B72" s="3" t="s">
        <v>7</v>
      </c>
      <c r="C72" s="28">
        <v>22050</v>
      </c>
      <c r="D72" s="28">
        <v>25200</v>
      </c>
      <c r="E72" s="28">
        <v>28350</v>
      </c>
      <c r="F72" s="29">
        <v>31450</v>
      </c>
      <c r="G72" s="28">
        <v>34000</v>
      </c>
      <c r="H72" s="28">
        <v>36500</v>
      </c>
      <c r="I72" s="28">
        <v>39010</v>
      </c>
      <c r="J72" s="28">
        <v>43430</v>
      </c>
    </row>
    <row r="73" spans="1:11" x14ac:dyDescent="0.2">
      <c r="A73" s="8"/>
      <c r="B73" s="33" t="s">
        <v>8</v>
      </c>
      <c r="C73" s="34">
        <v>37900</v>
      </c>
      <c r="D73" s="34">
        <v>43300</v>
      </c>
      <c r="E73" s="34">
        <v>48700</v>
      </c>
      <c r="F73" s="35">
        <v>54100</v>
      </c>
      <c r="G73" s="34">
        <v>58450</v>
      </c>
      <c r="H73" s="34">
        <v>62800</v>
      </c>
      <c r="I73" s="34">
        <v>67100</v>
      </c>
      <c r="J73" s="34">
        <v>71450</v>
      </c>
    </row>
    <row r="74" spans="1:11" x14ac:dyDescent="0.2">
      <c r="A74" s="8"/>
      <c r="B74" s="3" t="s">
        <v>9</v>
      </c>
      <c r="C74" s="19">
        <f>F74*0.7</f>
        <v>37870</v>
      </c>
      <c r="D74" s="19">
        <f>F74*0.8</f>
        <v>43280</v>
      </c>
      <c r="E74" s="19">
        <f>F74*0.9</f>
        <v>48690</v>
      </c>
      <c r="F74" s="15">
        <f>F78*0.5</f>
        <v>54100</v>
      </c>
      <c r="G74" s="19">
        <f>F74*1.08</f>
        <v>58428.000000000007</v>
      </c>
      <c r="H74" s="19">
        <f>F74*1.16</f>
        <v>62755.999999999993</v>
      </c>
      <c r="I74" s="19">
        <f>F74*1.24</f>
        <v>67084</v>
      </c>
      <c r="J74" s="19">
        <f>F74*1.32</f>
        <v>71412</v>
      </c>
    </row>
    <row r="75" spans="1:11" x14ac:dyDescent="0.2">
      <c r="B75" s="3" t="s">
        <v>10</v>
      </c>
      <c r="C75" s="15">
        <v>45480</v>
      </c>
      <c r="D75" s="15">
        <v>51960</v>
      </c>
      <c r="E75" s="15">
        <v>58440</v>
      </c>
      <c r="F75" s="15">
        <v>64920</v>
      </c>
      <c r="G75" s="15">
        <v>70140</v>
      </c>
      <c r="H75" s="15">
        <v>75360</v>
      </c>
      <c r="I75" s="15">
        <v>80520</v>
      </c>
      <c r="J75" s="15">
        <v>85740</v>
      </c>
    </row>
    <row r="76" spans="1:11" x14ac:dyDescent="0.2">
      <c r="B76" s="33" t="s">
        <v>11</v>
      </c>
      <c r="C76" s="34">
        <v>54950</v>
      </c>
      <c r="D76" s="34">
        <v>62800</v>
      </c>
      <c r="E76" s="34">
        <v>70650</v>
      </c>
      <c r="F76" s="35">
        <v>78500</v>
      </c>
      <c r="G76" s="34">
        <v>84800</v>
      </c>
      <c r="H76" s="34">
        <v>91100</v>
      </c>
      <c r="I76" s="34">
        <v>97350</v>
      </c>
      <c r="J76" s="34">
        <v>103650</v>
      </c>
    </row>
    <row r="77" spans="1:11" x14ac:dyDescent="0.2">
      <c r="B77" s="16" t="s">
        <v>12</v>
      </c>
      <c r="C77" s="19">
        <f>F77*0.7</f>
        <v>60591.999999999993</v>
      </c>
      <c r="D77" s="19">
        <f>F77*0.8</f>
        <v>69248</v>
      </c>
      <c r="E77" s="19">
        <f>F77*0.9</f>
        <v>77904</v>
      </c>
      <c r="F77" s="15">
        <f>F78*0.8</f>
        <v>86560</v>
      </c>
      <c r="G77" s="19">
        <f>F77*1.08</f>
        <v>93484.800000000003</v>
      </c>
      <c r="H77" s="19">
        <f>F77*1.16</f>
        <v>100409.59999999999</v>
      </c>
      <c r="I77" s="19">
        <f>F77*1.24</f>
        <v>107334.39999999999</v>
      </c>
      <c r="J77" s="19">
        <f>F77*1.32</f>
        <v>114259.20000000001</v>
      </c>
      <c r="K77" s="9"/>
    </row>
    <row r="78" spans="1:11" x14ac:dyDescent="0.2">
      <c r="B78" s="7" t="s">
        <v>13</v>
      </c>
      <c r="C78" s="19">
        <f>F78*0.7</f>
        <v>75740</v>
      </c>
      <c r="D78" s="19">
        <f>F78*0.8</f>
        <v>86560</v>
      </c>
      <c r="E78" s="19">
        <f>F78*0.9</f>
        <v>97380</v>
      </c>
      <c r="F78" s="32">
        <v>108200</v>
      </c>
      <c r="G78" s="19">
        <f>F78*1.08</f>
        <v>116856.00000000001</v>
      </c>
      <c r="H78" s="19">
        <f>F78*1.16</f>
        <v>125511.99999999999</v>
      </c>
      <c r="I78" s="19">
        <f>F78*1.24</f>
        <v>134168</v>
      </c>
      <c r="J78" s="19">
        <f>F78*1.32</f>
        <v>142824</v>
      </c>
      <c r="K78" s="9"/>
    </row>
    <row r="79" spans="1:11" x14ac:dyDescent="0.2">
      <c r="B79" s="7" t="s">
        <v>14</v>
      </c>
      <c r="C79" s="19">
        <f>F79*0.7</f>
        <v>83314</v>
      </c>
      <c r="D79" s="19">
        <f>F79*0.8</f>
        <v>95216.000000000015</v>
      </c>
      <c r="E79" s="19">
        <f>F79*0.9</f>
        <v>107118.00000000001</v>
      </c>
      <c r="F79" s="15">
        <f>F78*1.1</f>
        <v>119020.00000000001</v>
      </c>
      <c r="G79" s="19">
        <f>F79*1.08</f>
        <v>128541.60000000002</v>
      </c>
      <c r="H79" s="19">
        <f>F79*1.16</f>
        <v>138063.20000000001</v>
      </c>
      <c r="I79" s="19">
        <f>F79*1.24</f>
        <v>147584.80000000002</v>
      </c>
      <c r="J79" s="19">
        <f>F79*1.32</f>
        <v>157106.40000000002</v>
      </c>
      <c r="K79" s="9"/>
    </row>
    <row r="80" spans="1:11" x14ac:dyDescent="0.2">
      <c r="B80" s="2" t="s">
        <v>15</v>
      </c>
      <c r="C80" s="19">
        <f>F80*0.7</f>
        <v>90888</v>
      </c>
      <c r="D80" s="19">
        <f>F80*0.8</f>
        <v>103872</v>
      </c>
      <c r="E80" s="19">
        <f>F80*0.9</f>
        <v>116856</v>
      </c>
      <c r="F80" s="15">
        <f>F78*1.2</f>
        <v>129840</v>
      </c>
      <c r="G80" s="19">
        <f>F80*1.08</f>
        <v>140227.20000000001</v>
      </c>
      <c r="H80" s="19">
        <f>F80*1.16</f>
        <v>150614.39999999999</v>
      </c>
      <c r="I80" s="19">
        <f>F80*1.24</f>
        <v>161001.60000000001</v>
      </c>
      <c r="J80" s="19">
        <f>F80*1.32</f>
        <v>171388.80000000002</v>
      </c>
      <c r="K80" s="9"/>
    </row>
    <row r="81" spans="1:10" x14ac:dyDescent="0.2">
      <c r="C81" s="20"/>
      <c r="D81" s="20"/>
      <c r="E81" s="20"/>
      <c r="F81" s="21"/>
      <c r="G81" s="20"/>
      <c r="H81" s="20"/>
      <c r="I81" s="20"/>
      <c r="J81" s="20"/>
    </row>
    <row r="82" spans="1:10" x14ac:dyDescent="0.2">
      <c r="A82" s="10" t="s">
        <v>24</v>
      </c>
      <c r="B82" s="3" t="s">
        <v>5</v>
      </c>
      <c r="C82" s="30">
        <f t="shared" ref="C82:J82" si="6">C90*0.25</f>
        <v>15959.999999999998</v>
      </c>
      <c r="D82" s="30">
        <f t="shared" si="6"/>
        <v>18240</v>
      </c>
      <c r="E82" s="30">
        <f t="shared" si="6"/>
        <v>20520</v>
      </c>
      <c r="F82" s="30">
        <f t="shared" si="6"/>
        <v>22800</v>
      </c>
      <c r="G82" s="30">
        <f t="shared" si="6"/>
        <v>24624</v>
      </c>
      <c r="H82" s="30">
        <f t="shared" si="6"/>
        <v>26447.999999999996</v>
      </c>
      <c r="I82" s="30">
        <f t="shared" si="6"/>
        <v>28272</v>
      </c>
      <c r="J82" s="30">
        <f t="shared" si="6"/>
        <v>30096</v>
      </c>
    </row>
    <row r="83" spans="1:10" x14ac:dyDescent="0.2">
      <c r="B83" s="33" t="s">
        <v>6</v>
      </c>
      <c r="C83" s="34">
        <v>21600</v>
      </c>
      <c r="D83" s="34">
        <v>24650</v>
      </c>
      <c r="E83" s="34">
        <v>27750</v>
      </c>
      <c r="F83" s="35">
        <v>30800</v>
      </c>
      <c r="G83" s="34">
        <v>33300</v>
      </c>
      <c r="H83" s="34">
        <v>35750</v>
      </c>
      <c r="I83" s="34">
        <v>38200</v>
      </c>
      <c r="J83" s="34">
        <v>40700</v>
      </c>
    </row>
    <row r="84" spans="1:10" x14ac:dyDescent="0.2">
      <c r="B84" s="3" t="s">
        <v>7</v>
      </c>
      <c r="C84" s="36">
        <v>21600</v>
      </c>
      <c r="D84" s="36">
        <v>24650</v>
      </c>
      <c r="E84" s="36">
        <v>27750</v>
      </c>
      <c r="F84" s="37">
        <v>30800</v>
      </c>
      <c r="G84" s="36">
        <v>33300</v>
      </c>
      <c r="H84" s="36">
        <v>35750</v>
      </c>
      <c r="I84" s="28">
        <v>39640</v>
      </c>
      <c r="J84" s="28">
        <v>44120</v>
      </c>
    </row>
    <row r="85" spans="1:10" x14ac:dyDescent="0.2">
      <c r="B85" s="33" t="s">
        <v>8</v>
      </c>
      <c r="C85" s="34">
        <v>35950</v>
      </c>
      <c r="D85" s="34">
        <v>41050</v>
      </c>
      <c r="E85" s="34">
        <v>46200</v>
      </c>
      <c r="F85" s="35">
        <v>51300</v>
      </c>
      <c r="G85" s="34">
        <v>55450</v>
      </c>
      <c r="H85" s="34">
        <v>59550</v>
      </c>
      <c r="I85" s="34">
        <v>63650</v>
      </c>
      <c r="J85" s="34">
        <v>67750</v>
      </c>
    </row>
    <row r="86" spans="1:10" x14ac:dyDescent="0.2">
      <c r="B86" s="3" t="s">
        <v>9</v>
      </c>
      <c r="C86" s="19">
        <f>F86*0.7</f>
        <v>31919.999999999996</v>
      </c>
      <c r="D86" s="19">
        <f>F86*0.8</f>
        <v>36480</v>
      </c>
      <c r="E86" s="19">
        <f>F86*0.9</f>
        <v>41040</v>
      </c>
      <c r="F86" s="15">
        <f>F90*0.5</f>
        <v>45600</v>
      </c>
      <c r="G86" s="19">
        <f>F86*1.08</f>
        <v>49248</v>
      </c>
      <c r="H86" s="19">
        <f>F86*1.16</f>
        <v>52895.999999999993</v>
      </c>
      <c r="I86" s="19">
        <f>F86*1.24</f>
        <v>56544</v>
      </c>
      <c r="J86" s="19">
        <f>F86*1.32</f>
        <v>60192</v>
      </c>
    </row>
    <row r="87" spans="1:10" x14ac:dyDescent="0.2">
      <c r="B87" s="3" t="s">
        <v>10</v>
      </c>
      <c r="C87" s="15">
        <v>43140</v>
      </c>
      <c r="D87" s="15">
        <v>49260</v>
      </c>
      <c r="E87" s="15">
        <v>55440</v>
      </c>
      <c r="F87" s="15">
        <v>61560</v>
      </c>
      <c r="G87" s="15">
        <v>66540</v>
      </c>
      <c r="H87" s="15">
        <v>71460</v>
      </c>
      <c r="I87" s="15">
        <v>76380</v>
      </c>
      <c r="J87" s="15">
        <v>84300</v>
      </c>
    </row>
    <row r="88" spans="1:10" x14ac:dyDescent="0.2">
      <c r="B88" s="33" t="s">
        <v>11</v>
      </c>
      <c r="C88" s="34">
        <v>54950</v>
      </c>
      <c r="D88" s="34">
        <v>62800</v>
      </c>
      <c r="E88" s="34">
        <v>76050</v>
      </c>
      <c r="F88" s="35">
        <v>78500</v>
      </c>
      <c r="G88" s="34">
        <v>84800</v>
      </c>
      <c r="H88" s="34">
        <v>91100</v>
      </c>
      <c r="I88" s="34">
        <v>97350</v>
      </c>
      <c r="J88" s="34">
        <v>103650</v>
      </c>
    </row>
    <row r="89" spans="1:10" x14ac:dyDescent="0.2">
      <c r="A89" s="10"/>
      <c r="B89" s="16" t="s">
        <v>12</v>
      </c>
      <c r="C89" s="19">
        <f>F89*0.7</f>
        <v>51072</v>
      </c>
      <c r="D89" s="19">
        <f>F89*0.8</f>
        <v>58368</v>
      </c>
      <c r="E89" s="19">
        <f>F89*0.9</f>
        <v>65664</v>
      </c>
      <c r="F89" s="15">
        <f>F90*0.8</f>
        <v>72960</v>
      </c>
      <c r="G89" s="19">
        <f>F89*1.08</f>
        <v>78796.800000000003</v>
      </c>
      <c r="H89" s="19">
        <f>F89*1.16</f>
        <v>84633.599999999991</v>
      </c>
      <c r="I89" s="19">
        <f>F89*1.24</f>
        <v>90470.399999999994</v>
      </c>
      <c r="J89" s="19">
        <f>F89*1.32</f>
        <v>96307.200000000012</v>
      </c>
    </row>
    <row r="90" spans="1:10" x14ac:dyDescent="0.2">
      <c r="A90" s="10"/>
      <c r="B90" s="7" t="s">
        <v>13</v>
      </c>
      <c r="C90" s="19">
        <f>F90*0.7</f>
        <v>63839.999999999993</v>
      </c>
      <c r="D90" s="19">
        <f>F90*0.8</f>
        <v>72960</v>
      </c>
      <c r="E90" s="19">
        <f>F90*0.9</f>
        <v>82080</v>
      </c>
      <c r="F90" s="32">
        <v>91200</v>
      </c>
      <c r="G90" s="19">
        <f>F90*1.08</f>
        <v>98496</v>
      </c>
      <c r="H90" s="19">
        <f>F90*1.16</f>
        <v>105791.99999999999</v>
      </c>
      <c r="I90" s="19">
        <f>F90*1.24</f>
        <v>113088</v>
      </c>
      <c r="J90" s="19">
        <f>F90*1.32</f>
        <v>120384</v>
      </c>
    </row>
    <row r="91" spans="1:10" x14ac:dyDescent="0.2">
      <c r="A91" s="10"/>
      <c r="B91" s="7" t="s">
        <v>14</v>
      </c>
      <c r="C91" s="19">
        <f>F91*0.7</f>
        <v>70224</v>
      </c>
      <c r="D91" s="19">
        <f>F91*0.8</f>
        <v>80256.000000000015</v>
      </c>
      <c r="E91" s="19">
        <f>F91*0.9</f>
        <v>90288.000000000015</v>
      </c>
      <c r="F91" s="15">
        <f>F90*1.1</f>
        <v>100320.00000000001</v>
      </c>
      <c r="G91" s="19">
        <f>F91*1.08</f>
        <v>108345.60000000002</v>
      </c>
      <c r="H91" s="19">
        <f>F91*1.16</f>
        <v>116371.20000000001</v>
      </c>
      <c r="I91" s="19">
        <f>F91*1.24</f>
        <v>124396.80000000002</v>
      </c>
      <c r="J91" s="19">
        <f>F91*1.32</f>
        <v>132422.40000000002</v>
      </c>
    </row>
    <row r="92" spans="1:10" x14ac:dyDescent="0.2">
      <c r="A92" s="10"/>
      <c r="B92" s="2" t="s">
        <v>15</v>
      </c>
      <c r="C92" s="19">
        <f>F92*0.7</f>
        <v>76608</v>
      </c>
      <c r="D92" s="19">
        <f>F92*0.8</f>
        <v>87552</v>
      </c>
      <c r="E92" s="19">
        <f>F92*0.9</f>
        <v>98496</v>
      </c>
      <c r="F92" s="15">
        <f>F90*1.2</f>
        <v>109440</v>
      </c>
      <c r="G92" s="19">
        <f>F92*1.08</f>
        <v>118195.20000000001</v>
      </c>
      <c r="H92" s="19">
        <f>F92*1.16</f>
        <v>126950.39999999999</v>
      </c>
      <c r="I92" s="19">
        <f>F92*1.24</f>
        <v>135705.60000000001</v>
      </c>
      <c r="J92" s="19">
        <f>F92*1.32</f>
        <v>144460.80000000002</v>
      </c>
    </row>
    <row r="93" spans="1:10" x14ac:dyDescent="0.2">
      <c r="C93" s="20"/>
      <c r="D93" s="20"/>
      <c r="E93" s="20"/>
      <c r="F93" s="21"/>
      <c r="G93" s="20"/>
      <c r="H93" s="20"/>
      <c r="I93" s="20"/>
      <c r="J93" s="20"/>
    </row>
    <row r="94" spans="1:10" x14ac:dyDescent="0.2">
      <c r="A94" s="2" t="s">
        <v>25</v>
      </c>
      <c r="B94" s="3" t="s">
        <v>5</v>
      </c>
      <c r="C94" s="30">
        <f t="shared" ref="C94:J94" si="7">C102*0.25</f>
        <v>14052.5</v>
      </c>
      <c r="D94" s="30">
        <f t="shared" si="7"/>
        <v>16060</v>
      </c>
      <c r="E94" s="30">
        <f t="shared" si="7"/>
        <v>18067.5</v>
      </c>
      <c r="F94" s="30">
        <f t="shared" si="7"/>
        <v>20075</v>
      </c>
      <c r="G94" s="30">
        <f t="shared" si="7"/>
        <v>21681</v>
      </c>
      <c r="H94" s="30">
        <f t="shared" si="7"/>
        <v>23287</v>
      </c>
      <c r="I94" s="30">
        <f t="shared" si="7"/>
        <v>24893</v>
      </c>
      <c r="J94" s="30">
        <f t="shared" si="7"/>
        <v>26499</v>
      </c>
    </row>
    <row r="95" spans="1:10" x14ac:dyDescent="0.2">
      <c r="B95" s="33" t="s">
        <v>6</v>
      </c>
      <c r="C95" s="34">
        <v>21600</v>
      </c>
      <c r="D95" s="34">
        <v>24650</v>
      </c>
      <c r="E95" s="34">
        <v>27750</v>
      </c>
      <c r="F95" s="35">
        <v>30800</v>
      </c>
      <c r="G95" s="34">
        <v>33300</v>
      </c>
      <c r="H95" s="34">
        <v>35750</v>
      </c>
      <c r="I95" s="34">
        <v>38200</v>
      </c>
      <c r="J95" s="34">
        <v>40700</v>
      </c>
    </row>
    <row r="96" spans="1:10" x14ac:dyDescent="0.2">
      <c r="B96" s="3" t="s">
        <v>7</v>
      </c>
      <c r="C96" s="36">
        <v>21600</v>
      </c>
      <c r="D96" s="36">
        <v>24650</v>
      </c>
      <c r="E96" s="36">
        <v>27750</v>
      </c>
      <c r="F96" s="37">
        <v>30800</v>
      </c>
      <c r="G96" s="36">
        <v>33300</v>
      </c>
      <c r="H96" s="36">
        <v>35750</v>
      </c>
      <c r="I96" s="28">
        <v>39640</v>
      </c>
      <c r="J96" s="28">
        <v>44120</v>
      </c>
    </row>
    <row r="97" spans="1:11" x14ac:dyDescent="0.2">
      <c r="B97" s="33" t="s">
        <v>8</v>
      </c>
      <c r="C97" s="34">
        <v>35950</v>
      </c>
      <c r="D97" s="34">
        <v>41050</v>
      </c>
      <c r="E97" s="34">
        <v>46200</v>
      </c>
      <c r="F97" s="35">
        <v>51300</v>
      </c>
      <c r="G97" s="34">
        <v>55450</v>
      </c>
      <c r="H97" s="34">
        <v>59550</v>
      </c>
      <c r="I97" s="34">
        <v>63650</v>
      </c>
      <c r="J97" s="34">
        <v>67750</v>
      </c>
    </row>
    <row r="98" spans="1:11" x14ac:dyDescent="0.2">
      <c r="B98" s="3" t="s">
        <v>9</v>
      </c>
      <c r="C98" s="19">
        <f>F98*0.7</f>
        <v>28105</v>
      </c>
      <c r="D98" s="19">
        <f>F98*0.8</f>
        <v>32120</v>
      </c>
      <c r="E98" s="19">
        <f>F98*0.9</f>
        <v>36135</v>
      </c>
      <c r="F98" s="15">
        <f>F102*0.5</f>
        <v>40150</v>
      </c>
      <c r="G98" s="19">
        <f>F98*1.08</f>
        <v>43362</v>
      </c>
      <c r="H98" s="19">
        <f>F98*1.16</f>
        <v>46574</v>
      </c>
      <c r="I98" s="19">
        <f>F98*1.24</f>
        <v>49786</v>
      </c>
      <c r="J98" s="19">
        <f>F98*1.32</f>
        <v>52998</v>
      </c>
    </row>
    <row r="99" spans="1:11" x14ac:dyDescent="0.2">
      <c r="B99" s="3" t="s">
        <v>10</v>
      </c>
      <c r="C99" s="15">
        <v>43140</v>
      </c>
      <c r="D99" s="15">
        <v>49260</v>
      </c>
      <c r="E99" s="15">
        <v>55440</v>
      </c>
      <c r="F99" s="15">
        <v>61560</v>
      </c>
      <c r="G99" s="15">
        <v>66540</v>
      </c>
      <c r="H99" s="15">
        <v>71460</v>
      </c>
      <c r="I99" s="15">
        <v>76380</v>
      </c>
      <c r="J99" s="15">
        <v>81300</v>
      </c>
    </row>
    <row r="100" spans="1:11" x14ac:dyDescent="0.2">
      <c r="B100" s="33" t="s">
        <v>11</v>
      </c>
      <c r="C100" s="34">
        <v>54950</v>
      </c>
      <c r="D100" s="34">
        <v>62800</v>
      </c>
      <c r="E100" s="34">
        <v>70650</v>
      </c>
      <c r="F100" s="35">
        <v>78500</v>
      </c>
      <c r="G100" s="34">
        <v>84800</v>
      </c>
      <c r="H100" s="34">
        <v>91100</v>
      </c>
      <c r="I100" s="34">
        <v>97350</v>
      </c>
      <c r="J100" s="34">
        <v>103650</v>
      </c>
    </row>
    <row r="101" spans="1:11" x14ac:dyDescent="0.2">
      <c r="B101" s="16" t="s">
        <v>12</v>
      </c>
      <c r="C101" s="19">
        <f>F101*0.7</f>
        <v>44968</v>
      </c>
      <c r="D101" s="19">
        <f>F101*0.8</f>
        <v>51392</v>
      </c>
      <c r="E101" s="19">
        <f>F101*0.9</f>
        <v>57816</v>
      </c>
      <c r="F101" s="15">
        <f>F102*0.8</f>
        <v>64240</v>
      </c>
      <c r="G101" s="19">
        <f>F101*1.08</f>
        <v>69379.200000000012</v>
      </c>
      <c r="H101" s="19">
        <f>F101*1.16</f>
        <v>74518.399999999994</v>
      </c>
      <c r="I101" s="19">
        <f>F101*1.24</f>
        <v>79657.600000000006</v>
      </c>
      <c r="J101" s="19">
        <f>F101*1.32</f>
        <v>84796.800000000003</v>
      </c>
    </row>
    <row r="102" spans="1:11" x14ac:dyDescent="0.2">
      <c r="B102" s="7" t="s">
        <v>13</v>
      </c>
      <c r="C102" s="19">
        <f>F102*0.7</f>
        <v>56210</v>
      </c>
      <c r="D102" s="19">
        <f>F102*0.8</f>
        <v>64240</v>
      </c>
      <c r="E102" s="19">
        <f>F102*0.9</f>
        <v>72270</v>
      </c>
      <c r="F102" s="32">
        <v>80300</v>
      </c>
      <c r="G102" s="19">
        <f>F102*1.08</f>
        <v>86724</v>
      </c>
      <c r="H102" s="19">
        <f>F102*1.16</f>
        <v>93148</v>
      </c>
      <c r="I102" s="19">
        <f>F102*1.24</f>
        <v>99572</v>
      </c>
      <c r="J102" s="19">
        <f>F102*1.32</f>
        <v>105996</v>
      </c>
    </row>
    <row r="103" spans="1:11" x14ac:dyDescent="0.2">
      <c r="A103" s="10"/>
      <c r="B103" s="7" t="s">
        <v>14</v>
      </c>
      <c r="C103" s="19">
        <f>F103*0.7</f>
        <v>61830.999999999993</v>
      </c>
      <c r="D103" s="19">
        <f>F103*0.8</f>
        <v>70664</v>
      </c>
      <c r="E103" s="19">
        <f>F103*0.9</f>
        <v>79497</v>
      </c>
      <c r="F103" s="15">
        <f>F102*1.1</f>
        <v>88330</v>
      </c>
      <c r="G103" s="19">
        <f>F103*1.08</f>
        <v>95396.400000000009</v>
      </c>
      <c r="H103" s="19">
        <f>F103*1.16</f>
        <v>102462.79999999999</v>
      </c>
      <c r="I103" s="19">
        <f>F103*1.24</f>
        <v>109529.2</v>
      </c>
      <c r="J103" s="19">
        <f>F103*1.32</f>
        <v>116595.6</v>
      </c>
    </row>
    <row r="104" spans="1:11" x14ac:dyDescent="0.2">
      <c r="A104" s="10"/>
      <c r="B104" s="2" t="s">
        <v>15</v>
      </c>
      <c r="C104" s="19">
        <f>F104*0.7</f>
        <v>67452</v>
      </c>
      <c r="D104" s="19">
        <f>F104*0.8</f>
        <v>77088</v>
      </c>
      <c r="E104" s="19">
        <f>F104*0.9</f>
        <v>86724</v>
      </c>
      <c r="F104" s="15">
        <f>F102*1.2</f>
        <v>96360</v>
      </c>
      <c r="G104" s="19">
        <f>F104*1.08</f>
        <v>104068.8</v>
      </c>
      <c r="H104" s="19">
        <f>F104*1.16</f>
        <v>111777.59999999999</v>
      </c>
      <c r="I104" s="19">
        <f>F104*1.24</f>
        <v>119486.39999999999</v>
      </c>
      <c r="J104" s="19">
        <f>F104*1.32</f>
        <v>127195.20000000001</v>
      </c>
    </row>
    <row r="105" spans="1:11" x14ac:dyDescent="0.2">
      <c r="C105" s="20"/>
      <c r="D105" s="20"/>
      <c r="E105" s="20"/>
      <c r="F105" s="21"/>
      <c r="G105" s="20"/>
      <c r="H105" s="20"/>
      <c r="I105" s="20"/>
      <c r="J105" s="20"/>
    </row>
    <row r="106" spans="1:11" x14ac:dyDescent="0.2">
      <c r="A106" s="6" t="s">
        <v>26</v>
      </c>
      <c r="B106" s="6"/>
      <c r="C106" s="20"/>
      <c r="D106" s="20"/>
      <c r="E106" s="20"/>
      <c r="F106" s="21"/>
      <c r="G106" s="20"/>
      <c r="H106" s="20"/>
      <c r="I106" s="20"/>
      <c r="J106" s="20"/>
    </row>
    <row r="107" spans="1:11" x14ac:dyDescent="0.2">
      <c r="A107" s="2" t="s">
        <v>27</v>
      </c>
      <c r="B107" s="3" t="s">
        <v>5</v>
      </c>
      <c r="C107" s="30">
        <f t="shared" ref="C107:J107" si="8">C115*0.25</f>
        <v>16064.999999999998</v>
      </c>
      <c r="D107" s="30">
        <f t="shared" si="8"/>
        <v>18360</v>
      </c>
      <c r="E107" s="30">
        <f t="shared" si="8"/>
        <v>20655</v>
      </c>
      <c r="F107" s="30">
        <f t="shared" si="8"/>
        <v>22950</v>
      </c>
      <c r="G107" s="30">
        <f t="shared" si="8"/>
        <v>24786</v>
      </c>
      <c r="H107" s="30">
        <f t="shared" si="8"/>
        <v>26621.999999999996</v>
      </c>
      <c r="I107" s="30">
        <f t="shared" si="8"/>
        <v>28458</v>
      </c>
      <c r="J107" s="30">
        <f t="shared" si="8"/>
        <v>30294</v>
      </c>
    </row>
    <row r="108" spans="1:11" x14ac:dyDescent="0.2">
      <c r="B108" s="33" t="s">
        <v>6</v>
      </c>
      <c r="C108" s="34">
        <v>21600</v>
      </c>
      <c r="D108" s="34">
        <v>24650</v>
      </c>
      <c r="E108" s="34">
        <v>27750</v>
      </c>
      <c r="F108" s="35">
        <v>30800</v>
      </c>
      <c r="G108" s="34">
        <v>33300</v>
      </c>
      <c r="H108" s="34">
        <v>35750</v>
      </c>
      <c r="I108" s="34">
        <v>38200</v>
      </c>
      <c r="J108" s="34">
        <v>40700</v>
      </c>
    </row>
    <row r="109" spans="1:11" x14ac:dyDescent="0.2">
      <c r="B109" s="3" t="s">
        <v>7</v>
      </c>
      <c r="C109" s="36">
        <v>21600</v>
      </c>
      <c r="D109" s="36">
        <v>24650</v>
      </c>
      <c r="E109" s="36">
        <v>27750</v>
      </c>
      <c r="F109" s="37">
        <v>30800</v>
      </c>
      <c r="G109" s="36">
        <v>33300</v>
      </c>
      <c r="H109" s="36">
        <v>35750</v>
      </c>
      <c r="I109" s="36">
        <v>39640</v>
      </c>
      <c r="J109" s="28">
        <v>44120</v>
      </c>
    </row>
    <row r="110" spans="1:11" x14ac:dyDescent="0.2">
      <c r="A110" s="6"/>
      <c r="B110" s="33" t="s">
        <v>8</v>
      </c>
      <c r="C110" s="34">
        <v>35950</v>
      </c>
      <c r="D110" s="34">
        <v>41050</v>
      </c>
      <c r="E110" s="34">
        <v>46200</v>
      </c>
      <c r="F110" s="35">
        <v>51300</v>
      </c>
      <c r="G110" s="34">
        <v>55450</v>
      </c>
      <c r="H110" s="34">
        <v>59560</v>
      </c>
      <c r="I110" s="34">
        <v>63650</v>
      </c>
      <c r="J110" s="34">
        <v>67750</v>
      </c>
    </row>
    <row r="111" spans="1:11" x14ac:dyDescent="0.2">
      <c r="A111" s="6"/>
      <c r="B111" s="3" t="s">
        <v>9</v>
      </c>
      <c r="C111" s="19">
        <f>F111*0.7</f>
        <v>32129.999999999996</v>
      </c>
      <c r="D111" s="19">
        <f>F111*0.8</f>
        <v>36720</v>
      </c>
      <c r="E111" s="19">
        <f>F111*0.9</f>
        <v>41310</v>
      </c>
      <c r="F111" s="15">
        <f>F115*0.5</f>
        <v>45900</v>
      </c>
      <c r="G111" s="19">
        <f>F111*1.08</f>
        <v>49572</v>
      </c>
      <c r="H111" s="19">
        <f>F111*1.16</f>
        <v>53243.999999999993</v>
      </c>
      <c r="I111" s="19">
        <f>F111*1.24</f>
        <v>56916</v>
      </c>
      <c r="J111" s="19">
        <f>F111*1.32</f>
        <v>60588</v>
      </c>
    </row>
    <row r="112" spans="1:11" x14ac:dyDescent="0.2">
      <c r="B112" s="3" t="s">
        <v>10</v>
      </c>
      <c r="C112" s="15">
        <v>43140</v>
      </c>
      <c r="D112" s="15">
        <v>49260</v>
      </c>
      <c r="E112" s="15">
        <v>55440</v>
      </c>
      <c r="F112" s="15">
        <v>61560</v>
      </c>
      <c r="G112" s="15">
        <v>66540</v>
      </c>
      <c r="H112" s="15">
        <v>71460</v>
      </c>
      <c r="I112" s="15">
        <v>76300</v>
      </c>
      <c r="J112" s="15">
        <v>84300</v>
      </c>
      <c r="K112" s="15"/>
    </row>
    <row r="113" spans="1:10" x14ac:dyDescent="0.2">
      <c r="B113" s="33" t="s">
        <v>11</v>
      </c>
      <c r="C113" s="34">
        <v>54950</v>
      </c>
      <c r="D113" s="34">
        <v>62800</v>
      </c>
      <c r="E113" s="34">
        <v>70650</v>
      </c>
      <c r="F113" s="35">
        <v>78500</v>
      </c>
      <c r="G113" s="34">
        <v>84800</v>
      </c>
      <c r="H113" s="34">
        <v>91100</v>
      </c>
      <c r="I113" s="34">
        <v>97350</v>
      </c>
      <c r="J113" s="34">
        <v>103650</v>
      </c>
    </row>
    <row r="114" spans="1:10" x14ac:dyDescent="0.2">
      <c r="B114" s="16" t="s">
        <v>12</v>
      </c>
      <c r="C114" s="19">
        <f>F114*0.7</f>
        <v>51408</v>
      </c>
      <c r="D114" s="19">
        <f>F114*0.8</f>
        <v>58752</v>
      </c>
      <c r="E114" s="19">
        <f>F114*0.9</f>
        <v>66096</v>
      </c>
      <c r="F114" s="15">
        <f>F115*0.8</f>
        <v>73440</v>
      </c>
      <c r="G114" s="19">
        <f>F114*1.08</f>
        <v>79315.200000000012</v>
      </c>
      <c r="H114" s="19">
        <f>F114*1.16</f>
        <v>85190.399999999994</v>
      </c>
      <c r="I114" s="19">
        <f>F114*1.24</f>
        <v>91065.600000000006</v>
      </c>
      <c r="J114" s="19">
        <f>F114*1.32</f>
        <v>96940.800000000003</v>
      </c>
    </row>
    <row r="115" spans="1:10" x14ac:dyDescent="0.2">
      <c r="B115" s="7" t="s">
        <v>13</v>
      </c>
      <c r="C115" s="19">
        <f>F115*0.7</f>
        <v>64259.999999999993</v>
      </c>
      <c r="D115" s="19">
        <f>F115*0.8</f>
        <v>73440</v>
      </c>
      <c r="E115" s="19">
        <f>F115*0.9</f>
        <v>82620</v>
      </c>
      <c r="F115" s="32">
        <v>91800</v>
      </c>
      <c r="G115" s="19">
        <f>F115*1.08</f>
        <v>99144</v>
      </c>
      <c r="H115" s="19">
        <f>F115*1.16</f>
        <v>106487.99999999999</v>
      </c>
      <c r="I115" s="19">
        <f>F115*1.24</f>
        <v>113832</v>
      </c>
      <c r="J115" s="19">
        <f>F115*1.32</f>
        <v>121176</v>
      </c>
    </row>
    <row r="116" spans="1:10" x14ac:dyDescent="0.2">
      <c r="B116" s="7" t="s">
        <v>14</v>
      </c>
      <c r="C116" s="19">
        <f>F116*0.7</f>
        <v>70686</v>
      </c>
      <c r="D116" s="19">
        <f>F116*0.8</f>
        <v>80784.000000000015</v>
      </c>
      <c r="E116" s="19">
        <f>F116*0.9</f>
        <v>90882.000000000015</v>
      </c>
      <c r="F116" s="15">
        <f>F115*1.1</f>
        <v>100980.00000000001</v>
      </c>
      <c r="G116" s="19">
        <f>F116*1.08</f>
        <v>109058.40000000002</v>
      </c>
      <c r="H116" s="19">
        <f>F116*1.16</f>
        <v>117136.8</v>
      </c>
      <c r="I116" s="19">
        <f>F116*1.24</f>
        <v>125215.20000000001</v>
      </c>
      <c r="J116" s="19">
        <f>F116*1.32</f>
        <v>133293.60000000003</v>
      </c>
    </row>
    <row r="117" spans="1:10" x14ac:dyDescent="0.2">
      <c r="B117" s="2" t="s">
        <v>15</v>
      </c>
      <c r="C117" s="19">
        <f>F117*0.7</f>
        <v>77112</v>
      </c>
      <c r="D117" s="19">
        <f>F117*0.8</f>
        <v>88128</v>
      </c>
      <c r="E117" s="19">
        <f>F117*0.9</f>
        <v>99144</v>
      </c>
      <c r="F117" s="15">
        <f>F115*1.2</f>
        <v>110160</v>
      </c>
      <c r="G117" s="19">
        <f>F117*1.08</f>
        <v>118972.8</v>
      </c>
      <c r="H117" s="19">
        <f>F117*1.16</f>
        <v>127785.59999999999</v>
      </c>
      <c r="I117" s="19">
        <f>F117*1.24</f>
        <v>136598.39999999999</v>
      </c>
      <c r="J117" s="19">
        <f>F117*1.32</f>
        <v>145411.20000000001</v>
      </c>
    </row>
    <row r="118" spans="1:10" x14ac:dyDescent="0.2">
      <c r="C118" s="20"/>
      <c r="D118" s="20"/>
      <c r="E118" s="20"/>
      <c r="F118" s="21"/>
      <c r="G118" s="20"/>
      <c r="H118" s="20"/>
      <c r="I118" s="20"/>
      <c r="J118" s="20"/>
    </row>
    <row r="119" spans="1:10" x14ac:dyDescent="0.2">
      <c r="A119" s="2" t="s">
        <v>28</v>
      </c>
      <c r="B119" s="3" t="s">
        <v>5</v>
      </c>
      <c r="C119" s="30">
        <f t="shared" ref="C119:J119" si="9">C127*0.25</f>
        <v>20125</v>
      </c>
      <c r="D119" s="30">
        <f t="shared" si="9"/>
        <v>23000</v>
      </c>
      <c r="E119" s="30">
        <f t="shared" si="9"/>
        <v>25875</v>
      </c>
      <c r="F119" s="30">
        <f t="shared" si="9"/>
        <v>28750</v>
      </c>
      <c r="G119" s="30">
        <f t="shared" si="9"/>
        <v>31050.000000000004</v>
      </c>
      <c r="H119" s="30">
        <f t="shared" si="9"/>
        <v>33350</v>
      </c>
      <c r="I119" s="30">
        <f t="shared" si="9"/>
        <v>35650</v>
      </c>
      <c r="J119" s="30">
        <f t="shared" si="9"/>
        <v>37950</v>
      </c>
    </row>
    <row r="120" spans="1:10" x14ac:dyDescent="0.2">
      <c r="B120" s="33" t="s">
        <v>6</v>
      </c>
      <c r="C120" s="34">
        <v>24150</v>
      </c>
      <c r="D120" s="34">
        <v>27600</v>
      </c>
      <c r="E120" s="34">
        <v>31050</v>
      </c>
      <c r="F120" s="35">
        <v>34500</v>
      </c>
      <c r="G120" s="34">
        <v>37300</v>
      </c>
      <c r="H120" s="34">
        <v>40050</v>
      </c>
      <c r="I120" s="34">
        <v>42800</v>
      </c>
      <c r="J120" s="34">
        <v>45550</v>
      </c>
    </row>
    <row r="121" spans="1:10" x14ac:dyDescent="0.2">
      <c r="B121" s="3" t="s">
        <v>7</v>
      </c>
      <c r="C121" s="36">
        <v>24150</v>
      </c>
      <c r="D121" s="36">
        <v>27600</v>
      </c>
      <c r="E121" s="36">
        <v>31050</v>
      </c>
      <c r="F121" s="37">
        <v>34500</v>
      </c>
      <c r="G121" s="36">
        <v>37300</v>
      </c>
      <c r="H121" s="36">
        <v>40050</v>
      </c>
      <c r="I121" s="36">
        <v>42800</v>
      </c>
      <c r="J121" s="36">
        <v>45550</v>
      </c>
    </row>
    <row r="122" spans="1:10" x14ac:dyDescent="0.2">
      <c r="B122" s="33" t="s">
        <v>8</v>
      </c>
      <c r="C122" s="34">
        <v>40250</v>
      </c>
      <c r="D122" s="34">
        <v>46000</v>
      </c>
      <c r="E122" s="34">
        <v>51750</v>
      </c>
      <c r="F122" s="35">
        <v>57500</v>
      </c>
      <c r="G122" s="34">
        <v>62100</v>
      </c>
      <c r="H122" s="34">
        <v>66700</v>
      </c>
      <c r="I122" s="34">
        <v>71300</v>
      </c>
      <c r="J122" s="34">
        <v>75900</v>
      </c>
    </row>
    <row r="123" spans="1:10" x14ac:dyDescent="0.2">
      <c r="B123" s="3" t="s">
        <v>9</v>
      </c>
      <c r="C123" s="19">
        <f>F123*0.7</f>
        <v>40250</v>
      </c>
      <c r="D123" s="19">
        <f>F123*0.8</f>
        <v>46000</v>
      </c>
      <c r="E123" s="19">
        <f>F123*0.9</f>
        <v>51750</v>
      </c>
      <c r="F123" s="15">
        <f>F127*0.5</f>
        <v>57500</v>
      </c>
      <c r="G123" s="19">
        <f>F123*1.08</f>
        <v>62100.000000000007</v>
      </c>
      <c r="H123" s="19">
        <f>F123*1.16</f>
        <v>66700</v>
      </c>
      <c r="I123" s="19">
        <f>F123*1.24</f>
        <v>71300</v>
      </c>
      <c r="J123" s="19">
        <f>F123*1.32</f>
        <v>75900</v>
      </c>
    </row>
    <row r="124" spans="1:10" x14ac:dyDescent="0.2">
      <c r="B124" s="3" t="s">
        <v>10</v>
      </c>
      <c r="C124" s="15">
        <v>48300</v>
      </c>
      <c r="D124" s="15">
        <v>55200</v>
      </c>
      <c r="E124" s="15">
        <v>62100</v>
      </c>
      <c r="F124" s="15">
        <v>69000</v>
      </c>
      <c r="G124" s="15">
        <v>74520</v>
      </c>
      <c r="H124" s="15">
        <v>80040</v>
      </c>
      <c r="I124" s="15">
        <v>85560</v>
      </c>
      <c r="J124" s="15">
        <v>91080</v>
      </c>
    </row>
    <row r="125" spans="1:10" x14ac:dyDescent="0.2">
      <c r="B125" s="33" t="s">
        <v>11</v>
      </c>
      <c r="C125" s="34">
        <v>54950</v>
      </c>
      <c r="D125" s="34">
        <v>62800</v>
      </c>
      <c r="E125" s="34">
        <v>70650</v>
      </c>
      <c r="F125" s="35">
        <v>78500</v>
      </c>
      <c r="G125" s="34">
        <v>84800</v>
      </c>
      <c r="H125" s="34">
        <v>91100</v>
      </c>
      <c r="I125" s="34">
        <v>97350</v>
      </c>
      <c r="J125" s="34">
        <v>103650</v>
      </c>
    </row>
    <row r="126" spans="1:10" x14ac:dyDescent="0.2">
      <c r="B126" s="16" t="s">
        <v>12</v>
      </c>
      <c r="C126" s="19">
        <f>F126*0.7</f>
        <v>64399.999999999993</v>
      </c>
      <c r="D126" s="19">
        <f>F126*0.8</f>
        <v>73600</v>
      </c>
      <c r="E126" s="19">
        <f>F126*0.9</f>
        <v>82800</v>
      </c>
      <c r="F126" s="15">
        <f>F127*0.8</f>
        <v>92000</v>
      </c>
      <c r="G126" s="19">
        <f>F126*1.08</f>
        <v>99360</v>
      </c>
      <c r="H126" s="19">
        <f>F126*1.16</f>
        <v>106719.99999999999</v>
      </c>
      <c r="I126" s="19">
        <f>F126*1.24</f>
        <v>114080</v>
      </c>
      <c r="J126" s="19">
        <f>F126*1.32</f>
        <v>121440</v>
      </c>
    </row>
    <row r="127" spans="1:10" x14ac:dyDescent="0.2">
      <c r="B127" s="7" t="s">
        <v>13</v>
      </c>
      <c r="C127" s="19">
        <f>F127*0.7</f>
        <v>80500</v>
      </c>
      <c r="D127" s="19">
        <f>F127*0.8</f>
        <v>92000</v>
      </c>
      <c r="E127" s="19">
        <f>F127*0.9</f>
        <v>103500</v>
      </c>
      <c r="F127" s="32">
        <v>115000</v>
      </c>
      <c r="G127" s="19">
        <f>F127*1.08</f>
        <v>124200.00000000001</v>
      </c>
      <c r="H127" s="19">
        <f>F127*1.16</f>
        <v>133400</v>
      </c>
      <c r="I127" s="19">
        <f>F127*1.24</f>
        <v>142600</v>
      </c>
      <c r="J127" s="19">
        <f>F127*1.32</f>
        <v>151800</v>
      </c>
    </row>
    <row r="128" spans="1:10" x14ac:dyDescent="0.2">
      <c r="B128" s="7" t="s">
        <v>14</v>
      </c>
      <c r="C128" s="19">
        <f>F128*0.7</f>
        <v>88550</v>
      </c>
      <c r="D128" s="19">
        <f>F128*0.8</f>
        <v>101200.00000000001</v>
      </c>
      <c r="E128" s="19">
        <f>F128*0.9</f>
        <v>113850.00000000001</v>
      </c>
      <c r="F128" s="15">
        <f>F127*1.1</f>
        <v>126500.00000000001</v>
      </c>
      <c r="G128" s="19">
        <f>F128*1.08</f>
        <v>136620.00000000003</v>
      </c>
      <c r="H128" s="19">
        <f>F128*1.16</f>
        <v>146740</v>
      </c>
      <c r="I128" s="19">
        <f>F128*1.24</f>
        <v>156860.00000000003</v>
      </c>
      <c r="J128" s="19">
        <f>F128*1.32</f>
        <v>166980.00000000003</v>
      </c>
    </row>
    <row r="129" spans="1:11" x14ac:dyDescent="0.2">
      <c r="B129" s="2" t="s">
        <v>15</v>
      </c>
      <c r="C129" s="19">
        <f>F129*0.7</f>
        <v>96600</v>
      </c>
      <c r="D129" s="19">
        <f>F129*0.8</f>
        <v>110400</v>
      </c>
      <c r="E129" s="19">
        <f>F129*0.9</f>
        <v>124200</v>
      </c>
      <c r="F129" s="15">
        <f>F127*1.2</f>
        <v>138000</v>
      </c>
      <c r="G129" s="19">
        <f>F129*1.08</f>
        <v>149040</v>
      </c>
      <c r="H129" s="19">
        <f>F129*1.16</f>
        <v>160080</v>
      </c>
      <c r="I129" s="19">
        <f>F129*1.24</f>
        <v>171120</v>
      </c>
      <c r="J129" s="19">
        <f>F129*1.32</f>
        <v>182160</v>
      </c>
    </row>
    <row r="130" spans="1:11" x14ac:dyDescent="0.2">
      <c r="C130" s="19"/>
      <c r="D130" s="19"/>
      <c r="E130" s="19"/>
      <c r="F130" s="15"/>
      <c r="G130" s="19"/>
      <c r="H130" s="19"/>
      <c r="I130" s="19"/>
      <c r="J130" s="19"/>
    </row>
    <row r="131" spans="1:11" x14ac:dyDescent="0.2">
      <c r="A131" s="6" t="s">
        <v>29</v>
      </c>
      <c r="C131" s="19"/>
      <c r="D131" s="19"/>
      <c r="E131" s="19"/>
      <c r="F131" s="15"/>
      <c r="G131" s="19"/>
      <c r="H131" s="19"/>
      <c r="I131" s="19"/>
      <c r="J131" s="19"/>
    </row>
    <row r="132" spans="1:11" x14ac:dyDescent="0.2">
      <c r="A132" s="2" t="s">
        <v>30</v>
      </c>
      <c r="B132" s="3" t="s">
        <v>5</v>
      </c>
      <c r="C132" s="30">
        <f t="shared" ref="C132:J132" si="10">C140*0.25</f>
        <v>15207.499999999998</v>
      </c>
      <c r="D132" s="30">
        <f t="shared" si="10"/>
        <v>17380</v>
      </c>
      <c r="E132" s="30">
        <f t="shared" si="10"/>
        <v>19552.5</v>
      </c>
      <c r="F132" s="30">
        <f t="shared" si="10"/>
        <v>21725</v>
      </c>
      <c r="G132" s="30">
        <f t="shared" si="10"/>
        <v>23463</v>
      </c>
      <c r="H132" s="30">
        <f t="shared" si="10"/>
        <v>25201</v>
      </c>
      <c r="I132" s="30">
        <f t="shared" si="10"/>
        <v>26939</v>
      </c>
      <c r="J132" s="30">
        <f t="shared" si="10"/>
        <v>28677</v>
      </c>
    </row>
    <row r="133" spans="1:11" x14ac:dyDescent="0.2">
      <c r="B133" s="33" t="s">
        <v>6</v>
      </c>
      <c r="C133" s="34">
        <v>21600</v>
      </c>
      <c r="D133" s="34">
        <v>24650</v>
      </c>
      <c r="E133" s="34">
        <v>27750</v>
      </c>
      <c r="F133" s="35">
        <v>30800</v>
      </c>
      <c r="G133" s="34">
        <v>33300</v>
      </c>
      <c r="H133" s="34">
        <v>35750</v>
      </c>
      <c r="I133" s="34">
        <v>39640</v>
      </c>
      <c r="J133" s="34">
        <v>40700</v>
      </c>
    </row>
    <row r="134" spans="1:11" x14ac:dyDescent="0.2">
      <c r="B134" s="3" t="s">
        <v>7</v>
      </c>
      <c r="C134" s="36">
        <v>21600</v>
      </c>
      <c r="D134" s="36">
        <v>24650</v>
      </c>
      <c r="E134" s="36">
        <v>27750</v>
      </c>
      <c r="F134" s="37">
        <v>30800</v>
      </c>
      <c r="G134" s="36">
        <v>33300</v>
      </c>
      <c r="H134" s="36">
        <v>35750</v>
      </c>
      <c r="I134" s="36">
        <v>39640</v>
      </c>
      <c r="J134" s="28">
        <v>44120</v>
      </c>
      <c r="K134" s="28"/>
    </row>
    <row r="135" spans="1:11" x14ac:dyDescent="0.2">
      <c r="B135" s="33" t="s">
        <v>8</v>
      </c>
      <c r="C135" s="34">
        <v>35950</v>
      </c>
      <c r="D135" s="34">
        <v>41050</v>
      </c>
      <c r="E135" s="34">
        <v>46200</v>
      </c>
      <c r="F135" s="35">
        <v>51300</v>
      </c>
      <c r="G135" s="34">
        <v>55450</v>
      </c>
      <c r="H135" s="34">
        <v>59550</v>
      </c>
      <c r="I135" s="34">
        <v>63650</v>
      </c>
      <c r="J135" s="34">
        <v>67750</v>
      </c>
    </row>
    <row r="136" spans="1:11" x14ac:dyDescent="0.2">
      <c r="B136" s="3" t="s">
        <v>9</v>
      </c>
      <c r="C136" s="19">
        <f>F136*0.7</f>
        <v>30414.999999999996</v>
      </c>
      <c r="D136" s="19">
        <f>F136*0.8</f>
        <v>34760</v>
      </c>
      <c r="E136" s="19">
        <f>F136*0.9</f>
        <v>39105</v>
      </c>
      <c r="F136" s="15">
        <f>F140*0.5</f>
        <v>43450</v>
      </c>
      <c r="G136" s="19">
        <f>F136*1.08</f>
        <v>46926</v>
      </c>
      <c r="H136" s="19">
        <f>F136*1.16</f>
        <v>50402</v>
      </c>
      <c r="I136" s="19">
        <f>F136*1.24</f>
        <v>53878</v>
      </c>
      <c r="J136" s="19">
        <f>F136*1.32</f>
        <v>57354</v>
      </c>
    </row>
    <row r="137" spans="1:11" x14ac:dyDescent="0.2">
      <c r="B137" s="3" t="s">
        <v>10</v>
      </c>
      <c r="C137" s="15">
        <v>36498</v>
      </c>
      <c r="D137" s="15">
        <v>41712</v>
      </c>
      <c r="E137" s="15">
        <v>46926</v>
      </c>
      <c r="F137" s="15">
        <v>52140</v>
      </c>
      <c r="G137" s="15">
        <v>56311</v>
      </c>
      <c r="H137" s="15">
        <v>60482</v>
      </c>
      <c r="I137" s="15">
        <v>64654</v>
      </c>
      <c r="J137" s="15">
        <v>68825</v>
      </c>
    </row>
    <row r="138" spans="1:11" x14ac:dyDescent="0.2">
      <c r="B138" s="33" t="s">
        <v>11</v>
      </c>
      <c r="C138" s="34">
        <v>54950</v>
      </c>
      <c r="D138" s="34">
        <v>62800</v>
      </c>
      <c r="E138" s="34">
        <v>70650</v>
      </c>
      <c r="F138" s="35">
        <v>78500</v>
      </c>
      <c r="G138" s="34">
        <v>84800</v>
      </c>
      <c r="H138" s="34">
        <v>91100</v>
      </c>
      <c r="I138" s="34">
        <v>97350</v>
      </c>
      <c r="J138" s="34">
        <v>103650</v>
      </c>
    </row>
    <row r="139" spans="1:11" x14ac:dyDescent="0.2">
      <c r="B139" s="16" t="s">
        <v>12</v>
      </c>
      <c r="C139" s="19">
        <f>F139*0.7</f>
        <v>48664</v>
      </c>
      <c r="D139" s="19">
        <f>F139*0.8</f>
        <v>55616</v>
      </c>
      <c r="E139" s="19">
        <f>F139*0.9</f>
        <v>62568</v>
      </c>
      <c r="F139" s="15">
        <f>F140*0.8</f>
        <v>69520</v>
      </c>
      <c r="G139" s="19">
        <f>F139*1.08</f>
        <v>75081.600000000006</v>
      </c>
      <c r="H139" s="19">
        <f>F139*1.16</f>
        <v>80643.199999999997</v>
      </c>
      <c r="I139" s="19">
        <f>F139*1.24</f>
        <v>86204.800000000003</v>
      </c>
      <c r="J139" s="19">
        <f>F139*1.32</f>
        <v>91766.400000000009</v>
      </c>
    </row>
    <row r="140" spans="1:11" x14ac:dyDescent="0.2">
      <c r="B140" s="7" t="s">
        <v>13</v>
      </c>
      <c r="C140" s="19">
        <f>F140*0.7</f>
        <v>60829.999999999993</v>
      </c>
      <c r="D140" s="19">
        <f>F140*0.8</f>
        <v>69520</v>
      </c>
      <c r="E140" s="19">
        <f>F140*0.9</f>
        <v>78210</v>
      </c>
      <c r="F140" s="32">
        <v>86900</v>
      </c>
      <c r="G140" s="19">
        <f>F140*1.08</f>
        <v>93852</v>
      </c>
      <c r="H140" s="19">
        <f>F140*1.16</f>
        <v>100804</v>
      </c>
      <c r="I140" s="19">
        <f>F140*1.24</f>
        <v>107756</v>
      </c>
      <c r="J140" s="19">
        <f>F140*1.32</f>
        <v>114708</v>
      </c>
    </row>
    <row r="141" spans="1:11" x14ac:dyDescent="0.2">
      <c r="B141" s="7" t="s">
        <v>14</v>
      </c>
      <c r="C141" s="19">
        <f>F141*0.7</f>
        <v>66913</v>
      </c>
      <c r="D141" s="19">
        <f>F141*0.8</f>
        <v>76472.000000000015</v>
      </c>
      <c r="E141" s="19">
        <f>F141*0.9</f>
        <v>86031.000000000015</v>
      </c>
      <c r="F141" s="15">
        <f>F140*1.1</f>
        <v>95590.000000000015</v>
      </c>
      <c r="G141" s="19">
        <f>F141*1.08</f>
        <v>103237.20000000003</v>
      </c>
      <c r="H141" s="19">
        <f>F141*1.16</f>
        <v>110884.40000000001</v>
      </c>
      <c r="I141" s="19">
        <f>F141*1.24</f>
        <v>118531.60000000002</v>
      </c>
      <c r="J141" s="19">
        <f>F141*1.32</f>
        <v>126178.80000000003</v>
      </c>
    </row>
    <row r="142" spans="1:11" x14ac:dyDescent="0.2">
      <c r="B142" s="2" t="s">
        <v>15</v>
      </c>
      <c r="C142" s="19">
        <f>F142*0.7</f>
        <v>72996</v>
      </c>
      <c r="D142" s="19">
        <f>F142*0.8</f>
        <v>83424</v>
      </c>
      <c r="E142" s="19">
        <f>F142*0.9</f>
        <v>93852</v>
      </c>
      <c r="F142" s="15">
        <f>F140*1.2</f>
        <v>104280</v>
      </c>
      <c r="G142" s="19">
        <f>F142*1.08</f>
        <v>112622.40000000001</v>
      </c>
      <c r="H142" s="19">
        <f>F142*1.16</f>
        <v>120964.79999999999</v>
      </c>
      <c r="I142" s="19">
        <f>F142*1.24</f>
        <v>129307.2</v>
      </c>
      <c r="J142" s="19">
        <f>F142*1.32</f>
        <v>137649.60000000001</v>
      </c>
    </row>
    <row r="143" spans="1:11" x14ac:dyDescent="0.2">
      <c r="C143" s="19"/>
      <c r="D143" s="19"/>
      <c r="E143" s="19"/>
      <c r="F143" s="15"/>
      <c r="G143" s="19"/>
      <c r="H143" s="19"/>
      <c r="I143" s="19"/>
      <c r="J143" s="19"/>
    </row>
    <row r="144" spans="1:11" x14ac:dyDescent="0.2">
      <c r="A144" s="8" t="s">
        <v>31</v>
      </c>
      <c r="B144" s="8"/>
      <c r="C144" s="17"/>
      <c r="D144" s="17"/>
      <c r="E144" s="17"/>
      <c r="F144" s="18"/>
      <c r="G144" s="17"/>
      <c r="H144" s="17"/>
      <c r="I144" s="17"/>
      <c r="J144" s="17"/>
    </row>
    <row r="145" spans="1:11" x14ac:dyDescent="0.2">
      <c r="A145" s="2" t="s">
        <v>32</v>
      </c>
      <c r="B145" s="3" t="s">
        <v>5</v>
      </c>
      <c r="C145" s="30">
        <f t="shared" ref="C145:J145" si="11">C153*0.25</f>
        <v>17955</v>
      </c>
      <c r="D145" s="30">
        <f t="shared" si="11"/>
        <v>20520</v>
      </c>
      <c r="E145" s="30">
        <f t="shared" si="11"/>
        <v>23085</v>
      </c>
      <c r="F145" s="30">
        <f t="shared" si="11"/>
        <v>25650</v>
      </c>
      <c r="G145" s="30">
        <f t="shared" si="11"/>
        <v>27702.000000000004</v>
      </c>
      <c r="H145" s="30">
        <f t="shared" si="11"/>
        <v>29753.999999999996</v>
      </c>
      <c r="I145" s="30">
        <f t="shared" si="11"/>
        <v>31806</v>
      </c>
      <c r="J145" s="30">
        <f t="shared" si="11"/>
        <v>33858</v>
      </c>
    </row>
    <row r="146" spans="1:11" x14ac:dyDescent="0.2">
      <c r="B146" s="33" t="s">
        <v>6</v>
      </c>
      <c r="C146" s="34">
        <v>21600</v>
      </c>
      <c r="D146" s="34">
        <v>24650</v>
      </c>
      <c r="E146" s="34">
        <v>27750</v>
      </c>
      <c r="F146" s="35">
        <v>30800</v>
      </c>
      <c r="G146" s="34">
        <v>33300</v>
      </c>
      <c r="H146" s="34">
        <v>35750</v>
      </c>
      <c r="I146" s="34">
        <v>38200</v>
      </c>
      <c r="J146" s="34">
        <v>40700</v>
      </c>
    </row>
    <row r="147" spans="1:11" x14ac:dyDescent="0.2">
      <c r="B147" s="3" t="s">
        <v>7</v>
      </c>
      <c r="C147" s="36">
        <v>21600</v>
      </c>
      <c r="D147" s="36">
        <v>24650</v>
      </c>
      <c r="E147" s="36">
        <v>27750</v>
      </c>
      <c r="F147" s="37">
        <v>30800</v>
      </c>
      <c r="G147" s="36">
        <v>33300</v>
      </c>
      <c r="H147" s="36">
        <v>35750</v>
      </c>
      <c r="I147" s="36">
        <v>39640</v>
      </c>
      <c r="J147" s="28">
        <v>44120</v>
      </c>
    </row>
    <row r="148" spans="1:11" x14ac:dyDescent="0.2">
      <c r="A148" s="8"/>
      <c r="B148" s="33" t="s">
        <v>8</v>
      </c>
      <c r="C148" s="34">
        <v>35950</v>
      </c>
      <c r="D148" s="34">
        <v>41050</v>
      </c>
      <c r="E148" s="34">
        <v>46200</v>
      </c>
      <c r="F148" s="35">
        <v>51300</v>
      </c>
      <c r="G148" s="34">
        <v>55450</v>
      </c>
      <c r="H148" s="34">
        <v>59550</v>
      </c>
      <c r="I148" s="34">
        <v>63650</v>
      </c>
      <c r="J148" s="34">
        <v>67750</v>
      </c>
    </row>
    <row r="149" spans="1:11" x14ac:dyDescent="0.2">
      <c r="A149" s="8"/>
      <c r="B149" s="3" t="s">
        <v>9</v>
      </c>
      <c r="C149" s="19">
        <f>F149*0.7</f>
        <v>35910</v>
      </c>
      <c r="D149" s="19">
        <f>F149*0.8</f>
        <v>41040</v>
      </c>
      <c r="E149" s="19">
        <f>F149*0.9</f>
        <v>46170</v>
      </c>
      <c r="F149" s="15">
        <f>F153*0.5</f>
        <v>51300</v>
      </c>
      <c r="G149" s="19">
        <f>F149*1.08</f>
        <v>55404.000000000007</v>
      </c>
      <c r="H149" s="19">
        <f>F149*1.16</f>
        <v>59507.999999999993</v>
      </c>
      <c r="I149" s="19">
        <f>F149*1.24</f>
        <v>63612</v>
      </c>
      <c r="J149" s="19">
        <f>F149*1.32</f>
        <v>67716</v>
      </c>
    </row>
    <row r="150" spans="1:11" x14ac:dyDescent="0.2">
      <c r="B150" s="3" t="s">
        <v>10</v>
      </c>
      <c r="C150" s="15">
        <v>43092</v>
      </c>
      <c r="D150" s="15">
        <v>49248</v>
      </c>
      <c r="E150" s="15">
        <v>55404</v>
      </c>
      <c r="F150" s="15">
        <v>61560</v>
      </c>
      <c r="G150" s="15">
        <v>66485</v>
      </c>
      <c r="H150" s="15">
        <v>71410</v>
      </c>
      <c r="I150" s="15">
        <v>76334</v>
      </c>
      <c r="J150" s="15">
        <v>81259</v>
      </c>
    </row>
    <row r="151" spans="1:11" x14ac:dyDescent="0.2">
      <c r="B151" s="33" t="s">
        <v>11</v>
      </c>
      <c r="C151" s="34">
        <v>54950</v>
      </c>
      <c r="D151" s="34">
        <v>62800</v>
      </c>
      <c r="E151" s="34">
        <v>70650</v>
      </c>
      <c r="F151" s="35">
        <v>78500</v>
      </c>
      <c r="G151" s="34">
        <v>84800</v>
      </c>
      <c r="H151" s="34">
        <v>91100</v>
      </c>
      <c r="I151" s="34">
        <v>97350</v>
      </c>
      <c r="J151" s="34">
        <v>103650</v>
      </c>
    </row>
    <row r="152" spans="1:11" x14ac:dyDescent="0.2">
      <c r="B152" s="16" t="s">
        <v>12</v>
      </c>
      <c r="C152" s="19">
        <f>F152*0.7</f>
        <v>57455.999999999993</v>
      </c>
      <c r="D152" s="19">
        <f>F152*0.8</f>
        <v>65664</v>
      </c>
      <c r="E152" s="19">
        <f>F152*0.9</f>
        <v>73872</v>
      </c>
      <c r="F152" s="15">
        <f>F153*0.8</f>
        <v>82080</v>
      </c>
      <c r="G152" s="19">
        <f>F152*1.08</f>
        <v>88646.400000000009</v>
      </c>
      <c r="H152" s="19">
        <f>F152*1.16</f>
        <v>95212.799999999988</v>
      </c>
      <c r="I152" s="19">
        <f>F152*1.24</f>
        <v>101779.2</v>
      </c>
      <c r="J152" s="19">
        <f>F152*1.32</f>
        <v>108345.60000000001</v>
      </c>
    </row>
    <row r="153" spans="1:11" x14ac:dyDescent="0.2">
      <c r="B153" s="7" t="s">
        <v>13</v>
      </c>
      <c r="C153" s="19">
        <f>F153*0.7</f>
        <v>71820</v>
      </c>
      <c r="D153" s="19">
        <f>F153*0.8</f>
        <v>82080</v>
      </c>
      <c r="E153" s="19">
        <f>F153*0.9</f>
        <v>92340</v>
      </c>
      <c r="F153" s="32">
        <v>102600</v>
      </c>
      <c r="G153" s="19">
        <f>F153*1.08</f>
        <v>110808.00000000001</v>
      </c>
      <c r="H153" s="19">
        <f>F153*1.16</f>
        <v>119015.99999999999</v>
      </c>
      <c r="I153" s="19">
        <f>F153*1.24</f>
        <v>127224</v>
      </c>
      <c r="J153" s="19">
        <f>F153*1.32</f>
        <v>135432</v>
      </c>
      <c r="K153" s="9"/>
    </row>
    <row r="154" spans="1:11" x14ac:dyDescent="0.2">
      <c r="B154" s="7" t="s">
        <v>14</v>
      </c>
      <c r="C154" s="19">
        <f>F154*0.7</f>
        <v>79002</v>
      </c>
      <c r="D154" s="19">
        <f>F154*0.8</f>
        <v>90288.000000000015</v>
      </c>
      <c r="E154" s="19">
        <f>F154*0.9</f>
        <v>101574.00000000001</v>
      </c>
      <c r="F154" s="15">
        <f>F153*1.1</f>
        <v>112860.00000000001</v>
      </c>
      <c r="G154" s="19">
        <f>F154*1.08</f>
        <v>121888.80000000002</v>
      </c>
      <c r="H154" s="19">
        <f>F154*1.16</f>
        <v>130917.6</v>
      </c>
      <c r="I154" s="19">
        <f>F154*1.24</f>
        <v>139946.40000000002</v>
      </c>
      <c r="J154" s="19">
        <f>F154*1.32</f>
        <v>148975.20000000004</v>
      </c>
      <c r="K154" s="9"/>
    </row>
    <row r="155" spans="1:11" x14ac:dyDescent="0.2">
      <c r="B155" s="2" t="s">
        <v>15</v>
      </c>
      <c r="C155" s="19">
        <f>F155*0.7</f>
        <v>86184</v>
      </c>
      <c r="D155" s="19">
        <f>F155*0.8</f>
        <v>98496</v>
      </c>
      <c r="E155" s="19">
        <f>F155*0.9</f>
        <v>110808</v>
      </c>
      <c r="F155" s="15">
        <f>F153*1.2</f>
        <v>123120</v>
      </c>
      <c r="G155" s="19">
        <f>F155*1.08</f>
        <v>132969.60000000001</v>
      </c>
      <c r="H155" s="19">
        <f>F155*1.16</f>
        <v>142819.19999999998</v>
      </c>
      <c r="I155" s="19">
        <f>F155*1.24</f>
        <v>152668.79999999999</v>
      </c>
      <c r="J155" s="19">
        <f>F155*1.32</f>
        <v>162518.39999999999</v>
      </c>
      <c r="K155" s="9"/>
    </row>
    <row r="156" spans="1:11" x14ac:dyDescent="0.2">
      <c r="C156" s="20"/>
      <c r="D156" s="20"/>
      <c r="E156" s="20"/>
      <c r="F156" s="21"/>
      <c r="G156" s="20"/>
      <c r="H156" s="20"/>
      <c r="I156" s="20"/>
      <c r="J156" s="20"/>
      <c r="K156" s="9"/>
    </row>
    <row r="157" spans="1:11" x14ac:dyDescent="0.2">
      <c r="C157" s="19"/>
      <c r="D157" s="19"/>
      <c r="E157" s="19"/>
      <c r="F157" s="15"/>
      <c r="G157" s="19"/>
      <c r="H157" s="19"/>
      <c r="I157" s="19"/>
      <c r="J157" s="19"/>
      <c r="K157" s="9"/>
    </row>
    <row r="158" spans="1:11" ht="15.75" x14ac:dyDescent="0.25">
      <c r="A158" s="11" t="s">
        <v>33</v>
      </c>
      <c r="B158" s="11"/>
      <c r="C158" s="22"/>
      <c r="D158" s="17"/>
    </row>
    <row r="159" spans="1:11" ht="15.75" x14ac:dyDescent="0.25">
      <c r="A159" s="11" t="s">
        <v>34</v>
      </c>
      <c r="B159" s="11"/>
      <c r="C159" s="22"/>
      <c r="D159" s="17"/>
    </row>
    <row r="160" spans="1:11" ht="15.75" x14ac:dyDescent="0.25">
      <c r="A160" s="13" t="s">
        <v>35</v>
      </c>
      <c r="B160" s="14"/>
      <c r="C160" s="23"/>
      <c r="D160" s="20"/>
    </row>
    <row r="161" spans="1:4" ht="15.75" x14ac:dyDescent="0.25">
      <c r="A161" s="11" t="s">
        <v>36</v>
      </c>
      <c r="B161" s="11"/>
      <c r="C161" s="23"/>
      <c r="D161" s="20"/>
    </row>
    <row r="162" spans="1:4" ht="15.75" x14ac:dyDescent="0.25">
      <c r="A162" s="13" t="s">
        <v>37</v>
      </c>
      <c r="B162" s="11"/>
      <c r="C162" s="13"/>
    </row>
    <row r="163" spans="1:4" ht="15.75" x14ac:dyDescent="0.25">
      <c r="A163" s="13" t="s">
        <v>38</v>
      </c>
    </row>
    <row r="164" spans="1:4" ht="15.75" x14ac:dyDescent="0.25">
      <c r="A164" s="13" t="s">
        <v>39</v>
      </c>
    </row>
    <row r="191" spans="11:11" x14ac:dyDescent="0.2">
      <c r="K191" s="9" t="s">
        <v>40</v>
      </c>
    </row>
  </sheetData>
  <phoneticPr fontId="0" type="noConversion"/>
  <pageMargins left="0.17" right="0.18" top="0.31" bottom="0.17" header="0.31" footer="0.21"/>
  <pageSetup scale="86" fitToHeight="0" orientation="landscape" r:id="rId1"/>
  <headerFooter alignWithMargins="0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Dept. of Economic &amp; Community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State of Connecticut</dc:creator>
  <cp:keywords/>
  <dc:description/>
  <cp:lastModifiedBy>McNulty, Scott T</cp:lastModifiedBy>
  <cp:revision/>
  <dcterms:created xsi:type="dcterms:W3CDTF">2007-04-13T12:28:39Z</dcterms:created>
  <dcterms:modified xsi:type="dcterms:W3CDTF">2020-10-15T20:34:38Z</dcterms:modified>
  <cp:category/>
  <cp:contentStatus/>
</cp:coreProperties>
</file>