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120" windowHeight="7905" activeTab="0"/>
  </bookViews>
  <sheets>
    <sheet name="Sheet1" sheetId="1" r:id="rId1"/>
  </sheets>
  <definedNames>
    <definedName name="_xlnm.Print_Area" localSheetId="0">'Sheet1'!$A$1:$J$129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<sst xmlns="http://schemas.openxmlformats.org/spreadsheetml/2006/main" count="127" uniqueCount="36">
  <si>
    <t>Bridgeport-Stamford-Norwalk MSA</t>
  </si>
  <si>
    <t>Bridgeport</t>
  </si>
  <si>
    <t>Danbury</t>
  </si>
  <si>
    <t>Stamford Norwalk</t>
  </si>
  <si>
    <t>Hartford-West Hartford-East Hartford MSA</t>
  </si>
  <si>
    <t>Hartford-West/East Hartford</t>
  </si>
  <si>
    <t>Southern Middlesex County</t>
  </si>
  <si>
    <t>New Haven-Milford MSA</t>
  </si>
  <si>
    <t>Milford-Ansonia-Seymour</t>
  </si>
  <si>
    <t>New Haven-Meriden</t>
  </si>
  <si>
    <t>Waterbury</t>
  </si>
  <si>
    <t>Norwich-New London MSA</t>
  </si>
  <si>
    <t>Colchester-Lebanon</t>
  </si>
  <si>
    <t>County Parts</t>
  </si>
  <si>
    <t>Litchfield County</t>
  </si>
  <si>
    <t>Windham County</t>
  </si>
  <si>
    <t>50% of AMI (HOME)</t>
  </si>
  <si>
    <t>AMI - Area Median Income</t>
  </si>
  <si>
    <t xml:space="preserve">HOME - Federal HOME Investment Partnerships Program </t>
  </si>
  <si>
    <t>3 of 3</t>
  </si>
  <si>
    <t>100% of AMI (AHP)</t>
  </si>
  <si>
    <t>60% of AMI (HOME)</t>
  </si>
  <si>
    <t>80% of AMI (HOME)</t>
  </si>
  <si>
    <t>120% of AMI (HTF)</t>
  </si>
  <si>
    <t>PMSA/MSA Area</t>
  </si>
  <si>
    <t>Norwich - New London</t>
  </si>
  <si>
    <t>DOH Program Income Limits based on HUD Median Incomes</t>
  </si>
  <si>
    <t>110% of AMI (ECL)</t>
  </si>
  <si>
    <t xml:space="preserve">    Household Size</t>
  </si>
  <si>
    <t xml:space="preserve"> </t>
  </si>
  <si>
    <t>30% of AMI (HOME)</t>
  </si>
  <si>
    <t>25% of AMI</t>
  </si>
  <si>
    <t>AHP - State Affordable Housing Program (FLEX)</t>
  </si>
  <si>
    <t>HTF - State Housing Trust Fund Program (HTF)</t>
  </si>
  <si>
    <t>ECL - Energy Conservation Loan Program (ECL)</t>
  </si>
  <si>
    <t>2016 Median Income Limits (effective 4/13/16)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</si>
</sst>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_);_(@_)"/>
    <numFmt numFmtId="168" formatCode="_(&quot;$&quot;* #,##0.0_);_(&quot;$&quot;* \(#,##0.0\);_(&quot;$&quot;* &quot;-&quot;?_);_(@_)"/>
    <numFmt numFmtId="169" formatCode="&quot;$&quot;#,##0"/>
  </numFmts>
  <fonts count="42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" fontId="1" fillId="0" borderId="0" xfId="0" applyNumberFormat="1" applyFont="1" applyBorder="1" applyAlignment="1" quotePrefix="1">
      <alignment horizontal="left"/>
    </xf>
    <xf numFmtId="17" fontId="0" fillId="0" borderId="0" xfId="0" applyNumberFormat="1" applyBorder="1" applyAlignment="1" quotePrefix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9" fontId="4" fillId="0" borderId="0" xfId="0" applyNumberFormat="1" applyFont="1" applyBorder="1" applyAlignment="1">
      <alignment horizontal="left"/>
    </xf>
    <xf numFmtId="166" fontId="0" fillId="0" borderId="0" xfId="44" applyNumberFormat="1" applyFont="1" applyFill="1" applyBorder="1" applyAlignment="1">
      <alignment horizontal="right"/>
    </xf>
    <xf numFmtId="166" fontId="0" fillId="0" borderId="0" xfId="4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0" xfId="44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42" fontId="0" fillId="0" borderId="0" xfId="0" applyNumberFormat="1" applyFill="1" applyBorder="1" applyAlignment="1">
      <alignment horizontal="right"/>
    </xf>
    <xf numFmtId="42" fontId="0" fillId="0" borderId="0" xfId="0" applyNumberFormat="1" applyFont="1" applyFill="1" applyBorder="1" applyAlignment="1">
      <alignment horizontal="right"/>
    </xf>
    <xf numFmtId="42" fontId="0" fillId="0" borderId="0" xfId="0" applyNumberFormat="1" applyFont="1" applyFill="1" applyBorder="1" applyAlignment="1">
      <alignment horizontal="center"/>
    </xf>
    <xf numFmtId="166" fontId="0" fillId="0" borderId="0" xfId="44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42" fontId="0" fillId="0" borderId="0" xfId="57" applyNumberFormat="1" applyFill="1" applyBorder="1" applyAlignment="1" applyProtection="1">
      <alignment horizontal="right"/>
      <protection/>
    </xf>
    <xf numFmtId="42" fontId="0" fillId="0" borderId="0" xfId="57" applyNumberFormat="1" applyFont="1" applyFill="1" applyBorder="1" applyAlignment="1" applyProtection="1">
      <alignment horizontal="right"/>
      <protection/>
    </xf>
    <xf numFmtId="166" fontId="0" fillId="0" borderId="0" xfId="46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0</xdr:rowOff>
    </xdr:from>
    <xdr:to>
      <xdr:col>9</xdr:col>
      <xdr:colOff>685800</xdr:colOff>
      <xdr:row>4</xdr:row>
      <xdr:rowOff>57150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1162050" cy="67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PageLayoutView="0" workbookViewId="0" topLeftCell="A61">
      <selection activeCell="G81" sqref="G81"/>
    </sheetView>
  </sheetViews>
  <sheetFormatPr defaultColWidth="9.140625" defaultRowHeight="12.75"/>
  <cols>
    <col min="1" max="1" width="24.7109375" style="2" customWidth="1"/>
    <col min="2" max="2" width="18.8515625" style="2" customWidth="1"/>
    <col min="3" max="5" width="10.7109375" style="11" customWidth="1"/>
    <col min="6" max="6" width="11.421875" style="19" customWidth="1"/>
    <col min="7" max="10" width="10.7109375" style="11" customWidth="1"/>
    <col min="11" max="11" width="14.57421875" style="2" customWidth="1"/>
    <col min="12" max="16384" width="9.140625" style="2" customWidth="1"/>
  </cols>
  <sheetData>
    <row r="1" ht="18">
      <c r="A1" s="1" t="s">
        <v>26</v>
      </c>
    </row>
    <row r="2" ht="6.75" customHeight="1">
      <c r="A2" s="1"/>
    </row>
    <row r="3" spans="1:2" ht="18">
      <c r="A3" s="4" t="s">
        <v>35</v>
      </c>
      <c r="B3" s="5"/>
    </row>
    <row r="4" ht="6" customHeight="1">
      <c r="A4" s="1"/>
    </row>
    <row r="5" spans="1:7" ht="15">
      <c r="A5" s="13" t="s">
        <v>24</v>
      </c>
      <c r="F5" s="29" t="s">
        <v>28</v>
      </c>
      <c r="G5" s="30"/>
    </row>
    <row r="6" spans="3:10" ht="12.75">
      <c r="C6" s="27">
        <v>1</v>
      </c>
      <c r="D6" s="27">
        <v>2</v>
      </c>
      <c r="E6" s="27">
        <v>3</v>
      </c>
      <c r="F6" s="28">
        <v>4</v>
      </c>
      <c r="G6" s="27">
        <v>5</v>
      </c>
      <c r="H6" s="27">
        <v>6</v>
      </c>
      <c r="I6" s="27">
        <v>7</v>
      </c>
      <c r="J6" s="27">
        <v>8</v>
      </c>
    </row>
    <row r="7" spans="1:10" ht="12.75">
      <c r="A7" s="6" t="s">
        <v>0</v>
      </c>
      <c r="B7" s="6"/>
      <c r="C7" s="20"/>
      <c r="D7" s="20"/>
      <c r="E7" s="20"/>
      <c r="F7" s="21"/>
      <c r="G7" s="20"/>
      <c r="H7" s="20"/>
      <c r="I7" s="20"/>
      <c r="J7" s="20"/>
    </row>
    <row r="8" spans="1:10" ht="12.75">
      <c r="A8" s="7" t="s">
        <v>1</v>
      </c>
      <c r="B8" s="3" t="s">
        <v>31</v>
      </c>
      <c r="C8" s="33">
        <f aca="true" t="shared" si="0" ref="C8:J8">C13*0.25</f>
        <v>15102.499999999998</v>
      </c>
      <c r="D8" s="33">
        <f t="shared" si="0"/>
        <v>17260</v>
      </c>
      <c r="E8" s="33">
        <f t="shared" si="0"/>
        <v>19417.5</v>
      </c>
      <c r="F8" s="33">
        <f t="shared" si="0"/>
        <v>21575</v>
      </c>
      <c r="G8" s="33">
        <f t="shared" si="0"/>
        <v>23301</v>
      </c>
      <c r="H8" s="33">
        <f t="shared" si="0"/>
        <v>25027</v>
      </c>
      <c r="I8" s="33">
        <f t="shared" si="0"/>
        <v>26753</v>
      </c>
      <c r="J8" s="33">
        <f t="shared" si="0"/>
        <v>28479</v>
      </c>
    </row>
    <row r="9" spans="2:10" ht="12.75">
      <c r="B9" s="3" t="s">
        <v>30</v>
      </c>
      <c r="C9" s="31">
        <v>18800</v>
      </c>
      <c r="D9" s="31">
        <v>21450</v>
      </c>
      <c r="E9" s="31">
        <v>24150</v>
      </c>
      <c r="F9" s="32">
        <v>26800</v>
      </c>
      <c r="G9" s="31">
        <v>28950</v>
      </c>
      <c r="H9" s="31">
        <v>31100</v>
      </c>
      <c r="I9" s="31">
        <v>33250</v>
      </c>
      <c r="J9" s="31">
        <v>35400</v>
      </c>
    </row>
    <row r="10" spans="2:10" s="3" customFormat="1" ht="12.75">
      <c r="B10" s="8" t="s">
        <v>16</v>
      </c>
      <c r="C10" s="18">
        <v>31300</v>
      </c>
      <c r="D10" s="18">
        <v>35750</v>
      </c>
      <c r="E10" s="18">
        <v>40200</v>
      </c>
      <c r="F10" s="18">
        <v>44650</v>
      </c>
      <c r="G10" s="18">
        <v>48250</v>
      </c>
      <c r="H10" s="18">
        <v>51800</v>
      </c>
      <c r="I10" s="18">
        <v>55400</v>
      </c>
      <c r="J10" s="18">
        <v>58950</v>
      </c>
    </row>
    <row r="11" spans="2:10" s="3" customFormat="1" ht="12.75">
      <c r="B11" s="3" t="s">
        <v>21</v>
      </c>
      <c r="C11" s="18">
        <v>37560</v>
      </c>
      <c r="D11" s="18">
        <v>42900</v>
      </c>
      <c r="E11" s="18">
        <v>48240</v>
      </c>
      <c r="F11" s="18">
        <v>53580</v>
      </c>
      <c r="G11" s="18">
        <v>57900</v>
      </c>
      <c r="H11" s="18">
        <v>62160</v>
      </c>
      <c r="I11" s="18">
        <v>66480</v>
      </c>
      <c r="J11" s="18">
        <v>70740</v>
      </c>
    </row>
    <row r="12" spans="2:10" s="3" customFormat="1" ht="12.75">
      <c r="B12" s="3" t="s">
        <v>22</v>
      </c>
      <c r="C12" s="17">
        <v>46000</v>
      </c>
      <c r="D12" s="17">
        <v>52600</v>
      </c>
      <c r="E12" s="17">
        <v>59150</v>
      </c>
      <c r="F12" s="18">
        <v>65700</v>
      </c>
      <c r="G12" s="17">
        <v>71000</v>
      </c>
      <c r="H12" s="17">
        <v>76250</v>
      </c>
      <c r="I12" s="17">
        <v>81500</v>
      </c>
      <c r="J12" s="17">
        <v>86750</v>
      </c>
    </row>
    <row r="13" spans="1:10" ht="12.75">
      <c r="A13" s="7"/>
      <c r="B13" s="7" t="s">
        <v>20</v>
      </c>
      <c r="C13" s="22">
        <f>F13*0.7</f>
        <v>60409.99999999999</v>
      </c>
      <c r="D13" s="22">
        <f>F13*0.8</f>
        <v>69040</v>
      </c>
      <c r="E13" s="22">
        <f>F13*0.9</f>
        <v>77670</v>
      </c>
      <c r="F13" s="18">
        <v>86300</v>
      </c>
      <c r="G13" s="22">
        <f>F13*1.08</f>
        <v>93204</v>
      </c>
      <c r="H13" s="22">
        <f>F13*1.16</f>
        <v>100108</v>
      </c>
      <c r="I13" s="22">
        <f>F13*1.24</f>
        <v>107012</v>
      </c>
      <c r="J13" s="22">
        <f>F13*1.32</f>
        <v>113916</v>
      </c>
    </row>
    <row r="14" spans="1:10" ht="12.75">
      <c r="A14" s="7"/>
      <c r="B14" s="7" t="s">
        <v>27</v>
      </c>
      <c r="C14" s="22">
        <f>F14*0.7</f>
        <v>66451</v>
      </c>
      <c r="D14" s="22">
        <f>F14*0.8</f>
        <v>75944.00000000001</v>
      </c>
      <c r="E14" s="22">
        <f>F14*0.9</f>
        <v>85437.00000000001</v>
      </c>
      <c r="F14" s="18">
        <f>F13*1.1</f>
        <v>94930.00000000001</v>
      </c>
      <c r="G14" s="22">
        <f>F14*1.08</f>
        <v>102524.40000000002</v>
      </c>
      <c r="H14" s="22">
        <f>F14*1.16</f>
        <v>110118.8</v>
      </c>
      <c r="I14" s="22">
        <f>F14*1.24</f>
        <v>117713.20000000001</v>
      </c>
      <c r="J14" s="22">
        <f>F14*1.32</f>
        <v>125307.60000000002</v>
      </c>
    </row>
    <row r="15" spans="2:10" ht="12.75">
      <c r="B15" s="2" t="s">
        <v>23</v>
      </c>
      <c r="C15" s="22">
        <f>F15*0.7</f>
        <v>72492</v>
      </c>
      <c r="D15" s="22">
        <f>F15*0.8</f>
        <v>82848</v>
      </c>
      <c r="E15" s="22">
        <f>F15*0.9</f>
        <v>93204</v>
      </c>
      <c r="F15" s="18">
        <f>F13*1.2</f>
        <v>103560</v>
      </c>
      <c r="G15" s="22">
        <f>F15*1.08</f>
        <v>111844.8</v>
      </c>
      <c r="H15" s="22">
        <f>F15*1.16</f>
        <v>120129.59999999999</v>
      </c>
      <c r="I15" s="22">
        <f>F15*1.24</f>
        <v>128414.4</v>
      </c>
      <c r="J15" s="22">
        <f>F15*1.32</f>
        <v>136699.2</v>
      </c>
    </row>
    <row r="16" spans="1:10" ht="12.75">
      <c r="A16" s="3" t="s">
        <v>29</v>
      </c>
      <c r="C16" s="23"/>
      <c r="D16" s="23"/>
      <c r="E16" s="23"/>
      <c r="F16" s="24"/>
      <c r="G16" s="23"/>
      <c r="H16" s="23"/>
      <c r="I16" s="23"/>
      <c r="J16" s="23"/>
    </row>
    <row r="17" spans="1:10" ht="12.75">
      <c r="A17" s="7" t="s">
        <v>2</v>
      </c>
      <c r="B17" s="3" t="s">
        <v>31</v>
      </c>
      <c r="C17" s="33">
        <f aca="true" t="shared" si="1" ref="C17:J17">C22*0.25</f>
        <v>18445</v>
      </c>
      <c r="D17" s="33">
        <f t="shared" si="1"/>
        <v>21080</v>
      </c>
      <c r="E17" s="33">
        <f t="shared" si="1"/>
        <v>23715</v>
      </c>
      <c r="F17" s="33">
        <f t="shared" si="1"/>
        <v>26350</v>
      </c>
      <c r="G17" s="33">
        <f t="shared" si="1"/>
        <v>28458.000000000004</v>
      </c>
      <c r="H17" s="33">
        <f t="shared" si="1"/>
        <v>30565.999999999996</v>
      </c>
      <c r="I17" s="33">
        <f t="shared" si="1"/>
        <v>32674</v>
      </c>
      <c r="J17" s="33">
        <f t="shared" si="1"/>
        <v>34782</v>
      </c>
    </row>
    <row r="18" spans="1:10" ht="12.75">
      <c r="A18" s="7"/>
      <c r="B18" s="3" t="s">
        <v>30</v>
      </c>
      <c r="C18" s="31">
        <v>22450</v>
      </c>
      <c r="D18" s="31">
        <v>25650</v>
      </c>
      <c r="E18" s="31">
        <v>28850</v>
      </c>
      <c r="F18" s="32">
        <v>32050</v>
      </c>
      <c r="G18" s="31">
        <v>34650</v>
      </c>
      <c r="H18" s="31">
        <v>37200</v>
      </c>
      <c r="I18" s="31">
        <v>39750</v>
      </c>
      <c r="J18" s="31">
        <v>42350</v>
      </c>
    </row>
    <row r="19" spans="2:10" ht="12.75">
      <c r="B19" s="8" t="s">
        <v>16</v>
      </c>
      <c r="C19" s="17">
        <v>37400</v>
      </c>
      <c r="D19" s="17">
        <v>42750</v>
      </c>
      <c r="E19" s="17">
        <v>48100</v>
      </c>
      <c r="F19" s="18">
        <v>53400</v>
      </c>
      <c r="G19" s="17">
        <v>57700</v>
      </c>
      <c r="H19" s="17">
        <v>61950</v>
      </c>
      <c r="I19" s="17">
        <v>66250</v>
      </c>
      <c r="J19" s="17">
        <v>70500</v>
      </c>
    </row>
    <row r="20" spans="2:10" ht="12.75">
      <c r="B20" s="3" t="s">
        <v>21</v>
      </c>
      <c r="C20" s="17">
        <v>44880</v>
      </c>
      <c r="D20" s="17">
        <v>51300</v>
      </c>
      <c r="E20" s="17">
        <v>57720</v>
      </c>
      <c r="F20" s="18">
        <v>64080</v>
      </c>
      <c r="G20" s="17">
        <v>69240</v>
      </c>
      <c r="H20" s="17">
        <v>74340</v>
      </c>
      <c r="I20" s="17">
        <v>79500</v>
      </c>
      <c r="J20" s="17">
        <v>84600</v>
      </c>
    </row>
    <row r="21" spans="2:10" ht="12.75">
      <c r="B21" s="3" t="s">
        <v>22</v>
      </c>
      <c r="C21" s="17">
        <v>54250</v>
      </c>
      <c r="D21" s="17">
        <v>62000</v>
      </c>
      <c r="E21" s="17">
        <v>69750</v>
      </c>
      <c r="F21" s="18">
        <v>77500</v>
      </c>
      <c r="G21" s="17">
        <v>83700</v>
      </c>
      <c r="H21" s="17">
        <v>89900</v>
      </c>
      <c r="I21" s="17">
        <v>96100</v>
      </c>
      <c r="J21" s="17">
        <v>102300</v>
      </c>
    </row>
    <row r="22" spans="2:10" ht="12.75">
      <c r="B22" s="7" t="s">
        <v>20</v>
      </c>
      <c r="C22" s="22">
        <f>F22*0.7</f>
        <v>73780</v>
      </c>
      <c r="D22" s="22">
        <f>F22*0.8</f>
        <v>84320</v>
      </c>
      <c r="E22" s="22">
        <f>F22*0.9</f>
        <v>94860</v>
      </c>
      <c r="F22" s="18">
        <v>105400</v>
      </c>
      <c r="G22" s="22">
        <f>F22*1.08</f>
        <v>113832.00000000001</v>
      </c>
      <c r="H22" s="22">
        <f>F22*1.16</f>
        <v>122263.99999999999</v>
      </c>
      <c r="I22" s="22">
        <f>F22*1.24</f>
        <v>130696</v>
      </c>
      <c r="J22" s="22">
        <f>F22*1.32</f>
        <v>139128</v>
      </c>
    </row>
    <row r="23" spans="2:10" ht="12.75">
      <c r="B23" s="7" t="s">
        <v>27</v>
      </c>
      <c r="C23" s="22">
        <f>F23*0.7</f>
        <v>81158</v>
      </c>
      <c r="D23" s="22">
        <f>F23*0.8</f>
        <v>92752.00000000001</v>
      </c>
      <c r="E23" s="22">
        <f>F23*0.9</f>
        <v>104346.00000000001</v>
      </c>
      <c r="F23" s="18">
        <f>F22*1.1</f>
        <v>115940.00000000001</v>
      </c>
      <c r="G23" s="22">
        <f>F23*1.08</f>
        <v>125215.20000000003</v>
      </c>
      <c r="H23" s="22">
        <f>F23*1.16</f>
        <v>134490.4</v>
      </c>
      <c r="I23" s="22">
        <f>F23*1.24</f>
        <v>143765.6</v>
      </c>
      <c r="J23" s="22">
        <f>F23*1.32</f>
        <v>153040.80000000002</v>
      </c>
    </row>
    <row r="24" spans="2:10" ht="12.75">
      <c r="B24" s="2" t="s">
        <v>23</v>
      </c>
      <c r="C24" s="22">
        <f>F24*0.7</f>
        <v>88536</v>
      </c>
      <c r="D24" s="22">
        <f>F24*0.8</f>
        <v>101184</v>
      </c>
      <c r="E24" s="22">
        <f>F24*0.9</f>
        <v>113832</v>
      </c>
      <c r="F24" s="18">
        <f>F22*1.2</f>
        <v>126480</v>
      </c>
      <c r="G24" s="22">
        <f>F24*1.08</f>
        <v>136598.40000000002</v>
      </c>
      <c r="H24" s="22">
        <f>F24*1.16</f>
        <v>146716.8</v>
      </c>
      <c r="I24" s="22">
        <f>F24*1.24</f>
        <v>156835.2</v>
      </c>
      <c r="J24" s="22">
        <f>F24*1.32</f>
        <v>166953.6</v>
      </c>
    </row>
    <row r="25" spans="3:10" ht="12.75">
      <c r="C25" s="23"/>
      <c r="D25" s="23"/>
      <c r="E25" s="23"/>
      <c r="F25" s="24"/>
      <c r="G25" s="23"/>
      <c r="H25" s="23"/>
      <c r="I25" s="23"/>
      <c r="J25" s="23"/>
    </row>
    <row r="26" spans="1:10" ht="12.75">
      <c r="A26" s="7" t="s">
        <v>3</v>
      </c>
      <c r="B26" s="3" t="s">
        <v>31</v>
      </c>
      <c r="C26" s="33">
        <f aca="true" t="shared" si="2" ref="C26:J26">C31*0.25</f>
        <v>22977.5</v>
      </c>
      <c r="D26" s="33">
        <f t="shared" si="2"/>
        <v>26260</v>
      </c>
      <c r="E26" s="33">
        <f t="shared" si="2"/>
        <v>29542.5</v>
      </c>
      <c r="F26" s="33">
        <f t="shared" si="2"/>
        <v>32825</v>
      </c>
      <c r="G26" s="33">
        <f t="shared" si="2"/>
        <v>35451</v>
      </c>
      <c r="H26" s="33">
        <f t="shared" si="2"/>
        <v>38077</v>
      </c>
      <c r="I26" s="33">
        <f t="shared" si="2"/>
        <v>40703</v>
      </c>
      <c r="J26" s="33">
        <f t="shared" si="2"/>
        <v>43329</v>
      </c>
    </row>
    <row r="27" spans="2:10" ht="12.75">
      <c r="B27" s="3" t="s">
        <v>30</v>
      </c>
      <c r="C27" s="39">
        <v>27600</v>
      </c>
      <c r="D27" s="39">
        <v>31550</v>
      </c>
      <c r="E27" s="39">
        <v>35500</v>
      </c>
      <c r="F27" s="39">
        <v>39400</v>
      </c>
      <c r="G27" s="39">
        <v>42600</v>
      </c>
      <c r="H27" s="39">
        <v>45750</v>
      </c>
      <c r="I27" s="39">
        <v>48900</v>
      </c>
      <c r="J27" s="39">
        <v>52050</v>
      </c>
    </row>
    <row r="28" spans="2:10" ht="12.75">
      <c r="B28" s="8" t="s">
        <v>16</v>
      </c>
      <c r="C28" s="39">
        <v>46000</v>
      </c>
      <c r="D28" s="39">
        <v>52550</v>
      </c>
      <c r="E28" s="39">
        <v>59100</v>
      </c>
      <c r="F28" s="39">
        <v>65650</v>
      </c>
      <c r="G28" s="39">
        <v>70950</v>
      </c>
      <c r="H28" s="39">
        <v>76200</v>
      </c>
      <c r="I28" s="39">
        <v>81450</v>
      </c>
      <c r="J28" s="39">
        <v>86700</v>
      </c>
    </row>
    <row r="29" spans="2:10" ht="12.75">
      <c r="B29" s="3" t="s">
        <v>21</v>
      </c>
      <c r="C29" s="17">
        <v>55200</v>
      </c>
      <c r="D29" s="17">
        <v>63060</v>
      </c>
      <c r="E29" s="17">
        <v>70920</v>
      </c>
      <c r="F29" s="18">
        <v>78780</v>
      </c>
      <c r="G29" s="17">
        <v>85140</v>
      </c>
      <c r="H29" s="17">
        <v>91440</v>
      </c>
      <c r="I29" s="17">
        <v>97740</v>
      </c>
      <c r="J29" s="17">
        <v>104040</v>
      </c>
    </row>
    <row r="30" spans="2:10" ht="12.75">
      <c r="B30" s="3" t="s">
        <v>22</v>
      </c>
      <c r="C30" s="39">
        <v>58000</v>
      </c>
      <c r="D30" s="39">
        <v>66250</v>
      </c>
      <c r="E30" s="39">
        <v>74550</v>
      </c>
      <c r="F30" s="39">
        <v>82800</v>
      </c>
      <c r="G30" s="39">
        <v>89450</v>
      </c>
      <c r="H30" s="39">
        <v>96050</v>
      </c>
      <c r="I30" s="39">
        <v>102700</v>
      </c>
      <c r="J30" s="39">
        <v>109300</v>
      </c>
    </row>
    <row r="31" spans="2:10" ht="12.75">
      <c r="B31" s="7" t="s">
        <v>20</v>
      </c>
      <c r="C31" s="22">
        <f>F31*0.7</f>
        <v>91910</v>
      </c>
      <c r="D31" s="22">
        <f>F31*0.8</f>
        <v>105040</v>
      </c>
      <c r="E31" s="22">
        <f>F31*0.9</f>
        <v>118170</v>
      </c>
      <c r="F31" s="18">
        <v>131300</v>
      </c>
      <c r="G31" s="22">
        <f>F31*1.08</f>
        <v>141804</v>
      </c>
      <c r="H31" s="22">
        <f>F31*1.16</f>
        <v>152308</v>
      </c>
      <c r="I31" s="22">
        <f>F31*1.24</f>
        <v>162812</v>
      </c>
      <c r="J31" s="22">
        <f>F31*1.32</f>
        <v>173316</v>
      </c>
    </row>
    <row r="32" spans="2:10" ht="12.75">
      <c r="B32" s="7" t="s">
        <v>27</v>
      </c>
      <c r="C32" s="22">
        <f>F32*0.7</f>
        <v>101101</v>
      </c>
      <c r="D32" s="22">
        <f>F32*0.8</f>
        <v>115544</v>
      </c>
      <c r="E32" s="22">
        <f>F32*0.9</f>
        <v>129987</v>
      </c>
      <c r="F32" s="18">
        <f>F31*1.1</f>
        <v>144430</v>
      </c>
      <c r="G32" s="22">
        <f>F32*1.08</f>
        <v>155984.40000000002</v>
      </c>
      <c r="H32" s="22">
        <f>F32*1.16</f>
        <v>167538.8</v>
      </c>
      <c r="I32" s="22">
        <f>F32*1.24</f>
        <v>179093.2</v>
      </c>
      <c r="J32" s="22">
        <f>F32*1.32</f>
        <v>190647.6</v>
      </c>
    </row>
    <row r="33" spans="1:10" ht="12.75">
      <c r="A33" s="7"/>
      <c r="B33" s="2" t="s">
        <v>23</v>
      </c>
      <c r="C33" s="22">
        <f>+F33*0.7</f>
        <v>110292</v>
      </c>
      <c r="D33" s="22">
        <f>F33*0.8</f>
        <v>126048</v>
      </c>
      <c r="E33" s="22">
        <f>F33*0.9</f>
        <v>141804</v>
      </c>
      <c r="F33" s="18">
        <f>F31*1.2</f>
        <v>157560</v>
      </c>
      <c r="G33" s="22">
        <f>F33*1.08</f>
        <v>170164.80000000002</v>
      </c>
      <c r="H33" s="22">
        <f>F33*1.16</f>
        <v>182769.59999999998</v>
      </c>
      <c r="I33" s="22">
        <f>F33*1.24</f>
        <v>195374.4</v>
      </c>
      <c r="J33" s="22">
        <f>F33*1.32</f>
        <v>207979.2</v>
      </c>
    </row>
    <row r="34" spans="3:10" ht="12.75">
      <c r="C34" s="23"/>
      <c r="D34" s="23"/>
      <c r="E34" s="23"/>
      <c r="F34" s="24"/>
      <c r="G34" s="23"/>
      <c r="H34" s="23"/>
      <c r="I34" s="23"/>
      <c r="J34" s="23"/>
    </row>
    <row r="35" spans="1:10" ht="12.75">
      <c r="A35" s="6" t="s">
        <v>4</v>
      </c>
      <c r="B35" s="6"/>
      <c r="C35" s="23"/>
      <c r="D35" s="23"/>
      <c r="E35" s="23"/>
      <c r="F35" s="24"/>
      <c r="G35" s="23"/>
      <c r="H35" s="23"/>
      <c r="I35" s="23"/>
      <c r="J35" s="23"/>
    </row>
    <row r="36" spans="1:10" ht="12.75">
      <c r="A36" s="2" t="s">
        <v>5</v>
      </c>
      <c r="B36" s="3" t="s">
        <v>31</v>
      </c>
      <c r="C36" s="33">
        <f aca="true" t="shared" si="3" ref="C36:J36">C41*0.25</f>
        <v>14874.999999999998</v>
      </c>
      <c r="D36" s="33">
        <f t="shared" si="3"/>
        <v>17000</v>
      </c>
      <c r="E36" s="33">
        <f t="shared" si="3"/>
        <v>19125</v>
      </c>
      <c r="F36" s="33">
        <f t="shared" si="3"/>
        <v>21250</v>
      </c>
      <c r="G36" s="33">
        <f t="shared" si="3"/>
        <v>22950</v>
      </c>
      <c r="H36" s="33">
        <f t="shared" si="3"/>
        <v>24650</v>
      </c>
      <c r="I36" s="33">
        <f t="shared" si="3"/>
        <v>26350</v>
      </c>
      <c r="J36" s="33">
        <f t="shared" si="3"/>
        <v>28050</v>
      </c>
    </row>
    <row r="37" spans="2:10" ht="12.75">
      <c r="B37" s="3" t="s">
        <v>30</v>
      </c>
      <c r="C37" s="31">
        <v>18800</v>
      </c>
      <c r="D37" s="31">
        <v>21450</v>
      </c>
      <c r="E37" s="31">
        <v>24150</v>
      </c>
      <c r="F37" s="32">
        <v>26800</v>
      </c>
      <c r="G37" s="31">
        <v>28950</v>
      </c>
      <c r="H37" s="31">
        <v>31100</v>
      </c>
      <c r="I37" s="31">
        <v>33250</v>
      </c>
      <c r="J37" s="31">
        <v>35400</v>
      </c>
    </row>
    <row r="38" spans="2:10" ht="12.75">
      <c r="B38" s="8" t="s">
        <v>16</v>
      </c>
      <c r="C38" s="18">
        <v>31300</v>
      </c>
      <c r="D38" s="18">
        <v>35750</v>
      </c>
      <c r="E38" s="18">
        <v>40200</v>
      </c>
      <c r="F38" s="18">
        <v>44650</v>
      </c>
      <c r="G38" s="18">
        <v>48250</v>
      </c>
      <c r="H38" s="18">
        <v>51800</v>
      </c>
      <c r="I38" s="18">
        <v>55400</v>
      </c>
      <c r="J38" s="18">
        <v>58950</v>
      </c>
    </row>
    <row r="39" spans="1:10" ht="12.75">
      <c r="A39" s="6"/>
      <c r="B39" s="3" t="s">
        <v>21</v>
      </c>
      <c r="C39" s="18">
        <v>37560</v>
      </c>
      <c r="D39" s="18">
        <v>42900</v>
      </c>
      <c r="E39" s="18">
        <v>48240</v>
      </c>
      <c r="F39" s="18">
        <v>53580</v>
      </c>
      <c r="G39" s="18">
        <v>57900</v>
      </c>
      <c r="H39" s="18">
        <v>62160</v>
      </c>
      <c r="I39" s="18">
        <v>66480</v>
      </c>
      <c r="J39" s="18">
        <v>70740</v>
      </c>
    </row>
    <row r="40" spans="1:10" ht="12.75">
      <c r="A40" s="6"/>
      <c r="B40" s="3" t="s">
        <v>22</v>
      </c>
      <c r="C40" s="17">
        <v>46000</v>
      </c>
      <c r="D40" s="17">
        <v>52600</v>
      </c>
      <c r="E40" s="17">
        <v>59150</v>
      </c>
      <c r="F40" s="18">
        <v>65700</v>
      </c>
      <c r="G40" s="17">
        <v>71000</v>
      </c>
      <c r="H40" s="17">
        <v>76250</v>
      </c>
      <c r="I40" s="17">
        <v>81500</v>
      </c>
      <c r="J40" s="17">
        <v>86750</v>
      </c>
    </row>
    <row r="41" spans="2:10" ht="12.75">
      <c r="B41" s="7" t="s">
        <v>20</v>
      </c>
      <c r="C41" s="22">
        <f>F41*0.7</f>
        <v>59499.99999999999</v>
      </c>
      <c r="D41" s="22">
        <f>F41*0.8</f>
        <v>68000</v>
      </c>
      <c r="E41" s="22">
        <f>F41*0.9</f>
        <v>76500</v>
      </c>
      <c r="F41" s="18">
        <v>85000</v>
      </c>
      <c r="G41" s="22">
        <f>F41*1.08</f>
        <v>91800</v>
      </c>
      <c r="H41" s="22">
        <f>F41*1.16</f>
        <v>98600</v>
      </c>
      <c r="I41" s="22">
        <f>F41*1.24</f>
        <v>105400</v>
      </c>
      <c r="J41" s="22">
        <f>F41*1.32</f>
        <v>112200</v>
      </c>
    </row>
    <row r="42" spans="2:10" ht="12.75">
      <c r="B42" s="7" t="s">
        <v>27</v>
      </c>
      <c r="C42" s="22">
        <f>F42*0.7</f>
        <v>65450.00000000001</v>
      </c>
      <c r="D42" s="22">
        <f>F42*0.8</f>
        <v>74800.00000000001</v>
      </c>
      <c r="E42" s="22">
        <f>F42*0.9</f>
        <v>84150.00000000001</v>
      </c>
      <c r="F42" s="18">
        <f>F41*1.1</f>
        <v>93500.00000000001</v>
      </c>
      <c r="G42" s="22">
        <f>F42*1.08</f>
        <v>100980.00000000003</v>
      </c>
      <c r="H42" s="22">
        <f>F42*1.16</f>
        <v>108460.00000000001</v>
      </c>
      <c r="I42" s="22">
        <f>F42*1.24</f>
        <v>115940.00000000001</v>
      </c>
      <c r="J42" s="22">
        <f>F42*1.32</f>
        <v>123420.00000000003</v>
      </c>
    </row>
    <row r="43" spans="2:10" ht="12.75">
      <c r="B43" s="2" t="s">
        <v>23</v>
      </c>
      <c r="C43" s="22">
        <f>F43*0.7</f>
        <v>71400</v>
      </c>
      <c r="D43" s="22">
        <f>F43*0.8</f>
        <v>81600</v>
      </c>
      <c r="E43" s="22">
        <f>F43*0.9</f>
        <v>91800</v>
      </c>
      <c r="F43" s="18">
        <f>F41*1.2</f>
        <v>102000</v>
      </c>
      <c r="G43" s="22">
        <f>F43*1.08</f>
        <v>110160</v>
      </c>
      <c r="H43" s="22">
        <f>F43*1.16</f>
        <v>118319.99999999999</v>
      </c>
      <c r="I43" s="22">
        <f>F43*1.24</f>
        <v>126480</v>
      </c>
      <c r="J43" s="22">
        <f>F43*1.32</f>
        <v>134640</v>
      </c>
    </row>
    <row r="44" spans="3:10" ht="12.75">
      <c r="C44" s="22"/>
      <c r="D44" s="22"/>
      <c r="E44" s="22"/>
      <c r="F44" s="18"/>
      <c r="G44" s="22"/>
      <c r="H44" s="22"/>
      <c r="I44" s="22"/>
      <c r="J44" s="22"/>
    </row>
    <row r="45" spans="1:7" ht="15">
      <c r="A45" s="13" t="s">
        <v>24</v>
      </c>
      <c r="B45" s="14"/>
      <c r="F45" s="29" t="s">
        <v>28</v>
      </c>
      <c r="G45" s="30"/>
    </row>
    <row r="46" spans="3:10" ht="12.75">
      <c r="C46" s="27">
        <v>1</v>
      </c>
      <c r="D46" s="27">
        <v>2</v>
      </c>
      <c r="E46" s="27">
        <v>3</v>
      </c>
      <c r="F46" s="28">
        <v>4</v>
      </c>
      <c r="G46" s="27">
        <v>5</v>
      </c>
      <c r="H46" s="27">
        <v>6</v>
      </c>
      <c r="I46" s="27">
        <v>7</v>
      </c>
      <c r="J46" s="27">
        <v>8</v>
      </c>
    </row>
    <row r="47" spans="3:10" ht="12.75">
      <c r="C47" s="23"/>
      <c r="D47" s="23"/>
      <c r="E47" s="23"/>
      <c r="F47" s="24"/>
      <c r="G47" s="23"/>
      <c r="H47" s="23"/>
      <c r="I47" s="23"/>
      <c r="J47" s="23"/>
    </row>
    <row r="48" spans="1:10" ht="12.75">
      <c r="A48" s="2" t="s">
        <v>6</v>
      </c>
      <c r="B48" s="3" t="s">
        <v>31</v>
      </c>
      <c r="C48" s="33">
        <f aca="true" t="shared" si="4" ref="C48:J48">C53*0.25</f>
        <v>17780</v>
      </c>
      <c r="D48" s="33">
        <f t="shared" si="4"/>
        <v>20320</v>
      </c>
      <c r="E48" s="33">
        <f t="shared" si="4"/>
        <v>22860</v>
      </c>
      <c r="F48" s="33">
        <f t="shared" si="4"/>
        <v>25400</v>
      </c>
      <c r="G48" s="33">
        <f t="shared" si="4"/>
        <v>27432</v>
      </c>
      <c r="H48" s="33">
        <f t="shared" si="4"/>
        <v>29463.999999999996</v>
      </c>
      <c r="I48" s="33">
        <f t="shared" si="4"/>
        <v>31496</v>
      </c>
      <c r="J48" s="33">
        <f t="shared" si="4"/>
        <v>33528</v>
      </c>
    </row>
    <row r="49" spans="2:10" ht="12.75">
      <c r="B49" s="3" t="s">
        <v>30</v>
      </c>
      <c r="C49" s="37">
        <v>21350</v>
      </c>
      <c r="D49" s="37">
        <v>24400</v>
      </c>
      <c r="E49" s="37">
        <v>27450</v>
      </c>
      <c r="F49" s="38">
        <v>30500</v>
      </c>
      <c r="G49" s="37">
        <v>32950</v>
      </c>
      <c r="H49" s="37">
        <v>35400</v>
      </c>
      <c r="I49" s="37">
        <v>37850</v>
      </c>
      <c r="J49" s="37">
        <v>40300</v>
      </c>
    </row>
    <row r="50" spans="2:10" ht="12.75">
      <c r="B50" s="8" t="s">
        <v>16</v>
      </c>
      <c r="C50" s="39">
        <v>35600</v>
      </c>
      <c r="D50" s="39">
        <v>40650</v>
      </c>
      <c r="E50" s="39">
        <v>45750</v>
      </c>
      <c r="F50" s="39">
        <v>50800</v>
      </c>
      <c r="G50" s="39">
        <v>54900</v>
      </c>
      <c r="H50" s="39">
        <v>58950</v>
      </c>
      <c r="I50" s="39">
        <v>63000</v>
      </c>
      <c r="J50" s="39">
        <v>67100</v>
      </c>
    </row>
    <row r="51" spans="2:10" ht="12.75">
      <c r="B51" s="3" t="s">
        <v>21</v>
      </c>
      <c r="C51" s="17">
        <v>42720</v>
      </c>
      <c r="D51" s="17">
        <v>48780</v>
      </c>
      <c r="E51" s="17">
        <v>54900</v>
      </c>
      <c r="F51" s="18">
        <v>60960</v>
      </c>
      <c r="G51" s="17">
        <v>65880</v>
      </c>
      <c r="H51" s="17">
        <v>70740</v>
      </c>
      <c r="I51" s="17">
        <v>75600</v>
      </c>
      <c r="J51" s="17">
        <v>80520</v>
      </c>
    </row>
    <row r="52" spans="2:10" ht="12.75">
      <c r="B52" s="3" t="s">
        <v>22</v>
      </c>
      <c r="C52" s="17">
        <v>46000</v>
      </c>
      <c r="D52" s="17">
        <v>52600</v>
      </c>
      <c r="E52" s="17">
        <v>59150</v>
      </c>
      <c r="F52" s="18">
        <v>65700</v>
      </c>
      <c r="G52" s="17">
        <v>71000</v>
      </c>
      <c r="H52" s="17">
        <v>76250</v>
      </c>
      <c r="I52" s="17">
        <v>81500</v>
      </c>
      <c r="J52" s="17">
        <v>86750</v>
      </c>
    </row>
    <row r="53" spans="2:10" ht="12.75">
      <c r="B53" s="7" t="s">
        <v>20</v>
      </c>
      <c r="C53" s="22">
        <f>F53*0.7</f>
        <v>71120</v>
      </c>
      <c r="D53" s="22">
        <f>F53*0.8</f>
        <v>81280</v>
      </c>
      <c r="E53" s="22">
        <f>F53*0.9</f>
        <v>91440</v>
      </c>
      <c r="F53" s="18">
        <v>101600</v>
      </c>
      <c r="G53" s="22">
        <f>F53*1.08</f>
        <v>109728</v>
      </c>
      <c r="H53" s="22">
        <f>F53*1.16</f>
        <v>117855.99999999999</v>
      </c>
      <c r="I53" s="22">
        <f>F53*1.24</f>
        <v>125984</v>
      </c>
      <c r="J53" s="22">
        <f>F53*1.32</f>
        <v>134112</v>
      </c>
    </row>
    <row r="54" spans="2:10" ht="12.75">
      <c r="B54" s="7" t="s">
        <v>27</v>
      </c>
      <c r="C54" s="22">
        <f>F54*0.7</f>
        <v>78232</v>
      </c>
      <c r="D54" s="22">
        <f>F54*0.8</f>
        <v>89408.00000000001</v>
      </c>
      <c r="E54" s="22">
        <f>F54*0.9</f>
        <v>100584.00000000001</v>
      </c>
      <c r="F54" s="18">
        <f>F53*1.1</f>
        <v>111760.00000000001</v>
      </c>
      <c r="G54" s="22">
        <f>F54*1.08</f>
        <v>120700.80000000002</v>
      </c>
      <c r="H54" s="22">
        <f>F54*1.16</f>
        <v>129641.6</v>
      </c>
      <c r="I54" s="22">
        <f>F54*1.24</f>
        <v>138582.40000000002</v>
      </c>
      <c r="J54" s="22">
        <f>F54*1.32</f>
        <v>147523.2</v>
      </c>
    </row>
    <row r="55" spans="2:10" ht="12.75">
      <c r="B55" s="2" t="s">
        <v>23</v>
      </c>
      <c r="C55" s="22">
        <f>F55*0.7</f>
        <v>85344</v>
      </c>
      <c r="D55" s="22">
        <f>F55*0.8</f>
        <v>97536</v>
      </c>
      <c r="E55" s="22">
        <f>F55*0.9</f>
        <v>109728</v>
      </c>
      <c r="F55" s="18">
        <f>F53*1.2</f>
        <v>121920</v>
      </c>
      <c r="G55" s="22">
        <f>F55*1.08</f>
        <v>131673.6</v>
      </c>
      <c r="H55" s="22">
        <f>F55*1.16</f>
        <v>141427.19999999998</v>
      </c>
      <c r="I55" s="22">
        <f>F55*1.24</f>
        <v>151180.8</v>
      </c>
      <c r="J55" s="22">
        <f>F55*1.32</f>
        <v>160934.4</v>
      </c>
    </row>
    <row r="56" spans="3:10" ht="12.75">
      <c r="C56" s="22"/>
      <c r="D56" s="22"/>
      <c r="E56" s="22"/>
      <c r="F56" s="18"/>
      <c r="G56" s="22"/>
      <c r="H56" s="22"/>
      <c r="I56" s="22"/>
      <c r="J56" s="22"/>
    </row>
    <row r="57" spans="1:10" ht="12.75">
      <c r="A57" s="9" t="s">
        <v>7</v>
      </c>
      <c r="B57" s="9"/>
      <c r="C57" s="23"/>
      <c r="D57" s="23"/>
      <c r="E57" s="23"/>
      <c r="F57" s="24"/>
      <c r="G57" s="23"/>
      <c r="H57" s="23"/>
      <c r="I57" s="23"/>
      <c r="J57" s="23"/>
    </row>
    <row r="58" spans="1:10" ht="12.75">
      <c r="A58" s="2" t="s">
        <v>8</v>
      </c>
      <c r="B58" s="3" t="s">
        <v>31</v>
      </c>
      <c r="C58" s="33">
        <f aca="true" t="shared" si="5" ref="C58:J58">C63*0.25</f>
        <v>16940</v>
      </c>
      <c r="D58" s="33">
        <f t="shared" si="5"/>
        <v>19360</v>
      </c>
      <c r="E58" s="33">
        <f t="shared" si="5"/>
        <v>21780</v>
      </c>
      <c r="F58" s="33">
        <f t="shared" si="5"/>
        <v>24200</v>
      </c>
      <c r="G58" s="33">
        <f t="shared" si="5"/>
        <v>26136</v>
      </c>
      <c r="H58" s="33">
        <f t="shared" si="5"/>
        <v>28071.999999999996</v>
      </c>
      <c r="I58" s="33">
        <f t="shared" si="5"/>
        <v>30008</v>
      </c>
      <c r="J58" s="33">
        <f t="shared" si="5"/>
        <v>31944</v>
      </c>
    </row>
    <row r="59" spans="2:10" ht="12.75">
      <c r="B59" s="3" t="s">
        <v>30</v>
      </c>
      <c r="C59" s="37">
        <v>20350</v>
      </c>
      <c r="D59" s="37">
        <v>23250</v>
      </c>
      <c r="E59" s="37">
        <v>26150</v>
      </c>
      <c r="F59" s="38">
        <v>29050</v>
      </c>
      <c r="G59" s="37">
        <v>31400</v>
      </c>
      <c r="H59" s="37">
        <v>33700</v>
      </c>
      <c r="I59" s="37">
        <v>36050</v>
      </c>
      <c r="J59" s="37">
        <v>38350</v>
      </c>
    </row>
    <row r="60" spans="2:10" ht="12.75">
      <c r="B60" s="8" t="s">
        <v>16</v>
      </c>
      <c r="C60" s="39">
        <v>33900</v>
      </c>
      <c r="D60" s="39">
        <v>38750</v>
      </c>
      <c r="E60" s="39">
        <v>43600</v>
      </c>
      <c r="F60" s="39">
        <v>48400</v>
      </c>
      <c r="G60" s="39">
        <v>52300</v>
      </c>
      <c r="H60" s="39">
        <v>56150</v>
      </c>
      <c r="I60" s="39">
        <v>60050</v>
      </c>
      <c r="J60" s="39">
        <v>63900</v>
      </c>
    </row>
    <row r="61" spans="1:10" ht="12.75">
      <c r="A61" s="9"/>
      <c r="B61" s="3" t="s">
        <v>21</v>
      </c>
      <c r="C61" s="17">
        <v>40680</v>
      </c>
      <c r="D61" s="17">
        <v>46500</v>
      </c>
      <c r="E61" s="17">
        <v>52320</v>
      </c>
      <c r="F61" s="18">
        <v>58080</v>
      </c>
      <c r="G61" s="17">
        <v>62760</v>
      </c>
      <c r="H61" s="17">
        <v>67380</v>
      </c>
      <c r="I61" s="17">
        <v>72060</v>
      </c>
      <c r="J61" s="17">
        <v>76680</v>
      </c>
    </row>
    <row r="62" spans="1:10" ht="12.75">
      <c r="A62" s="9"/>
      <c r="B62" s="3" t="s">
        <v>22</v>
      </c>
      <c r="C62" s="17">
        <v>46000</v>
      </c>
      <c r="D62" s="17">
        <v>52600</v>
      </c>
      <c r="E62" s="17">
        <v>59150</v>
      </c>
      <c r="F62" s="18">
        <v>65700</v>
      </c>
      <c r="G62" s="17">
        <v>71000</v>
      </c>
      <c r="H62" s="17">
        <v>76250</v>
      </c>
      <c r="I62" s="17">
        <v>81500</v>
      </c>
      <c r="J62" s="17">
        <v>86750</v>
      </c>
    </row>
    <row r="63" spans="2:10" ht="12.75">
      <c r="B63" s="7" t="s">
        <v>20</v>
      </c>
      <c r="C63" s="22">
        <f>F63*0.7</f>
        <v>67760</v>
      </c>
      <c r="D63" s="22">
        <f>F63*0.8</f>
        <v>77440</v>
      </c>
      <c r="E63" s="22">
        <f>F63*0.9</f>
        <v>87120</v>
      </c>
      <c r="F63" s="18">
        <v>96800</v>
      </c>
      <c r="G63" s="22">
        <f>F63*1.08</f>
        <v>104544</v>
      </c>
      <c r="H63" s="22">
        <f>F63*1.16</f>
        <v>112287.99999999999</v>
      </c>
      <c r="I63" s="22">
        <f>F63*1.24</f>
        <v>120032</v>
      </c>
      <c r="J63" s="22">
        <f>F63*1.32</f>
        <v>127776</v>
      </c>
    </row>
    <row r="64" spans="2:10" ht="12.75">
      <c r="B64" s="7" t="s">
        <v>27</v>
      </c>
      <c r="C64" s="22">
        <f>F64*0.7</f>
        <v>74536</v>
      </c>
      <c r="D64" s="22">
        <f>F64*0.8</f>
        <v>85184.00000000001</v>
      </c>
      <c r="E64" s="22">
        <f>F64*0.9</f>
        <v>95832.00000000001</v>
      </c>
      <c r="F64" s="18">
        <f>F63*1.1</f>
        <v>106480.00000000001</v>
      </c>
      <c r="G64" s="22">
        <f>F64*1.08</f>
        <v>114998.40000000002</v>
      </c>
      <c r="H64" s="22">
        <f>F64*1.16</f>
        <v>123516.8</v>
      </c>
      <c r="I64" s="22">
        <f>F64*1.24</f>
        <v>132035.2</v>
      </c>
      <c r="J64" s="22">
        <f>F64*1.32</f>
        <v>140553.60000000003</v>
      </c>
    </row>
    <row r="65" spans="2:11" ht="12.75">
      <c r="B65" s="2" t="s">
        <v>23</v>
      </c>
      <c r="C65" s="22">
        <f>F65*0.7</f>
        <v>81312</v>
      </c>
      <c r="D65" s="22">
        <f>F65*0.8</f>
        <v>92928</v>
      </c>
      <c r="E65" s="22">
        <f>F65*0.9</f>
        <v>104544</v>
      </c>
      <c r="F65" s="18">
        <f>F63*1.2</f>
        <v>116160</v>
      </c>
      <c r="G65" s="22">
        <f>F65*1.08</f>
        <v>125452.8</v>
      </c>
      <c r="H65" s="22">
        <f>F65*1.16</f>
        <v>134745.59999999998</v>
      </c>
      <c r="I65" s="22">
        <f>F65*1.24</f>
        <v>144038.4</v>
      </c>
      <c r="J65" s="22">
        <f>F65*1.32</f>
        <v>153331.2</v>
      </c>
      <c r="K65" s="10"/>
    </row>
    <row r="66" spans="3:10" ht="12.75">
      <c r="C66" s="23"/>
      <c r="D66" s="23"/>
      <c r="E66" s="23"/>
      <c r="F66" s="24"/>
      <c r="G66" s="23"/>
      <c r="H66" s="23"/>
      <c r="I66" s="23"/>
      <c r="J66" s="23"/>
    </row>
    <row r="67" spans="1:10" ht="12.75">
      <c r="A67" s="11" t="s">
        <v>9</v>
      </c>
      <c r="B67" s="3" t="s">
        <v>31</v>
      </c>
      <c r="C67" s="33">
        <f aca="true" t="shared" si="6" ref="C67:J67">C72*0.25</f>
        <v>14472.499999999998</v>
      </c>
      <c r="D67" s="33">
        <f t="shared" si="6"/>
        <v>16540</v>
      </c>
      <c r="E67" s="33">
        <f t="shared" si="6"/>
        <v>18607.5</v>
      </c>
      <c r="F67" s="33">
        <f t="shared" si="6"/>
        <v>20675</v>
      </c>
      <c r="G67" s="33">
        <f t="shared" si="6"/>
        <v>22329</v>
      </c>
      <c r="H67" s="33">
        <f t="shared" si="6"/>
        <v>23983</v>
      </c>
      <c r="I67" s="33">
        <f t="shared" si="6"/>
        <v>25637</v>
      </c>
      <c r="J67" s="33">
        <f t="shared" si="6"/>
        <v>27291</v>
      </c>
    </row>
    <row r="68" spans="2:10" ht="12.75">
      <c r="B68" s="3" t="s">
        <v>30</v>
      </c>
      <c r="C68" s="37">
        <v>18400</v>
      </c>
      <c r="D68" s="37">
        <v>21000</v>
      </c>
      <c r="E68" s="37">
        <v>23650</v>
      </c>
      <c r="F68" s="38">
        <v>26250</v>
      </c>
      <c r="G68" s="37">
        <v>28350</v>
      </c>
      <c r="H68" s="37">
        <v>30450</v>
      </c>
      <c r="I68" s="37">
        <v>32550</v>
      </c>
      <c r="J68" s="37">
        <v>34650</v>
      </c>
    </row>
    <row r="69" spans="2:10" ht="12.75">
      <c r="B69" s="8" t="s">
        <v>16</v>
      </c>
      <c r="C69" s="39">
        <v>30650</v>
      </c>
      <c r="D69" s="39">
        <v>35000</v>
      </c>
      <c r="E69" s="39">
        <v>39400</v>
      </c>
      <c r="F69" s="39">
        <v>43750</v>
      </c>
      <c r="G69" s="39">
        <v>47250</v>
      </c>
      <c r="H69" s="39">
        <v>50750</v>
      </c>
      <c r="I69" s="39">
        <v>54250</v>
      </c>
      <c r="J69" s="39">
        <v>57750</v>
      </c>
    </row>
    <row r="70" spans="2:10" ht="12.75">
      <c r="B70" s="3" t="s">
        <v>21</v>
      </c>
      <c r="C70" s="17">
        <v>36780</v>
      </c>
      <c r="D70" s="17">
        <v>42000</v>
      </c>
      <c r="E70" s="17">
        <v>47280</v>
      </c>
      <c r="F70" s="18">
        <v>52500</v>
      </c>
      <c r="G70" s="17">
        <v>56700</v>
      </c>
      <c r="H70" s="17">
        <v>60900</v>
      </c>
      <c r="I70" s="17">
        <v>65100</v>
      </c>
      <c r="J70" s="17">
        <v>69300</v>
      </c>
    </row>
    <row r="71" spans="2:10" ht="12.75">
      <c r="B71" s="3" t="s">
        <v>22</v>
      </c>
      <c r="C71" s="17">
        <v>46000</v>
      </c>
      <c r="D71" s="17">
        <v>52600</v>
      </c>
      <c r="E71" s="17">
        <v>59150</v>
      </c>
      <c r="F71" s="18">
        <v>65700</v>
      </c>
      <c r="G71" s="17">
        <v>71000</v>
      </c>
      <c r="H71" s="17">
        <v>76250</v>
      </c>
      <c r="I71" s="17">
        <v>81500</v>
      </c>
      <c r="J71" s="17">
        <v>86750</v>
      </c>
    </row>
    <row r="72" spans="2:10" ht="12.75">
      <c r="B72" s="7" t="s">
        <v>20</v>
      </c>
      <c r="C72" s="22">
        <f>F72*0.7</f>
        <v>57889.99999999999</v>
      </c>
      <c r="D72" s="22">
        <f>F72*0.8</f>
        <v>66160</v>
      </c>
      <c r="E72" s="22">
        <f>F72*0.9</f>
        <v>74430</v>
      </c>
      <c r="F72" s="18">
        <v>82700</v>
      </c>
      <c r="G72" s="22">
        <f>F72*1.08</f>
        <v>89316</v>
      </c>
      <c r="H72" s="22">
        <f>F72*1.16</f>
        <v>95932</v>
      </c>
      <c r="I72" s="22">
        <f>F72*1.24</f>
        <v>102548</v>
      </c>
      <c r="J72" s="22">
        <f>F72*1.32</f>
        <v>109164</v>
      </c>
    </row>
    <row r="73" spans="2:10" ht="12.75">
      <c r="B73" s="7" t="s">
        <v>27</v>
      </c>
      <c r="C73" s="22">
        <f>F73*0.7</f>
        <v>63679.00000000001</v>
      </c>
      <c r="D73" s="22">
        <f>F73*0.8</f>
        <v>72776.00000000001</v>
      </c>
      <c r="E73" s="22">
        <f>F73*0.9</f>
        <v>81873.00000000001</v>
      </c>
      <c r="F73" s="18">
        <f>F72*1.1</f>
        <v>90970.00000000001</v>
      </c>
      <c r="G73" s="22">
        <f>F73*1.08</f>
        <v>98247.60000000002</v>
      </c>
      <c r="H73" s="22">
        <f>F73*1.16</f>
        <v>105525.20000000001</v>
      </c>
      <c r="I73" s="22">
        <f>F73*1.24</f>
        <v>112802.80000000002</v>
      </c>
      <c r="J73" s="22">
        <f>F73*1.32</f>
        <v>120080.40000000002</v>
      </c>
    </row>
    <row r="74" spans="1:10" ht="12.75">
      <c r="A74" s="11"/>
      <c r="B74" s="2" t="s">
        <v>23</v>
      </c>
      <c r="C74" s="22">
        <f>F74*0.7</f>
        <v>69468</v>
      </c>
      <c r="D74" s="22">
        <f>F74*0.8</f>
        <v>79392</v>
      </c>
      <c r="E74" s="22">
        <f>F74*0.9</f>
        <v>89316</v>
      </c>
      <c r="F74" s="18">
        <f>F72*1.2</f>
        <v>99240</v>
      </c>
      <c r="G74" s="22">
        <f>F74*1.08</f>
        <v>107179.20000000001</v>
      </c>
      <c r="H74" s="22">
        <f>F74*1.16</f>
        <v>115118.4</v>
      </c>
      <c r="I74" s="22">
        <f>F74*1.24</f>
        <v>123057.6</v>
      </c>
      <c r="J74" s="22">
        <f>F74*1.32</f>
        <v>130996.8</v>
      </c>
    </row>
    <row r="75" spans="3:10" ht="12.75">
      <c r="C75" s="23"/>
      <c r="D75" s="23"/>
      <c r="E75" s="23"/>
      <c r="F75" s="24"/>
      <c r="G75" s="23"/>
      <c r="H75" s="23"/>
      <c r="I75" s="23"/>
      <c r="J75" s="23"/>
    </row>
    <row r="76" spans="1:10" ht="12.75">
      <c r="A76" s="2" t="s">
        <v>10</v>
      </c>
      <c r="B76" s="3" t="s">
        <v>31</v>
      </c>
      <c r="C76" s="33">
        <f aca="true" t="shared" si="7" ref="C76:J76">C81*0.25</f>
        <v>11655</v>
      </c>
      <c r="D76" s="33">
        <f t="shared" si="7"/>
        <v>13320</v>
      </c>
      <c r="E76" s="33">
        <f t="shared" si="7"/>
        <v>14985</v>
      </c>
      <c r="F76" s="33">
        <f t="shared" si="7"/>
        <v>16650</v>
      </c>
      <c r="G76" s="33">
        <f t="shared" si="7"/>
        <v>17982</v>
      </c>
      <c r="H76" s="33">
        <f t="shared" si="7"/>
        <v>19314</v>
      </c>
      <c r="I76" s="33">
        <f t="shared" si="7"/>
        <v>20646</v>
      </c>
      <c r="J76" s="33">
        <f t="shared" si="7"/>
        <v>21978</v>
      </c>
    </row>
    <row r="77" spans="2:10" ht="12.75">
      <c r="B77" s="3" t="s">
        <v>30</v>
      </c>
      <c r="C77" s="37">
        <v>17900</v>
      </c>
      <c r="D77" s="37">
        <v>20450</v>
      </c>
      <c r="E77" s="37">
        <v>23000</v>
      </c>
      <c r="F77" s="38">
        <v>25550</v>
      </c>
      <c r="G77" s="37">
        <v>27600</v>
      </c>
      <c r="H77" s="37">
        <v>29650</v>
      </c>
      <c r="I77" s="37">
        <v>31700</v>
      </c>
      <c r="J77" s="37">
        <v>33750</v>
      </c>
    </row>
    <row r="78" spans="2:10" ht="12.75">
      <c r="B78" s="8" t="s">
        <v>16</v>
      </c>
      <c r="C78" s="39">
        <v>29800</v>
      </c>
      <c r="D78" s="39">
        <v>34050</v>
      </c>
      <c r="E78" s="39">
        <v>38300</v>
      </c>
      <c r="F78" s="39">
        <v>42550</v>
      </c>
      <c r="G78" s="39">
        <v>46000</v>
      </c>
      <c r="H78" s="39">
        <v>49400</v>
      </c>
      <c r="I78" s="39">
        <v>52800</v>
      </c>
      <c r="J78" s="39">
        <v>56200</v>
      </c>
    </row>
    <row r="79" spans="2:10" ht="12.75">
      <c r="B79" s="3" t="s">
        <v>21</v>
      </c>
      <c r="C79" s="17">
        <v>35760</v>
      </c>
      <c r="D79" s="17">
        <v>40860</v>
      </c>
      <c r="E79" s="17">
        <v>45960</v>
      </c>
      <c r="F79" s="18">
        <v>51060</v>
      </c>
      <c r="G79" s="17">
        <v>55200</v>
      </c>
      <c r="H79" s="17">
        <v>59280</v>
      </c>
      <c r="I79" s="17">
        <v>63360</v>
      </c>
      <c r="J79" s="17">
        <v>67440</v>
      </c>
    </row>
    <row r="80" spans="2:10" ht="12.75">
      <c r="B80" s="3" t="s">
        <v>22</v>
      </c>
      <c r="C80" s="39">
        <v>46000</v>
      </c>
      <c r="D80" s="39">
        <v>52600</v>
      </c>
      <c r="E80" s="39">
        <v>59150</v>
      </c>
      <c r="F80" s="39">
        <v>65700</v>
      </c>
      <c r="G80" s="39">
        <v>71000</v>
      </c>
      <c r="H80" s="39">
        <v>76250</v>
      </c>
      <c r="I80" s="39">
        <v>81500</v>
      </c>
      <c r="J80" s="39">
        <v>86750</v>
      </c>
    </row>
    <row r="81" spans="2:10" ht="12.75">
      <c r="B81" s="7" t="s">
        <v>20</v>
      </c>
      <c r="C81" s="22">
        <f>F81*0.7</f>
        <v>46620</v>
      </c>
      <c r="D81" s="22">
        <f>F81*0.8</f>
        <v>53280</v>
      </c>
      <c r="E81" s="22">
        <f>F81*0.9</f>
        <v>59940</v>
      </c>
      <c r="F81" s="18">
        <v>66600</v>
      </c>
      <c r="G81" s="22">
        <f>F81*1.08</f>
        <v>71928</v>
      </c>
      <c r="H81" s="22">
        <f>F81*1.16</f>
        <v>77256</v>
      </c>
      <c r="I81" s="22">
        <f>F81*1.24</f>
        <v>82584</v>
      </c>
      <c r="J81" s="22">
        <f>F81*1.32</f>
        <v>87912</v>
      </c>
    </row>
    <row r="82" spans="2:10" ht="12.75">
      <c r="B82" s="7" t="s">
        <v>27</v>
      </c>
      <c r="C82" s="22">
        <f>F82*0.7</f>
        <v>51282</v>
      </c>
      <c r="D82" s="22">
        <f>F82*0.8</f>
        <v>58608</v>
      </c>
      <c r="E82" s="22">
        <f>F82*0.9</f>
        <v>65934</v>
      </c>
      <c r="F82" s="18">
        <f>F81*1.1</f>
        <v>73260</v>
      </c>
      <c r="G82" s="22">
        <f>F82*1.08</f>
        <v>79120.8</v>
      </c>
      <c r="H82" s="22">
        <f>F82*1.16</f>
        <v>84981.59999999999</v>
      </c>
      <c r="I82" s="22">
        <f>F82*1.24</f>
        <v>90842.4</v>
      </c>
      <c r="J82" s="22">
        <f>F82*1.32</f>
        <v>96703.20000000001</v>
      </c>
    </row>
    <row r="83" spans="2:10" ht="12.75">
      <c r="B83" s="2" t="s">
        <v>23</v>
      </c>
      <c r="C83" s="22">
        <f>F83*0.7</f>
        <v>55944</v>
      </c>
      <c r="D83" s="22">
        <f>F83*0.8</f>
        <v>63936</v>
      </c>
      <c r="E83" s="22">
        <f>F83*0.9</f>
        <v>71928</v>
      </c>
      <c r="F83" s="18">
        <f>F81*1.2</f>
        <v>79920</v>
      </c>
      <c r="G83" s="22">
        <f>F83*1.08</f>
        <v>86313.6</v>
      </c>
      <c r="H83" s="22">
        <f>F83*1.16</f>
        <v>92707.2</v>
      </c>
      <c r="I83" s="22">
        <f>F83*1.24</f>
        <v>99100.8</v>
      </c>
      <c r="J83" s="22">
        <f>F83*1.32</f>
        <v>105494.40000000001</v>
      </c>
    </row>
    <row r="84" spans="3:10" ht="12.75">
      <c r="C84" s="22"/>
      <c r="D84" s="22"/>
      <c r="E84" s="22"/>
      <c r="F84" s="18"/>
      <c r="G84" s="22"/>
      <c r="H84" s="22"/>
      <c r="I84" s="22"/>
      <c r="J84" s="22"/>
    </row>
    <row r="85" spans="6:7" ht="15">
      <c r="F85" s="35" t="s">
        <v>28</v>
      </c>
      <c r="G85" s="36"/>
    </row>
    <row r="86" spans="2:10" ht="12.75">
      <c r="B86" s="9"/>
      <c r="C86" s="27">
        <v>1</v>
      </c>
      <c r="D86" s="27">
        <v>2</v>
      </c>
      <c r="E86" s="27">
        <v>3</v>
      </c>
      <c r="F86" s="28">
        <v>4</v>
      </c>
      <c r="G86" s="27">
        <v>5</v>
      </c>
      <c r="H86" s="27">
        <v>6</v>
      </c>
      <c r="I86" s="27">
        <v>7</v>
      </c>
      <c r="J86" s="27">
        <v>8</v>
      </c>
    </row>
    <row r="87" spans="3:10" ht="12.75">
      <c r="C87" s="23"/>
      <c r="D87" s="23"/>
      <c r="E87" s="23"/>
      <c r="F87" s="24"/>
      <c r="G87" s="23"/>
      <c r="H87" s="23"/>
      <c r="I87" s="23"/>
      <c r="J87" s="23"/>
    </row>
    <row r="88" spans="1:10" ht="12.75">
      <c r="A88" s="6" t="s">
        <v>11</v>
      </c>
      <c r="B88" s="6"/>
      <c r="C88" s="23"/>
      <c r="D88" s="23"/>
      <c r="E88" s="23"/>
      <c r="F88" s="24"/>
      <c r="G88" s="23"/>
      <c r="H88" s="23"/>
      <c r="I88" s="23"/>
      <c r="J88" s="23"/>
    </row>
    <row r="89" spans="1:10" ht="12.75">
      <c r="A89" s="2" t="s">
        <v>25</v>
      </c>
      <c r="B89" s="3" t="s">
        <v>31</v>
      </c>
      <c r="C89" s="33">
        <f aca="true" t="shared" si="8" ref="C89:J89">C94*0.25</f>
        <v>13247.5</v>
      </c>
      <c r="D89" s="33">
        <f t="shared" si="8"/>
        <v>15140</v>
      </c>
      <c r="E89" s="33">
        <f t="shared" si="8"/>
        <v>17032.5</v>
      </c>
      <c r="F89" s="33">
        <f t="shared" si="8"/>
        <v>18925</v>
      </c>
      <c r="G89" s="33">
        <f t="shared" si="8"/>
        <v>20439</v>
      </c>
      <c r="H89" s="33">
        <f t="shared" si="8"/>
        <v>21953</v>
      </c>
      <c r="I89" s="33">
        <f t="shared" si="8"/>
        <v>23467</v>
      </c>
      <c r="J89" s="33">
        <f t="shared" si="8"/>
        <v>24981</v>
      </c>
    </row>
    <row r="90" spans="2:10" ht="12.75">
      <c r="B90" s="3" t="s">
        <v>30</v>
      </c>
      <c r="C90" s="31">
        <v>18800</v>
      </c>
      <c r="D90" s="31">
        <v>21450</v>
      </c>
      <c r="E90" s="31">
        <v>24150</v>
      </c>
      <c r="F90" s="32">
        <v>26800</v>
      </c>
      <c r="G90" s="31">
        <v>28950</v>
      </c>
      <c r="H90" s="31">
        <v>31100</v>
      </c>
      <c r="I90" s="31">
        <v>33250</v>
      </c>
      <c r="J90" s="31">
        <v>35400</v>
      </c>
    </row>
    <row r="91" spans="2:10" ht="12.75">
      <c r="B91" s="8" t="s">
        <v>16</v>
      </c>
      <c r="C91" s="18">
        <v>31300</v>
      </c>
      <c r="D91" s="18">
        <v>35750</v>
      </c>
      <c r="E91" s="18">
        <v>40200</v>
      </c>
      <c r="F91" s="18">
        <v>44650</v>
      </c>
      <c r="G91" s="18">
        <v>48250</v>
      </c>
      <c r="H91" s="18">
        <v>51800</v>
      </c>
      <c r="I91" s="18">
        <v>55400</v>
      </c>
      <c r="J91" s="18">
        <v>58950</v>
      </c>
    </row>
    <row r="92" spans="1:10" ht="12.75">
      <c r="A92" s="6"/>
      <c r="B92" s="3" t="s">
        <v>21</v>
      </c>
      <c r="C92" s="18">
        <v>37560</v>
      </c>
      <c r="D92" s="18">
        <v>42900</v>
      </c>
      <c r="E92" s="18">
        <v>48240</v>
      </c>
      <c r="F92" s="18">
        <v>53580</v>
      </c>
      <c r="G92" s="18">
        <v>57900</v>
      </c>
      <c r="H92" s="18">
        <v>62160</v>
      </c>
      <c r="I92" s="18">
        <v>66480</v>
      </c>
      <c r="J92" s="18">
        <v>70740</v>
      </c>
    </row>
    <row r="93" spans="1:10" ht="12.75">
      <c r="A93" s="6"/>
      <c r="B93" s="3" t="s">
        <v>22</v>
      </c>
      <c r="C93" s="17">
        <v>46000</v>
      </c>
      <c r="D93" s="17">
        <v>52600</v>
      </c>
      <c r="E93" s="17">
        <v>59150</v>
      </c>
      <c r="F93" s="18">
        <v>65700</v>
      </c>
      <c r="G93" s="17">
        <v>71000</v>
      </c>
      <c r="H93" s="17">
        <v>76250</v>
      </c>
      <c r="I93" s="17">
        <v>81500</v>
      </c>
      <c r="J93" s="17">
        <v>86750</v>
      </c>
    </row>
    <row r="94" spans="2:10" ht="12.75">
      <c r="B94" s="7" t="s">
        <v>20</v>
      </c>
      <c r="C94" s="22">
        <f>F94*0.7</f>
        <v>52990</v>
      </c>
      <c r="D94" s="22">
        <f>F94*0.8</f>
        <v>60560</v>
      </c>
      <c r="E94" s="22">
        <f>F94*0.9</f>
        <v>68130</v>
      </c>
      <c r="F94" s="18">
        <v>75700</v>
      </c>
      <c r="G94" s="22">
        <f>F94*1.08</f>
        <v>81756</v>
      </c>
      <c r="H94" s="22">
        <f>F94*1.16</f>
        <v>87812</v>
      </c>
      <c r="I94" s="22">
        <f>F94*1.24</f>
        <v>93868</v>
      </c>
      <c r="J94" s="22">
        <f>F94*1.32</f>
        <v>99924</v>
      </c>
    </row>
    <row r="95" spans="2:10" ht="12.75">
      <c r="B95" s="7" t="s">
        <v>27</v>
      </c>
      <c r="C95" s="22">
        <f>F95*0.7</f>
        <v>58288.99999999999</v>
      </c>
      <c r="D95" s="22">
        <f>F95*0.8</f>
        <v>66616</v>
      </c>
      <c r="E95" s="22">
        <f>F95*0.9</f>
        <v>74943</v>
      </c>
      <c r="F95" s="18">
        <f>F94*1.1</f>
        <v>83270</v>
      </c>
      <c r="G95" s="22">
        <f>F95*1.08</f>
        <v>89931.6</v>
      </c>
      <c r="H95" s="22">
        <f>F95*1.16</f>
        <v>96593.2</v>
      </c>
      <c r="I95" s="22">
        <f>F95*1.24</f>
        <v>103254.8</v>
      </c>
      <c r="J95" s="22">
        <f>F95*1.32</f>
        <v>109916.40000000001</v>
      </c>
    </row>
    <row r="96" spans="2:10" ht="12.75">
      <c r="B96" s="2" t="s">
        <v>23</v>
      </c>
      <c r="C96" s="22">
        <f>F96*0.7</f>
        <v>63587.99999999999</v>
      </c>
      <c r="D96" s="22">
        <f>F96*0.8</f>
        <v>72672</v>
      </c>
      <c r="E96" s="22">
        <f>F96*0.9</f>
        <v>81756</v>
      </c>
      <c r="F96" s="18">
        <f>F94*1.2</f>
        <v>90840</v>
      </c>
      <c r="G96" s="22">
        <f>F96*1.08</f>
        <v>98107.20000000001</v>
      </c>
      <c r="H96" s="22">
        <f>F96*1.16</f>
        <v>105374.4</v>
      </c>
      <c r="I96" s="22">
        <f>F96*1.24</f>
        <v>112641.6</v>
      </c>
      <c r="J96" s="22">
        <f>F96*1.32</f>
        <v>119908.8</v>
      </c>
    </row>
    <row r="97" spans="3:10" ht="12.75">
      <c r="C97" s="23"/>
      <c r="D97" s="23"/>
      <c r="E97" s="23"/>
      <c r="F97" s="24"/>
      <c r="G97" s="23"/>
      <c r="H97" s="23"/>
      <c r="I97" s="23"/>
      <c r="J97" s="23"/>
    </row>
    <row r="98" spans="1:10" ht="12.75">
      <c r="A98" s="2" t="s">
        <v>12</v>
      </c>
      <c r="B98" s="3" t="s">
        <v>31</v>
      </c>
      <c r="C98" s="33">
        <f aca="true" t="shared" si="9" ref="C98:J98">C103*0.25</f>
        <v>18760</v>
      </c>
      <c r="D98" s="33">
        <f t="shared" si="9"/>
        <v>21440</v>
      </c>
      <c r="E98" s="33">
        <f t="shared" si="9"/>
        <v>24120</v>
      </c>
      <c r="F98" s="33">
        <f t="shared" si="9"/>
        <v>26800</v>
      </c>
      <c r="G98" s="33">
        <f t="shared" si="9"/>
        <v>28944.000000000004</v>
      </c>
      <c r="H98" s="33">
        <f t="shared" si="9"/>
        <v>31087.999999999996</v>
      </c>
      <c r="I98" s="33">
        <f t="shared" si="9"/>
        <v>33232</v>
      </c>
      <c r="J98" s="33">
        <f t="shared" si="9"/>
        <v>35376</v>
      </c>
    </row>
    <row r="99" spans="2:10" ht="12.75">
      <c r="B99" s="3" t="s">
        <v>30</v>
      </c>
      <c r="C99" s="37">
        <v>22100</v>
      </c>
      <c r="D99" s="37">
        <v>25250</v>
      </c>
      <c r="E99" s="37">
        <v>28400</v>
      </c>
      <c r="F99" s="38">
        <v>31550</v>
      </c>
      <c r="G99" s="37">
        <v>34100</v>
      </c>
      <c r="H99" s="37">
        <v>36600</v>
      </c>
      <c r="I99" s="37">
        <v>39150</v>
      </c>
      <c r="J99" s="37">
        <v>41650</v>
      </c>
    </row>
    <row r="100" spans="2:10" ht="12.75">
      <c r="B100" s="8" t="s">
        <v>16</v>
      </c>
      <c r="C100" s="39">
        <v>36800</v>
      </c>
      <c r="D100" s="39">
        <v>42050</v>
      </c>
      <c r="E100" s="39">
        <v>47300</v>
      </c>
      <c r="F100" s="39">
        <v>52550</v>
      </c>
      <c r="G100" s="39">
        <v>56800</v>
      </c>
      <c r="H100" s="39">
        <v>61000</v>
      </c>
      <c r="I100" s="39">
        <v>65200</v>
      </c>
      <c r="J100" s="39">
        <v>69400</v>
      </c>
    </row>
    <row r="101" spans="2:10" ht="12.75">
      <c r="B101" s="3" t="s">
        <v>21</v>
      </c>
      <c r="C101" s="17">
        <v>44160</v>
      </c>
      <c r="D101" s="17">
        <v>50460</v>
      </c>
      <c r="E101" s="17">
        <v>56760</v>
      </c>
      <c r="F101" s="18">
        <v>63060</v>
      </c>
      <c r="G101" s="17">
        <v>68160</v>
      </c>
      <c r="H101" s="17">
        <v>73200</v>
      </c>
      <c r="I101" s="17">
        <v>78240</v>
      </c>
      <c r="J101" s="17">
        <v>83280</v>
      </c>
    </row>
    <row r="102" spans="2:10" ht="12.75">
      <c r="B102" s="3" t="s">
        <v>22</v>
      </c>
      <c r="C102" s="17">
        <v>46000</v>
      </c>
      <c r="D102" s="17">
        <v>52600</v>
      </c>
      <c r="E102" s="17">
        <v>59150</v>
      </c>
      <c r="F102" s="18">
        <v>65700</v>
      </c>
      <c r="G102" s="17">
        <v>71000</v>
      </c>
      <c r="H102" s="17">
        <v>76250</v>
      </c>
      <c r="I102" s="17">
        <v>81500</v>
      </c>
      <c r="J102" s="17">
        <v>86750</v>
      </c>
    </row>
    <row r="103" spans="2:10" ht="12.75">
      <c r="B103" s="7" t="s">
        <v>20</v>
      </c>
      <c r="C103" s="22">
        <f>F103*0.7</f>
        <v>75040</v>
      </c>
      <c r="D103" s="22">
        <f>F103*0.8</f>
        <v>85760</v>
      </c>
      <c r="E103" s="22">
        <f>F103*0.9</f>
        <v>96480</v>
      </c>
      <c r="F103" s="18">
        <v>107200</v>
      </c>
      <c r="G103" s="22">
        <f>F103*1.08</f>
        <v>115776.00000000001</v>
      </c>
      <c r="H103" s="22">
        <f>F103*1.16</f>
        <v>124351.99999999999</v>
      </c>
      <c r="I103" s="22">
        <f>F103*1.24</f>
        <v>132928</v>
      </c>
      <c r="J103" s="22">
        <f>F103*1.32</f>
        <v>141504</v>
      </c>
    </row>
    <row r="104" spans="2:10" ht="12.75">
      <c r="B104" s="7" t="s">
        <v>27</v>
      </c>
      <c r="C104" s="22">
        <f>F104*0.7</f>
        <v>82544</v>
      </c>
      <c r="D104" s="22">
        <f>F104*0.8</f>
        <v>94336.00000000001</v>
      </c>
      <c r="E104" s="22">
        <f>F104*0.9</f>
        <v>106128.00000000001</v>
      </c>
      <c r="F104" s="18">
        <f>F103*1.1</f>
        <v>117920.00000000001</v>
      </c>
      <c r="G104" s="22">
        <f>F104*1.08</f>
        <v>127353.60000000002</v>
      </c>
      <c r="H104" s="22">
        <f>F104*1.16</f>
        <v>136787.2</v>
      </c>
      <c r="I104" s="22">
        <f>F104*1.24</f>
        <v>146220.80000000002</v>
      </c>
      <c r="J104" s="22">
        <f>F104*1.32</f>
        <v>155654.40000000002</v>
      </c>
    </row>
    <row r="105" spans="2:10" ht="12.75">
      <c r="B105" s="2" t="s">
        <v>23</v>
      </c>
      <c r="C105" s="22">
        <f>F105*0.7</f>
        <v>90048</v>
      </c>
      <c r="D105" s="22">
        <f>F105*0.8</f>
        <v>102912</v>
      </c>
      <c r="E105" s="22">
        <f>F105*0.9</f>
        <v>115776</v>
      </c>
      <c r="F105" s="18">
        <f>F103*1.2</f>
        <v>128640</v>
      </c>
      <c r="G105" s="22">
        <f>F105*1.08</f>
        <v>138931.2</v>
      </c>
      <c r="H105" s="22">
        <f>F105*1.16</f>
        <v>149222.4</v>
      </c>
      <c r="I105" s="22">
        <f>F105*1.24</f>
        <v>159513.6</v>
      </c>
      <c r="J105" s="22">
        <f>F105*1.32</f>
        <v>169804.80000000002</v>
      </c>
    </row>
    <row r="106" spans="1:10" ht="12.75">
      <c r="A106" s="9" t="s">
        <v>13</v>
      </c>
      <c r="B106" s="9"/>
      <c r="C106" s="20"/>
      <c r="D106" s="20"/>
      <c r="E106" s="20"/>
      <c r="F106" s="21"/>
      <c r="G106" s="20"/>
      <c r="H106" s="20"/>
      <c r="I106" s="20"/>
      <c r="J106" s="20"/>
    </row>
    <row r="107" spans="1:10" ht="12.75">
      <c r="A107" s="2" t="s">
        <v>14</v>
      </c>
      <c r="B107" s="3" t="s">
        <v>31</v>
      </c>
      <c r="C107" s="33">
        <f aca="true" t="shared" si="10" ref="C107:J107">C112*0.25</f>
        <v>15627.499999999998</v>
      </c>
      <c r="D107" s="33">
        <f t="shared" si="10"/>
        <v>17860</v>
      </c>
      <c r="E107" s="33">
        <f t="shared" si="10"/>
        <v>20092.5</v>
      </c>
      <c r="F107" s="33">
        <f t="shared" si="10"/>
        <v>22325</v>
      </c>
      <c r="G107" s="33">
        <f t="shared" si="10"/>
        <v>24111</v>
      </c>
      <c r="H107" s="33">
        <f t="shared" si="10"/>
        <v>25897</v>
      </c>
      <c r="I107" s="33">
        <f t="shared" si="10"/>
        <v>27683</v>
      </c>
      <c r="J107" s="33">
        <f t="shared" si="10"/>
        <v>29469</v>
      </c>
    </row>
    <row r="108" spans="2:10" ht="12.75">
      <c r="B108" s="3" t="s">
        <v>30</v>
      </c>
      <c r="C108" s="31">
        <v>18800</v>
      </c>
      <c r="D108" s="31">
        <v>21450</v>
      </c>
      <c r="E108" s="31">
        <v>24150</v>
      </c>
      <c r="F108" s="32">
        <v>26800</v>
      </c>
      <c r="G108" s="31">
        <v>28950</v>
      </c>
      <c r="H108" s="31">
        <v>31100</v>
      </c>
      <c r="I108" s="31">
        <v>33250</v>
      </c>
      <c r="J108" s="31">
        <v>35400</v>
      </c>
    </row>
    <row r="109" spans="2:10" ht="12.75">
      <c r="B109" s="8" t="s">
        <v>16</v>
      </c>
      <c r="C109" s="18">
        <v>31300</v>
      </c>
      <c r="D109" s="18">
        <v>35750</v>
      </c>
      <c r="E109" s="18">
        <v>40200</v>
      </c>
      <c r="F109" s="18">
        <v>44650</v>
      </c>
      <c r="G109" s="18">
        <v>48250</v>
      </c>
      <c r="H109" s="18">
        <v>51800</v>
      </c>
      <c r="I109" s="18">
        <v>55400</v>
      </c>
      <c r="J109" s="18">
        <v>58950</v>
      </c>
    </row>
    <row r="110" spans="1:10" ht="12.75">
      <c r="A110" s="9"/>
      <c r="B110" s="3" t="s">
        <v>21</v>
      </c>
      <c r="C110" s="18">
        <v>37560</v>
      </c>
      <c r="D110" s="18">
        <v>42900</v>
      </c>
      <c r="E110" s="18">
        <v>48240</v>
      </c>
      <c r="F110" s="18">
        <v>53580</v>
      </c>
      <c r="G110" s="18">
        <v>57900</v>
      </c>
      <c r="H110" s="18">
        <v>62160</v>
      </c>
      <c r="I110" s="18">
        <v>66480</v>
      </c>
      <c r="J110" s="18">
        <v>70740</v>
      </c>
    </row>
    <row r="111" spans="1:10" ht="12.75">
      <c r="A111" s="9"/>
      <c r="B111" s="3" t="s">
        <v>22</v>
      </c>
      <c r="C111" s="17">
        <v>46000</v>
      </c>
      <c r="D111" s="17">
        <v>52600</v>
      </c>
      <c r="E111" s="17">
        <v>59150</v>
      </c>
      <c r="F111" s="18">
        <v>65700</v>
      </c>
      <c r="G111" s="17">
        <v>71000</v>
      </c>
      <c r="H111" s="17">
        <v>76250</v>
      </c>
      <c r="I111" s="17">
        <v>81500</v>
      </c>
      <c r="J111" s="17">
        <v>86750</v>
      </c>
    </row>
    <row r="112" spans="2:10" ht="12.75">
      <c r="B112" s="7" t="s">
        <v>20</v>
      </c>
      <c r="C112" s="34">
        <f>F112*0.7</f>
        <v>62509.99999999999</v>
      </c>
      <c r="D112" s="34">
        <f>F112*0.8</f>
        <v>71440</v>
      </c>
      <c r="E112" s="34">
        <f>F112*0.9</f>
        <v>80370</v>
      </c>
      <c r="F112" s="18">
        <v>89300</v>
      </c>
      <c r="G112" s="34">
        <f>F112*1.08</f>
        <v>96444</v>
      </c>
      <c r="H112" s="34">
        <f>F112*1.16</f>
        <v>103588</v>
      </c>
      <c r="I112" s="34">
        <f>F112*1.24</f>
        <v>110732</v>
      </c>
      <c r="J112" s="34">
        <f>F112*1.32</f>
        <v>117876</v>
      </c>
    </row>
    <row r="113" spans="2:10" ht="12.75">
      <c r="B113" s="7" t="s">
        <v>27</v>
      </c>
      <c r="C113" s="34">
        <f>F113*0.7</f>
        <v>68761</v>
      </c>
      <c r="D113" s="34">
        <f>F113*0.8</f>
        <v>78584.00000000001</v>
      </c>
      <c r="E113" s="34">
        <f>F113*0.9</f>
        <v>88407.00000000001</v>
      </c>
      <c r="F113" s="18">
        <f>F112*1.1</f>
        <v>98230.00000000001</v>
      </c>
      <c r="G113" s="34">
        <f>F113*1.08</f>
        <v>106088.40000000002</v>
      </c>
      <c r="H113" s="34">
        <f>F113*1.16</f>
        <v>113946.8</v>
      </c>
      <c r="I113" s="34">
        <f>F113*1.24</f>
        <v>121805.20000000001</v>
      </c>
      <c r="J113" s="34">
        <f>F113*1.32</f>
        <v>129663.60000000002</v>
      </c>
    </row>
    <row r="114" spans="2:10" ht="12.75">
      <c r="B114" s="2" t="s">
        <v>23</v>
      </c>
      <c r="C114" s="34">
        <f>F114*0.7</f>
        <v>75012</v>
      </c>
      <c r="D114" s="34">
        <f>F114*0.8</f>
        <v>85728</v>
      </c>
      <c r="E114" s="34">
        <f>F114*0.9</f>
        <v>96444</v>
      </c>
      <c r="F114" s="18">
        <f>F112*1.2</f>
        <v>107160</v>
      </c>
      <c r="G114" s="34">
        <f>F114*1.08</f>
        <v>115732.8</v>
      </c>
      <c r="H114" s="34">
        <f>F114*1.16</f>
        <v>124305.59999999999</v>
      </c>
      <c r="I114" s="34">
        <f>F114*1.24</f>
        <v>132878.4</v>
      </c>
      <c r="J114" s="34">
        <f>F114*1.32</f>
        <v>141451.2</v>
      </c>
    </row>
    <row r="115" spans="3:10" ht="12.75">
      <c r="C115" s="23"/>
      <c r="D115" s="23"/>
      <c r="E115" s="23"/>
      <c r="F115" s="24"/>
      <c r="G115" s="23"/>
      <c r="H115" s="23"/>
      <c r="I115" s="23"/>
      <c r="J115" s="23"/>
    </row>
    <row r="116" spans="1:10" ht="12.75">
      <c r="A116" s="2" t="s">
        <v>15</v>
      </c>
      <c r="B116" s="3" t="s">
        <v>31</v>
      </c>
      <c r="C116" s="33">
        <f aca="true" t="shared" si="11" ref="C116:J116">C121*0.25</f>
        <v>12582.5</v>
      </c>
      <c r="D116" s="33">
        <f t="shared" si="11"/>
        <v>14380</v>
      </c>
      <c r="E116" s="33">
        <f t="shared" si="11"/>
        <v>16177.5</v>
      </c>
      <c r="F116" s="33">
        <f t="shared" si="11"/>
        <v>17975</v>
      </c>
      <c r="G116" s="33">
        <f t="shared" si="11"/>
        <v>19413</v>
      </c>
      <c r="H116" s="33">
        <f t="shared" si="11"/>
        <v>20851</v>
      </c>
      <c r="I116" s="33">
        <f t="shared" si="11"/>
        <v>22289</v>
      </c>
      <c r="J116" s="33">
        <f t="shared" si="11"/>
        <v>23727</v>
      </c>
    </row>
    <row r="117" spans="2:10" ht="12.75">
      <c r="B117" s="3" t="s">
        <v>30</v>
      </c>
      <c r="C117" s="37">
        <v>17900</v>
      </c>
      <c r="D117" s="37">
        <v>20450</v>
      </c>
      <c r="E117" s="37">
        <v>23000</v>
      </c>
      <c r="F117" s="38">
        <v>25550</v>
      </c>
      <c r="G117" s="37">
        <v>27600</v>
      </c>
      <c r="H117" s="37">
        <v>29650</v>
      </c>
      <c r="I117" s="37">
        <v>31700</v>
      </c>
      <c r="J117" s="37">
        <v>33750</v>
      </c>
    </row>
    <row r="118" spans="2:10" ht="12.75">
      <c r="B118" s="8" t="s">
        <v>16</v>
      </c>
      <c r="C118" s="39">
        <v>29800</v>
      </c>
      <c r="D118" s="39">
        <v>34050</v>
      </c>
      <c r="E118" s="39">
        <v>38300</v>
      </c>
      <c r="F118" s="39">
        <v>42550</v>
      </c>
      <c r="G118" s="39">
        <v>46000</v>
      </c>
      <c r="H118" s="39">
        <v>49400</v>
      </c>
      <c r="I118" s="39">
        <v>52800</v>
      </c>
      <c r="J118" s="39">
        <v>56200</v>
      </c>
    </row>
    <row r="119" spans="2:10" ht="12.75">
      <c r="B119" s="3" t="s">
        <v>21</v>
      </c>
      <c r="C119" s="17">
        <v>35760</v>
      </c>
      <c r="D119" s="17">
        <v>40860</v>
      </c>
      <c r="E119" s="17">
        <v>45960</v>
      </c>
      <c r="F119" s="18">
        <v>51060</v>
      </c>
      <c r="G119" s="17">
        <v>55200</v>
      </c>
      <c r="H119" s="17">
        <v>59280</v>
      </c>
      <c r="I119" s="17">
        <v>63360</v>
      </c>
      <c r="J119" s="17">
        <v>67440</v>
      </c>
    </row>
    <row r="120" spans="2:10" ht="12.75">
      <c r="B120" s="3" t="s">
        <v>22</v>
      </c>
      <c r="C120" s="39">
        <v>46000</v>
      </c>
      <c r="D120" s="39">
        <v>52600</v>
      </c>
      <c r="E120" s="39">
        <v>59150</v>
      </c>
      <c r="F120" s="39">
        <v>65700</v>
      </c>
      <c r="G120" s="39">
        <v>71000</v>
      </c>
      <c r="H120" s="39">
        <v>76250</v>
      </c>
      <c r="I120" s="39">
        <v>81500</v>
      </c>
      <c r="J120" s="39">
        <v>86750</v>
      </c>
    </row>
    <row r="121" spans="2:10" ht="12.75">
      <c r="B121" s="7" t="s">
        <v>20</v>
      </c>
      <c r="C121" s="34">
        <f>+F121*0.7</f>
        <v>50330</v>
      </c>
      <c r="D121" s="34">
        <f>F121*0.8</f>
        <v>57520</v>
      </c>
      <c r="E121" s="34">
        <f>F121*0.9</f>
        <v>64710</v>
      </c>
      <c r="F121" s="18">
        <v>71900</v>
      </c>
      <c r="G121" s="34">
        <f>F121*1.08</f>
        <v>77652</v>
      </c>
      <c r="H121" s="34">
        <f>F121*1.16</f>
        <v>83404</v>
      </c>
      <c r="I121" s="34">
        <f>F121*1.24</f>
        <v>89156</v>
      </c>
      <c r="J121" s="34">
        <f>F121*1.32</f>
        <v>94908</v>
      </c>
    </row>
    <row r="122" spans="2:10" ht="12.75">
      <c r="B122" s="7" t="s">
        <v>27</v>
      </c>
      <c r="C122" s="34">
        <f>+F122*0.7</f>
        <v>55363</v>
      </c>
      <c r="D122" s="34">
        <f>F122*0.8</f>
        <v>63272</v>
      </c>
      <c r="E122" s="34">
        <f>F122*0.9</f>
        <v>71181</v>
      </c>
      <c r="F122" s="18">
        <f>F121*1.1</f>
        <v>79090</v>
      </c>
      <c r="G122" s="34">
        <f>F122*1.08</f>
        <v>85417.20000000001</v>
      </c>
      <c r="H122" s="34">
        <f>F122*1.16</f>
        <v>91744.4</v>
      </c>
      <c r="I122" s="34">
        <f>F122*1.24</f>
        <v>98071.6</v>
      </c>
      <c r="J122" s="34">
        <f>F122*1.32</f>
        <v>104398.8</v>
      </c>
    </row>
    <row r="123" spans="2:11" ht="12.75">
      <c r="B123" s="2" t="s">
        <v>23</v>
      </c>
      <c r="C123" s="34">
        <f>E123*0.8</f>
        <v>62121.600000000006</v>
      </c>
      <c r="D123" s="34">
        <f>F123*0.8</f>
        <v>69024</v>
      </c>
      <c r="E123" s="34">
        <f>F123*0.9</f>
        <v>77652</v>
      </c>
      <c r="F123" s="18">
        <f>F121*1.2</f>
        <v>86280</v>
      </c>
      <c r="G123" s="34">
        <f>F123*1.08</f>
        <v>93182.40000000001</v>
      </c>
      <c r="H123" s="34">
        <f>F123*1.16</f>
        <v>100084.79999999999</v>
      </c>
      <c r="I123" s="34">
        <f>F123*1.24</f>
        <v>106987.2</v>
      </c>
      <c r="J123" s="34">
        <f>F123*1.32</f>
        <v>113889.6</v>
      </c>
      <c r="K123" s="10"/>
    </row>
    <row r="124" spans="3:11" ht="12.75">
      <c r="C124" s="22"/>
      <c r="D124" s="22"/>
      <c r="E124" s="22"/>
      <c r="F124" s="18"/>
      <c r="G124" s="22"/>
      <c r="H124" s="22"/>
      <c r="I124" s="22"/>
      <c r="J124" s="22"/>
      <c r="K124" s="10"/>
    </row>
    <row r="125" spans="1:4" ht="15.75">
      <c r="A125" s="12" t="s">
        <v>17</v>
      </c>
      <c r="B125" s="12"/>
      <c r="C125" s="25"/>
      <c r="D125" s="20"/>
    </row>
    <row r="126" spans="1:4" ht="15.75">
      <c r="A126" s="15" t="s">
        <v>18</v>
      </c>
      <c r="B126" s="16"/>
      <c r="C126" s="26"/>
      <c r="D126" s="23"/>
    </row>
    <row r="127" spans="1:4" ht="15.75">
      <c r="A127" s="12" t="s">
        <v>32</v>
      </c>
      <c r="B127" s="12"/>
      <c r="C127" s="26"/>
      <c r="D127" s="23"/>
    </row>
    <row r="128" spans="1:3" ht="15.75">
      <c r="A128" s="15" t="s">
        <v>33</v>
      </c>
      <c r="B128" s="12"/>
      <c r="C128" s="15"/>
    </row>
    <row r="129" ht="15.75">
      <c r="A129" s="15" t="s">
        <v>34</v>
      </c>
    </row>
    <row r="157" ht="12.75">
      <c r="K157" s="10" t="s">
        <v>19</v>
      </c>
    </row>
  </sheetData>
  <sheetProtection/>
  <printOptions/>
  <pageMargins left="0.17" right="0.18" top="0.31" bottom="0.17" header="0.31" footer="0.21"/>
  <pageSetup horizontalDpi="600" verticalDpi="600" orientation="landscape" r:id="rId2"/>
  <rowBreaks count="2" manualBreakCount="2">
    <brk id="44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 &amp; Community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Connecticut</dc:creator>
  <cp:keywords/>
  <dc:description/>
  <cp:lastModifiedBy>edward lachance</cp:lastModifiedBy>
  <cp:lastPrinted>2016-05-18T20:10:36Z</cp:lastPrinted>
  <dcterms:created xsi:type="dcterms:W3CDTF">2007-04-13T12:28:39Z</dcterms:created>
  <dcterms:modified xsi:type="dcterms:W3CDTF">2016-07-12T14:47:59Z</dcterms:modified>
  <cp:category/>
  <cp:version/>
  <cp:contentType/>
  <cp:contentStatus/>
</cp:coreProperties>
</file>