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ctgovexec-my.sharepoint.com/personal/melissa_hyjek_ct_gov/Documents/Desktop/"/>
    </mc:Choice>
  </mc:AlternateContent>
  <xr:revisionPtr revIDLastSave="4" documentId="8_{EE721342-87EB-419E-BB13-BD1D9EF26C54}" xr6:coauthVersionLast="47" xr6:coauthVersionMax="47" xr10:uidLastSave="{22E1B68B-31D1-46B3-ACF3-A740EAB58DCD}"/>
  <bookViews>
    <workbookView xWindow="-120" yWindow="-120" windowWidth="29040" windowHeight="15840" xr2:uid="{00000000-000D-0000-FFFF-FFFF00000000}"/>
  </bookViews>
  <sheets>
    <sheet name="TOWN CLERK" sheetId="1" r:id="rId1"/>
    <sheet name="TOWN DOG FUND REPORT" sheetId="2" r:id="rId2"/>
    <sheet name="Interest &amp; Penalty Form" sheetId="3" r:id="rId3"/>
    <sheet name="Towns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  <c r="H20" i="3" l="1"/>
  <c r="G20" i="3" l="1"/>
  <c r="E10" i="2" l="1"/>
  <c r="E11" i="2"/>
  <c r="H27" i="1" l="1"/>
  <c r="H17" i="1"/>
  <c r="H16" i="1"/>
  <c r="I11" i="2" l="1"/>
  <c r="I10" i="2"/>
  <c r="I12" i="2" l="1"/>
  <c r="J35" i="2"/>
  <c r="H22" i="1" l="1"/>
  <c r="H21" i="1"/>
  <c r="H28" i="1" l="1"/>
  <c r="I14" i="2" s="1"/>
  <c r="J20" i="2" s="1"/>
  <c r="J22" i="2" s="1"/>
  <c r="J36" i="2" s="1"/>
  <c r="L14" i="2" l="1"/>
  <c r="L38" i="2" s="1"/>
  <c r="L40" i="2" s="1"/>
  <c r="K14" i="2"/>
  <c r="H13" i="3" l="1"/>
  <c r="H18" i="3" s="1"/>
  <c r="H24" i="3" s="1"/>
  <c r="G13" i="3"/>
  <c r="K38" i="2"/>
  <c r="K40" i="2" s="1"/>
  <c r="H26" i="3" l="1"/>
  <c r="H28" i="3" s="1"/>
  <c r="H29" i="3" s="1"/>
  <c r="H31" i="3" s="1"/>
  <c r="G26" i="3"/>
  <c r="G28" i="3" s="1"/>
  <c r="G18" i="3"/>
  <c r="G24" i="3" s="1"/>
  <c r="G29" i="3" l="1"/>
  <c r="G31" i="3" s="1"/>
</calcChain>
</file>

<file path=xl/sharedStrings.xml><?xml version="1.0" encoding="utf-8"?>
<sst xmlns="http://schemas.openxmlformats.org/spreadsheetml/2006/main" count="334" uniqueCount="317">
  <si>
    <t>STATE OF CONNECTICUT</t>
  </si>
  <si>
    <t>INTEREST AND PENALTY PAYMENT</t>
  </si>
  <si>
    <t>DOG LICENSE FEES</t>
  </si>
  <si>
    <t>PLEASE USE THIS FORM TO CALCULATE THE INTEREST AND PENALTY FOR</t>
  </si>
  <si>
    <t>TOWN DOG FUND REPORT</t>
  </si>
  <si>
    <t xml:space="preserve">REMIT TOTAL AMOUNT DUE PLUS ANY OUSTANDING SURCHARGE FOR </t>
  </si>
  <si>
    <t>UNSPAYED/UNNEUTERED DOGS. CHECKS SHOULD BE MADE PAYABLE TO</t>
  </si>
  <si>
    <t xml:space="preserve">"TREASURER, STATE OF CONNECTICUT" AND SUBMITTED WITH THIS </t>
  </si>
  <si>
    <t>CALCULATION SHEET AND A COMPLETED TOWN DOG FUND REPORT TO:</t>
  </si>
  <si>
    <t>DEPARTMENT OF AGRICULTURE</t>
  </si>
  <si>
    <t>RECEIPTS</t>
  </si>
  <si>
    <t>From the Town Clerk for surcharge</t>
  </si>
  <si>
    <t>Number of Unaltered Dogs</t>
  </si>
  <si>
    <t>=</t>
  </si>
  <si>
    <t>Number of Altered Dogs</t>
  </si>
  <si>
    <t>(EXCLUDING TOWN CLERK FEES)</t>
  </si>
  <si>
    <t>TOTAL</t>
  </si>
  <si>
    <t>From the Animal Control Officer, Impoundment fees,</t>
  </si>
  <si>
    <t>Sale of Dogs, Advertising fees, ETC….</t>
  </si>
  <si>
    <t>Other Income</t>
  </si>
  <si>
    <t>@</t>
  </si>
  <si>
    <t>From the State Treasurer, Pro-Rata</t>
  </si>
  <si>
    <t>DO NOT INCLUDE REIMBURSEMENTS FROM THE STATE TREASURER</t>
  </si>
  <si>
    <t xml:space="preserve">FOR DOG DAMAGES.  THIS AMOUNT SHOULD BE PAID OUT OF THE </t>
  </si>
  <si>
    <t>TOWN GENERAL FUND AND WHEN REPAID BY THE STATE TREASURER.</t>
  </si>
  <si>
    <t>GO BACK INTO THE TOWN GENERAL FUND</t>
  </si>
  <si>
    <t>AVAILABLE</t>
  </si>
  <si>
    <t>DISBURSEMENTS</t>
  </si>
  <si>
    <t>ANIMAL CONTROL OFFICER-SALARY AND/OR FEES</t>
  </si>
  <si>
    <t>ANIMAL CONTROL OFFICER EXPENSES-CAR, TELEPHONE, ETC...</t>
  </si>
  <si>
    <t>ADVERTISING FEES FOR DOGS</t>
  </si>
  <si>
    <t>POUND - CONSTRUCTION, MAINTENANCE, RENT</t>
  </si>
  <si>
    <t>OTHER DISBURSEMENTS</t>
  </si>
  <si>
    <t>17.  LESS TOTAL DISBURSEMENTS</t>
  </si>
  <si>
    <t>19.  AMOUNT OF CHECK ENCLOSED - LINE #2 PLUS 50% OF LINE #3</t>
  </si>
  <si>
    <t>INSTRUCTIONS</t>
  </si>
  <si>
    <t xml:space="preserve">       DUPLICATE: RETAIN FOR TOWN RECORDS</t>
  </si>
  <si>
    <t>C)  CGS SECTION 22-347 PROVIDES THAT TOWNS WHICH CONDUCT SURVEYS FOR UNLICENSED DOGS IN ACCORDANCE</t>
  </si>
  <si>
    <t xml:space="preserve">      WITH THE STATUTORY PROVISIONS AND REGULATIONS MAY REMIT 40% OF ALL DOG LICENSE FEES COLLECTED</t>
  </si>
  <si>
    <t xml:space="preserve">      DURING THE PERIOD.  TOWNS THAT DO NOT COMPLY WITH SAID SECTION SHALL REMIT 50% OF FEES COLLECTED.</t>
  </si>
  <si>
    <t>D)  CGS SECTION 22-347 REQUIRES THE STATE TREASURER TO ADD INTEREST AND PENALTY FEES TO TOWNS</t>
  </si>
  <si>
    <t xml:space="preserve">      FAILING TO PAY AMOUNTS DUE TO THE STATE UNDER SAID STATUTE.</t>
  </si>
  <si>
    <t xml:space="preserve">      I HEREBY CERTIFY UNDER MY OATH OF OFFICE THAT THE ABOVE STATEMENTS ARE TRUE AND CORRECT.</t>
  </si>
  <si>
    <t>TITLE</t>
  </si>
  <si>
    <t xml:space="preserve">DATE </t>
  </si>
  <si>
    <t>Department of Agriculture</t>
  </si>
  <si>
    <t>Town Clerk</t>
  </si>
  <si>
    <t>License Fees Collected</t>
  </si>
  <si>
    <t>Statute</t>
  </si>
  <si>
    <t>Line #</t>
  </si>
  <si>
    <t># Issued</t>
  </si>
  <si>
    <t>Amount</t>
  </si>
  <si>
    <t>22-338, 347</t>
  </si>
  <si>
    <t>1.  Altered Dogs</t>
  </si>
  <si>
    <t>at $5.00 ($6.00 minus $1.00) per dog</t>
  </si>
  <si>
    <t>2.  Unaltered dogs</t>
  </si>
  <si>
    <t>at $12.00 ($13.00 minus $1.00) per dog</t>
  </si>
  <si>
    <t>3.  Individual Late Fees</t>
  </si>
  <si>
    <t>($1.00 per month of fraction thereof)</t>
  </si>
  <si>
    <t>22-345</t>
  </si>
  <si>
    <t>no fee</t>
  </si>
  <si>
    <t>22-342, 347</t>
  </si>
  <si>
    <t>at $48.00 ($50.00 minus $2.00)</t>
  </si>
  <si>
    <t>at $98.00 ($100.00 minus $2.00)</t>
  </si>
  <si>
    <t>7.  Kennel Tags</t>
  </si>
  <si>
    <t>9.  Kennel Late Fees ($1.00 for each dog herein)</t>
  </si>
  <si>
    <t>22-341, 352, 347</t>
  </si>
  <si>
    <t>10.  Replacement/Sub</t>
  </si>
  <si>
    <t>at $0 ($.50 minus $.50)</t>
  </si>
  <si>
    <t>or Resident Transfer Tag</t>
  </si>
  <si>
    <t>22-339, 347</t>
  </si>
  <si>
    <t>11.  Replacement/Transfer Tag</t>
  </si>
  <si>
    <t>at .50 ($1.00 minus $.50)</t>
  </si>
  <si>
    <t>12.  Total license fees collected (lines 1-11)</t>
  </si>
  <si>
    <t>CONTACT NUMBER</t>
  </si>
  <si>
    <t>1.    ENTER 50% (OR 40%, IF APPLICABLE) OF LINE # 3 OF</t>
  </si>
  <si>
    <t xml:space="preserve">       TOWN DOG FUND REPORT</t>
  </si>
  <si>
    <t xml:space="preserve">3.    MULTIPLY LINE # 1 BY # 2  </t>
  </si>
  <si>
    <t xml:space="preserve">       ENTER MONTHLY INTEREST</t>
  </si>
  <si>
    <t xml:space="preserve">4.    ENTER NUMBER OF MONTHS DELINQUENT SINCE </t>
  </si>
  <si>
    <t>5.    MULTIPLY LINE #3 BY #4</t>
  </si>
  <si>
    <t xml:space="preserve">       ENTER INTEREST DUE AMOUNT</t>
  </si>
  <si>
    <t>7.    MULTIPLY LINE #1 BY #6 ENTER AMOUNT</t>
  </si>
  <si>
    <t>8.    PENALTY DUE - ENTER AMOUNT FROM LINE #7</t>
  </si>
  <si>
    <t xml:space="preserve">       ABOVE OR $50.00, WHICHEVER IS GREATER</t>
  </si>
  <si>
    <t>9.    INTEREST AND PENALTY/ADD LINES #5 &amp; #8</t>
  </si>
  <si>
    <t>6.    PENALTY RATE 10%</t>
  </si>
  <si>
    <t>2.    MONTHLY INTEREST RATE  X 1.25%</t>
  </si>
  <si>
    <t>From the Town Clerk for license fees - total from line 12</t>
  </si>
  <si>
    <t>Hartford, CT 06103</t>
  </si>
  <si>
    <t xml:space="preserve">FY  </t>
  </si>
  <si>
    <t>Opening balance as of:</t>
  </si>
  <si>
    <t>From</t>
  </si>
  <si>
    <t>To</t>
  </si>
  <si>
    <t xml:space="preserve">       SEPTEMBER 1st (INCLUDE PARTIAL MONTH) </t>
  </si>
  <si>
    <t>From: must use the 1st day of the month. To: must use the last day of the month.</t>
  </si>
  <si>
    <r>
      <t xml:space="preserve">(40% IF APPROVED) </t>
    </r>
    <r>
      <rPr>
        <sz val="14"/>
        <color rgb="FFFF0000"/>
        <rFont val="Calibri"/>
        <family val="2"/>
        <scheme val="minor"/>
      </rPr>
      <t>CHECK APPROPRIATE BOX</t>
    </r>
    <r>
      <rPr>
        <sz val="14"/>
        <rFont val="Calibri"/>
        <family val="2"/>
        <scheme val="minor"/>
      </rPr>
      <t xml:space="preserve">  </t>
    </r>
    <r>
      <rPr>
        <sz val="14"/>
        <color rgb="FFFF0000"/>
        <rFont val="Calibri"/>
        <family val="2"/>
        <scheme val="minor"/>
      </rPr>
      <t>with an X</t>
    </r>
    <r>
      <rPr>
        <sz val="14"/>
        <rFont val="Calibri"/>
        <family val="2"/>
        <scheme val="minor"/>
      </rPr>
      <t xml:space="preserve">   </t>
    </r>
  </si>
  <si>
    <t>LATE PAYMENT OF DOG LICENSE FEES DUE SEPTEMBER 1st ANNUALLY.</t>
  </si>
  <si>
    <t>LICENSE FEES PLUS INTEREST AND PENALTY FEES IF APPLICABLE</t>
  </si>
  <si>
    <t>B)  CGS SECTION 22-380 REQUIRES A SURCHARGE OF $6.00 FOR EACH UNSPAYED OR UNNEUTERED DOG.</t>
  </si>
  <si>
    <t xml:space="preserve">      CGS SECTION 22-338 REQUIRES A SURCHARGE OF $2.00 FOR EACH SPAYED OR NEUTERED DOG.</t>
  </si>
  <si>
    <t>5.  Kennels-10 tags and under</t>
  </si>
  <si>
    <t>6.  Kennels - over 10</t>
  </si>
  <si>
    <t>at $.10 (sold with kennel licenses)</t>
  </si>
  <si>
    <t>8.  new Kennels (prorated)</t>
  </si>
  <si>
    <t>Total amount on line 12 should agree with line 3 of the Town Dog Fund Report</t>
  </si>
  <si>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</si>
  <si>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</si>
  <si>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</si>
  <si>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</si>
  <si>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</si>
  <si>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</si>
  <si>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</si>
  <si>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</si>
  <si>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</si>
  <si>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</si>
  <si>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</si>
  <si>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</si>
  <si>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</si>
  <si>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</si>
  <si>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</si>
  <si>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</si>
  <si>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</si>
  <si>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</si>
  <si>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</si>
  <si>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</si>
  <si>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</si>
  <si>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</si>
  <si>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</si>
  <si>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</si>
  <si>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</si>
  <si>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</si>
  <si>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</si>
  <si>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</si>
  <si>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</si>
  <si>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</si>
  <si>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</si>
  <si>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</si>
  <si>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</si>
  <si>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 xml:space="preserve">DANBURY </t>
  </si>
  <si>
    <t>DARIEN</t>
  </si>
  <si>
    <t>DEEP RIVER</t>
  </si>
  <si>
    <t>DERBY</t>
  </si>
  <si>
    <t>DURHAM</t>
  </si>
  <si>
    <t>EASTFORD</t>
  </si>
  <si>
    <t>EAST GRANBY</t>
  </si>
  <si>
    <t>EAST HADDAM</t>
  </si>
  <si>
    <t>EAST HAMPTON</t>
  </si>
  <si>
    <t>EAST HARTFORD</t>
  </si>
  <si>
    <t>EAST HAVEN</t>
  </si>
  <si>
    <t>EAST LYME</t>
  </si>
  <si>
    <t>EASTON</t>
  </si>
  <si>
    <t>EAST WINDSOR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</si>
  <si>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</si>
  <si>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</si>
  <si>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</si>
  <si>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</si>
  <si>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</si>
  <si>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</si>
  <si>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</si>
  <si>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</si>
  <si>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</si>
  <si>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</si>
  <si>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</si>
  <si>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</si>
  <si>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</si>
  <si>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</si>
  <si>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</si>
  <si>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</si>
  <si>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</si>
  <si>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</si>
  <si>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</si>
  <si>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</si>
  <si>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</si>
  <si>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</si>
  <si>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</si>
  <si>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</si>
  <si>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</si>
  <si>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</si>
  <si>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</si>
  <si>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</si>
  <si>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</si>
  <si>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</si>
  <si>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</si>
  <si>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MARLBROUGH</t>
  </si>
  <si>
    <t>MERIDEN</t>
  </si>
  <si>
    <t>MIDDLEBURY</t>
  </si>
  <si>
    <t>MIDDLEFIELD</t>
  </si>
  <si>
    <t>MIDDLETOWN</t>
  </si>
  <si>
    <t xml:space="preserve">MILFORD 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</si>
  <si>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</si>
  <si>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</si>
  <si>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</si>
  <si>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</si>
  <si>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</si>
  <si>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</si>
  <si>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</si>
  <si>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</si>
  <si>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</si>
  <si>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NEWINGTON</t>
  </si>
  <si>
    <t>NEW LONDON</t>
  </si>
  <si>
    <t>NEW MILFORD</t>
  </si>
  <si>
    <t>NEWTOWN</t>
  </si>
  <si>
    <t>NORFOLK</t>
  </si>
  <si>
    <t xml:space="preserve">NORTH BRANFORD </t>
  </si>
  <si>
    <t>NORTH CANAAN</t>
  </si>
  <si>
    <t>NORTH HAVEN</t>
  </si>
  <si>
    <t xml:space="preserve">NORTH STONINGTON 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</si>
  <si>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</si>
  <si>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</si>
  <si>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</si>
  <si>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</si>
  <si>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</si>
  <si>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</si>
  <si>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</si>
  <si>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</si>
  <si>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</si>
  <si>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</si>
  <si>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</si>
  <si>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</si>
  <si>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</si>
  <si>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</si>
  <si>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</si>
  <si>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</si>
  <si>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</si>
  <si>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</si>
  <si>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</si>
  <si>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</si>
  <si>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</si>
  <si>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</si>
  <si>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</si>
  <si>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</si>
  <si>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</si>
  <si>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</si>
  <si>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</si>
  <si>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SOUTHBURY</t>
  </si>
  <si>
    <t>SOUTHINGTON</t>
  </si>
  <si>
    <t>SOUTH WINDSOR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</si>
  <si>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</si>
  <si>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</si>
  <si>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</si>
  <si>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</si>
  <si>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</si>
  <si>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</si>
  <si>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</si>
  <si>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</si>
  <si>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</si>
  <si>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</si>
  <si>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</si>
  <si>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</si>
  <si>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</si>
  <si>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</si>
  <si>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</si>
  <si>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</si>
  <si>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</si>
  <si>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</si>
  <si>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</si>
  <si>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</si>
  <si>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</si>
  <si>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WESTBROOK</t>
  </si>
  <si>
    <t>WEST HARTFORD</t>
  </si>
  <si>
    <t>WEST HAVEN</t>
  </si>
  <si>
    <t>WESTON</t>
  </si>
  <si>
    <t>WESTPORT</t>
  </si>
  <si>
    <t>WETHERSFIELD</t>
  </si>
  <si>
    <t>WILLINGTON</t>
  </si>
  <si>
    <t>WILTON</t>
  </si>
  <si>
    <t>WINCHESTER -</t>
  </si>
  <si>
    <t>WINDHAM-willimantic</t>
  </si>
  <si>
    <t>WINDSOR</t>
  </si>
  <si>
    <t>WINDSOR LOCKS</t>
  </si>
  <si>
    <t>WOLCOTT</t>
  </si>
  <si>
    <t>WOODBRIDGE</t>
  </si>
  <si>
    <t>WOODBURY</t>
  </si>
  <si>
    <t>WOODSTOCK</t>
  </si>
  <si>
    <t>Please fill in where highlighted in yellow only</t>
  </si>
  <si>
    <t>The information provided will be used to verify your Town Dog Fund Report and Payment.</t>
  </si>
  <si>
    <t>A)  TO BE COMPLETED IN DUPLICATE BY THE TOWN TREASURER OR FISCAL OFFICER</t>
  </si>
  <si>
    <t xml:space="preserve">       ORIGINAL WITH CHECK MADE PAYABLE TO " TREASURER, STATE OF CONNECTICUT</t>
  </si>
  <si>
    <t>450 Columbus Boulevard Suite 702</t>
  </si>
  <si>
    <t>2016 - 2017</t>
  </si>
  <si>
    <t>2017 - 2018</t>
  </si>
  <si>
    <t>2018 - 2019</t>
  </si>
  <si>
    <t>2019 - 2020</t>
  </si>
  <si>
    <t xml:space="preserve">2020 - 2021 </t>
  </si>
  <si>
    <t>2021 - 2022</t>
  </si>
  <si>
    <t>2022 - 2023</t>
  </si>
  <si>
    <t>2023 - 2024</t>
  </si>
  <si>
    <t>2024 - 2025</t>
  </si>
  <si>
    <t>2025 - 2026</t>
  </si>
  <si>
    <t>2026 - 2027</t>
  </si>
  <si>
    <t>2027 - 2028</t>
  </si>
  <si>
    <t>2028 - 2029</t>
  </si>
  <si>
    <t>2029 - 2030</t>
  </si>
  <si>
    <t>2030 - 2031</t>
  </si>
  <si>
    <t>2031 - 2032</t>
  </si>
  <si>
    <t>2032 - 2033</t>
  </si>
  <si>
    <t>TOWN/CITY:</t>
  </si>
  <si>
    <t xml:space="preserve">            TOWN/CITY:</t>
  </si>
  <si>
    <t xml:space="preserve">      TOWN/CITY:</t>
  </si>
  <si>
    <t xml:space="preserve">Please complete and submit the Town Clerk and Town Dog Fund Report along with check. </t>
  </si>
  <si>
    <t>CONNECTICUT DEPARTMENT OF AGRICULTURE</t>
  </si>
  <si>
    <t xml:space="preserve">If applicable, complete and submit the Interest and Penalty Payment form with check to: </t>
  </si>
  <si>
    <t>A-79</t>
  </si>
  <si>
    <t>DOG TAGS, LICENSE FORMS, POSTAGE, SUPPLIES</t>
  </si>
  <si>
    <t>SURCHARGE SENT TO THE STATE OF CT FOR PRIOR FISCAL YEAR</t>
  </si>
  <si>
    <t>Total Amount Due</t>
  </si>
  <si>
    <t xml:space="preserve">SIGNED </t>
  </si>
  <si>
    <t>Total Amt Due for Dog Fund Report including Fees &amp; Int.</t>
  </si>
  <si>
    <t>The Department of Agriculture, 450 Columbus Boulevard Suite 702 Hartford, CT 06103</t>
  </si>
  <si>
    <t xml:space="preserve">       DEPARTMENT OF AGRICULTURE, 450 Columbus Blvd. Suite 702 HARTFORD, CT 06103".</t>
  </si>
  <si>
    <t>4.  Guide dogs</t>
  </si>
  <si>
    <t xml:space="preserve">SENT TO THE STATE OF CT FOR PRIOR FISCAL YEAR </t>
  </si>
  <si>
    <r>
      <rPr>
        <sz val="14"/>
        <color rgb="FFFF0000"/>
        <rFont val="Calibri"/>
        <family val="2"/>
        <scheme val="minor"/>
      </rPr>
      <t>7/1/21 - 6/30/22</t>
    </r>
    <r>
      <rPr>
        <sz val="14"/>
        <color theme="1"/>
        <rFont val="Calibri"/>
        <family val="2"/>
        <scheme val="minor"/>
      </rPr>
      <t xml:space="preserve"> (SEE INSTRUCTION B below)</t>
    </r>
  </si>
  <si>
    <r>
      <rPr>
        <sz val="14"/>
        <color rgb="FFFF0000"/>
        <rFont val="Calibri"/>
        <family val="2"/>
        <scheme val="minor"/>
      </rPr>
      <t>7/1/21 - 6/30/22</t>
    </r>
    <r>
      <rPr>
        <sz val="14"/>
        <color theme="1"/>
        <rFont val="Calibri"/>
        <family val="2"/>
        <scheme val="minor"/>
      </rPr>
      <t xml:space="preserve"> (SEE INSTRUCTIONS C AND D below)</t>
    </r>
  </si>
  <si>
    <t>Example: From 9/1/2022  To  11/30/2022</t>
  </si>
  <si>
    <r>
      <t xml:space="preserve">18.  FISCAL YEAR END BALANCE </t>
    </r>
    <r>
      <rPr>
        <sz val="14"/>
        <color rgb="FFFF0000"/>
        <rFont val="Calibri"/>
        <family val="2"/>
        <scheme val="minor"/>
      </rPr>
      <t>6/30/2022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</si>
</sst>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8" x14ac:knownFonts="1"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Times New Roman"/>
      <family val="1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rgb="FF00B0F0"/>
      <name val="Calibri"/>
      <family val="2"/>
      <scheme val="minor"/>
    </font>
    <font>
      <sz val="20"/>
      <color rgb="FF00B0F0"/>
      <name val="Times New Roman"/>
      <family val="1"/>
    </font>
    <font>
      <b/>
      <sz val="20"/>
      <color theme="9" tint="-0.249977111117893"/>
      <name val="Calibri"/>
      <family val="2"/>
      <scheme val="minor"/>
    </font>
    <font>
      <u/>
      <sz val="20"/>
      <color theme="1"/>
      <name val="Calibri"/>
      <family val="2"/>
      <scheme val="minor"/>
    </font>
    <font>
      <u/>
      <sz val="2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u val="singleAccounting"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u val="doubleAccounting"/>
      <sz val="14"/>
      <color theme="9" tint="-0.249977111117893"/>
      <name val="Calibri"/>
      <family val="2"/>
      <scheme val="minor"/>
    </font>
    <font>
      <u val="doubleAccounting"/>
      <sz val="14"/>
      <color theme="1"/>
      <name val="Calibri"/>
      <family val="2"/>
      <scheme val="minor"/>
    </font>
    <font>
      <sz val="14"/>
      <color rgb="FF00B0F0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FF0000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color rgb="FFFF0000"/>
      <name val="Arial"/>
      <family val="2"/>
    </font>
    <font>
      <u/>
      <sz val="14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/>
    <xf numFmtId="9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0" fillId="0" borderId="0" xfId="0" applyFill="1"/>
    <xf numFmtId="14" fontId="0" fillId="0" borderId="0" xfId="0" applyNumberFormat="1"/>
    <xf numFmtId="1" fontId="0" fillId="0" borderId="0" xfId="0" applyNumberFormat="1"/>
    <xf numFmtId="1" fontId="10" fillId="0" borderId="0" xfId="0" applyNumberFormat="1" applyFont="1"/>
    <xf numFmtId="14" fontId="10" fillId="0" borderId="0" xfId="0" applyNumberFormat="1" applyFont="1"/>
    <xf numFmtId="0" fontId="0" fillId="0" borderId="0" xfId="0" applyBorder="1"/>
    <xf numFmtId="0" fontId="12" fillId="0" borderId="0" xfId="0" applyFont="1"/>
    <xf numFmtId="0" fontId="6" fillId="0" borderId="0" xfId="0" applyFont="1"/>
    <xf numFmtId="0" fontId="6" fillId="0" borderId="0" xfId="0" applyFont="1" applyBorder="1"/>
    <xf numFmtId="9" fontId="0" fillId="0" borderId="0" xfId="0" applyNumberFormat="1" applyFill="1" applyAlignment="1">
      <alignment horizontal="center"/>
    </xf>
    <xf numFmtId="0" fontId="0" fillId="0" borderId="0" xfId="0" applyProtection="1">
      <protection hidden="1"/>
    </xf>
    <xf numFmtId="14" fontId="0" fillId="0" borderId="0" xfId="0" applyNumberFormat="1" applyProtection="1">
      <protection hidden="1"/>
    </xf>
    <xf numFmtId="1" fontId="10" fillId="0" borderId="0" xfId="0" applyNumberFormat="1" applyFont="1" applyFill="1" applyProtection="1">
      <protection hidden="1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4" fillId="0" borderId="0" xfId="0" applyFont="1" applyProtection="1">
      <protection hidden="1"/>
    </xf>
    <xf numFmtId="44" fontId="14" fillId="0" borderId="0" xfId="1" applyFont="1"/>
    <xf numFmtId="44" fontId="14" fillId="0" borderId="0" xfId="0" applyNumberFormat="1" applyFont="1"/>
    <xf numFmtId="44" fontId="17" fillId="0" borderId="0" xfId="0" applyNumberFormat="1" applyFont="1"/>
    <xf numFmtId="44" fontId="18" fillId="0" borderId="0" xfId="1" applyFont="1"/>
    <xf numFmtId="9" fontId="0" fillId="0" borderId="0" xfId="0" applyNumberFormat="1" applyBorder="1"/>
    <xf numFmtId="0" fontId="14" fillId="0" borderId="3" xfId="0" applyFont="1" applyBorder="1"/>
    <xf numFmtId="0" fontId="14" fillId="0" borderId="6" xfId="0" applyFont="1" applyBorder="1"/>
    <xf numFmtId="0" fontId="14" fillId="0" borderId="8" xfId="0" applyFont="1" applyBorder="1"/>
    <xf numFmtId="0" fontId="14" fillId="0" borderId="0" xfId="0" applyFont="1" applyFill="1"/>
    <xf numFmtId="0" fontId="14" fillId="0" borderId="4" xfId="0" applyFont="1" applyBorder="1"/>
    <xf numFmtId="0" fontId="14" fillId="0" borderId="5" xfId="0" applyFont="1" applyBorder="1"/>
    <xf numFmtId="0" fontId="14" fillId="0" borderId="0" xfId="0" applyFont="1" applyBorder="1"/>
    <xf numFmtId="0" fontId="14" fillId="0" borderId="7" xfId="0" applyFont="1" applyBorder="1"/>
    <xf numFmtId="0" fontId="14" fillId="0" borderId="1" xfId="0" applyFont="1" applyBorder="1"/>
    <xf numFmtId="0" fontId="14" fillId="0" borderId="9" xfId="0" applyFont="1" applyBorder="1"/>
    <xf numFmtId="44" fontId="21" fillId="3" borderId="0" xfId="0" applyNumberFormat="1" applyFont="1" applyFill="1" applyProtection="1">
      <protection hidden="1"/>
    </xf>
    <xf numFmtId="9" fontId="14" fillId="3" borderId="0" xfId="0" applyNumberFormat="1" applyFont="1" applyFill="1" applyAlignment="1">
      <alignment horizontal="center"/>
    </xf>
    <xf numFmtId="0" fontId="13" fillId="0" borderId="10" xfId="0" applyFont="1" applyBorder="1"/>
    <xf numFmtId="0" fontId="14" fillId="0" borderId="10" xfId="0" applyFont="1" applyBorder="1"/>
    <xf numFmtId="0" fontId="23" fillId="0" borderId="10" xfId="0" applyFont="1" applyBorder="1" applyProtection="1">
      <protection hidden="1"/>
    </xf>
    <xf numFmtId="0" fontId="23" fillId="0" borderId="10" xfId="0" applyFont="1" applyBorder="1"/>
    <xf numFmtId="44" fontId="23" fillId="0" borderId="10" xfId="1" applyFont="1" applyBorder="1" applyProtection="1">
      <protection hidden="1"/>
    </xf>
    <xf numFmtId="0" fontId="22" fillId="2" borderId="10" xfId="0" applyFont="1" applyFill="1" applyBorder="1" applyProtection="1">
      <protection locked="0"/>
    </xf>
    <xf numFmtId="0" fontId="23" fillId="2" borderId="10" xfId="0" applyFont="1" applyFill="1" applyBorder="1" applyProtection="1">
      <protection locked="0"/>
    </xf>
    <xf numFmtId="0" fontId="24" fillId="0" borderId="0" xfId="0" applyFont="1"/>
    <xf numFmtId="0" fontId="25" fillId="0" borderId="0" xfId="0" applyFont="1" applyAlignment="1">
      <alignment horizontal="left" vertical="center" indent="1"/>
    </xf>
    <xf numFmtId="9" fontId="26" fillId="0" borderId="0" xfId="0" applyNumberFormat="1" applyFont="1" applyAlignment="1">
      <alignment horizontal="center"/>
    </xf>
    <xf numFmtId="0" fontId="25" fillId="0" borderId="10" xfId="0" applyFont="1" applyBorder="1"/>
    <xf numFmtId="44" fontId="17" fillId="0" borderId="10" xfId="0" applyNumberFormat="1" applyFont="1" applyFill="1" applyBorder="1" applyProtection="1">
      <protection hidden="1"/>
    </xf>
    <xf numFmtId="10" fontId="17" fillId="0" borderId="10" xfId="0" applyNumberFormat="1" applyFont="1" applyBorder="1"/>
    <xf numFmtId="0" fontId="16" fillId="0" borderId="10" xfId="0" applyFont="1" applyBorder="1"/>
    <xf numFmtId="0" fontId="17" fillId="0" borderId="10" xfId="0" applyFont="1" applyFill="1" applyBorder="1"/>
    <xf numFmtId="14" fontId="17" fillId="2" borderId="10" xfId="0" applyNumberFormat="1" applyFont="1" applyFill="1" applyBorder="1" applyProtection="1">
      <protection locked="0"/>
    </xf>
    <xf numFmtId="1" fontId="17" fillId="0" borderId="10" xfId="0" applyNumberFormat="1" applyFont="1" applyFill="1" applyBorder="1" applyProtection="1">
      <protection hidden="1"/>
    </xf>
    <xf numFmtId="0" fontId="17" fillId="0" borderId="10" xfId="0" applyFont="1" applyBorder="1" applyProtection="1">
      <protection hidden="1"/>
    </xf>
    <xf numFmtId="9" fontId="14" fillId="0" borderId="10" xfId="0" applyNumberFormat="1" applyFont="1" applyBorder="1"/>
    <xf numFmtId="9" fontId="17" fillId="0" borderId="10" xfId="0" applyNumberFormat="1" applyFont="1" applyBorder="1"/>
    <xf numFmtId="0" fontId="14" fillId="0" borderId="10" xfId="0" applyFont="1" applyBorder="1" applyProtection="1">
      <protection hidden="1"/>
    </xf>
    <xf numFmtId="0" fontId="14" fillId="0" borderId="10" xfId="0" applyFont="1" applyBorder="1" applyAlignment="1">
      <alignment horizontal="center"/>
    </xf>
    <xf numFmtId="44" fontId="17" fillId="0" borderId="10" xfId="0" applyNumberFormat="1" applyFont="1" applyBorder="1" applyProtection="1">
      <protection hidden="1"/>
    </xf>
    <xf numFmtId="44" fontId="17" fillId="0" borderId="11" xfId="0" applyNumberFormat="1" applyFont="1" applyBorder="1" applyProtection="1">
      <protection hidden="1"/>
    </xf>
    <xf numFmtId="44" fontId="15" fillId="0" borderId="11" xfId="1" applyFont="1" applyBorder="1"/>
    <xf numFmtId="0" fontId="14" fillId="0" borderId="13" xfId="0" applyFont="1" applyBorder="1"/>
    <xf numFmtId="9" fontId="14" fillId="0" borderId="13" xfId="0" applyNumberFormat="1" applyFont="1" applyBorder="1" applyAlignment="1">
      <alignment horizontal="center"/>
    </xf>
    <xf numFmtId="0" fontId="14" fillId="0" borderId="14" xfId="0" applyFont="1" applyBorder="1"/>
    <xf numFmtId="0" fontId="14" fillId="0" borderId="15" xfId="0" applyFont="1" applyBorder="1"/>
    <xf numFmtId="0" fontId="14" fillId="0" borderId="11" xfId="0" applyFont="1" applyBorder="1"/>
    <xf numFmtId="44" fontId="14" fillId="0" borderId="16" xfId="1" applyFont="1" applyBorder="1" applyProtection="1">
      <protection hidden="1"/>
    </xf>
    <xf numFmtId="9" fontId="14" fillId="0" borderId="11" xfId="0" applyNumberFormat="1" applyFont="1" applyBorder="1" applyAlignment="1">
      <alignment horizontal="center"/>
    </xf>
    <xf numFmtId="44" fontId="14" fillId="3" borderId="16" xfId="0" applyNumberFormat="1" applyFont="1" applyFill="1" applyBorder="1" applyProtection="1">
      <protection hidden="1"/>
    </xf>
    <xf numFmtId="0" fontId="11" fillId="0" borderId="0" xfId="0" applyFont="1" applyBorder="1"/>
    <xf numFmtId="44" fontId="14" fillId="0" borderId="10" xfId="1" applyFont="1" applyBorder="1" applyProtection="1">
      <protection hidden="1"/>
    </xf>
    <xf numFmtId="0" fontId="27" fillId="0" borderId="0" xfId="0" applyFont="1" applyFill="1"/>
    <xf numFmtId="0" fontId="10" fillId="0" borderId="0" xfId="0" applyFont="1" applyFill="1"/>
    <xf numFmtId="0" fontId="19" fillId="0" borderId="12" xfId="0" applyFont="1" applyBorder="1"/>
    <xf numFmtId="44" fontId="17" fillId="0" borderId="11" xfId="0" applyNumberFormat="1" applyFont="1" applyFill="1" applyBorder="1" applyProtection="1">
      <protection hidden="1"/>
    </xf>
    <xf numFmtId="0" fontId="0" fillId="0" borderId="0" xfId="0" applyFill="1" applyBorder="1"/>
    <xf numFmtId="0" fontId="0" fillId="0" borderId="0" xfId="0" applyFill="1" applyAlignment="1">
      <alignment horizontal="center"/>
    </xf>
    <xf numFmtId="14" fontId="17" fillId="0" borderId="10" xfId="0" applyNumberFormat="1" applyFont="1" applyFill="1" applyBorder="1" applyProtection="1">
      <protection locked="0"/>
    </xf>
    <xf numFmtId="0" fontId="19" fillId="0" borderId="10" xfId="0" applyFont="1" applyBorder="1"/>
    <xf numFmtId="0" fontId="28" fillId="0" borderId="0" xfId="0" applyFont="1"/>
    <xf numFmtId="0" fontId="15" fillId="0" borderId="10" xfId="0" applyFont="1" applyBorder="1"/>
    <xf numFmtId="0" fontId="0" fillId="0" borderId="0" xfId="0" applyFont="1" applyFill="1" applyBorder="1" applyProtection="1">
      <protection locked="0"/>
    </xf>
    <xf numFmtId="0" fontId="29" fillId="4" borderId="10" xfId="0" applyFont="1" applyFill="1" applyBorder="1" applyAlignment="1">
      <alignment horizontal="center"/>
    </xf>
    <xf numFmtId="0" fontId="29" fillId="4" borderId="10" xfId="0" applyFont="1" applyFill="1" applyBorder="1"/>
    <xf numFmtId="0" fontId="29" fillId="0" borderId="10" xfId="0" applyFont="1" applyFill="1" applyBorder="1"/>
    <xf numFmtId="0" fontId="29" fillId="0" borderId="10" xfId="0" applyFont="1" applyFill="1" applyBorder="1" applyAlignment="1">
      <alignment horizontal="left"/>
    </xf>
    <xf numFmtId="0" fontId="29" fillId="4" borderId="11" xfId="0" applyFont="1" applyFill="1" applyBorder="1"/>
    <xf numFmtId="0" fontId="29" fillId="0" borderId="16" xfId="0" applyFont="1" applyFill="1" applyBorder="1"/>
    <xf numFmtId="0" fontId="30" fillId="0" borderId="10" xfId="0" applyFont="1" applyFill="1" applyBorder="1"/>
    <xf numFmtId="16" fontId="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44" fontId="14" fillId="0" borderId="0" xfId="1" applyFont="1" applyBorder="1"/>
    <xf numFmtId="0" fontId="31" fillId="0" borderId="0" xfId="0" applyFont="1"/>
    <xf numFmtId="0" fontId="0" fillId="0" borderId="0" xfId="0" applyAlignment="1"/>
    <xf numFmtId="44" fontId="14" fillId="2" borderId="2" xfId="1" applyFont="1" applyFill="1" applyBorder="1" applyProtection="1">
      <protection locked="0"/>
    </xf>
    <xf numFmtId="44" fontId="14" fillId="2" borderId="1" xfId="1" applyFont="1" applyFill="1" applyBorder="1" applyProtection="1">
      <protection locked="0"/>
    </xf>
    <xf numFmtId="0" fontId="3" fillId="0" borderId="0" xfId="0" applyFont="1" applyAlignment="1"/>
    <xf numFmtId="44" fontId="17" fillId="5" borderId="15" xfId="1" applyFont="1" applyFill="1" applyBorder="1" applyProtection="1">
      <protection hidden="1"/>
    </xf>
    <xf numFmtId="44" fontId="20" fillId="5" borderId="0" xfId="0" applyNumberFormat="1" applyFont="1" applyFill="1" applyProtection="1">
      <protection hidden="1"/>
    </xf>
    <xf numFmtId="44" fontId="14" fillId="0" borderId="1" xfId="0" applyNumberFormat="1" applyFont="1" applyBorder="1" applyProtection="1">
      <protection hidden="1"/>
    </xf>
    <xf numFmtId="44" fontId="16" fillId="0" borderId="1" xfId="0" applyNumberFormat="1" applyFont="1" applyFill="1" applyBorder="1" applyProtection="1">
      <protection hidden="1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26" fillId="0" borderId="10" xfId="0" applyFont="1" applyBorder="1"/>
    <xf numFmtId="44" fontId="14" fillId="2" borderId="0" xfId="1" applyFont="1" applyFill="1" applyProtection="1">
      <protection locked="0"/>
    </xf>
    <xf numFmtId="14" fontId="14" fillId="0" borderId="0" xfId="0" applyNumberFormat="1" applyFont="1"/>
    <xf numFmtId="0" fontId="22" fillId="0" borderId="10" xfId="0" applyFont="1" applyFill="1" applyBorder="1"/>
    <xf numFmtId="0" fontId="35" fillId="0" borderId="17" xfId="0" applyFont="1" applyBorder="1"/>
    <xf numFmtId="44" fontId="37" fillId="0" borderId="2" xfId="0" applyNumberFormat="1" applyFont="1" applyBorder="1"/>
    <xf numFmtId="44" fontId="37" fillId="0" borderId="18" xfId="0" applyNumberFormat="1" applyFont="1" applyBorder="1"/>
    <xf numFmtId="9" fontId="36" fillId="0" borderId="0" xfId="0" applyNumberFormat="1" applyFont="1"/>
    <xf numFmtId="44" fontId="17" fillId="0" borderId="0" xfId="0" applyNumberFormat="1" applyFont="1" applyFill="1" applyBorder="1" applyProtection="1">
      <protection hidden="1"/>
    </xf>
    <xf numFmtId="0" fontId="0" fillId="0" borderId="10" xfId="0" applyBorder="1"/>
    <xf numFmtId="44" fontId="26" fillId="0" borderId="10" xfId="0" applyNumberFormat="1" applyFont="1" applyFill="1" applyBorder="1" applyProtection="1">
      <protection hidden="1"/>
    </xf>
    <xf numFmtId="0" fontId="28" fillId="0" borderId="10" xfId="0" applyFont="1" applyBorder="1"/>
    <xf numFmtId="44" fontId="26" fillId="0" borderId="0" xfId="0" applyNumberFormat="1" applyFont="1" applyBorder="1"/>
    <xf numFmtId="0" fontId="14" fillId="2" borderId="10" xfId="0" applyFont="1" applyFill="1" applyBorder="1" applyProtection="1">
      <protection locked="0"/>
    </xf>
    <xf numFmtId="14" fontId="14" fillId="2" borderId="1" xfId="0" applyNumberFormat="1" applyFont="1" applyFill="1" applyBorder="1" applyProtection="1">
      <protection locked="0"/>
    </xf>
    <xf numFmtId="0" fontId="14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4" fillId="2" borderId="0" xfId="0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zoomScaleNormal="100" workbookViewId="0">
      <selection activeCell="L9" sqref="L9"/>
    </sheetView>
  </sheetViews>
  <sheetFormatPr defaultRowHeight="26.25" x14ac:dyDescent="0.4"/>
  <cols>
    <col min="1" max="1" width="10.0703125" customWidth="1"/>
    <col min="3" max="3" width="8" customWidth="1"/>
    <col min="4" max="4" width="5.640625" customWidth="1"/>
    <col min="7" max="7" width="4.42578125" customWidth="1"/>
    <col min="8" max="8" width="10" customWidth="1"/>
  </cols>
  <sheetData>
    <row r="1" spans="1:9" x14ac:dyDescent="0.4">
      <c r="D1" s="7" t="s">
        <v>0</v>
      </c>
    </row>
    <row r="2" spans="1:9" x14ac:dyDescent="0.4">
      <c r="D2" s="7" t="s">
        <v>45</v>
      </c>
    </row>
    <row r="3" spans="1:9" s="1" customFormat="1" x14ac:dyDescent="0.4">
      <c r="D3" s="9" t="s">
        <v>46</v>
      </c>
    </row>
    <row r="4" spans="1:9" s="1" customFormat="1" ht="27" thickBot="1" x14ac:dyDescent="0.45">
      <c r="A4" s="8"/>
      <c r="C4" s="103" t="s">
        <v>299</v>
      </c>
      <c r="D4" s="89"/>
      <c r="E4" s="133"/>
      <c r="F4" s="133"/>
      <c r="G4" s="88"/>
    </row>
    <row r="5" spans="1:9" ht="27" thickBot="1" x14ac:dyDescent="0.45">
      <c r="A5" s="8" t="s">
        <v>47</v>
      </c>
      <c r="D5" s="3" t="s">
        <v>90</v>
      </c>
      <c r="E5" s="134" t="s">
        <v>285</v>
      </c>
      <c r="F5" s="134"/>
    </row>
    <row r="6" spans="1:9" s="1" customFormat="1" x14ac:dyDescent="0.4">
      <c r="A6" s="8"/>
      <c r="D6" s="89"/>
      <c r="E6" s="94"/>
      <c r="G6" s="88"/>
    </row>
    <row r="7" spans="1:9" x14ac:dyDescent="0.4">
      <c r="A7" s="6" t="s">
        <v>300</v>
      </c>
    </row>
    <row r="8" spans="1:9" s="1" customFormat="1" x14ac:dyDescent="0.4">
      <c r="A8" s="6" t="s">
        <v>302</v>
      </c>
    </row>
    <row r="9" spans="1:9" s="1" customFormat="1" x14ac:dyDescent="0.4">
      <c r="A9" s="6" t="s">
        <v>309</v>
      </c>
    </row>
    <row r="10" spans="1:9" s="1" customFormat="1" x14ac:dyDescent="0.4">
      <c r="A10" s="6" t="s">
        <v>276</v>
      </c>
    </row>
    <row r="11" spans="1:9" s="1" customFormat="1" ht="17.25" customHeight="1" x14ac:dyDescent="0.4">
      <c r="A11" s="6"/>
    </row>
    <row r="12" spans="1:9" x14ac:dyDescent="0.4">
      <c r="A12" s="115" t="s">
        <v>97</v>
      </c>
    </row>
    <row r="13" spans="1:9" s="1" customFormat="1" ht="18" customHeight="1" x14ac:dyDescent="0.4">
      <c r="A13" s="114"/>
    </row>
    <row r="14" spans="1:9" x14ac:dyDescent="0.4">
      <c r="A14" s="20" t="s">
        <v>275</v>
      </c>
    </row>
    <row r="15" spans="1:9" x14ac:dyDescent="0.4">
      <c r="A15" s="5" t="s">
        <v>48</v>
      </c>
      <c r="B15" t="s">
        <v>49</v>
      </c>
      <c r="D15" s="29" t="s">
        <v>50</v>
      </c>
      <c r="H15" t="s">
        <v>51</v>
      </c>
    </row>
    <row r="16" spans="1:9" x14ac:dyDescent="0.4">
      <c r="A16" s="93" t="s">
        <v>52</v>
      </c>
      <c r="B16" s="50" t="s">
        <v>53</v>
      </c>
      <c r="C16" s="50"/>
      <c r="D16" s="54"/>
      <c r="E16" s="50" t="s">
        <v>54</v>
      </c>
      <c r="F16" s="50"/>
      <c r="G16" s="50"/>
      <c r="H16" s="51">
        <f>D16*5</f>
        <v>0</v>
      </c>
      <c r="I16" s="84"/>
    </row>
    <row r="17" spans="1:11" x14ac:dyDescent="0.4">
      <c r="A17" s="50"/>
      <c r="B17" s="50" t="s">
        <v>55</v>
      </c>
      <c r="C17" s="50"/>
      <c r="D17" s="54"/>
      <c r="E17" s="50" t="s">
        <v>56</v>
      </c>
      <c r="F17" s="50"/>
      <c r="G17" s="50"/>
      <c r="H17" s="51">
        <f>D17*12</f>
        <v>0</v>
      </c>
      <c r="I17" s="85"/>
    </row>
    <row r="18" spans="1:11" x14ac:dyDescent="0.4">
      <c r="A18" s="50"/>
      <c r="B18" s="50" t="s">
        <v>57</v>
      </c>
      <c r="C18" s="50"/>
      <c r="D18" s="50"/>
      <c r="E18" s="50" t="s">
        <v>58</v>
      </c>
      <c r="F18" s="50"/>
      <c r="G18" s="50"/>
      <c r="H18" s="55"/>
      <c r="I18" s="12"/>
    </row>
    <row r="19" spans="1:11" x14ac:dyDescent="0.4">
      <c r="A19" s="93" t="s">
        <v>59</v>
      </c>
      <c r="B19" s="50" t="s">
        <v>311</v>
      </c>
      <c r="C19" s="50"/>
      <c r="D19" s="120"/>
      <c r="E19" s="50" t="s">
        <v>60</v>
      </c>
      <c r="F19" s="50"/>
      <c r="G19" s="50"/>
      <c r="H19" s="52"/>
      <c r="I19" s="12"/>
    </row>
    <row r="20" spans="1:11" x14ac:dyDescent="0.4">
      <c r="A20" s="93" t="s">
        <v>61</v>
      </c>
      <c r="B20" s="50" t="s">
        <v>101</v>
      </c>
      <c r="C20" s="50"/>
      <c r="D20" s="54"/>
      <c r="E20" s="50" t="s">
        <v>62</v>
      </c>
      <c r="F20" s="50"/>
      <c r="G20" s="50"/>
      <c r="H20" s="51">
        <v>0</v>
      </c>
      <c r="I20" s="85"/>
    </row>
    <row r="21" spans="1:11" x14ac:dyDescent="0.4">
      <c r="A21" s="50"/>
      <c r="B21" s="50" t="s">
        <v>102</v>
      </c>
      <c r="C21" s="50"/>
      <c r="D21" s="54"/>
      <c r="E21" s="50" t="s">
        <v>63</v>
      </c>
      <c r="F21" s="50"/>
      <c r="G21" s="50"/>
      <c r="H21" s="51">
        <f>SUM(D21*98)</f>
        <v>0</v>
      </c>
      <c r="I21" s="85"/>
    </row>
    <row r="22" spans="1:11" x14ac:dyDescent="0.4">
      <c r="A22" s="50"/>
      <c r="B22" s="50" t="s">
        <v>64</v>
      </c>
      <c r="C22" s="50"/>
      <c r="D22" s="54"/>
      <c r="E22" s="50" t="s">
        <v>103</v>
      </c>
      <c r="F22" s="50"/>
      <c r="G22" s="50"/>
      <c r="H22" s="51">
        <f>SUM(D22*0.1)</f>
        <v>0</v>
      </c>
      <c r="I22" s="85"/>
      <c r="K22" s="23"/>
    </row>
    <row r="23" spans="1:11" x14ac:dyDescent="0.4">
      <c r="A23" s="50"/>
      <c r="B23" s="50" t="s">
        <v>104</v>
      </c>
      <c r="C23" s="50"/>
      <c r="D23" s="50"/>
      <c r="E23" s="50"/>
      <c r="F23" s="50"/>
      <c r="G23" s="50"/>
      <c r="H23" s="55"/>
      <c r="I23" s="12"/>
    </row>
    <row r="24" spans="1:11" x14ac:dyDescent="0.4">
      <c r="A24" s="50"/>
      <c r="B24" s="50" t="s">
        <v>65</v>
      </c>
      <c r="C24" s="50"/>
      <c r="D24" s="50"/>
      <c r="E24" s="50"/>
      <c r="F24" s="50"/>
      <c r="G24" s="50"/>
      <c r="H24" s="55"/>
      <c r="I24" s="12"/>
    </row>
    <row r="25" spans="1:11" x14ac:dyDescent="0.4">
      <c r="A25" s="93" t="s">
        <v>66</v>
      </c>
      <c r="B25" s="50" t="s">
        <v>67</v>
      </c>
      <c r="C25" s="50"/>
      <c r="D25" s="130"/>
      <c r="E25" s="50" t="s">
        <v>68</v>
      </c>
      <c r="F25" s="50"/>
      <c r="G25" s="50"/>
      <c r="H25" s="51">
        <f>0.5-0.5</f>
        <v>0</v>
      </c>
      <c r="I25" s="85"/>
    </row>
    <row r="26" spans="1:11" x14ac:dyDescent="0.4">
      <c r="A26" s="50"/>
      <c r="B26" s="50" t="s">
        <v>69</v>
      </c>
      <c r="C26" s="50"/>
      <c r="D26" s="50"/>
      <c r="E26" s="50"/>
      <c r="F26" s="50"/>
      <c r="G26" s="50"/>
      <c r="H26" s="52"/>
      <c r="I26" s="85"/>
    </row>
    <row r="27" spans="1:11" x14ac:dyDescent="0.4">
      <c r="A27" s="93" t="s">
        <v>70</v>
      </c>
      <c r="B27" s="49" t="s">
        <v>71</v>
      </c>
      <c r="C27" s="50"/>
      <c r="D27" s="54"/>
      <c r="E27" s="50" t="s">
        <v>72</v>
      </c>
      <c r="F27" s="50"/>
      <c r="G27" s="50"/>
      <c r="H27" s="51">
        <f>D27*0.5</f>
        <v>0</v>
      </c>
      <c r="I27" s="85"/>
    </row>
    <row r="28" spans="1:11" x14ac:dyDescent="0.4">
      <c r="A28" s="50"/>
      <c r="B28" s="50" t="s">
        <v>73</v>
      </c>
      <c r="C28" s="50"/>
      <c r="D28" s="50"/>
      <c r="E28" s="50"/>
      <c r="F28" s="50"/>
      <c r="G28" s="50"/>
      <c r="H28" s="53">
        <f>SUM(H16:H27)</f>
        <v>0</v>
      </c>
      <c r="I28" s="85"/>
    </row>
    <row r="30" spans="1:11" x14ac:dyDescent="0.4">
      <c r="A30" s="20" t="s">
        <v>105</v>
      </c>
    </row>
    <row r="31" spans="1:11" x14ac:dyDescent="0.4">
      <c r="A31" s="20"/>
    </row>
    <row r="32" spans="1:11" x14ac:dyDescent="0.4">
      <c r="A32" s="5"/>
    </row>
    <row r="33" spans="1:1" x14ac:dyDescent="0.4">
      <c r="A33" s="1"/>
    </row>
  </sheetData>
  <mergeCells count="2">
    <mergeCell ref="E4:F4"/>
    <mergeCell ref="E5:F5"/>
  </mergeCells>
  <pageMargins left="0.5" right="0" top="0.5" bottom="0.25" header="0.3" footer="0.3"/>
  <pageSetup scale="83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Town/City" error="You must select a town/city from the drop-down list. PLEASE SELECT CANCEL then select from the list." xr:uid="{00000000-0002-0000-0000-000000000000}">
          <x14:formula1>
            <xm:f>Towns!$B$1:$B$169</xm:f>
          </x14:formula1>
          <xm:sqref>E4:F4</xm:sqref>
        </x14:dataValidation>
        <x14:dataValidation type="list" allowBlank="1" showInputMessage="1" showErrorMessage="1" xr:uid="{00000000-0002-0000-0000-000001000000}">
          <x14:formula1>
            <xm:f>Towns!$D$1:$D$17</xm:f>
          </x14:formula1>
          <xm:sqref>E5:F5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6"/>
  <sheetViews>
    <sheetView topLeftCell="A31" zoomScaleNormal="100" workbookViewId="0">
      <selection activeCell="L35" sqref="L35"/>
    </sheetView>
  </sheetViews>
  <sheetFormatPr defaultRowHeight="26.25" x14ac:dyDescent="0.4"/>
  <cols>
    <col min="1" max="1" width="3.35546875" customWidth="1"/>
    <col min="4" max="4" width="7.7109375" customWidth="1"/>
    <col min="5" max="5" width="7.140625" customWidth="1"/>
    <col min="6" max="6" width="3" customWidth="1"/>
    <col min="7" max="7" width="5.5" customWidth="1"/>
    <col min="8" max="8" width="3.140625" customWidth="1"/>
    <col min="9" max="9" width="8.7109375" customWidth="1"/>
    <col min="10" max="10" width="10.78515625" customWidth="1"/>
    <col min="11" max="11" width="9.28515625" customWidth="1"/>
    <col min="12" max="12" width="8.85546875" customWidth="1"/>
    <col min="13" max="13" width="10.78515625" customWidth="1"/>
    <col min="14" max="14" width="9.85546875" bestFit="1" customWidth="1"/>
  </cols>
  <sheetData>
    <row r="1" spans="1:16" ht="24.75" customHeight="1" x14ac:dyDescent="0.4">
      <c r="E1" s="109" t="s">
        <v>0</v>
      </c>
      <c r="F1" s="109"/>
    </row>
    <row r="2" spans="1:16" ht="24.75" customHeight="1" x14ac:dyDescent="0.4">
      <c r="E2" s="5" t="s">
        <v>9</v>
      </c>
    </row>
    <row r="3" spans="1:16" ht="24.75" customHeight="1" x14ac:dyDescent="0.4">
      <c r="E3" s="10" t="s">
        <v>4</v>
      </c>
      <c r="N3" s="21"/>
      <c r="O3" s="18"/>
      <c r="P3" s="36"/>
    </row>
    <row r="4" spans="1:16" ht="24" customHeight="1" thickBot="1" x14ac:dyDescent="0.45">
      <c r="C4" s="19"/>
      <c r="D4" s="103" t="s">
        <v>298</v>
      </c>
      <c r="F4" s="135"/>
      <c r="G4" s="135"/>
      <c r="H4" s="135"/>
      <c r="I4" s="135"/>
      <c r="M4" s="2"/>
      <c r="N4" s="21"/>
      <c r="O4" s="21"/>
      <c r="P4" s="18"/>
    </row>
    <row r="5" spans="1:16" ht="22.5" customHeight="1" thickBot="1" x14ac:dyDescent="0.45">
      <c r="D5" s="102"/>
      <c r="E5" s="3" t="s">
        <v>90</v>
      </c>
      <c r="F5" s="134" t="s">
        <v>285</v>
      </c>
      <c r="G5" s="134"/>
      <c r="H5" s="134"/>
      <c r="I5" s="134"/>
      <c r="N5" s="21"/>
      <c r="O5" s="21"/>
      <c r="P5" s="18"/>
    </row>
    <row r="6" spans="1:16" ht="24" customHeight="1" thickBot="1" x14ac:dyDescent="0.45">
      <c r="D6" s="4" t="s">
        <v>10</v>
      </c>
      <c r="K6" s="20"/>
    </row>
    <row r="7" spans="1:16" s="1" customFormat="1" ht="24" customHeight="1" x14ac:dyDescent="0.4">
      <c r="B7" s="20" t="s">
        <v>275</v>
      </c>
      <c r="D7" s="18"/>
      <c r="K7" s="20"/>
    </row>
    <row r="8" spans="1:16" ht="20.100000000000001" customHeight="1" thickBot="1" x14ac:dyDescent="0.45">
      <c r="A8" s="26">
        <v>1</v>
      </c>
      <c r="B8" s="27" t="s">
        <v>91</v>
      </c>
      <c r="C8" s="27"/>
      <c r="D8" s="119">
        <v>44378</v>
      </c>
      <c r="E8" s="27"/>
      <c r="F8" s="27"/>
      <c r="G8" s="27"/>
      <c r="H8" s="27"/>
      <c r="I8" s="27"/>
      <c r="J8" s="108"/>
      <c r="K8" s="32"/>
      <c r="L8" s="27"/>
    </row>
    <row r="9" spans="1:16" ht="20.100000000000001" customHeight="1" x14ac:dyDescent="0.4">
      <c r="A9" s="26">
        <v>2</v>
      </c>
      <c r="B9" s="27" t="s">
        <v>11</v>
      </c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6" ht="20.100000000000001" customHeight="1" x14ac:dyDescent="0.4">
      <c r="A10" s="26"/>
      <c r="B10" s="50" t="s">
        <v>12</v>
      </c>
      <c r="C10" s="50"/>
      <c r="D10" s="50"/>
      <c r="E10" s="69">
        <f>'TOWN CLERK'!D17</f>
        <v>0</v>
      </c>
      <c r="F10" s="70" t="s">
        <v>20</v>
      </c>
      <c r="G10" s="83">
        <v>6</v>
      </c>
      <c r="H10" s="70" t="s">
        <v>13</v>
      </c>
      <c r="I10" s="71">
        <f>E10*G10</f>
        <v>0</v>
      </c>
      <c r="J10" s="27"/>
      <c r="K10" s="27"/>
      <c r="L10" s="33"/>
    </row>
    <row r="11" spans="1:16" ht="20.100000000000001" customHeight="1" x14ac:dyDescent="0.4">
      <c r="A11" s="26"/>
      <c r="B11" s="50" t="s">
        <v>14</v>
      </c>
      <c r="C11" s="50"/>
      <c r="D11" s="50"/>
      <c r="E11" s="69">
        <f>'TOWN CLERK'!D16</f>
        <v>0</v>
      </c>
      <c r="F11" s="70" t="s">
        <v>20</v>
      </c>
      <c r="G11" s="83">
        <v>2</v>
      </c>
      <c r="H11" s="70" t="s">
        <v>13</v>
      </c>
      <c r="I11" s="72">
        <f>E11*G11</f>
        <v>0</v>
      </c>
      <c r="J11" s="27"/>
      <c r="K11" s="27"/>
      <c r="L11" s="27"/>
    </row>
    <row r="12" spans="1:16" s="1" customFormat="1" ht="20.100000000000001" customHeight="1" x14ac:dyDescent="0.4">
      <c r="A12" s="26"/>
      <c r="B12" s="27"/>
      <c r="C12" s="27"/>
      <c r="D12" s="27"/>
      <c r="E12" s="27"/>
      <c r="F12" s="26"/>
      <c r="G12" s="73" t="s">
        <v>16</v>
      </c>
      <c r="H12" s="26"/>
      <c r="I12" s="87">
        <f>I10+I11</f>
        <v>0</v>
      </c>
      <c r="K12" s="34"/>
      <c r="L12" s="27"/>
    </row>
    <row r="13" spans="1:16" ht="20.100000000000001" customHeight="1" x14ac:dyDescent="0.4">
      <c r="A13" s="26">
        <v>3</v>
      </c>
      <c r="B13" s="86" t="s">
        <v>88</v>
      </c>
      <c r="C13" s="74"/>
      <c r="D13" s="74"/>
      <c r="E13" s="74"/>
      <c r="F13" s="74"/>
      <c r="G13" s="74"/>
      <c r="H13" s="74"/>
      <c r="I13" s="74"/>
      <c r="J13" s="78"/>
      <c r="K13" s="75">
        <v>0.5</v>
      </c>
      <c r="L13" s="80">
        <v>0.4</v>
      </c>
    </row>
    <row r="14" spans="1:16" ht="20.100000000000001" customHeight="1" x14ac:dyDescent="0.4">
      <c r="A14" s="26"/>
      <c r="B14" s="76" t="s">
        <v>15</v>
      </c>
      <c r="C14" s="77"/>
      <c r="D14" s="77"/>
      <c r="E14" s="77"/>
      <c r="F14" s="77"/>
      <c r="G14" s="77"/>
      <c r="H14" s="77"/>
      <c r="I14" s="79">
        <f>'TOWN CLERK'!H28</f>
        <v>0</v>
      </c>
      <c r="K14" s="110">
        <f>I14*0.5</f>
        <v>0</v>
      </c>
      <c r="L14" s="81">
        <f>I14*0.4</f>
        <v>0</v>
      </c>
      <c r="N14" s="22"/>
    </row>
    <row r="15" spans="1:16" ht="20.100000000000001" customHeight="1" x14ac:dyDescent="0.4">
      <c r="A15" s="26">
        <v>4</v>
      </c>
      <c r="B15" s="27" t="s">
        <v>17</v>
      </c>
      <c r="C15" s="27"/>
      <c r="D15" s="27"/>
      <c r="E15" s="27"/>
      <c r="F15" s="27"/>
      <c r="G15" s="27"/>
      <c r="H15" s="27"/>
      <c r="K15" s="27"/>
      <c r="L15" s="40"/>
      <c r="M15" s="13"/>
    </row>
    <row r="16" spans="1:16" ht="20.100000000000001" customHeight="1" thickBot="1" x14ac:dyDescent="0.45">
      <c r="A16" s="26"/>
      <c r="B16" s="27" t="s">
        <v>18</v>
      </c>
      <c r="C16" s="27"/>
      <c r="D16" s="27"/>
      <c r="E16" s="27"/>
      <c r="F16" s="27"/>
      <c r="G16" s="27"/>
      <c r="H16" s="27"/>
      <c r="I16" s="118"/>
      <c r="J16" s="104"/>
      <c r="K16" s="33"/>
      <c r="L16" s="27"/>
    </row>
    <row r="17" spans="1:12" ht="20.100000000000001" customHeight="1" thickBot="1" x14ac:dyDescent="0.45">
      <c r="A17" s="26">
        <v>5</v>
      </c>
      <c r="B17" s="27" t="s">
        <v>19</v>
      </c>
      <c r="C17" s="27"/>
      <c r="D17" s="27"/>
      <c r="E17" s="27"/>
      <c r="F17" s="27"/>
      <c r="G17" s="27"/>
      <c r="H17" s="27"/>
      <c r="I17" s="107"/>
      <c r="L17" s="27"/>
    </row>
    <row r="18" spans="1:12" ht="20.100000000000001" customHeight="1" thickBot="1" x14ac:dyDescent="0.45">
      <c r="A18" s="26">
        <v>6</v>
      </c>
      <c r="B18" s="27" t="s">
        <v>21</v>
      </c>
      <c r="C18" s="27"/>
      <c r="D18" s="27"/>
      <c r="E18" s="27"/>
      <c r="F18" s="27"/>
      <c r="G18" s="27"/>
      <c r="H18" s="27"/>
      <c r="I18" s="107"/>
      <c r="K18" s="27"/>
      <c r="L18" s="27"/>
    </row>
    <row r="19" spans="1:12" ht="20.100000000000001" customHeight="1" x14ac:dyDescent="0.4">
      <c r="A19" s="37" t="s">
        <v>22</v>
      </c>
      <c r="B19" s="41"/>
      <c r="C19" s="41"/>
      <c r="D19" s="41"/>
      <c r="E19" s="41"/>
      <c r="F19" s="42"/>
      <c r="G19" s="27"/>
      <c r="H19" s="26">
        <v>7</v>
      </c>
      <c r="I19" s="27" t="s">
        <v>16</v>
      </c>
      <c r="J19" s="27"/>
      <c r="K19" s="27"/>
      <c r="L19" s="31"/>
    </row>
    <row r="20" spans="1:12" ht="20.100000000000001" customHeight="1" thickBot="1" x14ac:dyDescent="0.5">
      <c r="A20" s="38" t="s">
        <v>23</v>
      </c>
      <c r="B20" s="43"/>
      <c r="C20" s="43"/>
      <c r="D20" s="43"/>
      <c r="E20" s="43"/>
      <c r="F20" s="44"/>
      <c r="G20" s="27"/>
      <c r="H20" s="27"/>
      <c r="I20" s="27" t="s">
        <v>10</v>
      </c>
      <c r="J20" s="112">
        <f>I12+I14+I16+I17+I18</f>
        <v>0</v>
      </c>
      <c r="K20" s="35"/>
      <c r="L20" s="27"/>
    </row>
    <row r="21" spans="1:12" ht="20.100000000000001" customHeight="1" x14ac:dyDescent="0.4">
      <c r="A21" s="38" t="s">
        <v>24</v>
      </c>
      <c r="B21" s="43"/>
      <c r="C21" s="43"/>
      <c r="D21" s="43"/>
      <c r="E21" s="43"/>
      <c r="F21" s="44"/>
      <c r="G21" s="27"/>
      <c r="H21" s="26">
        <v>8</v>
      </c>
      <c r="I21" s="27" t="s">
        <v>16</v>
      </c>
      <c r="J21" s="33"/>
      <c r="K21" s="27"/>
      <c r="L21" s="27"/>
    </row>
    <row r="22" spans="1:12" ht="20.100000000000001" customHeight="1" thickBot="1" x14ac:dyDescent="0.45">
      <c r="A22" s="39" t="s">
        <v>25</v>
      </c>
      <c r="B22" s="45"/>
      <c r="C22" s="45"/>
      <c r="D22" s="45"/>
      <c r="E22" s="45"/>
      <c r="F22" s="46"/>
      <c r="G22" s="27"/>
      <c r="H22" s="27"/>
      <c r="I22" s="27" t="s">
        <v>26</v>
      </c>
      <c r="J22" s="112">
        <f>J8+J20</f>
        <v>0</v>
      </c>
      <c r="K22" s="33"/>
      <c r="L22" s="27"/>
    </row>
    <row r="23" spans="1:12" ht="20.100000000000001" customHeight="1" x14ac:dyDescent="0.4">
      <c r="D23" s="5" t="s">
        <v>27</v>
      </c>
      <c r="H23" s="6"/>
      <c r="I23" s="6"/>
      <c r="J23" s="6"/>
      <c r="K23" s="6"/>
      <c r="L23" s="6"/>
    </row>
    <row r="24" spans="1:12" ht="20.100000000000001" customHeight="1" thickBot="1" x14ac:dyDescent="0.45">
      <c r="A24" s="26">
        <v>9</v>
      </c>
      <c r="B24" s="27" t="s">
        <v>28</v>
      </c>
      <c r="C24" s="27"/>
      <c r="D24" s="27"/>
      <c r="E24" s="27"/>
      <c r="F24" s="27"/>
      <c r="G24" s="27"/>
      <c r="H24" s="27"/>
      <c r="I24" s="108"/>
      <c r="J24" s="27"/>
      <c r="K24" s="27"/>
      <c r="L24" s="27"/>
    </row>
    <row r="25" spans="1:12" ht="20.100000000000001" customHeight="1" thickBot="1" x14ac:dyDescent="0.45">
      <c r="A25" s="26">
        <v>10</v>
      </c>
      <c r="B25" s="27" t="s">
        <v>29</v>
      </c>
      <c r="C25" s="27"/>
      <c r="D25" s="27"/>
      <c r="E25" s="27"/>
      <c r="F25" s="27"/>
      <c r="G25" s="27"/>
      <c r="H25" s="27"/>
      <c r="I25" s="108"/>
      <c r="J25" s="27"/>
      <c r="K25" s="27"/>
      <c r="L25" s="43"/>
    </row>
    <row r="26" spans="1:12" ht="20.100000000000001" customHeight="1" x14ac:dyDescent="0.4">
      <c r="A26" s="26">
        <v>11</v>
      </c>
      <c r="B26" s="27" t="s">
        <v>305</v>
      </c>
      <c r="C26" s="27"/>
      <c r="D26" s="27"/>
      <c r="E26" s="27"/>
      <c r="F26" s="27"/>
      <c r="G26" s="27"/>
      <c r="H26" s="27"/>
      <c r="I26" s="27"/>
      <c r="J26" s="27"/>
      <c r="K26" s="43"/>
      <c r="L26" s="27"/>
    </row>
    <row r="27" spans="1:12" ht="20.100000000000001" customHeight="1" thickBot="1" x14ac:dyDescent="0.45">
      <c r="A27" s="26"/>
      <c r="B27" s="27" t="s">
        <v>313</v>
      </c>
      <c r="C27" s="27"/>
      <c r="D27" s="27"/>
      <c r="E27" s="27"/>
      <c r="F27" s="27"/>
      <c r="G27" s="27"/>
      <c r="H27" s="27"/>
      <c r="I27" s="108"/>
      <c r="J27" s="27"/>
      <c r="K27" s="27"/>
      <c r="L27" s="27"/>
    </row>
    <row r="28" spans="1:12" ht="20.100000000000001" customHeight="1" x14ac:dyDescent="0.4">
      <c r="A28" s="26">
        <v>12</v>
      </c>
      <c r="B28" s="27" t="s">
        <v>98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</row>
    <row r="29" spans="1:12" ht="20.100000000000001" customHeight="1" x14ac:dyDescent="0.4">
      <c r="A29" s="26"/>
      <c r="B29" s="27" t="s">
        <v>312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</row>
    <row r="30" spans="1:12" ht="20.100000000000001" customHeight="1" thickBot="1" x14ac:dyDescent="0.45">
      <c r="A30" s="26"/>
      <c r="B30" s="27" t="s">
        <v>314</v>
      </c>
      <c r="C30" s="27"/>
      <c r="D30" s="27"/>
      <c r="E30" s="27"/>
      <c r="F30" s="27"/>
      <c r="G30" s="27"/>
      <c r="H30" s="27"/>
      <c r="I30" s="108"/>
      <c r="J30" s="27"/>
      <c r="K30" s="27"/>
      <c r="L30" s="27"/>
    </row>
    <row r="31" spans="1:12" ht="20.100000000000001" customHeight="1" thickBot="1" x14ac:dyDescent="0.45">
      <c r="A31" s="26">
        <v>13</v>
      </c>
      <c r="B31" s="27" t="s">
        <v>30</v>
      </c>
      <c r="C31" s="27"/>
      <c r="D31" s="27"/>
      <c r="E31" s="27"/>
      <c r="F31" s="27"/>
      <c r="G31" s="27"/>
      <c r="H31" s="27"/>
      <c r="I31" s="108"/>
      <c r="J31" s="27"/>
      <c r="K31" s="27"/>
      <c r="L31" s="27"/>
    </row>
    <row r="32" spans="1:12" ht="20.100000000000001" customHeight="1" thickBot="1" x14ac:dyDescent="0.45">
      <c r="A32" s="26">
        <v>14</v>
      </c>
      <c r="B32" s="27" t="s">
        <v>304</v>
      </c>
      <c r="C32" s="27"/>
      <c r="D32" s="27"/>
      <c r="E32" s="27"/>
      <c r="F32" s="27"/>
      <c r="G32" s="27"/>
      <c r="H32" s="27"/>
      <c r="I32" s="108"/>
      <c r="J32" s="27"/>
      <c r="K32" s="27"/>
      <c r="L32" s="27"/>
    </row>
    <row r="33" spans="1:15" ht="20.100000000000001" customHeight="1" thickBot="1" x14ac:dyDescent="0.45">
      <c r="A33" s="26">
        <v>15</v>
      </c>
      <c r="B33" s="27" t="s">
        <v>31</v>
      </c>
      <c r="C33" s="27"/>
      <c r="D33" s="27"/>
      <c r="E33" s="27"/>
      <c r="F33" s="27"/>
      <c r="G33" s="27"/>
      <c r="H33" s="27"/>
      <c r="I33" s="108"/>
      <c r="J33" s="27"/>
      <c r="K33" s="27"/>
      <c r="L33" s="27"/>
    </row>
    <row r="34" spans="1:15" ht="20.100000000000001" customHeight="1" thickBot="1" x14ac:dyDescent="0.45">
      <c r="A34" s="26">
        <v>16</v>
      </c>
      <c r="B34" s="27" t="s">
        <v>32</v>
      </c>
      <c r="C34" s="27"/>
      <c r="D34" s="27"/>
      <c r="E34" s="27"/>
      <c r="F34" s="27"/>
      <c r="G34" s="27"/>
      <c r="H34" s="27"/>
      <c r="I34" s="108"/>
      <c r="J34" s="27"/>
      <c r="K34" s="27"/>
      <c r="L34" s="27"/>
    </row>
    <row r="35" spans="1:15" ht="20.100000000000001" customHeight="1" thickBot="1" x14ac:dyDescent="0.45">
      <c r="A35" s="27"/>
      <c r="B35" s="27" t="s">
        <v>33</v>
      </c>
      <c r="C35" s="27"/>
      <c r="D35" s="27"/>
      <c r="E35" s="27"/>
      <c r="F35" s="27"/>
      <c r="G35" s="27"/>
      <c r="H35" s="27"/>
      <c r="I35" s="27"/>
      <c r="J35" s="112">
        <f>SUM(I24:I34)</f>
        <v>0</v>
      </c>
      <c r="L35" s="27"/>
    </row>
    <row r="36" spans="1:15" ht="20.100000000000001" customHeight="1" thickBot="1" x14ac:dyDescent="0.45">
      <c r="A36" s="27"/>
      <c r="B36" s="27" t="s">
        <v>316</v>
      </c>
      <c r="C36" s="27"/>
      <c r="D36" s="27"/>
      <c r="E36" s="27"/>
      <c r="F36" s="27"/>
      <c r="G36" s="27"/>
      <c r="H36" s="27"/>
      <c r="I36" s="27"/>
      <c r="J36" s="113">
        <f>J22-J35</f>
        <v>0</v>
      </c>
      <c r="L36" s="27"/>
    </row>
    <row r="37" spans="1:15" ht="23.25" customHeight="1" x14ac:dyDescent="0.4">
      <c r="A37" s="27"/>
      <c r="B37" s="27" t="s">
        <v>34</v>
      </c>
      <c r="C37" s="27"/>
      <c r="D37" s="27"/>
      <c r="E37" s="27"/>
      <c r="F37" s="27"/>
      <c r="G37" s="27"/>
      <c r="H37" s="27"/>
      <c r="I37" s="28"/>
      <c r="J37" s="105"/>
      <c r="K37" s="27"/>
      <c r="L37" s="27"/>
    </row>
    <row r="38" spans="1:15" ht="27.75" customHeight="1" thickBot="1" x14ac:dyDescent="0.5">
      <c r="A38" s="27"/>
      <c r="B38" s="30" t="s">
        <v>96</v>
      </c>
      <c r="C38" s="27"/>
      <c r="D38" s="27"/>
      <c r="E38" s="27"/>
      <c r="F38" s="48">
        <v>0.5</v>
      </c>
      <c r="G38" s="132"/>
      <c r="H38" s="48">
        <v>0.4</v>
      </c>
      <c r="I38" s="132"/>
      <c r="J38" s="124"/>
      <c r="K38" s="111">
        <f>I12+K14</f>
        <v>0</v>
      </c>
      <c r="L38" s="47">
        <f>I12+L14</f>
        <v>0</v>
      </c>
    </row>
    <row r="39" spans="1:15" ht="27" thickBot="1" x14ac:dyDescent="0.45">
      <c r="D39" s="5" t="s">
        <v>35</v>
      </c>
    </row>
    <row r="40" spans="1:15" ht="20.100000000000001" customHeight="1" thickBot="1" x14ac:dyDescent="0.45">
      <c r="A40" s="27" t="s">
        <v>277</v>
      </c>
      <c r="B40" s="27"/>
      <c r="C40" s="27"/>
      <c r="D40" s="27"/>
      <c r="E40" s="27"/>
      <c r="F40" s="27"/>
      <c r="G40" s="27"/>
      <c r="H40" s="27"/>
      <c r="J40" s="121" t="s">
        <v>306</v>
      </c>
      <c r="K40" s="122">
        <f>K38</f>
        <v>0</v>
      </c>
      <c r="L40" s="123">
        <f>L38</f>
        <v>0</v>
      </c>
    </row>
    <row r="41" spans="1:15" ht="20.100000000000001" customHeight="1" x14ac:dyDescent="0.4">
      <c r="A41" s="27" t="s">
        <v>278</v>
      </c>
      <c r="B41" s="27"/>
      <c r="C41" s="27"/>
      <c r="D41" s="27"/>
      <c r="E41" s="27"/>
      <c r="F41" s="27"/>
      <c r="G41" s="27"/>
      <c r="H41" s="27"/>
      <c r="I41" s="27"/>
      <c r="K41" s="129"/>
      <c r="L41" s="129"/>
    </row>
    <row r="42" spans="1:15" ht="20.100000000000001" customHeight="1" x14ac:dyDescent="0.4">
      <c r="A42" s="27" t="s">
        <v>310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</row>
    <row r="43" spans="1:15" ht="20.100000000000001" customHeight="1" x14ac:dyDescent="0.4">
      <c r="A43" s="27" t="s">
        <v>36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N43" s="106"/>
      <c r="O43" s="106"/>
    </row>
    <row r="44" spans="1:15" ht="20.100000000000001" customHeight="1" x14ac:dyDescent="0.4">
      <c r="A44" s="27" t="s">
        <v>99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</row>
    <row r="45" spans="1:15" ht="20.100000000000001" customHeight="1" x14ac:dyDescent="0.4">
      <c r="A45" s="27" t="s">
        <v>100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</row>
    <row r="46" spans="1:15" ht="20.100000000000001" customHeight="1" x14ac:dyDescent="0.4">
      <c r="A46" s="27" t="s">
        <v>37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</row>
    <row r="47" spans="1:15" ht="20.100000000000001" customHeight="1" x14ac:dyDescent="0.4">
      <c r="A47" s="27" t="s">
        <v>38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</row>
    <row r="48" spans="1:15" ht="20.100000000000001" customHeight="1" x14ac:dyDescent="0.4">
      <c r="A48" s="27" t="s">
        <v>39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</row>
    <row r="49" spans="1:12" ht="20.100000000000001" customHeight="1" x14ac:dyDescent="0.4">
      <c r="A49" s="27" t="s">
        <v>40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</row>
    <row r="50" spans="1:12" ht="20.100000000000001" customHeight="1" x14ac:dyDescent="0.4">
      <c r="A50" s="27" t="s">
        <v>41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</row>
    <row r="51" spans="1:12" ht="20.100000000000001" customHeight="1" x14ac:dyDescent="0.4">
      <c r="A51" s="27" t="s">
        <v>42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</row>
    <row r="52" spans="1:12" s="1" customFormat="1" ht="20.100000000000001" customHeight="1" x14ac:dyDescent="0.4">
      <c r="A52" s="116" t="s">
        <v>97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</row>
    <row r="53" spans="1:12" s="1" customFormat="1" x14ac:dyDescent="0.4"/>
    <row r="54" spans="1:12" ht="27" thickBot="1" x14ac:dyDescent="0.45">
      <c r="A54" s="135"/>
      <c r="B54" s="135"/>
      <c r="C54" s="135"/>
      <c r="D54" s="82"/>
      <c r="E54" s="136"/>
      <c r="F54" s="136"/>
      <c r="G54" s="136"/>
      <c r="H54" s="136"/>
      <c r="J54" s="136"/>
      <c r="K54" s="136"/>
      <c r="L54" s="131"/>
    </row>
    <row r="55" spans="1:12" x14ac:dyDescent="0.4">
      <c r="A55" s="5" t="s">
        <v>307</v>
      </c>
      <c r="E55" t="s">
        <v>43</v>
      </c>
      <c r="G55" s="5"/>
      <c r="J55" s="29" t="s">
        <v>74</v>
      </c>
      <c r="L55" s="5" t="s">
        <v>44</v>
      </c>
    </row>
    <row r="56" spans="1:12" x14ac:dyDescent="0.4">
      <c r="A56" t="s">
        <v>303</v>
      </c>
    </row>
  </sheetData>
  <mergeCells count="5">
    <mergeCell ref="F4:I4"/>
    <mergeCell ref="F5:I5"/>
    <mergeCell ref="A54:C54"/>
    <mergeCell ref="J54:K54"/>
    <mergeCell ref="E54:H54"/>
  </mergeCells>
  <printOptions gridLines="1"/>
  <pageMargins left="0" right="0" top="0" bottom="0" header="0.3" footer="0.3"/>
  <pageSetup scale="6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Town/City" error="You must select a town/city from the drop-down list. PLEASE SELECT CANCEL then select from the list." xr:uid="{00000000-0002-0000-0100-000000000000}">
          <x14:formula1>
            <xm:f>Towns!$B$1:$B$169</xm:f>
          </x14:formula1>
          <xm:sqref>F4:I4</xm:sqref>
        </x14:dataValidation>
        <x14:dataValidation type="list" allowBlank="1" showInputMessage="1" showErrorMessage="1" xr:uid="{00000000-0002-0000-0100-000001000000}">
          <x14:formula1>
            <xm:f>Towns!$D$1:$D$17</xm:f>
          </x14:formula1>
          <xm:sqref>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9"/>
  <sheetViews>
    <sheetView topLeftCell="A10" zoomScaleNormal="100" workbookViewId="0">
      <selection activeCell="A23" sqref="A23"/>
    </sheetView>
  </sheetViews>
  <sheetFormatPr defaultRowHeight="26.25" x14ac:dyDescent="0.4"/>
  <cols>
    <col min="4" max="4" width="2.640625" customWidth="1"/>
    <col min="5" max="5" width="7.140625" customWidth="1"/>
    <col min="6" max="6" width="7.85546875" customWidth="1"/>
    <col min="7" max="7" width="8.42578125" customWidth="1"/>
    <col min="8" max="8" width="8.35546875" customWidth="1"/>
    <col min="9" max="9" width="9.140625" style="14"/>
    <col min="10" max="10" width="9.5" style="14" bestFit="1" customWidth="1"/>
    <col min="11" max="11" width="10.35546875" style="15" bestFit="1" customWidth="1"/>
  </cols>
  <sheetData>
    <row r="1" spans="1:12" x14ac:dyDescent="0.4">
      <c r="A1" s="1"/>
      <c r="B1" s="1"/>
      <c r="C1" s="1"/>
      <c r="D1" s="3" t="s">
        <v>0</v>
      </c>
      <c r="J1" s="17"/>
      <c r="K1" s="17"/>
      <c r="L1" s="16"/>
    </row>
    <row r="2" spans="1:12" x14ac:dyDescent="0.4">
      <c r="A2" s="1"/>
      <c r="B2" s="1"/>
      <c r="C2" s="1"/>
      <c r="D2" s="3" t="s">
        <v>9</v>
      </c>
      <c r="J2" s="17"/>
      <c r="K2" s="17"/>
      <c r="L2" s="25"/>
    </row>
    <row r="3" spans="1:12" x14ac:dyDescent="0.4">
      <c r="A3" s="1"/>
      <c r="B3" s="1"/>
      <c r="C3" s="1"/>
      <c r="D3" s="11" t="s">
        <v>1</v>
      </c>
      <c r="J3" s="17"/>
      <c r="K3" s="17"/>
      <c r="L3" s="25"/>
    </row>
    <row r="4" spans="1:12" x14ac:dyDescent="0.4">
      <c r="A4" s="1"/>
      <c r="B4" s="1"/>
      <c r="C4" s="1"/>
      <c r="D4" s="3" t="s">
        <v>2</v>
      </c>
      <c r="J4" s="17"/>
      <c r="K4" s="17"/>
      <c r="L4" s="25"/>
    </row>
    <row r="5" spans="1:12" ht="27" thickBot="1" x14ac:dyDescent="0.45">
      <c r="A5" s="1"/>
      <c r="B5" s="1"/>
      <c r="C5" s="103" t="s">
        <v>297</v>
      </c>
      <c r="E5" s="135"/>
      <c r="F5" s="135"/>
      <c r="I5" s="3"/>
      <c r="J5" s="17"/>
      <c r="K5" s="17"/>
      <c r="L5" s="25"/>
    </row>
    <row r="6" spans="1:12" ht="27" thickBot="1" x14ac:dyDescent="0.45">
      <c r="A6" s="1"/>
      <c r="B6" s="1"/>
      <c r="C6" s="1"/>
      <c r="D6" s="3" t="s">
        <v>90</v>
      </c>
      <c r="E6" s="134" t="s">
        <v>285</v>
      </c>
      <c r="F6" s="134"/>
    </row>
    <row r="7" spans="1:12" s="1" customFormat="1" x14ac:dyDescent="0.4">
      <c r="D7" s="3"/>
      <c r="E7" s="18"/>
      <c r="I7" s="14"/>
      <c r="J7" s="14"/>
      <c r="K7" s="15"/>
    </row>
    <row r="8" spans="1:12" s="1" customFormat="1" x14ac:dyDescent="0.4">
      <c r="A8" s="20" t="s">
        <v>275</v>
      </c>
      <c r="D8" s="3"/>
      <c r="E8" s="18"/>
      <c r="I8" s="14"/>
      <c r="J8" s="14"/>
      <c r="K8" s="15"/>
    </row>
    <row r="9" spans="1:12" ht="20.100000000000001" customHeight="1" x14ac:dyDescent="0.4">
      <c r="A9" s="27" t="s">
        <v>3</v>
      </c>
      <c r="B9" s="56"/>
      <c r="C9" s="6"/>
      <c r="D9" s="6"/>
      <c r="E9" s="6"/>
      <c r="F9" s="6"/>
      <c r="G9" s="6"/>
      <c r="H9" s="6"/>
    </row>
    <row r="10" spans="1:12" ht="20.100000000000001" customHeight="1" x14ac:dyDescent="0.4">
      <c r="A10" s="116" t="s">
        <v>97</v>
      </c>
      <c r="B10" s="6"/>
      <c r="C10" s="6"/>
      <c r="D10" s="6"/>
      <c r="E10" s="6"/>
      <c r="F10" s="6"/>
      <c r="G10" s="6"/>
      <c r="H10" s="6"/>
    </row>
    <row r="11" spans="1:12" ht="20.100000000000001" customHeight="1" x14ac:dyDescent="0.4">
      <c r="A11" s="27"/>
      <c r="B11" s="57"/>
      <c r="C11" s="27"/>
      <c r="D11" s="27"/>
      <c r="G11" s="58">
        <v>0.5</v>
      </c>
      <c r="H11" s="58">
        <v>0.4</v>
      </c>
    </row>
    <row r="12" spans="1:12" ht="20.100000000000001" customHeight="1" x14ac:dyDescent="0.4">
      <c r="A12" s="50" t="s">
        <v>75</v>
      </c>
      <c r="B12" s="59"/>
      <c r="C12" s="50"/>
      <c r="D12" s="50"/>
      <c r="E12" s="50"/>
      <c r="F12" s="50"/>
      <c r="G12" s="50"/>
      <c r="H12" s="50"/>
    </row>
    <row r="13" spans="1:12" ht="23.1" customHeight="1" x14ac:dyDescent="0.4">
      <c r="A13" s="50" t="s">
        <v>76</v>
      </c>
      <c r="B13" s="59"/>
      <c r="C13" s="50"/>
      <c r="D13" s="50"/>
      <c r="E13" s="50"/>
      <c r="F13" s="50"/>
      <c r="G13" s="60">
        <f>'TOWN DOG FUND REPORT'!K14</f>
        <v>0</v>
      </c>
      <c r="H13" s="60">
        <f>'TOWN DOG FUND REPORT'!L14</f>
        <v>0</v>
      </c>
    </row>
    <row r="14" spans="1:12" ht="20.100000000000001" customHeight="1" x14ac:dyDescent="0.4">
      <c r="A14" s="50"/>
      <c r="B14" s="50"/>
      <c r="C14" s="50"/>
      <c r="D14" s="50"/>
      <c r="E14" s="50"/>
      <c r="F14" s="50"/>
      <c r="G14" s="50"/>
      <c r="H14" s="50"/>
    </row>
    <row r="15" spans="1:12" ht="20.100000000000001" customHeight="1" x14ac:dyDescent="0.4">
      <c r="A15" s="50" t="s">
        <v>87</v>
      </c>
      <c r="B15" s="50"/>
      <c r="C15" s="50"/>
      <c r="D15" s="50"/>
      <c r="E15" s="50"/>
      <c r="F15" s="50"/>
      <c r="G15" s="61">
        <v>1.2500000000000001E-2</v>
      </c>
      <c r="H15" s="61">
        <v>1.2500000000000001E-2</v>
      </c>
    </row>
    <row r="16" spans="1:12" ht="20.100000000000001" customHeight="1" x14ac:dyDescent="0.4">
      <c r="A16" s="50"/>
      <c r="B16" s="50"/>
      <c r="C16" s="50"/>
      <c r="D16" s="50"/>
      <c r="E16" s="50"/>
      <c r="F16" s="50"/>
      <c r="G16" s="50"/>
      <c r="H16" s="50"/>
      <c r="J16" s="24"/>
    </row>
    <row r="17" spans="1:11" ht="23.1" customHeight="1" x14ac:dyDescent="0.4">
      <c r="A17" s="50" t="s">
        <v>77</v>
      </c>
      <c r="B17" s="50"/>
      <c r="C17" s="50"/>
      <c r="D17" s="50"/>
      <c r="E17" s="50"/>
      <c r="F17" s="50"/>
      <c r="G17" s="50"/>
      <c r="H17" s="50"/>
    </row>
    <row r="18" spans="1:11" ht="23.1" customHeight="1" x14ac:dyDescent="0.4">
      <c r="A18" s="50" t="s">
        <v>78</v>
      </c>
      <c r="B18" s="50"/>
      <c r="C18" s="50"/>
      <c r="D18" s="50"/>
      <c r="E18" s="50"/>
      <c r="F18" s="50"/>
      <c r="G18" s="60">
        <f>G13*G15</f>
        <v>0</v>
      </c>
      <c r="H18" s="60">
        <f>H13*H15</f>
        <v>0</v>
      </c>
    </row>
    <row r="19" spans="1:11" ht="23.1" customHeight="1" x14ac:dyDescent="0.4">
      <c r="A19" s="62" t="s">
        <v>79</v>
      </c>
      <c r="B19" s="50"/>
      <c r="C19" s="50"/>
      <c r="D19" s="50"/>
      <c r="E19" s="92" t="s">
        <v>92</v>
      </c>
      <c r="F19" s="92" t="s">
        <v>93</v>
      </c>
      <c r="G19" s="63"/>
      <c r="H19" s="50"/>
    </row>
    <row r="20" spans="1:11" ht="25.5" customHeight="1" x14ac:dyDescent="0.4">
      <c r="A20" s="62" t="s">
        <v>94</v>
      </c>
      <c r="B20" s="50"/>
      <c r="C20" s="50"/>
      <c r="D20" s="50"/>
      <c r="E20" s="64"/>
      <c r="F20" s="64"/>
      <c r="G20" s="65">
        <f t="shared" ref="G20" si="0">(F20-E20)/30</f>
        <v>0</v>
      </c>
      <c r="H20" s="66">
        <f>(F20-E20)/30</f>
        <v>0</v>
      </c>
    </row>
    <row r="21" spans="1:11" s="1" customFormat="1" ht="25.5" customHeight="1" x14ac:dyDescent="0.4">
      <c r="A21" s="91" t="s">
        <v>95</v>
      </c>
      <c r="B21" s="50"/>
      <c r="C21" s="50"/>
      <c r="D21" s="50"/>
      <c r="E21" s="90"/>
      <c r="F21" s="90"/>
      <c r="G21" s="65"/>
      <c r="H21" s="66"/>
      <c r="I21" s="14"/>
      <c r="J21" s="14"/>
      <c r="K21" s="15"/>
    </row>
    <row r="22" spans="1:11" s="1" customFormat="1" ht="25.5" customHeight="1" x14ac:dyDescent="0.4">
      <c r="A22" s="91" t="s">
        <v>315</v>
      </c>
      <c r="B22" s="50"/>
      <c r="C22" s="50"/>
      <c r="D22" s="50"/>
      <c r="E22" s="90"/>
      <c r="F22" s="90"/>
      <c r="G22" s="65"/>
      <c r="H22" s="66"/>
      <c r="I22" s="14"/>
      <c r="J22" s="14"/>
      <c r="K22" s="15"/>
    </row>
    <row r="23" spans="1:11" ht="23.1" customHeight="1" x14ac:dyDescent="0.4">
      <c r="A23" s="50" t="s">
        <v>80</v>
      </c>
      <c r="B23" s="50"/>
      <c r="C23" s="50"/>
      <c r="D23" s="50"/>
      <c r="E23" s="50"/>
      <c r="F23" s="50"/>
      <c r="G23" s="50"/>
      <c r="H23" s="50"/>
    </row>
    <row r="24" spans="1:11" ht="23.1" customHeight="1" x14ac:dyDescent="0.4">
      <c r="A24" s="50" t="s">
        <v>81</v>
      </c>
      <c r="B24" s="50"/>
      <c r="C24" s="50"/>
      <c r="D24" s="50"/>
      <c r="E24" s="50"/>
      <c r="F24" s="50"/>
      <c r="G24" s="60">
        <f>G18*G20</f>
        <v>0</v>
      </c>
      <c r="H24" s="60">
        <f>H18*H20</f>
        <v>0</v>
      </c>
    </row>
    <row r="25" spans="1:11" ht="23.1" customHeight="1" x14ac:dyDescent="0.4">
      <c r="A25" s="50" t="s">
        <v>86</v>
      </c>
      <c r="B25" s="50"/>
      <c r="C25" s="50"/>
      <c r="D25" s="67"/>
      <c r="E25" s="50"/>
      <c r="F25" s="50"/>
      <c r="G25" s="68">
        <v>0.1</v>
      </c>
      <c r="H25" s="68">
        <v>0.1</v>
      </c>
    </row>
    <row r="26" spans="1:11" ht="23.1" customHeight="1" x14ac:dyDescent="0.4">
      <c r="A26" s="50" t="s">
        <v>82</v>
      </c>
      <c r="B26" s="50"/>
      <c r="C26" s="50"/>
      <c r="D26" s="50"/>
      <c r="E26" s="50"/>
      <c r="F26" s="50"/>
      <c r="G26" s="60">
        <f>G13*G25</f>
        <v>0</v>
      </c>
      <c r="H26" s="60">
        <f>H13*H25</f>
        <v>0</v>
      </c>
    </row>
    <row r="27" spans="1:11" ht="23.1" customHeight="1" x14ac:dyDescent="0.4">
      <c r="A27" s="62" t="s">
        <v>83</v>
      </c>
      <c r="B27" s="50"/>
      <c r="C27" s="50"/>
      <c r="D27" s="50"/>
      <c r="E27" s="50"/>
      <c r="F27" s="50"/>
      <c r="G27" s="50"/>
      <c r="H27" s="50"/>
    </row>
    <row r="28" spans="1:11" ht="23.1" customHeight="1" x14ac:dyDescent="0.4">
      <c r="A28" s="117" t="s">
        <v>84</v>
      </c>
      <c r="B28" s="50"/>
      <c r="C28" s="50"/>
      <c r="D28" s="50"/>
      <c r="E28" s="50"/>
      <c r="F28" s="50"/>
      <c r="G28" s="60" t="str">
        <f>IF(G26&lt;=50, "50", G26)</f>
        <v>50</v>
      </c>
      <c r="H28" s="60" t="str">
        <f>IF(H26&lt;=50, "50", H26)</f>
        <v>50</v>
      </c>
    </row>
    <row r="29" spans="1:11" ht="23.1" customHeight="1" x14ac:dyDescent="0.4">
      <c r="A29" s="50" t="s">
        <v>85</v>
      </c>
      <c r="B29" s="50"/>
      <c r="C29" s="50"/>
      <c r="D29" s="50"/>
      <c r="E29" s="50"/>
      <c r="F29" s="50"/>
      <c r="G29" s="60">
        <f>G24+G28</f>
        <v>50</v>
      </c>
      <c r="H29" s="60">
        <f>H24+H28</f>
        <v>50</v>
      </c>
      <c r="I29" s="24"/>
    </row>
    <row r="30" spans="1:11" s="1" customFormat="1" ht="23.1" customHeight="1" x14ac:dyDescent="0.4">
      <c r="A30" s="43"/>
      <c r="B30" s="43"/>
      <c r="C30" s="43"/>
      <c r="D30" s="43"/>
      <c r="E30" s="43"/>
      <c r="F30" s="43"/>
      <c r="G30" s="125"/>
      <c r="H30" s="125"/>
      <c r="I30" s="24"/>
      <c r="J30" s="14"/>
      <c r="K30" s="15"/>
    </row>
    <row r="31" spans="1:11" s="1" customFormat="1" ht="23.1" customHeight="1" x14ac:dyDescent="0.4">
      <c r="A31" s="128" t="s">
        <v>308</v>
      </c>
      <c r="B31" s="126"/>
      <c r="C31" s="126"/>
      <c r="D31" s="50"/>
      <c r="E31" s="126"/>
      <c r="F31" s="50"/>
      <c r="G31" s="127">
        <f>'TOWN DOG FUND REPORT'!K38+G29</f>
        <v>50</v>
      </c>
      <c r="H31" s="127">
        <f>'TOWN DOG FUND REPORT'!L38+H29</f>
        <v>50</v>
      </c>
      <c r="I31" s="24"/>
      <c r="J31" s="14"/>
      <c r="K31" s="15"/>
    </row>
    <row r="32" spans="1:11" ht="20.100000000000001" customHeight="1" x14ac:dyDescent="0.4">
      <c r="A32" s="27" t="s">
        <v>5</v>
      </c>
      <c r="B32" s="6"/>
      <c r="C32" s="6"/>
      <c r="D32" s="6"/>
      <c r="E32" s="6"/>
      <c r="F32" s="6"/>
    </row>
    <row r="33" spans="1:6" ht="20.100000000000001" customHeight="1" x14ac:dyDescent="0.4">
      <c r="A33" s="27" t="s">
        <v>6</v>
      </c>
      <c r="B33" s="6"/>
      <c r="C33" s="6"/>
      <c r="D33" s="6"/>
      <c r="E33" s="6"/>
      <c r="F33" s="6"/>
    </row>
    <row r="34" spans="1:6" ht="20.100000000000001" customHeight="1" x14ac:dyDescent="0.4">
      <c r="A34" s="27" t="s">
        <v>7</v>
      </c>
      <c r="B34" s="6"/>
      <c r="C34" s="6"/>
      <c r="D34" s="6"/>
      <c r="E34" s="6"/>
      <c r="F34" s="6"/>
    </row>
    <row r="35" spans="1:6" ht="20.100000000000001" customHeight="1" x14ac:dyDescent="0.4">
      <c r="A35" s="27" t="s">
        <v>8</v>
      </c>
      <c r="B35" s="6"/>
      <c r="C35" s="6"/>
      <c r="D35" s="6"/>
      <c r="E35" s="6"/>
      <c r="F35" s="6"/>
    </row>
    <row r="36" spans="1:6" ht="20.100000000000001" customHeight="1" x14ac:dyDescent="0.4"/>
    <row r="37" spans="1:6" x14ac:dyDescent="0.4">
      <c r="A37" s="1"/>
      <c r="B37" s="5" t="s">
        <v>301</v>
      </c>
      <c r="C37" s="1"/>
    </row>
    <row r="38" spans="1:6" x14ac:dyDescent="0.4">
      <c r="A38" s="1"/>
      <c r="B38" s="1"/>
      <c r="C38" s="5" t="s">
        <v>279</v>
      </c>
    </row>
    <row r="39" spans="1:6" x14ac:dyDescent="0.4">
      <c r="A39" s="1"/>
      <c r="B39" s="1"/>
      <c r="C39" s="5" t="s">
        <v>89</v>
      </c>
    </row>
  </sheetData>
  <mergeCells count="2">
    <mergeCell ref="E5:F5"/>
    <mergeCell ref="E6:F6"/>
  </mergeCells>
  <pageMargins left="0.45" right="0.2" top="0.25" bottom="0" header="0.3" footer="0.3"/>
  <pageSetup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Town/City" error="You must select a town/city from the drop-down list. PLEASE SELECT CANCEL then select from the list." xr:uid="{00000000-0002-0000-0200-000000000000}">
          <x14:formula1>
            <xm:f>Towns!$B$1:$B$169</xm:f>
          </x14:formula1>
          <xm:sqref>E5:F5</xm:sqref>
        </x14:dataValidation>
        <x14:dataValidation type="list" allowBlank="1" showInputMessage="1" showErrorMessage="1" xr:uid="{00000000-0002-0000-0200-000001000000}">
          <x14:formula1>
            <xm:f>Towns!$D$1:$D$17</xm:f>
          </x14:formula1>
          <xm:sqref>E6:F6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9"/>
  <sheetViews>
    <sheetView topLeftCell="A4" zoomScaleNormal="100" workbookViewId="0">
      <selection activeCell="C5" sqref="C5"/>
    </sheetView>
  </sheetViews>
  <sheetFormatPr defaultColWidth="9.140625" defaultRowHeight="26.25" x14ac:dyDescent="0.4"/>
  <cols>
    <col min="1" max="1" width="9.140625" style="1" customWidth="1"/>
    <col min="2" max="2" width="12.78515625" style="1" customWidth="1"/>
    <col min="3" max="16384" width="9.140625" style="1"/>
  </cols>
  <sheetData>
    <row r="1" spans="1:4" x14ac:dyDescent="0.4">
      <c r="A1" s="95">
        <v>1</v>
      </c>
      <c r="B1" s="96" t="s">
        <v>106</v>
      </c>
      <c r="D1" s="1" t="s">
        <v>280</v>
      </c>
    </row>
    <row r="2" spans="1:4" x14ac:dyDescent="0.4">
      <c r="A2" s="95">
        <v>2</v>
      </c>
      <c r="B2" s="97" t="s">
        <v>107</v>
      </c>
      <c r="D2" s="1" t="s">
        <v>281</v>
      </c>
    </row>
    <row r="3" spans="1:4" x14ac:dyDescent="0.4">
      <c r="A3" s="95">
        <v>3</v>
      </c>
      <c r="B3" s="96" t="s">
        <v>108</v>
      </c>
      <c r="D3" s="1" t="s">
        <v>282</v>
      </c>
    </row>
    <row r="4" spans="1:4" x14ac:dyDescent="0.4">
      <c r="A4" s="95">
        <v>4</v>
      </c>
      <c r="B4" s="96" t="s">
        <v>109</v>
      </c>
      <c r="D4" s="1" t="s">
        <v>283</v>
      </c>
    </row>
    <row r="5" spans="1:4" x14ac:dyDescent="0.4">
      <c r="A5" s="95">
        <v>5</v>
      </c>
      <c r="B5" s="96" t="s">
        <v>110</v>
      </c>
      <c r="D5" s="1" t="s">
        <v>284</v>
      </c>
    </row>
    <row r="6" spans="1:4" x14ac:dyDescent="0.4">
      <c r="A6" s="95">
        <v>6</v>
      </c>
      <c r="B6" s="96" t="s">
        <v>111</v>
      </c>
      <c r="D6" s="1" t="s">
        <v>285</v>
      </c>
    </row>
    <row r="7" spans="1:4" x14ac:dyDescent="0.4">
      <c r="A7" s="95">
        <v>7</v>
      </c>
      <c r="B7" s="96" t="s">
        <v>112</v>
      </c>
      <c r="D7" s="1" t="s">
        <v>286</v>
      </c>
    </row>
    <row r="8" spans="1:4" x14ac:dyDescent="0.4">
      <c r="A8" s="95">
        <v>8</v>
      </c>
      <c r="B8" s="97" t="s">
        <v>113</v>
      </c>
      <c r="D8" s="1" t="s">
        <v>287</v>
      </c>
    </row>
    <row r="9" spans="1:4" x14ac:dyDescent="0.4">
      <c r="A9" s="95">
        <v>9</v>
      </c>
      <c r="B9" s="97" t="s">
        <v>114</v>
      </c>
      <c r="D9" s="1" t="s">
        <v>288</v>
      </c>
    </row>
    <row r="10" spans="1:4" x14ac:dyDescent="0.4">
      <c r="A10" s="95">
        <v>10</v>
      </c>
      <c r="B10" s="96" t="s">
        <v>115</v>
      </c>
      <c r="D10" s="1" t="s">
        <v>289</v>
      </c>
    </row>
    <row r="11" spans="1:4" x14ac:dyDescent="0.4">
      <c r="A11" s="95">
        <v>11</v>
      </c>
      <c r="B11" s="97" t="s">
        <v>116</v>
      </c>
      <c r="D11" s="1" t="s">
        <v>290</v>
      </c>
    </row>
    <row r="12" spans="1:4" x14ac:dyDescent="0.4">
      <c r="A12" s="95">
        <v>12</v>
      </c>
      <c r="B12" s="96" t="s">
        <v>117</v>
      </c>
      <c r="D12" s="1" t="s">
        <v>291</v>
      </c>
    </row>
    <row r="13" spans="1:4" x14ac:dyDescent="0.4">
      <c r="A13" s="95">
        <v>13</v>
      </c>
      <c r="B13" s="97" t="s">
        <v>118</v>
      </c>
      <c r="D13" s="1" t="s">
        <v>292</v>
      </c>
    </row>
    <row r="14" spans="1:4" x14ac:dyDescent="0.4">
      <c r="A14" s="95">
        <v>14</v>
      </c>
      <c r="B14" s="97" t="s">
        <v>119</v>
      </c>
      <c r="D14" s="1" t="s">
        <v>293</v>
      </c>
    </row>
    <row r="15" spans="1:4" x14ac:dyDescent="0.4">
      <c r="A15" s="95">
        <v>15</v>
      </c>
      <c r="B15" s="97" t="s">
        <v>120</v>
      </c>
      <c r="D15" s="1" t="s">
        <v>294</v>
      </c>
    </row>
    <row r="16" spans="1:4" x14ac:dyDescent="0.4">
      <c r="A16" s="95">
        <v>16</v>
      </c>
      <c r="B16" s="97" t="s">
        <v>121</v>
      </c>
      <c r="D16" s="1" t="s">
        <v>295</v>
      </c>
    </row>
    <row r="17" spans="1:4" x14ac:dyDescent="0.4">
      <c r="A17" s="95">
        <v>17</v>
      </c>
      <c r="B17" s="96" t="s">
        <v>122</v>
      </c>
      <c r="D17" s="1" t="s">
        <v>296</v>
      </c>
    </row>
    <row r="18" spans="1:4" x14ac:dyDescent="0.4">
      <c r="A18" s="95">
        <v>18</v>
      </c>
      <c r="B18" s="96" t="s">
        <v>123</v>
      </c>
    </row>
    <row r="19" spans="1:4" x14ac:dyDescent="0.4">
      <c r="A19" s="95">
        <v>19</v>
      </c>
      <c r="B19" s="96" t="s">
        <v>124</v>
      </c>
    </row>
    <row r="20" spans="1:4" x14ac:dyDescent="0.4">
      <c r="A20" s="95">
        <v>20</v>
      </c>
      <c r="B20" s="97" t="s">
        <v>125</v>
      </c>
    </row>
    <row r="21" spans="1:4" x14ac:dyDescent="0.4">
      <c r="A21" s="95">
        <v>21</v>
      </c>
      <c r="B21" s="96" t="s">
        <v>126</v>
      </c>
    </row>
    <row r="22" spans="1:4" x14ac:dyDescent="0.4">
      <c r="A22" s="95">
        <v>22</v>
      </c>
      <c r="B22" s="97" t="s">
        <v>127</v>
      </c>
    </row>
    <row r="23" spans="1:4" x14ac:dyDescent="0.4">
      <c r="A23" s="95">
        <v>23</v>
      </c>
      <c r="B23" s="96" t="s">
        <v>128</v>
      </c>
    </row>
    <row r="24" spans="1:4" x14ac:dyDescent="0.4">
      <c r="A24" s="95">
        <v>24</v>
      </c>
      <c r="B24" s="97" t="s">
        <v>129</v>
      </c>
    </row>
    <row r="25" spans="1:4" x14ac:dyDescent="0.4">
      <c r="A25" s="95">
        <v>25</v>
      </c>
      <c r="B25" s="97" t="s">
        <v>130</v>
      </c>
    </row>
    <row r="26" spans="1:4" x14ac:dyDescent="0.4">
      <c r="A26" s="95">
        <v>26</v>
      </c>
      <c r="B26" s="98" t="s">
        <v>131</v>
      </c>
    </row>
    <row r="27" spans="1:4" x14ac:dyDescent="0.4">
      <c r="A27" s="95">
        <v>27</v>
      </c>
      <c r="B27" s="96" t="s">
        <v>132</v>
      </c>
    </row>
    <row r="28" spans="1:4" x14ac:dyDescent="0.4">
      <c r="A28" s="95">
        <v>28</v>
      </c>
      <c r="B28" s="96" t="s">
        <v>133</v>
      </c>
    </row>
    <row r="29" spans="1:4" x14ac:dyDescent="0.4">
      <c r="A29" s="95">
        <v>29</v>
      </c>
      <c r="B29" s="96" t="s">
        <v>134</v>
      </c>
    </row>
    <row r="30" spans="1:4" x14ac:dyDescent="0.4">
      <c r="A30" s="95">
        <v>30</v>
      </c>
      <c r="B30" s="97" t="s">
        <v>135</v>
      </c>
    </row>
    <row r="31" spans="1:4" x14ac:dyDescent="0.4">
      <c r="A31" s="95">
        <v>31</v>
      </c>
      <c r="B31" s="96" t="s">
        <v>136</v>
      </c>
    </row>
    <row r="32" spans="1:4" x14ac:dyDescent="0.4">
      <c r="A32" s="95">
        <v>32</v>
      </c>
      <c r="B32" s="96" t="s">
        <v>137</v>
      </c>
    </row>
    <row r="33" spans="1:2" x14ac:dyDescent="0.4">
      <c r="A33" s="95">
        <v>33</v>
      </c>
      <c r="B33" s="96" t="s">
        <v>138</v>
      </c>
    </row>
    <row r="34" spans="1:2" x14ac:dyDescent="0.4">
      <c r="A34" s="95">
        <v>34</v>
      </c>
      <c r="B34" s="97" t="s">
        <v>139</v>
      </c>
    </row>
    <row r="35" spans="1:2" x14ac:dyDescent="0.4">
      <c r="A35" s="95">
        <v>35</v>
      </c>
      <c r="B35" s="96" t="s">
        <v>140</v>
      </c>
    </row>
    <row r="36" spans="1:2" x14ac:dyDescent="0.4">
      <c r="A36" s="95">
        <v>36</v>
      </c>
      <c r="B36" s="97" t="s">
        <v>141</v>
      </c>
    </row>
    <row r="37" spans="1:2" x14ac:dyDescent="0.4">
      <c r="A37" s="95">
        <v>37</v>
      </c>
      <c r="B37" s="97" t="s">
        <v>142</v>
      </c>
    </row>
    <row r="38" spans="1:2" x14ac:dyDescent="0.4">
      <c r="A38" s="95">
        <v>38</v>
      </c>
      <c r="B38" s="97" t="s">
        <v>143</v>
      </c>
    </row>
    <row r="39" spans="1:2" x14ac:dyDescent="0.4">
      <c r="A39" s="95">
        <v>39</v>
      </c>
      <c r="B39" s="96" t="s">
        <v>144</v>
      </c>
    </row>
    <row r="40" spans="1:2" x14ac:dyDescent="0.4">
      <c r="A40" s="95">
        <v>40</v>
      </c>
      <c r="B40" s="96" t="s">
        <v>145</v>
      </c>
    </row>
    <row r="41" spans="1:2" x14ac:dyDescent="0.4">
      <c r="A41" s="95">
        <v>41</v>
      </c>
      <c r="B41" s="97" t="s">
        <v>146</v>
      </c>
    </row>
    <row r="42" spans="1:2" x14ac:dyDescent="0.4">
      <c r="A42" s="95">
        <v>42</v>
      </c>
      <c r="B42" s="96" t="s">
        <v>147</v>
      </c>
    </row>
    <row r="43" spans="1:2" x14ac:dyDescent="0.4">
      <c r="A43" s="95">
        <v>43</v>
      </c>
      <c r="B43" s="96" t="s">
        <v>148</v>
      </c>
    </row>
    <row r="44" spans="1:2" x14ac:dyDescent="0.4">
      <c r="A44" s="95">
        <v>44</v>
      </c>
      <c r="B44" s="97" t="s">
        <v>149</v>
      </c>
    </row>
    <row r="45" spans="1:2" x14ac:dyDescent="0.4">
      <c r="A45" s="95">
        <v>45</v>
      </c>
      <c r="B45" s="97" t="s">
        <v>150</v>
      </c>
    </row>
    <row r="46" spans="1:2" x14ac:dyDescent="0.4">
      <c r="A46" s="95">
        <v>46</v>
      </c>
      <c r="B46" s="97" t="s">
        <v>151</v>
      </c>
    </row>
    <row r="47" spans="1:2" x14ac:dyDescent="0.4">
      <c r="A47" s="95">
        <v>47</v>
      </c>
      <c r="B47" s="97" t="s">
        <v>152</v>
      </c>
    </row>
    <row r="48" spans="1:2" x14ac:dyDescent="0.4">
      <c r="A48" s="95">
        <v>48</v>
      </c>
      <c r="B48" s="96" t="s">
        <v>153</v>
      </c>
    </row>
    <row r="49" spans="1:2" x14ac:dyDescent="0.4">
      <c r="A49" s="95">
        <v>49</v>
      </c>
      <c r="B49" s="97" t="s">
        <v>154</v>
      </c>
    </row>
    <row r="50" spans="1:2" x14ac:dyDescent="0.4">
      <c r="A50" s="95">
        <v>50</v>
      </c>
      <c r="B50" s="96" t="s">
        <v>155</v>
      </c>
    </row>
    <row r="51" spans="1:2" x14ac:dyDescent="0.4">
      <c r="A51" s="95">
        <v>51</v>
      </c>
      <c r="B51" s="97" t="s">
        <v>156</v>
      </c>
    </row>
    <row r="52" spans="1:2" x14ac:dyDescent="0.4">
      <c r="A52" s="95">
        <v>52</v>
      </c>
      <c r="B52" s="96" t="s">
        <v>157</v>
      </c>
    </row>
    <row r="53" spans="1:2" x14ac:dyDescent="0.4">
      <c r="A53" s="95">
        <v>53</v>
      </c>
      <c r="B53" s="96" t="s">
        <v>158</v>
      </c>
    </row>
    <row r="54" spans="1:2" x14ac:dyDescent="0.4">
      <c r="A54" s="95">
        <v>54</v>
      </c>
      <c r="B54" s="96" t="s">
        <v>159</v>
      </c>
    </row>
    <row r="55" spans="1:2" x14ac:dyDescent="0.4">
      <c r="A55" s="95">
        <v>55</v>
      </c>
      <c r="B55" s="96" t="s">
        <v>160</v>
      </c>
    </row>
    <row r="56" spans="1:2" x14ac:dyDescent="0.4">
      <c r="A56" s="95">
        <v>56</v>
      </c>
      <c r="B56" s="97" t="s">
        <v>161</v>
      </c>
    </row>
    <row r="57" spans="1:2" x14ac:dyDescent="0.4">
      <c r="A57" s="95">
        <v>57</v>
      </c>
      <c r="B57" s="97" t="s">
        <v>162</v>
      </c>
    </row>
    <row r="58" spans="1:2" x14ac:dyDescent="0.4">
      <c r="A58" s="95">
        <v>58</v>
      </c>
      <c r="B58" s="96" t="s">
        <v>163</v>
      </c>
    </row>
    <row r="59" spans="1:2" x14ac:dyDescent="0.4">
      <c r="A59" s="95">
        <v>59</v>
      </c>
      <c r="B59" s="96" t="s">
        <v>164</v>
      </c>
    </row>
    <row r="60" spans="1:2" x14ac:dyDescent="0.4">
      <c r="A60" s="95">
        <v>60</v>
      </c>
      <c r="B60" s="97" t="s">
        <v>165</v>
      </c>
    </row>
    <row r="61" spans="1:2" x14ac:dyDescent="0.4">
      <c r="A61" s="95">
        <v>61</v>
      </c>
      <c r="B61" s="96" t="s">
        <v>166</v>
      </c>
    </row>
    <row r="62" spans="1:2" x14ac:dyDescent="0.4">
      <c r="A62" s="95">
        <v>62</v>
      </c>
      <c r="B62" s="96" t="s">
        <v>167</v>
      </c>
    </row>
    <row r="63" spans="1:2" x14ac:dyDescent="0.4">
      <c r="A63" s="95">
        <v>63</v>
      </c>
      <c r="B63" s="96" t="s">
        <v>168</v>
      </c>
    </row>
    <row r="64" spans="1:2" x14ac:dyDescent="0.4">
      <c r="A64" s="95">
        <v>64</v>
      </c>
      <c r="B64" s="96" t="s">
        <v>169</v>
      </c>
    </row>
    <row r="65" spans="1:2" x14ac:dyDescent="0.4">
      <c r="A65" s="95">
        <v>65</v>
      </c>
      <c r="B65" s="97" t="s">
        <v>170</v>
      </c>
    </row>
    <row r="66" spans="1:2" x14ac:dyDescent="0.4">
      <c r="A66" s="95">
        <v>66</v>
      </c>
      <c r="B66" s="96" t="s">
        <v>171</v>
      </c>
    </row>
    <row r="67" spans="1:2" x14ac:dyDescent="0.4">
      <c r="A67" s="95">
        <v>67</v>
      </c>
      <c r="B67" s="96" t="s">
        <v>172</v>
      </c>
    </row>
    <row r="68" spans="1:2" x14ac:dyDescent="0.4">
      <c r="A68" s="95">
        <v>68</v>
      </c>
      <c r="B68" s="96" t="s">
        <v>173</v>
      </c>
    </row>
    <row r="69" spans="1:2" x14ac:dyDescent="0.4">
      <c r="A69" s="95">
        <v>69</v>
      </c>
      <c r="B69" s="96" t="s">
        <v>174</v>
      </c>
    </row>
    <row r="70" spans="1:2" x14ac:dyDescent="0.4">
      <c r="A70" s="95">
        <v>70</v>
      </c>
      <c r="B70" s="96" t="s">
        <v>175</v>
      </c>
    </row>
    <row r="71" spans="1:2" x14ac:dyDescent="0.4">
      <c r="A71" s="95">
        <v>71</v>
      </c>
      <c r="B71" s="97" t="s">
        <v>176</v>
      </c>
    </row>
    <row r="72" spans="1:2" x14ac:dyDescent="0.4">
      <c r="A72" s="95">
        <v>72</v>
      </c>
      <c r="B72" s="97" t="s">
        <v>177</v>
      </c>
    </row>
    <row r="73" spans="1:2" x14ac:dyDescent="0.4">
      <c r="A73" s="95">
        <v>73</v>
      </c>
      <c r="B73" s="96" t="s">
        <v>178</v>
      </c>
    </row>
    <row r="74" spans="1:2" x14ac:dyDescent="0.4">
      <c r="A74" s="95">
        <v>74</v>
      </c>
      <c r="B74" s="97" t="s">
        <v>179</v>
      </c>
    </row>
    <row r="75" spans="1:2" x14ac:dyDescent="0.4">
      <c r="A75" s="95">
        <v>75</v>
      </c>
      <c r="B75" s="97" t="s">
        <v>180</v>
      </c>
    </row>
    <row r="76" spans="1:2" x14ac:dyDescent="0.4">
      <c r="A76" s="95">
        <v>76</v>
      </c>
      <c r="B76" s="96" t="s">
        <v>181</v>
      </c>
    </row>
    <row r="77" spans="1:2" x14ac:dyDescent="0.4">
      <c r="A77" s="95">
        <v>77</v>
      </c>
      <c r="B77" s="97" t="s">
        <v>182</v>
      </c>
    </row>
    <row r="78" spans="1:2" x14ac:dyDescent="0.4">
      <c r="A78" s="95">
        <v>78</v>
      </c>
      <c r="B78" s="97" t="s">
        <v>183</v>
      </c>
    </row>
    <row r="79" spans="1:2" x14ac:dyDescent="0.4">
      <c r="A79" s="95">
        <v>79</v>
      </c>
      <c r="B79" s="96" t="s">
        <v>184</v>
      </c>
    </row>
    <row r="80" spans="1:2" x14ac:dyDescent="0.4">
      <c r="A80" s="95">
        <v>80</v>
      </c>
      <c r="B80" s="97" t="s">
        <v>185</v>
      </c>
    </row>
    <row r="81" spans="1:2" x14ac:dyDescent="0.4">
      <c r="A81" s="95">
        <v>81</v>
      </c>
      <c r="B81" s="96" t="s">
        <v>186</v>
      </c>
    </row>
    <row r="82" spans="1:2" x14ac:dyDescent="0.4">
      <c r="A82" s="95">
        <v>82</v>
      </c>
      <c r="B82" s="97" t="s">
        <v>187</v>
      </c>
    </row>
    <row r="83" spans="1:2" x14ac:dyDescent="0.4">
      <c r="A83" s="95">
        <v>83</v>
      </c>
      <c r="B83" s="97" t="s">
        <v>188</v>
      </c>
    </row>
    <row r="84" spans="1:2" x14ac:dyDescent="0.4">
      <c r="A84" s="95">
        <v>84</v>
      </c>
      <c r="B84" s="97" t="s">
        <v>189</v>
      </c>
    </row>
    <row r="85" spans="1:2" x14ac:dyDescent="0.4">
      <c r="A85" s="95">
        <v>85</v>
      </c>
      <c r="B85" s="96" t="s">
        <v>190</v>
      </c>
    </row>
    <row r="86" spans="1:2" x14ac:dyDescent="0.4">
      <c r="A86" s="95">
        <v>86</v>
      </c>
      <c r="B86" s="99" t="s">
        <v>191</v>
      </c>
    </row>
    <row r="87" spans="1:2" x14ac:dyDescent="0.4">
      <c r="A87" s="95">
        <v>87</v>
      </c>
      <c r="B87" s="97" t="s">
        <v>192</v>
      </c>
    </row>
    <row r="88" spans="1:2" x14ac:dyDescent="0.4">
      <c r="A88" s="95">
        <v>88</v>
      </c>
      <c r="B88" s="100" t="s">
        <v>193</v>
      </c>
    </row>
    <row r="89" spans="1:2" x14ac:dyDescent="0.4">
      <c r="A89" s="95">
        <v>89</v>
      </c>
      <c r="B89" s="96" t="s">
        <v>194</v>
      </c>
    </row>
    <row r="90" spans="1:2" x14ac:dyDescent="0.4">
      <c r="A90" s="95">
        <v>90</v>
      </c>
      <c r="B90" s="97" t="s">
        <v>195</v>
      </c>
    </row>
    <row r="91" spans="1:2" x14ac:dyDescent="0.4">
      <c r="A91" s="95">
        <v>91</v>
      </c>
      <c r="B91" s="97" t="s">
        <v>196</v>
      </c>
    </row>
    <row r="92" spans="1:2" x14ac:dyDescent="0.4">
      <c r="A92" s="95">
        <v>92</v>
      </c>
      <c r="B92" s="97" t="s">
        <v>197</v>
      </c>
    </row>
    <row r="93" spans="1:2" x14ac:dyDescent="0.4">
      <c r="A93" s="95">
        <v>93</v>
      </c>
      <c r="B93" s="96" t="s">
        <v>198</v>
      </c>
    </row>
    <row r="94" spans="1:2" x14ac:dyDescent="0.4">
      <c r="A94" s="95">
        <v>94</v>
      </c>
      <c r="B94" s="96" t="s">
        <v>199</v>
      </c>
    </row>
    <row r="95" spans="1:2" x14ac:dyDescent="0.4">
      <c r="A95" s="95">
        <v>95</v>
      </c>
      <c r="B95" s="97" t="s">
        <v>200</v>
      </c>
    </row>
    <row r="96" spans="1:2" x14ac:dyDescent="0.4">
      <c r="A96" s="95">
        <v>96</v>
      </c>
      <c r="B96" s="97" t="s">
        <v>201</v>
      </c>
    </row>
    <row r="97" spans="1:2" x14ac:dyDescent="0.4">
      <c r="A97" s="95">
        <v>97</v>
      </c>
      <c r="B97" s="96" t="s">
        <v>202</v>
      </c>
    </row>
    <row r="98" spans="1:2" x14ac:dyDescent="0.4">
      <c r="A98" s="95">
        <v>98</v>
      </c>
      <c r="B98" s="97" t="s">
        <v>203</v>
      </c>
    </row>
    <row r="99" spans="1:2" x14ac:dyDescent="0.4">
      <c r="A99" s="95">
        <v>99</v>
      </c>
      <c r="B99" s="97" t="s">
        <v>204</v>
      </c>
    </row>
    <row r="100" spans="1:2" x14ac:dyDescent="0.4">
      <c r="A100" s="95">
        <v>100</v>
      </c>
      <c r="B100" s="96" t="s">
        <v>205</v>
      </c>
    </row>
    <row r="101" spans="1:2" x14ac:dyDescent="0.4">
      <c r="A101" s="95">
        <v>101</v>
      </c>
      <c r="B101" s="97" t="s">
        <v>206</v>
      </c>
    </row>
    <row r="102" spans="1:2" x14ac:dyDescent="0.4">
      <c r="A102" s="95">
        <v>102</v>
      </c>
      <c r="B102" s="97" t="s">
        <v>207</v>
      </c>
    </row>
    <row r="103" spans="1:2" x14ac:dyDescent="0.4">
      <c r="A103" s="95">
        <v>103</v>
      </c>
      <c r="B103" s="97" t="s">
        <v>208</v>
      </c>
    </row>
    <row r="104" spans="1:2" x14ac:dyDescent="0.4">
      <c r="A104" s="95">
        <v>104</v>
      </c>
      <c r="B104" s="96" t="s">
        <v>209</v>
      </c>
    </row>
    <row r="105" spans="1:2" x14ac:dyDescent="0.4">
      <c r="A105" s="95">
        <v>105</v>
      </c>
      <c r="B105" s="97" t="s">
        <v>210</v>
      </c>
    </row>
    <row r="106" spans="1:2" x14ac:dyDescent="0.4">
      <c r="A106" s="95">
        <v>106</v>
      </c>
      <c r="B106" s="97" t="s">
        <v>211</v>
      </c>
    </row>
    <row r="107" spans="1:2" x14ac:dyDescent="0.4">
      <c r="A107" s="95">
        <v>107</v>
      </c>
      <c r="B107" s="96" t="s">
        <v>212</v>
      </c>
    </row>
    <row r="108" spans="1:2" x14ac:dyDescent="0.4">
      <c r="A108" s="95">
        <v>108</v>
      </c>
      <c r="B108" s="97" t="s">
        <v>213</v>
      </c>
    </row>
    <row r="109" spans="1:2" x14ac:dyDescent="0.4">
      <c r="A109" s="95">
        <v>109</v>
      </c>
      <c r="B109" s="97" t="s">
        <v>214</v>
      </c>
    </row>
    <row r="110" spans="1:2" x14ac:dyDescent="0.4">
      <c r="A110" s="95">
        <v>110</v>
      </c>
      <c r="B110" s="96" t="s">
        <v>215</v>
      </c>
    </row>
    <row r="111" spans="1:2" x14ac:dyDescent="0.4">
      <c r="A111" s="95">
        <v>111</v>
      </c>
      <c r="B111" s="97" t="s">
        <v>216</v>
      </c>
    </row>
    <row r="112" spans="1:2" x14ac:dyDescent="0.4">
      <c r="A112" s="95">
        <v>112</v>
      </c>
      <c r="B112" s="96" t="s">
        <v>217</v>
      </c>
    </row>
    <row r="113" spans="1:2" x14ac:dyDescent="0.4">
      <c r="A113" s="95">
        <v>113</v>
      </c>
      <c r="B113" s="96" t="s">
        <v>218</v>
      </c>
    </row>
    <row r="114" spans="1:2" x14ac:dyDescent="0.4">
      <c r="A114" s="95">
        <v>114</v>
      </c>
      <c r="B114" s="96" t="s">
        <v>219</v>
      </c>
    </row>
    <row r="115" spans="1:2" x14ac:dyDescent="0.4">
      <c r="A115" s="95">
        <v>115</v>
      </c>
      <c r="B115" s="97" t="s">
        <v>220</v>
      </c>
    </row>
    <row r="116" spans="1:2" x14ac:dyDescent="0.4">
      <c r="A116" s="95">
        <v>116</v>
      </c>
      <c r="B116" s="97" t="s">
        <v>221</v>
      </c>
    </row>
    <row r="117" spans="1:2" x14ac:dyDescent="0.4">
      <c r="A117" s="95">
        <v>117</v>
      </c>
      <c r="B117" s="97" t="s">
        <v>222</v>
      </c>
    </row>
    <row r="118" spans="1:2" x14ac:dyDescent="0.4">
      <c r="A118" s="95">
        <v>118</v>
      </c>
      <c r="B118" s="96" t="s">
        <v>223</v>
      </c>
    </row>
    <row r="119" spans="1:2" x14ac:dyDescent="0.4">
      <c r="A119" s="95">
        <v>119</v>
      </c>
      <c r="B119" s="96" t="s">
        <v>224</v>
      </c>
    </row>
    <row r="120" spans="1:2" x14ac:dyDescent="0.4">
      <c r="A120" s="95">
        <v>120</v>
      </c>
      <c r="B120" s="96" t="s">
        <v>225</v>
      </c>
    </row>
    <row r="121" spans="1:2" x14ac:dyDescent="0.4">
      <c r="A121" s="95">
        <v>121</v>
      </c>
      <c r="B121" s="96" t="s">
        <v>226</v>
      </c>
    </row>
    <row r="122" spans="1:2" x14ac:dyDescent="0.4">
      <c r="A122" s="95">
        <v>122</v>
      </c>
      <c r="B122" s="96" t="s">
        <v>227</v>
      </c>
    </row>
    <row r="123" spans="1:2" x14ac:dyDescent="0.4">
      <c r="A123" s="95">
        <v>123</v>
      </c>
      <c r="B123" s="96" t="s">
        <v>228</v>
      </c>
    </row>
    <row r="124" spans="1:2" x14ac:dyDescent="0.4">
      <c r="A124" s="95">
        <v>124</v>
      </c>
      <c r="B124" s="96" t="s">
        <v>229</v>
      </c>
    </row>
    <row r="125" spans="1:2" x14ac:dyDescent="0.4">
      <c r="A125" s="95">
        <v>125</v>
      </c>
      <c r="B125" s="96" t="s">
        <v>230</v>
      </c>
    </row>
    <row r="126" spans="1:2" x14ac:dyDescent="0.4">
      <c r="A126" s="95">
        <v>126</v>
      </c>
      <c r="B126" s="96" t="s">
        <v>231</v>
      </c>
    </row>
    <row r="127" spans="1:2" x14ac:dyDescent="0.4">
      <c r="A127" s="95">
        <v>127</v>
      </c>
      <c r="B127" s="96" t="s">
        <v>232</v>
      </c>
    </row>
    <row r="128" spans="1:2" x14ac:dyDescent="0.4">
      <c r="A128" s="95">
        <v>128</v>
      </c>
      <c r="B128" s="96" t="s">
        <v>233</v>
      </c>
    </row>
    <row r="129" spans="1:2" x14ac:dyDescent="0.4">
      <c r="A129" s="95">
        <v>129</v>
      </c>
      <c r="B129" s="96" t="s">
        <v>234</v>
      </c>
    </row>
    <row r="130" spans="1:2" x14ac:dyDescent="0.4">
      <c r="A130" s="95">
        <v>130</v>
      </c>
      <c r="B130" s="96" t="s">
        <v>235</v>
      </c>
    </row>
    <row r="131" spans="1:2" x14ac:dyDescent="0.4">
      <c r="A131" s="95">
        <v>131</v>
      </c>
      <c r="B131" s="96" t="s">
        <v>236</v>
      </c>
    </row>
    <row r="132" spans="1:2" x14ac:dyDescent="0.4">
      <c r="A132" s="95">
        <v>132</v>
      </c>
      <c r="B132" s="96" t="s">
        <v>237</v>
      </c>
    </row>
    <row r="133" spans="1:2" x14ac:dyDescent="0.4">
      <c r="A133" s="95">
        <v>133</v>
      </c>
      <c r="B133" s="96" t="s">
        <v>238</v>
      </c>
    </row>
    <row r="134" spans="1:2" x14ac:dyDescent="0.4">
      <c r="A134" s="95">
        <v>134</v>
      </c>
      <c r="B134" s="96" t="s">
        <v>239</v>
      </c>
    </row>
    <row r="135" spans="1:2" x14ac:dyDescent="0.4">
      <c r="A135" s="95">
        <v>135</v>
      </c>
      <c r="B135" s="96" t="s">
        <v>240</v>
      </c>
    </row>
    <row r="136" spans="1:2" x14ac:dyDescent="0.4">
      <c r="A136" s="95">
        <v>136</v>
      </c>
      <c r="B136" s="96" t="s">
        <v>241</v>
      </c>
    </row>
    <row r="137" spans="1:2" x14ac:dyDescent="0.4">
      <c r="A137" s="95">
        <v>137</v>
      </c>
      <c r="B137" s="96" t="s">
        <v>242</v>
      </c>
    </row>
    <row r="138" spans="1:2" x14ac:dyDescent="0.4">
      <c r="A138" s="95">
        <v>138</v>
      </c>
      <c r="B138" s="96" t="s">
        <v>243</v>
      </c>
    </row>
    <row r="139" spans="1:2" x14ac:dyDescent="0.4">
      <c r="A139" s="95">
        <v>139</v>
      </c>
      <c r="B139" s="96" t="s">
        <v>244</v>
      </c>
    </row>
    <row r="140" spans="1:2" x14ac:dyDescent="0.4">
      <c r="A140" s="95">
        <v>140</v>
      </c>
      <c r="B140" s="96" t="s">
        <v>245</v>
      </c>
    </row>
    <row r="141" spans="1:2" x14ac:dyDescent="0.4">
      <c r="A141" s="95">
        <v>141</v>
      </c>
      <c r="B141" s="97" t="s">
        <v>246</v>
      </c>
    </row>
    <row r="142" spans="1:2" x14ac:dyDescent="0.4">
      <c r="A142" s="95">
        <v>142</v>
      </c>
      <c r="B142" s="96" t="s">
        <v>247</v>
      </c>
    </row>
    <row r="143" spans="1:2" x14ac:dyDescent="0.4">
      <c r="A143" s="95">
        <v>143</v>
      </c>
      <c r="B143" s="96" t="s">
        <v>248</v>
      </c>
    </row>
    <row r="144" spans="1:2" x14ac:dyDescent="0.4">
      <c r="A144" s="95">
        <v>144</v>
      </c>
      <c r="B144" s="96" t="s">
        <v>249</v>
      </c>
    </row>
    <row r="145" spans="1:2" x14ac:dyDescent="0.4">
      <c r="A145" s="95">
        <v>145</v>
      </c>
      <c r="B145" s="97" t="s">
        <v>250</v>
      </c>
    </row>
    <row r="146" spans="1:2" x14ac:dyDescent="0.4">
      <c r="A146" s="95">
        <v>146</v>
      </c>
      <c r="B146" s="96" t="s">
        <v>251</v>
      </c>
    </row>
    <row r="147" spans="1:2" x14ac:dyDescent="0.4">
      <c r="A147" s="95">
        <v>147</v>
      </c>
      <c r="B147" s="96" t="s">
        <v>252</v>
      </c>
    </row>
    <row r="148" spans="1:2" x14ac:dyDescent="0.4">
      <c r="A148" s="95">
        <v>148</v>
      </c>
      <c r="B148" s="96" t="s">
        <v>253</v>
      </c>
    </row>
    <row r="149" spans="1:2" x14ac:dyDescent="0.4">
      <c r="A149" s="95">
        <v>149</v>
      </c>
      <c r="B149" s="96" t="s">
        <v>254</v>
      </c>
    </row>
    <row r="150" spans="1:2" x14ac:dyDescent="0.4">
      <c r="A150" s="95">
        <v>150</v>
      </c>
      <c r="B150" s="96" t="s">
        <v>255</v>
      </c>
    </row>
    <row r="151" spans="1:2" x14ac:dyDescent="0.4">
      <c r="A151" s="95">
        <v>151</v>
      </c>
      <c r="B151" s="96" t="s">
        <v>256</v>
      </c>
    </row>
    <row r="152" spans="1:2" x14ac:dyDescent="0.4">
      <c r="A152" s="95">
        <v>152</v>
      </c>
      <c r="B152" s="96" t="s">
        <v>257</v>
      </c>
    </row>
    <row r="153" spans="1:2" x14ac:dyDescent="0.4">
      <c r="A153" s="95">
        <v>153</v>
      </c>
      <c r="B153" s="96" t="s">
        <v>258</v>
      </c>
    </row>
    <row r="154" spans="1:2" x14ac:dyDescent="0.4">
      <c r="A154" s="95">
        <v>154</v>
      </c>
      <c r="B154" s="96" t="s">
        <v>259</v>
      </c>
    </row>
    <row r="155" spans="1:2" x14ac:dyDescent="0.4">
      <c r="A155" s="95">
        <v>155</v>
      </c>
      <c r="B155" s="96" t="s">
        <v>260</v>
      </c>
    </row>
    <row r="156" spans="1:2" x14ac:dyDescent="0.4">
      <c r="A156" s="95">
        <v>156</v>
      </c>
      <c r="B156" s="96" t="s">
        <v>261</v>
      </c>
    </row>
    <row r="157" spans="1:2" x14ac:dyDescent="0.4">
      <c r="A157" s="95">
        <v>157</v>
      </c>
      <c r="B157" s="96" t="s">
        <v>262</v>
      </c>
    </row>
    <row r="158" spans="1:2" x14ac:dyDescent="0.4">
      <c r="A158" s="95">
        <v>158</v>
      </c>
      <c r="B158" s="96" t="s">
        <v>263</v>
      </c>
    </row>
    <row r="159" spans="1:2" x14ac:dyDescent="0.4">
      <c r="A159" s="95">
        <v>159</v>
      </c>
      <c r="B159" s="96" t="s">
        <v>264</v>
      </c>
    </row>
    <row r="160" spans="1:2" x14ac:dyDescent="0.4">
      <c r="A160" s="95">
        <v>160</v>
      </c>
      <c r="B160" s="96" t="s">
        <v>265</v>
      </c>
    </row>
    <row r="161" spans="1:2" x14ac:dyDescent="0.4">
      <c r="A161" s="95">
        <v>161</v>
      </c>
      <c r="B161" s="96" t="s">
        <v>266</v>
      </c>
    </row>
    <row r="162" spans="1:2" x14ac:dyDescent="0.4">
      <c r="A162" s="95">
        <v>162</v>
      </c>
      <c r="B162" s="96" t="s">
        <v>267</v>
      </c>
    </row>
    <row r="163" spans="1:2" x14ac:dyDescent="0.4">
      <c r="A163" s="95">
        <v>163</v>
      </c>
      <c r="B163" s="101" t="s">
        <v>268</v>
      </c>
    </row>
    <row r="164" spans="1:2" x14ac:dyDescent="0.4">
      <c r="A164" s="95">
        <v>164</v>
      </c>
      <c r="B164" s="96" t="s">
        <v>269</v>
      </c>
    </row>
    <row r="165" spans="1:2" x14ac:dyDescent="0.4">
      <c r="A165" s="95">
        <v>165</v>
      </c>
      <c r="B165" s="97" t="s">
        <v>270</v>
      </c>
    </row>
    <row r="166" spans="1:2" x14ac:dyDescent="0.4">
      <c r="A166" s="95">
        <v>166</v>
      </c>
      <c r="B166" s="96" t="s">
        <v>271</v>
      </c>
    </row>
    <row r="167" spans="1:2" x14ac:dyDescent="0.4">
      <c r="A167" s="95">
        <v>167</v>
      </c>
      <c r="B167" s="96" t="s">
        <v>272</v>
      </c>
    </row>
    <row r="168" spans="1:2" x14ac:dyDescent="0.4">
      <c r="A168" s="95">
        <v>168</v>
      </c>
      <c r="B168" s="96" t="s">
        <v>273</v>
      </c>
    </row>
    <row r="169" spans="1:2" x14ac:dyDescent="0.4">
      <c r="A169" s="95">
        <v>169</v>
      </c>
      <c r="B169" s="96" t="s">
        <v>274</v>
      </c>
    </row>
  </sheetData>
  <sheetProtection password="CC0B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TOWN CLERK</vt:lpstr>
      <vt:lpstr>TOWN DOG FUND REPORT</vt:lpstr>
      <vt:lpstr>Interest &amp; Penalty Form</vt:lpstr>
      <vt:lpstr>Towns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Van</dc:creator>
  <cp:lastModifiedBy>Hyjek, Melissa</cp:lastModifiedBy>
  <cp:lastPrinted>2019-07-17T13:34:18Z</cp:lastPrinted>
  <dcterms:created xsi:type="dcterms:W3CDTF">2016-03-01T14:28:14Z</dcterms:created>
  <dcterms:modified xsi:type="dcterms:W3CDTF">2022-06-15T12:43:41Z</dcterms:modified>
</cp:coreProperties>
</file>