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fileSharing readOnlyRecommended="1"/>
  <workbookPr hidePivotFieldList="1" defaultThemeVersion="124226"/>
  <mc:AlternateContent xmlns:mc="http://schemas.openxmlformats.org/markup-compatibility/2006">
    <mc:Choice Requires="x15">
      <x15ac:absPath xmlns:x15ac="http://schemas.microsoft.com/office/spreadsheetml/2010/11/ac" url="G:\_Reimbursement &amp; CON\Hospitals\Hospital Payment Modernization - Mercer\RATES - 01-01-2023\Outpatient\"/>
    </mc:Choice>
  </mc:AlternateContent>
  <xr:revisionPtr revIDLastSave="0" documentId="14_{C7DB4D93-7910-4A5C-9E77-607099C7C76D}" xr6:coauthVersionLast="47" xr6:coauthVersionMax="47" xr10:uidLastSave="{00000000-0000-0000-0000-000000000000}"/>
  <bookViews>
    <workbookView xWindow="-120" yWindow="-16320" windowWidth="29040" windowHeight="16440" tabRatio="814" xr2:uid="{00000000-000D-0000-FFFF-FFFF00000000}"/>
  </bookViews>
  <sheets>
    <sheet name="APC Conversion Factor" sheetId="4" r:id="rId1"/>
    <sheet name="CT Wage Index" sheetId="52" r:id="rId2"/>
    <sheet name="CA Table 3 on 12-7-21 2nd corr" sheetId="68" state="hidden" r:id="rId3"/>
    <sheet name="Table 3 CT Filter" sheetId="71" r:id="rId4"/>
    <sheet name="Outpatient CCR" sheetId="56" r:id="rId5"/>
    <sheet name="OP_Charges" sheetId="58" r:id="rId6"/>
    <sheet name="OP_Cost" sheetId="57" r:id="rId7"/>
    <sheet name="SPA" sheetId="64" r:id="rId8"/>
    <sheet name="Agreement Exh 3" sheetId="62" r:id="rId9"/>
  </sheets>
  <externalReferences>
    <externalReference r:id="rId10"/>
    <externalReference r:id="rId11"/>
    <externalReference r:id="rId12"/>
    <externalReference r:id="rId13"/>
    <externalReference r:id="rId14"/>
    <externalReference r:id="rId15"/>
    <externalReference r:id="rId16"/>
  </externalReferences>
  <definedNames>
    <definedName name="\p" localSheetId="1">#REF!</definedName>
    <definedName name="\p">#REF!</definedName>
    <definedName name="\s">#REF!</definedName>
    <definedName name="_Fill" hidden="1">#REF!</definedName>
    <definedName name="_xlnm._FilterDatabase" localSheetId="0" hidden="1">'APC Conversion Factor'!$A$5:$K$38</definedName>
    <definedName name="_xlnm._FilterDatabase" localSheetId="1" hidden="1">'CT Wage Index'!$A$6:$Q$40</definedName>
    <definedName name="_xlnm._FilterDatabase" localSheetId="4" hidden="1">'Outpatient CCR'!$B$7:$H$38</definedName>
    <definedName name="_xlnm._FilterDatabase" localSheetId="3" hidden="1">'Table 3 CT Filter'!$B$2:$T$609</definedName>
    <definedName name="_fy13" localSheetId="1">#REF!</definedName>
    <definedName name="_fy13">#REF!</definedName>
    <definedName name="_T2" localSheetId="1">#REF!</definedName>
    <definedName name="_T2">#REF!</definedName>
    <definedName name="_t3" localSheetId="1">#REF!</definedName>
    <definedName name="_t3">#REF!</definedName>
    <definedName name="A">#REF!</definedName>
    <definedName name="BaseRates">#REF!</definedName>
    <definedName name="CAT_SUMM">#REF!</definedName>
    <definedName name="codes">#REF!</definedName>
    <definedName name="COPIES">#REF!</definedName>
    <definedName name="COSImpact">#REF!</definedName>
    <definedName name="cost2charges">#REF!</definedName>
    <definedName name="COUNTER">#REF!</definedName>
    <definedName name="crextract">[1]crextract!$A$4:$T$34</definedName>
    <definedName name="CY2001_AllPIPFinal" localSheetId="1">#REF!</definedName>
    <definedName name="CY2001_AllPIPFinal">#REF!</definedName>
    <definedName name="CY2001Summary_Final" localSheetId="1">#REF!</definedName>
    <definedName name="CY2001Summary_Final">#REF!</definedName>
    <definedName name="_xlnm.Database" localSheetId="1">#REF!</definedName>
    <definedName name="_xlnm.Database">#REF!</definedName>
    <definedName name="DAYS_SUMM">#REF!</definedName>
    <definedName name="Disch_desc">[2]Lists!$G$3:$G$57</definedName>
    <definedName name="DRG_Label" localSheetId="1">#REF!</definedName>
    <definedName name="DRG_Label">#REF!</definedName>
    <definedName name="DRG_Num">[2]Lists!$A$3:$A$323</definedName>
    <definedName name="DRG_SUMM" localSheetId="1">#REF!</definedName>
    <definedName name="DRG_SUMM">#REF!</definedName>
    <definedName name="EnhancedpayChk" localSheetId="1">#REF!</definedName>
    <definedName name="EnhancedpayChk">#REF!</definedName>
    <definedName name="FFY05_DSH_Query" localSheetId="1">#REF!</definedName>
    <definedName name="FFY05_DSH_Query">#REF!</definedName>
    <definedName name="FFY05_DSH_QUERY_1">#REF!</definedName>
    <definedName name="hart." hidden="1">#REF!</definedName>
    <definedName name="HVASUMRYb">#REF!</definedName>
    <definedName name="IncludeFlag" localSheetId="1">[3]Lookup!$C$19:$C$20</definedName>
    <definedName name="IncludeFlag">[4]Lookup!$C$19:$C$20</definedName>
    <definedName name="KY_CORRELATION" localSheetId="1">#REF!</definedName>
    <definedName name="KY_CORRELATION">#REF!</definedName>
    <definedName name="LABELS" localSheetId="1">#REF!</definedName>
    <definedName name="LABELS">#REF!</definedName>
    <definedName name="LN_1D2">[5]Report500!$D$119</definedName>
    <definedName name="LN_IA1">[5]Report500!$D$15</definedName>
    <definedName name="LN_IA11">[5]Report500!$D$27</definedName>
    <definedName name="LN_IA12">[5]Report500!$D$28</definedName>
    <definedName name="LN_IA14">[5]Report500!$D$30</definedName>
    <definedName name="LN_IA15">[5]Report500!$D$31</definedName>
    <definedName name="LN_IA16">[5]Report500!$D$32</definedName>
    <definedName name="LN_IA17">[5]Report500!$D$35</definedName>
    <definedName name="LN_IA18">[5]Report500!$D$36</definedName>
    <definedName name="LN_IA2">[5]Report500!$D$16</definedName>
    <definedName name="LN_IA4">[5]Report500!$D$18</definedName>
    <definedName name="LN_IA5">[5]Report500!$D$19</definedName>
    <definedName name="LN_IA6">[5]Report500!$D$20</definedName>
    <definedName name="LN_IA7">[5]Report500!$D$21</definedName>
    <definedName name="LN_IA8">[5]Report500!$D$22</definedName>
    <definedName name="LN_IB1">[5]Report500!$D$42</definedName>
    <definedName name="LN_IB10">[5]Report500!$D$51</definedName>
    <definedName name="LN_IB13">[5]Report500!$D$56</definedName>
    <definedName name="LN_IB14">[5]Report500!$D$57</definedName>
    <definedName name="LN_IB16">[5]Report500!$D$59</definedName>
    <definedName name="LN_IB17">[5]Report500!$D$60</definedName>
    <definedName name="LN_IB18">[5]Report500!$D$61</definedName>
    <definedName name="LN_IB19">[5]Report500!$D$62</definedName>
    <definedName name="LN_IB2">[5]Report500!$D$43</definedName>
    <definedName name="LN_IB20">[5]Report500!$D$63</definedName>
    <definedName name="LN_IB21">[5]Report500!$D$66</definedName>
    <definedName name="LN_IB22">[5]Report500!$D$67</definedName>
    <definedName name="LN_IB32">[5]Report500!$D$73</definedName>
    <definedName name="LN_IB33">[5]Report500!$D$74</definedName>
    <definedName name="LN_IB34">[5]Report500!$D$76</definedName>
    <definedName name="LN_IB4">[5]Report500!$D$45</definedName>
    <definedName name="LN_IB5">[5]Report500!$D$46</definedName>
    <definedName name="LN_IB6">[5]Report500!$D$47</definedName>
    <definedName name="LN_IB7">[5]Report500!$D$48</definedName>
    <definedName name="LN_IB8">[5]Report500!$D$49</definedName>
    <definedName name="LN_IB9">[5]Report500!$D$50</definedName>
    <definedName name="LN_IC1">[5]Report500!$D$83</definedName>
    <definedName name="LN_IC10">[5]Report500!$D$92</definedName>
    <definedName name="LN_IC11">[5]Report500!$D$93</definedName>
    <definedName name="LN_IC14">[5]Report500!$D$98</definedName>
    <definedName name="LN_IC15">[5]Report500!$D$99</definedName>
    <definedName name="LN_IC17">[5]Report500!$D$101</definedName>
    <definedName name="LN_IC18">[5]Report500!$D$102</definedName>
    <definedName name="LN_IC19">[5]Report500!$D$103</definedName>
    <definedName name="LN_IC2">[5]Report500!$D$84</definedName>
    <definedName name="LN_IC21">[5]Report500!$D$105</definedName>
    <definedName name="LN_IC22">[5]Report500!$D$106</definedName>
    <definedName name="LN_IC23">[5]Report500!$D$109</definedName>
    <definedName name="LN_IC24">[5]Report500!$D$110</definedName>
    <definedName name="LN_IC4">[5]Report500!$D$86</definedName>
    <definedName name="LN_IC5">[5]Report500!$D$87</definedName>
    <definedName name="LN_IC6">[5]Report500!$D$88</definedName>
    <definedName name="LN_IC7">[5]Report500!$D$89</definedName>
    <definedName name="LN_IC9">[5]Report500!$D$91</definedName>
    <definedName name="LN_ID1">[5]Report500!$D$118</definedName>
    <definedName name="LN_ID10">[5]Report500!$D$127</definedName>
    <definedName name="LN_ID11">[5]Report500!$D$128</definedName>
    <definedName name="LN_ID14">[5]Report500!$D$133</definedName>
    <definedName name="LN_ID15">[5]Report500!$D$134</definedName>
    <definedName name="LN_ID17">[5]Report500!$D$136</definedName>
    <definedName name="LN_ID18">[5]Report500!$D$137</definedName>
    <definedName name="LN_ID19">[5]Report500!$D$138</definedName>
    <definedName name="LN_ID21">[5]Report500!$D$140</definedName>
    <definedName name="LN_ID22">[5]Report500!$D$141</definedName>
    <definedName name="LN_ID23">[5]Report500!$D$144</definedName>
    <definedName name="LN_ID24">[5]Report500!$D$145</definedName>
    <definedName name="LN_ID4">[5]Report500!$D$121</definedName>
    <definedName name="LN_ID5">[5]Report500!$D$122</definedName>
    <definedName name="LN_ID6">[5]Report500!$D$123</definedName>
    <definedName name="LN_ID7">[5]Report500!$D$124</definedName>
    <definedName name="LN_ID9">[5]Report500!$D$126</definedName>
    <definedName name="LN_IE1">[5]Report500!$D$153</definedName>
    <definedName name="LN_IE10">[5]Report500!$D$162</definedName>
    <definedName name="LN_IE11">[5]Report500!$D$163</definedName>
    <definedName name="LN_IE14">[5]Report500!$D$168</definedName>
    <definedName name="LN_IE15">[5]Report500!$D$169</definedName>
    <definedName name="LN_IE17">[5]Report500!$D$171</definedName>
    <definedName name="LN_IE18">[5]Report500!$D$172</definedName>
    <definedName name="LN_IE19">[5]Report500!$D$173</definedName>
    <definedName name="LN_IE2">[5]Report500!$D$154</definedName>
    <definedName name="LN_IE21">[5]Report500!$D$175</definedName>
    <definedName name="LN_IE22">[5]Report500!$D$176</definedName>
    <definedName name="LN_IE23">[5]Report500!$D$179</definedName>
    <definedName name="LN_IE24">[5]Report500!$D$180</definedName>
    <definedName name="LN_IE4">[5]Report500!$D$156</definedName>
    <definedName name="LN_IE5">[5]Report500!$D$157</definedName>
    <definedName name="LN_IE6">[5]Report500!$D$158</definedName>
    <definedName name="LN_IE7">[5]Report500!$D$159</definedName>
    <definedName name="LN_IE9">[5]Report500!$D$161</definedName>
    <definedName name="LN_IF1">[5]Report500!$D$188</definedName>
    <definedName name="LN_IF11">[5]Report500!$D$198</definedName>
    <definedName name="LN_IF14">[5]Report500!$D$203</definedName>
    <definedName name="LN_IF15">[5]Report500!$D$204</definedName>
    <definedName name="LN_IF18">[5]Report500!$D$207</definedName>
    <definedName name="LN_IF19">[5]Report500!$D$208</definedName>
    <definedName name="LN_IF2">[5]Report500!$D$189</definedName>
    <definedName name="LN_IF21">[5]Report500!$D$210</definedName>
    <definedName name="LN_IF23">[5]Report500!$D$214</definedName>
    <definedName name="LN_IF24">[5]Report500!$D$215</definedName>
    <definedName name="LN_IF4">[5]Report500!$D$191</definedName>
    <definedName name="LN_IF5">[5]Report500!$D$192</definedName>
    <definedName name="LN_IF6">[5]Report500!$D$193</definedName>
    <definedName name="LN_IF7">[5]Report500!$D$194</definedName>
    <definedName name="LN_IF9">[5]Report500!$D$196</definedName>
    <definedName name="LN_IG1">[5]Report500!$D$221</definedName>
    <definedName name="LN_IG10">[5]Report500!$D$234</definedName>
    <definedName name="LN_IG13">[5]Report500!$D$237</definedName>
    <definedName name="LN_IG14">[5]Report500!$D$238</definedName>
    <definedName name="LN_IG2">[5]Report500!$D$222</definedName>
    <definedName name="LN_IG3">[5]Report500!$D$224</definedName>
    <definedName name="LN_IG4">[5]Report500!$D$225</definedName>
    <definedName name="LN_IG5">[5]Report500!$D$226</definedName>
    <definedName name="LN_IG6">[5]Report500!$D$228</definedName>
    <definedName name="LN_IG9">[5]Report500!$D$233</definedName>
    <definedName name="LN_IH10">[5]Report500!$D$256</definedName>
    <definedName name="LN_IH3">[5]Report500!$D$245</definedName>
    <definedName name="LN_IH4">[5]Report500!$D$248</definedName>
    <definedName name="LN_IH5">[5]Report500!$D$249</definedName>
    <definedName name="LN_IH6">[5]Report500!$D$250</definedName>
    <definedName name="LN_IH8">[5]Report500!$D$254</definedName>
    <definedName name="LN_IH9">[5]Report500!$D$255</definedName>
    <definedName name="LN_IIA1">[5]Report500!$D$261</definedName>
    <definedName name="LN_IIA11">[5]Report500!$D$271</definedName>
    <definedName name="LN_IIA12">[5]Report500!$D$272</definedName>
    <definedName name="LN_IIA14">[5]Report500!$D$274</definedName>
    <definedName name="LN_IIA2">[5]Report500!$D$262</definedName>
    <definedName name="LN_IIA4">[5]Report500!$D$264</definedName>
    <definedName name="LN_IIA6">[5]Report500!$D$266</definedName>
    <definedName name="LN_IIA7">[5]Report500!$D$267</definedName>
    <definedName name="LN_IIA9">[5]Report500!$D$269</definedName>
    <definedName name="LN_IIB11">[5]Report500!$D$287</definedName>
    <definedName name="LN_IIB12">[5]Report500!$D$288</definedName>
    <definedName name="LN_IIB14">[5]Report500!$D$291</definedName>
    <definedName name="LN_IIB2">[5]Report500!$D$278</definedName>
    <definedName name="LN_IIB4">[5]Report500!$D$280</definedName>
    <definedName name="LN_IIB6">[5]Report500!$D$282</definedName>
    <definedName name="LN_IIB7">[5]Report500!$D$283</definedName>
    <definedName name="LN_IIB9">[5]Report500!$D$285</definedName>
    <definedName name="LN_III1">[5]Report500!$D$304</definedName>
    <definedName name="LN_III10">[5]Report500!$D$313</definedName>
    <definedName name="LN_III2">[5]Report500!$D$305</definedName>
    <definedName name="LN_III3">[5]Report500!$D$307</definedName>
    <definedName name="LN_III4">[5]Report500!$D$308</definedName>
    <definedName name="LN_III5">[5]Report500!$D$306</definedName>
    <definedName name="LN_III6">[5]Report500!$D$309</definedName>
    <definedName name="LN_III7">[5]Report500!$D$310</definedName>
    <definedName name="LN_III8">[5]Report500!$D$311</definedName>
    <definedName name="LN_III9">[5]Report500!$D$312</definedName>
    <definedName name="LN_IV1">[5]Report500!$D$324</definedName>
    <definedName name="LN_IV2">[5]Report500!$D$322</definedName>
    <definedName name="LN_IV3">[5]Report500!$D$323</definedName>
    <definedName name="LN_IV4">[5]Report500!$D$325</definedName>
    <definedName name="MDC_Label" localSheetId="1">#REF!</definedName>
    <definedName name="MDC_Label">#REF!</definedName>
    <definedName name="MMMWEIGHTS_IMPACT_SUMMARY_936" localSheetId="1">#REF!</definedName>
    <definedName name="MMMWEIGHTS_IMPACT_SUMMARY_936">#REF!</definedName>
    <definedName name="NeonateSUMRY2b" localSheetId="1">#REF!</definedName>
    <definedName name="NeonateSUMRY2b">#REF!</definedName>
    <definedName name="PIP11_PaidMemo">#REF!</definedName>
    <definedName name="PIP11_PaidMemo_f">#REF!</definedName>
    <definedName name="PIP11_PaidMemo_final">#REF!</definedName>
    <definedName name="PIP11_PaidMemo_final_n">#REF!</definedName>
    <definedName name="PIP12_PaidMemo_f">#REF!</definedName>
    <definedName name="PIP12_PaidMemo_final">#REF!</definedName>
    <definedName name="PIP12_PaidMemo_final_n">#REF!</definedName>
    <definedName name="PIP13_PaidMemo_f">#REF!</definedName>
    <definedName name="PIP13_PaidMemo_final">#REF!</definedName>
    <definedName name="PIP13_PaidMemo_final_n">#REF!</definedName>
    <definedName name="PIP14_PaidMemo_f">#REF!</definedName>
    <definedName name="PIP14_PaidMemo_final">#REF!</definedName>
    <definedName name="PIP14_PaidMemo_final_n">#REF!</definedName>
    <definedName name="PolicyImpact">#REF!</definedName>
    <definedName name="pps_3std">#REF!</definedName>
    <definedName name="PricingCDImpact">#REF!</definedName>
    <definedName name="PRINT">#REF!</definedName>
    <definedName name="_xlnm.Print_Area">#REF!</definedName>
    <definedName name="PRINT_AREA_MI" localSheetId="1">#REF!</definedName>
    <definedName name="PRINT_AREA_MI">#REF!</definedName>
    <definedName name="_xlnm.Print_Titles" localSheetId="4">'Outpatient CCR'!$6:$6</definedName>
    <definedName name="_xlnm.Print_Titles">#REF!</definedName>
    <definedName name="PRINT_TITLES_MI" localSheetId="1">#REF!</definedName>
    <definedName name="PRINT_TITLES_MI">#REF!</definedName>
    <definedName name="prov_name">[6]Medicaid!$A$3</definedName>
    <definedName name="PROVIDER_SUMM" localSheetId="1">#REF!</definedName>
    <definedName name="PROVIDER_SUMM">#REF!</definedName>
    <definedName name="ProvNum">[7]Main!$A$4</definedName>
    <definedName name="PROVSUMMARY" localSheetId="1">#REF!</definedName>
    <definedName name="PROVSUMMARY">#REF!</definedName>
    <definedName name="rate" localSheetId="1">#REF!</definedName>
    <definedName name="rate">#REF!</definedName>
    <definedName name="RateTypeAssignment" localSheetId="1">[3]Lookup!$E$4:$E$39</definedName>
    <definedName name="RateTypeAssignment">[4]Lookup!$E$4:$E$39</definedName>
    <definedName name="Sample_Impact_base" localSheetId="1">#REF!</definedName>
    <definedName name="Sample_Impact_base">#REF!</definedName>
    <definedName name="SOI">[2]Lists!$D$3:$D$6</definedName>
    <definedName name="STATUS_BY_SFY" localSheetId="1">#REF!</definedName>
    <definedName name="STATUS_BY_SFY">#REF!</definedName>
    <definedName name="SvcImpact" localSheetId="1">#REF!</definedName>
    <definedName name="SvcImpact">#REF!</definedName>
    <definedName name="SVCLEVEL" localSheetId="1">#REF!</definedName>
    <definedName name="SVCLEVEL">#REF!</definedName>
    <definedName name="SVCSUMRY">#REF!</definedName>
    <definedName name="TblStep_1">#REF!</definedName>
    <definedName name="TOTAL">#REF!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0" i="52" l="1"/>
  <c r="G38" i="52"/>
  <c r="G37" i="52"/>
  <c r="G36" i="52"/>
  <c r="D8" i="56"/>
  <c r="E8" i="56"/>
  <c r="D9" i="56"/>
  <c r="E9" i="56"/>
  <c r="D10" i="56"/>
  <c r="E10" i="56"/>
  <c r="D11" i="56"/>
  <c r="E11" i="56"/>
  <c r="D12" i="56"/>
  <c r="E12" i="56"/>
  <c r="D13" i="56"/>
  <c r="E13" i="56"/>
  <c r="D14" i="56"/>
  <c r="E14" i="56"/>
  <c r="D15" i="56"/>
  <c r="E15" i="56"/>
  <c r="D16" i="56"/>
  <c r="E16" i="56"/>
  <c r="D17" i="56"/>
  <c r="E17" i="56"/>
  <c r="D18" i="56"/>
  <c r="E18" i="56"/>
  <c r="D19" i="56"/>
  <c r="E19" i="56"/>
  <c r="D20" i="56"/>
  <c r="E20" i="56"/>
  <c r="D21" i="56"/>
  <c r="E21" i="56"/>
  <c r="D22" i="56"/>
  <c r="E22" i="56"/>
  <c r="D23" i="56"/>
  <c r="E23" i="56"/>
  <c r="D24" i="56"/>
  <c r="E24" i="56"/>
  <c r="D25" i="56"/>
  <c r="E25" i="56"/>
  <c r="D26" i="56"/>
  <c r="E26" i="56"/>
  <c r="D27" i="56"/>
  <c r="E27" i="56"/>
  <c r="D28" i="56"/>
  <c r="E28" i="56"/>
  <c r="D29" i="56"/>
  <c r="E29" i="56"/>
  <c r="D30" i="56"/>
  <c r="E30" i="56"/>
  <c r="D31" i="56"/>
  <c r="E31" i="56"/>
  <c r="D32" i="56"/>
  <c r="E32" i="56"/>
  <c r="D33" i="56"/>
  <c r="E33" i="56"/>
  <c r="D37" i="56"/>
  <c r="E37" i="56"/>
  <c r="D38" i="56"/>
  <c r="E38" i="56"/>
  <c r="D36" i="56"/>
  <c r="E36" i="56"/>
  <c r="D35" i="56"/>
  <c r="E35" i="56"/>
  <c r="E34" i="56"/>
  <c r="D34" i="56"/>
  <c r="G7" i="4" l="1"/>
  <c r="G8" i="4"/>
  <c r="G9" i="4"/>
  <c r="G10" i="4"/>
  <c r="G11" i="4"/>
  <c r="G12" i="4"/>
  <c r="G13" i="4"/>
  <c r="G14" i="4"/>
  <c r="G15" i="4"/>
  <c r="G16" i="4"/>
  <c r="G17" i="4"/>
  <c r="G18" i="4"/>
  <c r="G19" i="4"/>
  <c r="G20" i="4"/>
  <c r="G21" i="4"/>
  <c r="G22" i="4"/>
  <c r="G23" i="4"/>
  <c r="G24" i="4"/>
  <c r="G25" i="4"/>
  <c r="G26" i="4"/>
  <c r="G27" i="4"/>
  <c r="G28" i="4"/>
  <c r="G29" i="4"/>
  <c r="G30" i="4"/>
  <c r="G31" i="4"/>
  <c r="G32" i="4"/>
  <c r="G33" i="4"/>
  <c r="H33" i="4" s="1"/>
  <c r="G34" i="4"/>
  <c r="G35" i="4"/>
  <c r="G36" i="4"/>
  <c r="G37" i="4"/>
  <c r="G38" i="4"/>
  <c r="G6" i="4"/>
  <c r="N38" i="58" l="1"/>
  <c r="G38" i="56" s="1"/>
  <c r="N37" i="58"/>
  <c r="G35" i="56" s="1"/>
  <c r="N36" i="58"/>
  <c r="G36" i="56" s="1"/>
  <c r="N35" i="58"/>
  <c r="G37" i="56" s="1"/>
  <c r="N34" i="58"/>
  <c r="G34" i="56" s="1"/>
  <c r="N33" i="58"/>
  <c r="G33" i="56" s="1"/>
  <c r="N32" i="58"/>
  <c r="G32" i="56" s="1"/>
  <c r="N31" i="58"/>
  <c r="G31" i="56" s="1"/>
  <c r="N30" i="58"/>
  <c r="G30" i="56" s="1"/>
  <c r="N29" i="58"/>
  <c r="G29" i="56" s="1"/>
  <c r="N28" i="58"/>
  <c r="G28" i="56" s="1"/>
  <c r="N27" i="58"/>
  <c r="G27" i="56" s="1"/>
  <c r="N26" i="58"/>
  <c r="G26" i="56" s="1"/>
  <c r="N25" i="58"/>
  <c r="G25" i="56" s="1"/>
  <c r="N24" i="58"/>
  <c r="G24" i="56" s="1"/>
  <c r="N23" i="58"/>
  <c r="G23" i="56" s="1"/>
  <c r="N22" i="58"/>
  <c r="G22" i="56" s="1"/>
  <c r="N21" i="58"/>
  <c r="G21" i="56" s="1"/>
  <c r="N20" i="58"/>
  <c r="G20" i="56" s="1"/>
  <c r="N19" i="58"/>
  <c r="N18" i="58"/>
  <c r="G18" i="56" s="1"/>
  <c r="N17" i="58"/>
  <c r="G17" i="56" s="1"/>
  <c r="N16" i="58"/>
  <c r="G16" i="56" s="1"/>
  <c r="N15" i="58"/>
  <c r="G15" i="56" s="1"/>
  <c r="N14" i="58"/>
  <c r="G14" i="56" s="1"/>
  <c r="N13" i="58"/>
  <c r="N12" i="58"/>
  <c r="G12" i="56" s="1"/>
  <c r="N11" i="58"/>
  <c r="G11" i="56" s="1"/>
  <c r="N10" i="58"/>
  <c r="G10" i="56" s="1"/>
  <c r="N9" i="58"/>
  <c r="G9" i="56" s="1"/>
  <c r="N8" i="58"/>
  <c r="G8" i="56" s="1"/>
  <c r="N38" i="57"/>
  <c r="F38" i="56" s="1"/>
  <c r="N37" i="57"/>
  <c r="F35" i="56" s="1"/>
  <c r="N36" i="57"/>
  <c r="F36" i="56" s="1"/>
  <c r="N35" i="57"/>
  <c r="F37" i="56" s="1"/>
  <c r="N34" i="57"/>
  <c r="F34" i="56" s="1"/>
  <c r="N33" i="57"/>
  <c r="F33" i="56" s="1"/>
  <c r="N32" i="57"/>
  <c r="F32" i="56" s="1"/>
  <c r="N31" i="57"/>
  <c r="F31" i="56" s="1"/>
  <c r="N30" i="57"/>
  <c r="F30" i="56" s="1"/>
  <c r="N29" i="57"/>
  <c r="F29" i="56" s="1"/>
  <c r="N28" i="57"/>
  <c r="F28" i="56" s="1"/>
  <c r="N27" i="57"/>
  <c r="F27" i="56" s="1"/>
  <c r="N26" i="57"/>
  <c r="F26" i="56" s="1"/>
  <c r="N25" i="57"/>
  <c r="F25" i="56" s="1"/>
  <c r="N24" i="57"/>
  <c r="F24" i="56" s="1"/>
  <c r="N23" i="57"/>
  <c r="F23" i="56" s="1"/>
  <c r="N22" i="57"/>
  <c r="F22" i="56" s="1"/>
  <c r="N21" i="57"/>
  <c r="F21" i="56" s="1"/>
  <c r="N20" i="57"/>
  <c r="F20" i="56" s="1"/>
  <c r="N19" i="57"/>
  <c r="F19" i="56" s="1"/>
  <c r="N18" i="57"/>
  <c r="F18" i="56" s="1"/>
  <c r="N17" i="57"/>
  <c r="F17" i="56" s="1"/>
  <c r="N16" i="57"/>
  <c r="F16" i="56" s="1"/>
  <c r="N15" i="57"/>
  <c r="F15" i="56" s="1"/>
  <c r="N14" i="57"/>
  <c r="F14" i="56" s="1"/>
  <c r="N13" i="57"/>
  <c r="F13" i="56" s="1"/>
  <c r="N12" i="57"/>
  <c r="F12" i="56" s="1"/>
  <c r="N11" i="57"/>
  <c r="F11" i="56" s="1"/>
  <c r="N10" i="57"/>
  <c r="F10" i="56" s="1"/>
  <c r="N9" i="57"/>
  <c r="F9" i="56" s="1"/>
  <c r="N8" i="57"/>
  <c r="F8" i="56" s="1"/>
  <c r="C34" i="56"/>
  <c r="C33" i="56"/>
  <c r="C32" i="56"/>
  <c r="C31" i="56"/>
  <c r="C30" i="56"/>
  <c r="C29" i="56"/>
  <c r="C28" i="56"/>
  <c r="C27" i="56"/>
  <c r="C26" i="56"/>
  <c r="C25" i="56"/>
  <c r="C24" i="56"/>
  <c r="C23" i="56"/>
  <c r="C22" i="56"/>
  <c r="C21" i="56"/>
  <c r="C20" i="56"/>
  <c r="G19" i="56"/>
  <c r="C19" i="56"/>
  <c r="C18" i="56"/>
  <c r="C17" i="56"/>
  <c r="C16" i="56"/>
  <c r="C15" i="56"/>
  <c r="C14" i="56"/>
  <c r="G13" i="56"/>
  <c r="C13" i="56"/>
  <c r="C12" i="56"/>
  <c r="C11" i="56"/>
  <c r="C10" i="56"/>
  <c r="C9" i="56"/>
  <c r="C8" i="56"/>
  <c r="H38" i="56" l="1"/>
  <c r="H26" i="56"/>
  <c r="H23" i="56"/>
  <c r="H28" i="56"/>
  <c r="H30" i="56"/>
  <c r="H24" i="56"/>
  <c r="H32" i="56"/>
  <c r="H34" i="56"/>
  <c r="H20" i="56"/>
  <c r="H10" i="56"/>
  <c r="H27" i="56"/>
  <c r="H15" i="56"/>
  <c r="H19" i="56"/>
  <c r="H8" i="56"/>
  <c r="H25" i="56"/>
  <c r="H29" i="56"/>
  <c r="H33" i="56"/>
  <c r="H31" i="56"/>
  <c r="H11" i="56"/>
  <c r="H22" i="56"/>
  <c r="H37" i="56"/>
  <c r="H12" i="56"/>
  <c r="H16" i="56"/>
  <c r="H35" i="56"/>
  <c r="H9" i="56"/>
  <c r="H13" i="56"/>
  <c r="H17" i="56"/>
  <c r="H14" i="56"/>
  <c r="H18" i="56"/>
  <c r="H21" i="56"/>
  <c r="F40" i="56"/>
  <c r="H36" i="56"/>
  <c r="G40" i="56"/>
  <c r="H40" i="56" l="1"/>
  <c r="H37" i="4" l="1"/>
  <c r="H38" i="4" l="1"/>
  <c r="H34" i="4" l="1"/>
  <c r="H12" i="4"/>
  <c r="H9" i="4"/>
  <c r="H28" i="4"/>
  <c r="H25" i="4"/>
  <c r="H6" i="4"/>
  <c r="H24" i="4"/>
  <c r="H15" i="4"/>
  <c r="H22" i="4"/>
  <c r="H16" i="4"/>
  <c r="H7" i="4"/>
  <c r="H35" i="4"/>
  <c r="H13" i="4"/>
  <c r="H29" i="4"/>
  <c r="H10" i="4"/>
  <c r="H26" i="4"/>
  <c r="H8" i="4"/>
  <c r="H31" i="4"/>
  <c r="H36" i="4"/>
  <c r="H19" i="4"/>
  <c r="H17" i="4"/>
  <c r="H14" i="4"/>
  <c r="H30" i="4"/>
  <c r="H32" i="4"/>
  <c r="H23" i="4"/>
  <c r="H20" i="4"/>
  <c r="H11" i="4"/>
  <c r="H27" i="4"/>
  <c r="H21" i="4"/>
  <c r="H18" i="4"/>
</calcChain>
</file>

<file path=xl/sharedStrings.xml><?xml version="1.0" encoding="utf-8"?>
<sst xmlns="http://schemas.openxmlformats.org/spreadsheetml/2006/main" count="17939" uniqueCount="1234">
  <si>
    <t>Medicaid Number</t>
  </si>
  <si>
    <t>Medicare Number</t>
  </si>
  <si>
    <t>Name</t>
  </si>
  <si>
    <t>a</t>
  </si>
  <si>
    <t>b</t>
  </si>
  <si>
    <t>c</t>
  </si>
  <si>
    <t>d</t>
  </si>
  <si>
    <t>e</t>
  </si>
  <si>
    <t>004024923</t>
  </si>
  <si>
    <t>070002</t>
  </si>
  <si>
    <t>St Francis Hospital Medical Center</t>
  </si>
  <si>
    <t>004024931</t>
  </si>
  <si>
    <t>070003</t>
  </si>
  <si>
    <t>Day Kimball Hospital</t>
  </si>
  <si>
    <t>007228881</t>
  </si>
  <si>
    <t>070004</t>
  </si>
  <si>
    <t>Essent Healthcare Of Ct, Inc</t>
  </si>
  <si>
    <t>070005</t>
  </si>
  <si>
    <t>Waterbury Hospital</t>
  </si>
  <si>
    <t>004024964</t>
  </si>
  <si>
    <t>070006</t>
  </si>
  <si>
    <t>Stamford Hospital</t>
  </si>
  <si>
    <t>004024972</t>
  </si>
  <si>
    <t>070007</t>
  </si>
  <si>
    <t>Lawrence And Memorial Hospital</t>
  </si>
  <si>
    <t>007228690</t>
  </si>
  <si>
    <t>004024980</t>
  </si>
  <si>
    <t>070008</t>
  </si>
  <si>
    <t>Johnson Memorial Hospital</t>
  </si>
  <si>
    <t>004025003</t>
  </si>
  <si>
    <t>070010</t>
  </si>
  <si>
    <t>Bridgeport Hospital Inc</t>
  </si>
  <si>
    <t>004025011</t>
  </si>
  <si>
    <t>070011</t>
  </si>
  <si>
    <t>The Charlotte Hungerford Hospital</t>
  </si>
  <si>
    <t>070012</t>
  </si>
  <si>
    <t>The Rockville General Hospital</t>
  </si>
  <si>
    <t>070015</t>
  </si>
  <si>
    <t>004025060</t>
  </si>
  <si>
    <t>070016</t>
  </si>
  <si>
    <t>004025078</t>
  </si>
  <si>
    <t>070017</t>
  </si>
  <si>
    <t>Midstate Medical Center</t>
  </si>
  <si>
    <t>004025086</t>
  </si>
  <si>
    <t>070018</t>
  </si>
  <si>
    <t>Greenwich Hospital</t>
  </si>
  <si>
    <t>070019</t>
  </si>
  <si>
    <t>004025102</t>
  </si>
  <si>
    <t>070020</t>
  </si>
  <si>
    <t>Middlesex Hospital</t>
  </si>
  <si>
    <t>004025110</t>
  </si>
  <si>
    <t>070021</t>
  </si>
  <si>
    <t>Windham Comm Memorial Hospital And Hatch</t>
  </si>
  <si>
    <t>004025128</t>
  </si>
  <si>
    <t>070022</t>
  </si>
  <si>
    <t>Yale New Haven Hospital</t>
  </si>
  <si>
    <t>004025144</t>
  </si>
  <si>
    <t>070024</t>
  </si>
  <si>
    <t>The William W Backus Hospital</t>
  </si>
  <si>
    <t>004025151</t>
  </si>
  <si>
    <t>070025</t>
  </si>
  <si>
    <t>Hartford Hospital</t>
  </si>
  <si>
    <t>008020366</t>
  </si>
  <si>
    <t>070027</t>
  </si>
  <si>
    <t>Manchester Memorial Hospital</t>
  </si>
  <si>
    <t>070028</t>
  </si>
  <si>
    <t>St Vincents Medical Center</t>
  </si>
  <si>
    <t>004025193</t>
  </si>
  <si>
    <t>070029</t>
  </si>
  <si>
    <t>Bristol Hospital Inc</t>
  </si>
  <si>
    <t>004025219</t>
  </si>
  <si>
    <t>070031</t>
  </si>
  <si>
    <t>Griffin Hospital</t>
  </si>
  <si>
    <t>004025227</t>
  </si>
  <si>
    <t>070033</t>
  </si>
  <si>
    <t>Danbury Hospital Co</t>
  </si>
  <si>
    <t>004025235</t>
  </si>
  <si>
    <t>070034</t>
  </si>
  <si>
    <t>Norwalk Hospital Association</t>
  </si>
  <si>
    <t>004025243</t>
  </si>
  <si>
    <t>070035</t>
  </si>
  <si>
    <t>The Hospital Of Central Connecticut</t>
  </si>
  <si>
    <t>007228692</t>
  </si>
  <si>
    <t>007228694</t>
  </si>
  <si>
    <t>004025250</t>
  </si>
  <si>
    <t>070036</t>
  </si>
  <si>
    <t>State Of Connecticut</t>
  </si>
  <si>
    <t>004025284</t>
  </si>
  <si>
    <t>072003</t>
  </si>
  <si>
    <t>Gaylord Hospital Inc</t>
  </si>
  <si>
    <t>004025326</t>
  </si>
  <si>
    <t>072004</t>
  </si>
  <si>
    <t>Hospital For Special Care</t>
  </si>
  <si>
    <t>004147725</t>
  </si>
  <si>
    <t>073025</t>
  </si>
  <si>
    <t>Mount Sinai Rehabilitation Hospital Inc</t>
  </si>
  <si>
    <t>004159978</t>
  </si>
  <si>
    <t>073300</t>
  </si>
  <si>
    <t>Connecticut Childrens Medical Center</t>
  </si>
  <si>
    <t>004025276</t>
  </si>
  <si>
    <t>074008</t>
  </si>
  <si>
    <t>Natchaug Hospital</t>
  </si>
  <si>
    <t>Connecticut Department of Social Services - Division of Health Services</t>
  </si>
  <si>
    <t>Danbury Hospital dba New Milford Hospital</t>
  </si>
  <si>
    <t>008055717</t>
  </si>
  <si>
    <t>Saint Mary's Hospital</t>
  </si>
  <si>
    <t>Wage Index</t>
  </si>
  <si>
    <t>Wage Adjusted Conversion Factor</t>
  </si>
  <si>
    <t>Litchfield</t>
  </si>
  <si>
    <t xml:space="preserve">   07</t>
  </si>
  <si>
    <t>Windham</t>
  </si>
  <si>
    <t>49340</t>
  </si>
  <si>
    <t>Fairfield County</t>
  </si>
  <si>
    <t>14860</t>
  </si>
  <si>
    <t>Hartford County</t>
  </si>
  <si>
    <t>25540</t>
  </si>
  <si>
    <t>Tolland County</t>
  </si>
  <si>
    <t>New Haven County</t>
  </si>
  <si>
    <t>35300</t>
  </si>
  <si>
    <t>35980</t>
  </si>
  <si>
    <t>Middlesex County</t>
  </si>
  <si>
    <t>New London County</t>
  </si>
  <si>
    <t>Urban Area</t>
  </si>
  <si>
    <t>Norwich-New London, CT</t>
  </si>
  <si>
    <t>Saint Francis Hospital</t>
  </si>
  <si>
    <t>Sharon Hospital</t>
  </si>
  <si>
    <t>Lawrence &amp; Memorial Hospital</t>
  </si>
  <si>
    <t>Bridgeport Hospital</t>
  </si>
  <si>
    <t>Charlotte Hungerford Hospital</t>
  </si>
  <si>
    <t>Rockville General Hospital</t>
  </si>
  <si>
    <t>New Milford Hospital</t>
  </si>
  <si>
    <t>Windham Community Memorial Hospital</t>
  </si>
  <si>
    <t>Yale-New Haven Hospital</t>
  </si>
  <si>
    <t>William W. Backus Hospital</t>
  </si>
  <si>
    <t>Bristol Hospital</t>
  </si>
  <si>
    <t>Danbury Hospital</t>
  </si>
  <si>
    <t>Norwalk Hospital</t>
  </si>
  <si>
    <t>Hospital of Central Connecticut</t>
  </si>
  <si>
    <t>John Dempsey Hospital</t>
  </si>
  <si>
    <t xml:space="preserve"> </t>
  </si>
  <si>
    <t>L = (J*.60*K)+(J*.40)</t>
  </si>
  <si>
    <t>J</t>
  </si>
  <si>
    <t>K</t>
  </si>
  <si>
    <t>A</t>
  </si>
  <si>
    <t>B</t>
  </si>
  <si>
    <t>E</t>
  </si>
  <si>
    <t>C</t>
  </si>
  <si>
    <t>D</t>
  </si>
  <si>
    <t>Worcester, MA-CT</t>
  </si>
  <si>
    <t>New Haven-Milford, CT</t>
  </si>
  <si>
    <t>Hartford-West Hartford-East Hartford, CT</t>
  </si>
  <si>
    <t>Bridgeport-Stamford-Norwalk, CT</t>
  </si>
  <si>
    <t>CONNECTICUT</t>
  </si>
  <si>
    <t>Hospital Name</t>
  </si>
  <si>
    <t xml:space="preserve">County </t>
  </si>
  <si>
    <t>f</t>
  </si>
  <si>
    <t>070001</t>
  </si>
  <si>
    <t>Hospital of Saint Raphael</t>
  </si>
  <si>
    <t>Saint Mary`s Hospital</t>
  </si>
  <si>
    <t>Saint Vincent`s Medical Center</t>
  </si>
  <si>
    <t>New Haven-Milford</t>
  </si>
  <si>
    <t>Hartford-West Hartford-East Hartford</t>
  </si>
  <si>
    <t>Outpatient Cost to Charge Ratio Summary</t>
  </si>
  <si>
    <t>Connecticut Medicaid Hospitals</t>
  </si>
  <si>
    <t>Data sourced from hospital cost reports (MCR)</t>
  </si>
  <si>
    <t>Provider Number</t>
  </si>
  <si>
    <t>Provider Name</t>
  </si>
  <si>
    <t>Cost Report Year Begin</t>
  </si>
  <si>
    <t>Cost Report Year End</t>
  </si>
  <si>
    <t>Total Cost</t>
  </si>
  <si>
    <t>Total Charges</t>
  </si>
  <si>
    <t>CCR*</t>
  </si>
  <si>
    <t>g = e / f</t>
  </si>
  <si>
    <t>Statewide CCR</t>
  </si>
  <si>
    <t>*CCR will be limited to 1.00</t>
  </si>
  <si>
    <t>Outpatient Detail Cost</t>
  </si>
  <si>
    <t>FYB</t>
  </si>
  <si>
    <t>FYE</t>
  </si>
  <si>
    <t>Outpatient Costs - PPS Services</t>
  </si>
  <si>
    <t>S-2, Part I 0 0 3 1</t>
  </si>
  <si>
    <t>S-2, Part I 0 0 20 1</t>
  </si>
  <si>
    <t>S-2, Part I 0 0 20 2</t>
  </si>
  <si>
    <t>D, Part V 18 0 202 5</t>
  </si>
  <si>
    <t>D, Part V 18 0 202 6</t>
  </si>
  <si>
    <t>D, Part V 18 0 202 7</t>
  </si>
  <si>
    <t>D, Part V 18 2 202 5</t>
  </si>
  <si>
    <t>D, Part V 18 2 202 6</t>
  </si>
  <si>
    <t>D, Part V 18 2 202 7</t>
  </si>
  <si>
    <t>D, Part V 18 3 202 5</t>
  </si>
  <si>
    <t>D, Part V 18 3 202 6</t>
  </si>
  <si>
    <t>D, Part V 18 3 202 7</t>
  </si>
  <si>
    <t>The Stamford Hospital</t>
  </si>
  <si>
    <t>Rockville General Hospital  Inc.</t>
  </si>
  <si>
    <t>St. Marys Hospital</t>
  </si>
  <si>
    <t>The William W. Backus Hospital</t>
  </si>
  <si>
    <t>St. Vincents Medical Center</t>
  </si>
  <si>
    <t>Bristol Hospital  Inc.</t>
  </si>
  <si>
    <t>The Griffin Hospital</t>
  </si>
  <si>
    <t>Hosp for Special Care</t>
  </si>
  <si>
    <t>Gaylord Hospital</t>
  </si>
  <si>
    <t xml:space="preserve">Outpatient Detail Charges </t>
  </si>
  <si>
    <t>Outpatient Charges - PPS Services</t>
  </si>
  <si>
    <t>D, Part V 18 0 202 2</t>
  </si>
  <si>
    <t>D, Part V 18 0 202 3</t>
  </si>
  <si>
    <t>D, Part V 18 0 202 4</t>
  </si>
  <si>
    <t>D, Part V 18 2 202 2</t>
  </si>
  <si>
    <t>D, Part V 18 2 202 3</t>
  </si>
  <si>
    <t>D, Part V 18 2 202 4</t>
  </si>
  <si>
    <t>D, Part V 18 3 202 2</t>
  </si>
  <si>
    <t>D, Part V 18 3 202 3</t>
  </si>
  <si>
    <t>D, Part V 18 3 202 4</t>
  </si>
  <si>
    <t>Mt. Sinai Rehab Hospital</t>
  </si>
  <si>
    <t>008069213</t>
  </si>
  <si>
    <t>008069220</t>
  </si>
  <si>
    <t>008069223</t>
  </si>
  <si>
    <t>Conversion Factor</t>
  </si>
  <si>
    <t>008074565</t>
  </si>
  <si>
    <t>CBSA</t>
  </si>
  <si>
    <t>Area Name</t>
  </si>
  <si>
    <t>State</t>
  </si>
  <si>
    <t>State Code</t>
  </si>
  <si>
    <t>GAF</t>
  </si>
  <si>
    <t>Reclassified Wage Index</t>
  </si>
  <si>
    <t>State Rural Floor</t>
  </si>
  <si>
    <t>Eligible for Frontier Wage Index</t>
  </si>
  <si>
    <r>
      <rPr>
        <b/>
        <vertAlign val="superscript"/>
        <sz val="11"/>
        <color theme="1"/>
        <rFont val="Calibri"/>
        <family val="2"/>
      </rPr>
      <t>4</t>
    </r>
    <r>
      <rPr>
        <b/>
        <sz val="11"/>
        <color theme="1"/>
        <rFont val="Calibri"/>
        <family val="2"/>
      </rPr>
      <t>Eligible for Rural Floor Wage Index</t>
    </r>
  </si>
  <si>
    <t>Reclassified Wage Index Eligible for Frontier Wage Index</t>
  </si>
  <si>
    <r>
      <rPr>
        <b/>
        <vertAlign val="superscript"/>
        <sz val="11"/>
        <color theme="1"/>
        <rFont val="Calibri"/>
        <family val="2"/>
      </rPr>
      <t>4</t>
    </r>
    <r>
      <rPr>
        <b/>
        <sz val="11"/>
        <color theme="1"/>
        <rFont val="Calibri"/>
        <family val="2"/>
      </rPr>
      <t>Reclassified Wage Index Eligible for Rural Floor Wage Index</t>
    </r>
  </si>
  <si>
    <r>
      <rPr>
        <b/>
        <vertAlign val="superscript"/>
        <sz val="11"/>
        <color theme="1"/>
        <rFont val="Calibri"/>
        <family val="2"/>
      </rPr>
      <t>3</t>
    </r>
    <r>
      <rPr>
        <b/>
        <sz val="11"/>
        <color theme="1"/>
        <rFont val="Calibri"/>
        <family val="2"/>
      </rPr>
      <t>Reclassified Wage Index Pre-Frontier and/or Pre-Rural Floor</t>
    </r>
  </si>
  <si>
    <t>01</t>
  </si>
  <si>
    <t>ALABAMA</t>
  </si>
  <si>
    <t>AL</t>
  </si>
  <si>
    <t>02</t>
  </si>
  <si>
    <t>ALASKA</t>
  </si>
  <si>
    <t>AK</t>
  </si>
  <si>
    <t>03</t>
  </si>
  <si>
    <t>ARIZONA</t>
  </si>
  <si>
    <t>AZ</t>
  </si>
  <si>
    <t>04</t>
  </si>
  <si>
    <t>ARKANSAS</t>
  </si>
  <si>
    <t>LA</t>
  </si>
  <si>
    <t>19</t>
  </si>
  <si>
    <t>AR</t>
  </si>
  <si>
    <t>05</t>
  </si>
  <si>
    <t>CALIFORNIA</t>
  </si>
  <si>
    <t>NV</t>
  </si>
  <si>
    <t>29</t>
  </si>
  <si>
    <t>OR</t>
  </si>
  <si>
    <t>38</t>
  </si>
  <si>
    <t>CA</t>
  </si>
  <si>
    <t>06</t>
  </si>
  <si>
    <t>COLORADO</t>
  </si>
  <si>
    <t>NE</t>
  </si>
  <si>
    <t>28</t>
  </si>
  <si>
    <t>CO</t>
  </si>
  <si>
    <t>NM</t>
  </si>
  <si>
    <t>32</t>
  </si>
  <si>
    <t>07</t>
  </si>
  <si>
    <t>CT</t>
  </si>
  <si>
    <t>10</t>
  </si>
  <si>
    <t>FLORIDA</t>
  </si>
  <si>
    <t>FL</t>
  </si>
  <si>
    <t>11</t>
  </si>
  <si>
    <t>GEORGIA</t>
  </si>
  <si>
    <t>GA</t>
  </si>
  <si>
    <t>12</t>
  </si>
  <si>
    <t>HAWAII</t>
  </si>
  <si>
    <t>HI</t>
  </si>
  <si>
    <t>13</t>
  </si>
  <si>
    <t>IDAHO</t>
  </si>
  <si>
    <t>ID</t>
  </si>
  <si>
    <t>14</t>
  </si>
  <si>
    <t>ILLINOIS</t>
  </si>
  <si>
    <t>IL</t>
  </si>
  <si>
    <t>KY</t>
  </si>
  <si>
    <t>18</t>
  </si>
  <si>
    <t>MO</t>
  </si>
  <si>
    <t>26</t>
  </si>
  <si>
    <t>15</t>
  </si>
  <si>
    <t>INDIANA</t>
  </si>
  <si>
    <t>IN</t>
  </si>
  <si>
    <t>16</t>
  </si>
  <si>
    <t>IOWA</t>
  </si>
  <si>
    <t>IA</t>
  </si>
  <si>
    <t>17</t>
  </si>
  <si>
    <t>KANSAS</t>
  </si>
  <si>
    <t>KS</t>
  </si>
  <si>
    <t>KENTUCKY</t>
  </si>
  <si>
    <t>TN</t>
  </si>
  <si>
    <t>44</t>
  </si>
  <si>
    <t>LOUISIANA</t>
  </si>
  <si>
    <t>20</t>
  </si>
  <si>
    <t>MAINE</t>
  </si>
  <si>
    <t>ME</t>
  </si>
  <si>
    <t>21</t>
  </si>
  <si>
    <t>MARYLAND</t>
  </si>
  <si>
    <t>WV</t>
  </si>
  <si>
    <t>51</t>
  </si>
  <si>
    <t>MD</t>
  </si>
  <si>
    <t>22</t>
  </si>
  <si>
    <t>MASSACHUSETTS</t>
  </si>
  <si>
    <t>MA</t>
  </si>
  <si>
    <t>23</t>
  </si>
  <si>
    <t>MICHIGAN</t>
  </si>
  <si>
    <t>MI</t>
  </si>
  <si>
    <t>24</t>
  </si>
  <si>
    <t>MINNESOTA</t>
  </si>
  <si>
    <t>MN</t>
  </si>
  <si>
    <t>ND</t>
  </si>
  <si>
    <t>35</t>
  </si>
  <si>
    <t>Y</t>
  </si>
  <si>
    <t>25</t>
  </si>
  <si>
    <t>MISSISSIPPI</t>
  </si>
  <si>
    <t>MS</t>
  </si>
  <si>
    <t>MISSOURI</t>
  </si>
  <si>
    <t>27</t>
  </si>
  <si>
    <t>MONTANA</t>
  </si>
  <si>
    <t>MT</t>
  </si>
  <si>
    <t>NEBRASKA</t>
  </si>
  <si>
    <t>NEVADA</t>
  </si>
  <si>
    <t>30</t>
  </si>
  <si>
    <t>NEW HAMPSHIRE</t>
  </si>
  <si>
    <t>VT</t>
  </si>
  <si>
    <t>47</t>
  </si>
  <si>
    <t>NH</t>
  </si>
  <si>
    <t>NEW MEXICO</t>
  </si>
  <si>
    <t>TX</t>
  </si>
  <si>
    <t>45</t>
  </si>
  <si>
    <t>33</t>
  </si>
  <si>
    <t>NEW YORK</t>
  </si>
  <si>
    <t>PA</t>
  </si>
  <si>
    <t>39</t>
  </si>
  <si>
    <t>NY</t>
  </si>
  <si>
    <t>34</t>
  </si>
  <si>
    <t>NORTH CAROLINA</t>
  </si>
  <si>
    <t>NC</t>
  </si>
  <si>
    <t>NORTH DAKOTA</t>
  </si>
  <si>
    <t>36</t>
  </si>
  <si>
    <t>OHIO</t>
  </si>
  <si>
    <t>OH</t>
  </si>
  <si>
    <t>37</t>
  </si>
  <si>
    <t>OKLAHOMA</t>
  </si>
  <si>
    <t>OK</t>
  </si>
  <si>
    <t>OREGON</t>
  </si>
  <si>
    <t>PENNSYLVANIA</t>
  </si>
  <si>
    <t>40</t>
  </si>
  <si>
    <t>PUERTO RICO</t>
  </si>
  <si>
    <t>PR</t>
  </si>
  <si>
    <t>42</t>
  </si>
  <si>
    <t>SOUTH CAROLINA</t>
  </si>
  <si>
    <t>SC</t>
  </si>
  <si>
    <t>43</t>
  </si>
  <si>
    <t>SOUTH DAKOTA</t>
  </si>
  <si>
    <t>SD</t>
  </si>
  <si>
    <t>TENNESSEE</t>
  </si>
  <si>
    <t>TEXAS</t>
  </si>
  <si>
    <t>46</t>
  </si>
  <si>
    <t>UTAH</t>
  </si>
  <si>
    <t>UT</t>
  </si>
  <si>
    <t>VERMONT</t>
  </si>
  <si>
    <t>49</t>
  </si>
  <si>
    <t>VIRGINIA</t>
  </si>
  <si>
    <t>VA</t>
  </si>
  <si>
    <t>50</t>
  </si>
  <si>
    <t>WASHINGTON</t>
  </si>
  <si>
    <t>WA</t>
  </si>
  <si>
    <t>WEST VIRGINIA</t>
  </si>
  <si>
    <t>52</t>
  </si>
  <si>
    <t>WISCONSIN</t>
  </si>
  <si>
    <t>WI</t>
  </si>
  <si>
    <t>53</t>
  </si>
  <si>
    <t>WYOMING</t>
  </si>
  <si>
    <t>WY</t>
  </si>
  <si>
    <t>10180</t>
  </si>
  <si>
    <t>Abilene, TX</t>
  </si>
  <si>
    <t>10380</t>
  </si>
  <si>
    <t>Aguadilla-Isabela, PR</t>
  </si>
  <si>
    <t>10420</t>
  </si>
  <si>
    <t>Akron, OH</t>
  </si>
  <si>
    <t>10500</t>
  </si>
  <si>
    <t>Albany, GA</t>
  </si>
  <si>
    <t>10540</t>
  </si>
  <si>
    <t>10580</t>
  </si>
  <si>
    <t>Albany-Schenectady-Troy, NY</t>
  </si>
  <si>
    <t>10740</t>
  </si>
  <si>
    <t>Albuquerque, NM</t>
  </si>
  <si>
    <t>10780</t>
  </si>
  <si>
    <t>Alexandria, LA</t>
  </si>
  <si>
    <t>10900</t>
  </si>
  <si>
    <t>Allentown-Bethlehem-Easton, PA-NJ</t>
  </si>
  <si>
    <t>NJ</t>
  </si>
  <si>
    <t>31</t>
  </si>
  <si>
    <t>11020</t>
  </si>
  <si>
    <t>Altoona, PA</t>
  </si>
  <si>
    <t>11100</t>
  </si>
  <si>
    <t>Amarillo, TX</t>
  </si>
  <si>
    <t>11180</t>
  </si>
  <si>
    <t>Ames, IA</t>
  </si>
  <si>
    <t>11244</t>
  </si>
  <si>
    <t>Anaheim-Santa Ana-Irvine, CA</t>
  </si>
  <si>
    <t>11260</t>
  </si>
  <si>
    <t>Anchorage, AK</t>
  </si>
  <si>
    <t>11460</t>
  </si>
  <si>
    <t>Ann Arbor, MI</t>
  </si>
  <si>
    <t>11500</t>
  </si>
  <si>
    <t>11540</t>
  </si>
  <si>
    <t>Appleton, WI</t>
  </si>
  <si>
    <t>11640</t>
  </si>
  <si>
    <t>Arecibo, PR</t>
  </si>
  <si>
    <t>11700</t>
  </si>
  <si>
    <t>Asheville, NC</t>
  </si>
  <si>
    <t>12020</t>
  </si>
  <si>
    <t>Athens-Clarke County, GA</t>
  </si>
  <si>
    <t>12060</t>
  </si>
  <si>
    <t>12100</t>
  </si>
  <si>
    <t>Atlantic City-Hammonton, NJ</t>
  </si>
  <si>
    <t>12220</t>
  </si>
  <si>
    <t>Auburn-Opelika, AL</t>
  </si>
  <si>
    <t>12260</t>
  </si>
  <si>
    <t>Augusta-Richmond County, GA-SC</t>
  </si>
  <si>
    <t>12420</t>
  </si>
  <si>
    <t>12540</t>
  </si>
  <si>
    <t>Bakersfield, CA</t>
  </si>
  <si>
    <t>12580</t>
  </si>
  <si>
    <t>Baltimore-Columbia-Towson, MD</t>
  </si>
  <si>
    <t>12620</t>
  </si>
  <si>
    <t>Bangor, ME</t>
  </si>
  <si>
    <t>12700</t>
  </si>
  <si>
    <t>Barnstable Town, MA</t>
  </si>
  <si>
    <t>12940</t>
  </si>
  <si>
    <t>Baton Rouge, LA</t>
  </si>
  <si>
    <t>12980</t>
  </si>
  <si>
    <t>Battle Creek, MI</t>
  </si>
  <si>
    <t>13020</t>
  </si>
  <si>
    <t>Bay City, MI</t>
  </si>
  <si>
    <t>13140</t>
  </si>
  <si>
    <t>Beaumont-Port Arthur, TX</t>
  </si>
  <si>
    <t>13220</t>
  </si>
  <si>
    <t>Beckley, WV</t>
  </si>
  <si>
    <t>13380</t>
  </si>
  <si>
    <t>Bellingham, WA</t>
  </si>
  <si>
    <t>13460</t>
  </si>
  <si>
    <t>13740</t>
  </si>
  <si>
    <t>Billings, MT</t>
  </si>
  <si>
    <t>13780</t>
  </si>
  <si>
    <t>Binghamton, NY</t>
  </si>
  <si>
    <t>13820</t>
  </si>
  <si>
    <t>Birmingham-Hoover, AL</t>
  </si>
  <si>
    <t>13900</t>
  </si>
  <si>
    <t>Bismarck, ND</t>
  </si>
  <si>
    <t>13980</t>
  </si>
  <si>
    <t>14010</t>
  </si>
  <si>
    <t>Bloomington, IL</t>
  </si>
  <si>
    <t>14020</t>
  </si>
  <si>
    <t>Bloomington, IN</t>
  </si>
  <si>
    <t>14100</t>
  </si>
  <si>
    <t>Bloomsburg-Berwick, PA</t>
  </si>
  <si>
    <t>14260</t>
  </si>
  <si>
    <t>Boise City, ID</t>
  </si>
  <si>
    <t>14454</t>
  </si>
  <si>
    <t>Boston, MA</t>
  </si>
  <si>
    <t>RI</t>
  </si>
  <si>
    <t>41</t>
  </si>
  <si>
    <t>14500</t>
  </si>
  <si>
    <t>Boulder, CO</t>
  </si>
  <si>
    <t>14540</t>
  </si>
  <si>
    <t>Bowling Green, KY</t>
  </si>
  <si>
    <t>14740</t>
  </si>
  <si>
    <t>15180</t>
  </si>
  <si>
    <t>Brownsville-Harlingen, TX</t>
  </si>
  <si>
    <t>15260</t>
  </si>
  <si>
    <t>Brunswick, GA</t>
  </si>
  <si>
    <t>15380</t>
  </si>
  <si>
    <t>15500</t>
  </si>
  <si>
    <t>Burlington, NC</t>
  </si>
  <si>
    <t>15540</t>
  </si>
  <si>
    <t>Burlington-South Burlington, VT</t>
  </si>
  <si>
    <t>15680</t>
  </si>
  <si>
    <t>California-Lexington Park, MD</t>
  </si>
  <si>
    <t>15764</t>
  </si>
  <si>
    <t>Cambridge-Newton-Framingham, MA</t>
  </si>
  <si>
    <t>15804</t>
  </si>
  <si>
    <t>Camden, NJ</t>
  </si>
  <si>
    <t>15940</t>
  </si>
  <si>
    <t>Canton-Massillon, OH</t>
  </si>
  <si>
    <t>15980</t>
  </si>
  <si>
    <t>Cape Coral-Fort Myers, FL</t>
  </si>
  <si>
    <t>16020</t>
  </si>
  <si>
    <t>Cape Girardeau, MO-IL</t>
  </si>
  <si>
    <t>16060</t>
  </si>
  <si>
    <t>Carbondale-Marion, IL</t>
  </si>
  <si>
    <t>16180</t>
  </si>
  <si>
    <t>Carson City, NV</t>
  </si>
  <si>
    <t>16220</t>
  </si>
  <si>
    <t>Casper, WY</t>
  </si>
  <si>
    <t>16300</t>
  </si>
  <si>
    <t>Cedar Rapids, IA</t>
  </si>
  <si>
    <t>16540</t>
  </si>
  <si>
    <t>Chambersburg-Waynesboro, PA</t>
  </si>
  <si>
    <t>16580</t>
  </si>
  <si>
    <t>Champaign-Urbana, IL</t>
  </si>
  <si>
    <t>16620</t>
  </si>
  <si>
    <t>Charleston, WV</t>
  </si>
  <si>
    <t>16700</t>
  </si>
  <si>
    <t>Charleston-North Charleston, SC</t>
  </si>
  <si>
    <t>16740</t>
  </si>
  <si>
    <t>Charlotte-Concord-Gastonia, NC-SC</t>
  </si>
  <si>
    <t>16820</t>
  </si>
  <si>
    <t>Charlottesville, VA</t>
  </si>
  <si>
    <t>16860</t>
  </si>
  <si>
    <t>Chattanooga, TN-GA</t>
  </si>
  <si>
    <t>16940</t>
  </si>
  <si>
    <t>Cheyenne, WY</t>
  </si>
  <si>
    <t>17020</t>
  </si>
  <si>
    <t>Chico, CA</t>
  </si>
  <si>
    <t>17140</t>
  </si>
  <si>
    <t>Cincinnati, OH-KY-IN</t>
  </si>
  <si>
    <t>17300</t>
  </si>
  <si>
    <t>Clarksville, TN-KY</t>
  </si>
  <si>
    <t>17420</t>
  </si>
  <si>
    <t>Cleveland, TN</t>
  </si>
  <si>
    <t>17460</t>
  </si>
  <si>
    <t>Cleveland-Elyria, OH</t>
  </si>
  <si>
    <t>17660</t>
  </si>
  <si>
    <t>Coeur d'Alene, ID</t>
  </si>
  <si>
    <t>17780</t>
  </si>
  <si>
    <t>College Station-Bryan, TX</t>
  </si>
  <si>
    <t>17820</t>
  </si>
  <si>
    <t>Colorado Springs, CO</t>
  </si>
  <si>
    <t>17860</t>
  </si>
  <si>
    <t>Columbia, MO</t>
  </si>
  <si>
    <t>17900</t>
  </si>
  <si>
    <t>Columbia, SC</t>
  </si>
  <si>
    <t>17980</t>
  </si>
  <si>
    <t>Columbus, GA-AL</t>
  </si>
  <si>
    <t>18020</t>
  </si>
  <si>
    <t>Columbus, IN</t>
  </si>
  <si>
    <t>18140</t>
  </si>
  <si>
    <t>Columbus, OH</t>
  </si>
  <si>
    <t>18580</t>
  </si>
  <si>
    <t>Corpus Christi, TX</t>
  </si>
  <si>
    <t>18700</t>
  </si>
  <si>
    <t>Corvallis, OR</t>
  </si>
  <si>
    <t>18880</t>
  </si>
  <si>
    <t>Crestview-Fort Walton Beach-Destin, FL</t>
  </si>
  <si>
    <t>19060</t>
  </si>
  <si>
    <t>Cumberland, MD-WV</t>
  </si>
  <si>
    <t>19124</t>
  </si>
  <si>
    <t>Dallas-Plano-Irving, TX</t>
  </si>
  <si>
    <t>19140</t>
  </si>
  <si>
    <t>Dalton, GA</t>
  </si>
  <si>
    <t>19180</t>
  </si>
  <si>
    <t>Danville, IL</t>
  </si>
  <si>
    <t>19300</t>
  </si>
  <si>
    <t>Daphne-Fairhope-Foley, AL</t>
  </si>
  <si>
    <t>19340</t>
  </si>
  <si>
    <t>Davenport-Moline-Rock Island, IA-IL</t>
  </si>
  <si>
    <t>19460</t>
  </si>
  <si>
    <t>Decatur, AL</t>
  </si>
  <si>
    <t>19500</t>
  </si>
  <si>
    <t>Decatur, IL</t>
  </si>
  <si>
    <t>19660</t>
  </si>
  <si>
    <t>Deltona-Daytona Beach-Ormond Beach, FL</t>
  </si>
  <si>
    <t>19740</t>
  </si>
  <si>
    <t>Denver-Aurora-Lakewood, CO</t>
  </si>
  <si>
    <t>19780</t>
  </si>
  <si>
    <t>Des Moines-West Des Moines, IA</t>
  </si>
  <si>
    <t>19804</t>
  </si>
  <si>
    <t>Detroit-Dearborn-Livonia, MI</t>
  </si>
  <si>
    <t>20020</t>
  </si>
  <si>
    <t>Dothan, AL</t>
  </si>
  <si>
    <t>20100</t>
  </si>
  <si>
    <t>Dover, DE</t>
  </si>
  <si>
    <t>DE</t>
  </si>
  <si>
    <t>08</t>
  </si>
  <si>
    <t>20220</t>
  </si>
  <si>
    <t>Dubuque, IA</t>
  </si>
  <si>
    <t>20260</t>
  </si>
  <si>
    <t>Duluth, MN-WI</t>
  </si>
  <si>
    <t>20500</t>
  </si>
  <si>
    <t>Durham-Chapel Hill, NC</t>
  </si>
  <si>
    <t>20700</t>
  </si>
  <si>
    <t>East Stroudsburg, PA</t>
  </si>
  <si>
    <t>20740</t>
  </si>
  <si>
    <t>Eau Claire, WI</t>
  </si>
  <si>
    <t>20940</t>
  </si>
  <si>
    <t>El Centro, CA</t>
  </si>
  <si>
    <t>20994</t>
  </si>
  <si>
    <t>Elgin, IL</t>
  </si>
  <si>
    <t>21060</t>
  </si>
  <si>
    <t>Elizabethtown-Fort Knox, KY</t>
  </si>
  <si>
    <t>21140</t>
  </si>
  <si>
    <t>Elkhart-Goshen, IN</t>
  </si>
  <si>
    <t>21300</t>
  </si>
  <si>
    <t>Elmira, NY</t>
  </si>
  <si>
    <t>21340</t>
  </si>
  <si>
    <t>El Paso, TX</t>
  </si>
  <si>
    <t>21420</t>
  </si>
  <si>
    <t>Enid, OK</t>
  </si>
  <si>
    <t>21500</t>
  </si>
  <si>
    <t>Erie, PA</t>
  </si>
  <si>
    <t>21660</t>
  </si>
  <si>
    <t>21780</t>
  </si>
  <si>
    <t>Evansville, IN-KY</t>
  </si>
  <si>
    <t>21820</t>
  </si>
  <si>
    <t>Fairbanks, AK</t>
  </si>
  <si>
    <t>22020</t>
  </si>
  <si>
    <t>Fargo, ND-MN</t>
  </si>
  <si>
    <t>22140</t>
  </si>
  <si>
    <t>Farmington, NM</t>
  </si>
  <si>
    <t>22180</t>
  </si>
  <si>
    <t>Fayetteville, NC</t>
  </si>
  <si>
    <t>22220</t>
  </si>
  <si>
    <t>22380</t>
  </si>
  <si>
    <t>Flagstaff, AZ</t>
  </si>
  <si>
    <t>22420</t>
  </si>
  <si>
    <t>Flint, MI</t>
  </si>
  <si>
    <t>22500</t>
  </si>
  <si>
    <t>Florence, SC</t>
  </si>
  <si>
    <t>22520</t>
  </si>
  <si>
    <t>Florence-Muscle Shoals, AL</t>
  </si>
  <si>
    <t>22540</t>
  </si>
  <si>
    <t>Fond du Lac, WI</t>
  </si>
  <si>
    <t>22660</t>
  </si>
  <si>
    <t>Fort Collins, CO</t>
  </si>
  <si>
    <t>22744</t>
  </si>
  <si>
    <t>22900</t>
  </si>
  <si>
    <t>Fort Smith, AR-OK</t>
  </si>
  <si>
    <t>23060</t>
  </si>
  <si>
    <t>Fort Wayne, IN</t>
  </si>
  <si>
    <t>23104</t>
  </si>
  <si>
    <t>23420</t>
  </si>
  <si>
    <t>Fresno, CA</t>
  </si>
  <si>
    <t>23460</t>
  </si>
  <si>
    <t>Gadsden, AL</t>
  </si>
  <si>
    <t>23540</t>
  </si>
  <si>
    <t>Gainesville, FL</t>
  </si>
  <si>
    <t>23580</t>
  </si>
  <si>
    <t>Gainesville, GA</t>
  </si>
  <si>
    <t>23844</t>
  </si>
  <si>
    <t>Gary, IN</t>
  </si>
  <si>
    <t>23900</t>
  </si>
  <si>
    <t>Gettysburg, PA</t>
  </si>
  <si>
    <t>24020</t>
  </si>
  <si>
    <t>Glens Falls, NY</t>
  </si>
  <si>
    <t>24140</t>
  </si>
  <si>
    <t>Goldsboro, NC</t>
  </si>
  <si>
    <t>24220</t>
  </si>
  <si>
    <t>Grand Forks, ND-MN</t>
  </si>
  <si>
    <t>24260</t>
  </si>
  <si>
    <t>Grand Island, NE</t>
  </si>
  <si>
    <t>24300</t>
  </si>
  <si>
    <t>Grand Junction, CO</t>
  </si>
  <si>
    <t>24340</t>
  </si>
  <si>
    <t>24420</t>
  </si>
  <si>
    <t>Grants Pass, OR</t>
  </si>
  <si>
    <t>24500</t>
  </si>
  <si>
    <t>Great Falls, MT</t>
  </si>
  <si>
    <t>24540</t>
  </si>
  <si>
    <t>Greeley, CO</t>
  </si>
  <si>
    <t>24580</t>
  </si>
  <si>
    <t>Green Bay, WI</t>
  </si>
  <si>
    <t>24660</t>
  </si>
  <si>
    <t>Greensboro-High Point, NC</t>
  </si>
  <si>
    <t>24780</t>
  </si>
  <si>
    <t>Greenville, NC</t>
  </si>
  <si>
    <t>24860</t>
  </si>
  <si>
    <t>25020</t>
  </si>
  <si>
    <t>Guayama, PR</t>
  </si>
  <si>
    <t>25060</t>
  </si>
  <si>
    <t>25180</t>
  </si>
  <si>
    <t>Hagerstown-Martinsburg, MD-WV</t>
  </si>
  <si>
    <t>25220</t>
  </si>
  <si>
    <t>Hammond, LA</t>
  </si>
  <si>
    <t>25260</t>
  </si>
  <si>
    <t>Hanford-Corcoran, CA</t>
  </si>
  <si>
    <t>25420</t>
  </si>
  <si>
    <t>Harrisburg-Carlisle, PA</t>
  </si>
  <si>
    <t>25500</t>
  </si>
  <si>
    <t>Harrisonburg, VA</t>
  </si>
  <si>
    <t>25620</t>
  </si>
  <si>
    <t>Hattiesburg, MS</t>
  </si>
  <si>
    <t>25860</t>
  </si>
  <si>
    <t>Hickory-Lenoir-Morganton, NC</t>
  </si>
  <si>
    <t>25940</t>
  </si>
  <si>
    <t>25980</t>
  </si>
  <si>
    <t>26140</t>
  </si>
  <si>
    <t>Homosassa Springs, FL</t>
  </si>
  <si>
    <t>26300</t>
  </si>
  <si>
    <t>Hot Springs, AR</t>
  </si>
  <si>
    <t>26380</t>
  </si>
  <si>
    <t>Houma-Thibodaux, LA</t>
  </si>
  <si>
    <t>26420</t>
  </si>
  <si>
    <t>Houston-The Woodlands-Sugar Land, TX</t>
  </si>
  <si>
    <t>26580</t>
  </si>
  <si>
    <t>Huntington-Ashland, WV-KY-OH</t>
  </si>
  <si>
    <t>26620</t>
  </si>
  <si>
    <t>Huntsville, AL</t>
  </si>
  <si>
    <t>26820</t>
  </si>
  <si>
    <t>Idaho Falls, ID</t>
  </si>
  <si>
    <t>26900</t>
  </si>
  <si>
    <t>Indianapolis-Carmel-Anderson, IN</t>
  </si>
  <si>
    <t>26980</t>
  </si>
  <si>
    <t>Iowa City, IA</t>
  </si>
  <si>
    <t>27060</t>
  </si>
  <si>
    <t>Ithaca, NY</t>
  </si>
  <si>
    <t>27100</t>
  </si>
  <si>
    <t>Jackson, MI</t>
  </si>
  <si>
    <t>27140</t>
  </si>
  <si>
    <t>Jackson, MS</t>
  </si>
  <si>
    <t>27180</t>
  </si>
  <si>
    <t>Jackson, TN</t>
  </si>
  <si>
    <t>27260</t>
  </si>
  <si>
    <t>Jacksonville, FL</t>
  </si>
  <si>
    <t>27340</t>
  </si>
  <si>
    <t>Jacksonville, NC</t>
  </si>
  <si>
    <t>27500</t>
  </si>
  <si>
    <t>Janesville-Beloit, WI</t>
  </si>
  <si>
    <t>27620</t>
  </si>
  <si>
    <t>Jefferson City, MO</t>
  </si>
  <si>
    <t>27740</t>
  </si>
  <si>
    <t>Johnson City, TN</t>
  </si>
  <si>
    <t>27780</t>
  </si>
  <si>
    <t>Johnstown, PA</t>
  </si>
  <si>
    <t>27860</t>
  </si>
  <si>
    <t>Jonesboro, AR</t>
  </si>
  <si>
    <t>27900</t>
  </si>
  <si>
    <t>Joplin, MO</t>
  </si>
  <si>
    <t>27980</t>
  </si>
  <si>
    <t>Kahului-Wailuku-Lahaina, HI</t>
  </si>
  <si>
    <t>28020</t>
  </si>
  <si>
    <t>Kalamazoo-Portage, MI</t>
  </si>
  <si>
    <t>28100</t>
  </si>
  <si>
    <t>Kankakee, IL</t>
  </si>
  <si>
    <t>28140</t>
  </si>
  <si>
    <t>Kansas City, MO-KS</t>
  </si>
  <si>
    <t>28420</t>
  </si>
  <si>
    <t>Kennewick-Richland, WA</t>
  </si>
  <si>
    <t>28660</t>
  </si>
  <si>
    <t>Killeen-Temple, TX</t>
  </si>
  <si>
    <t>28700</t>
  </si>
  <si>
    <t>28740</t>
  </si>
  <si>
    <t>Kingston, NY</t>
  </si>
  <si>
    <t>28940</t>
  </si>
  <si>
    <t>Knoxville, TN</t>
  </si>
  <si>
    <t>29020</t>
  </si>
  <si>
    <t>Kokomo, IN</t>
  </si>
  <si>
    <t>29100</t>
  </si>
  <si>
    <t>La Crosse-Onalaska, WI-MN</t>
  </si>
  <si>
    <t>29180</t>
  </si>
  <si>
    <t>Lafayette, LA</t>
  </si>
  <si>
    <t>29200</t>
  </si>
  <si>
    <t>Lafayette-West Lafayette, IN</t>
  </si>
  <si>
    <t>29340</t>
  </si>
  <si>
    <t>Lake Charles, LA</t>
  </si>
  <si>
    <t>29404</t>
  </si>
  <si>
    <t>Lake County-Kenosha County, IL-WI</t>
  </si>
  <si>
    <t>29420</t>
  </si>
  <si>
    <t>Lake Havasu City-Kingman, AZ</t>
  </si>
  <si>
    <t>29460</t>
  </si>
  <si>
    <t>Lakeland-Winter Haven, FL</t>
  </si>
  <si>
    <t>29540</t>
  </si>
  <si>
    <t>Lancaster, PA</t>
  </si>
  <si>
    <t>29620</t>
  </si>
  <si>
    <t>Lansing-East Lansing, MI</t>
  </si>
  <si>
    <t>29700</t>
  </si>
  <si>
    <t>Laredo, TX</t>
  </si>
  <si>
    <t>29740</t>
  </si>
  <si>
    <t>Las Cruces, NM</t>
  </si>
  <si>
    <t>29820</t>
  </si>
  <si>
    <t>Las Vegas-Henderson-Paradise, NV</t>
  </si>
  <si>
    <t>29940</t>
  </si>
  <si>
    <t>Lawrence, KS</t>
  </si>
  <si>
    <t>30020</t>
  </si>
  <si>
    <t>Lawton, OK</t>
  </si>
  <si>
    <t>30140</t>
  </si>
  <si>
    <t>Lebanon, PA</t>
  </si>
  <si>
    <t>30300</t>
  </si>
  <si>
    <t>Lewiston, ID-WA</t>
  </si>
  <si>
    <t>30340</t>
  </si>
  <si>
    <t>Lewiston-Auburn, ME</t>
  </si>
  <si>
    <t>30460</t>
  </si>
  <si>
    <t>Lexington-Fayette, KY</t>
  </si>
  <si>
    <t>30620</t>
  </si>
  <si>
    <t>Lima, OH</t>
  </si>
  <si>
    <t>30700</t>
  </si>
  <si>
    <t>Lincoln, NE</t>
  </si>
  <si>
    <t>30780</t>
  </si>
  <si>
    <t>Little Rock-North Little Rock-Conway, AR</t>
  </si>
  <si>
    <t>30860</t>
  </si>
  <si>
    <t>Logan, UT-ID</t>
  </si>
  <si>
    <t>30980</t>
  </si>
  <si>
    <t>Longview, TX</t>
  </si>
  <si>
    <t>31020</t>
  </si>
  <si>
    <t>Longview, WA</t>
  </si>
  <si>
    <t>31084</t>
  </si>
  <si>
    <t>Los Angeles-Long Beach-Glendale, CA</t>
  </si>
  <si>
    <t>31140</t>
  </si>
  <si>
    <t>Louisville/Jefferson County, KY-IN</t>
  </si>
  <si>
    <t>31180</t>
  </si>
  <si>
    <t>Lubbock, TX</t>
  </si>
  <si>
    <t>31340</t>
  </si>
  <si>
    <t>Lynchburg, VA</t>
  </si>
  <si>
    <t>31420</t>
  </si>
  <si>
    <t>Macon-Bibb County, GA</t>
  </si>
  <si>
    <t>31460</t>
  </si>
  <si>
    <t>Madera, CA</t>
  </si>
  <si>
    <t>31540</t>
  </si>
  <si>
    <t>Madison, WI</t>
  </si>
  <si>
    <t>31700</t>
  </si>
  <si>
    <t>Manchester-Nashua, NH</t>
  </si>
  <si>
    <t>31740</t>
  </si>
  <si>
    <t>Manhattan, KS</t>
  </si>
  <si>
    <t>31860</t>
  </si>
  <si>
    <t>31900</t>
  </si>
  <si>
    <t>Mansfield, OH</t>
  </si>
  <si>
    <t>32420</t>
  </si>
  <si>
    <t>Mayagüez, PR</t>
  </si>
  <si>
    <t>32580</t>
  </si>
  <si>
    <t>McAllen-Edinburg-Mission, TX</t>
  </si>
  <si>
    <t>32780</t>
  </si>
  <si>
    <t>Medford, OR</t>
  </si>
  <si>
    <t>32820</t>
  </si>
  <si>
    <t>Memphis, TN-MS-AR</t>
  </si>
  <si>
    <t>32900</t>
  </si>
  <si>
    <t>Merced, CA</t>
  </si>
  <si>
    <t>33124</t>
  </si>
  <si>
    <t>Miami-Miami Beach-Kendall, FL</t>
  </si>
  <si>
    <t>33140</t>
  </si>
  <si>
    <t>Michigan City-La Porte, IN</t>
  </si>
  <si>
    <t>33220</t>
  </si>
  <si>
    <t>Midland, MI</t>
  </si>
  <si>
    <t>33260</t>
  </si>
  <si>
    <t>Midland, TX</t>
  </si>
  <si>
    <t>33340</t>
  </si>
  <si>
    <t>33460</t>
  </si>
  <si>
    <t>Minneapolis-St. Paul-Bloomington, MN-WI</t>
  </si>
  <si>
    <t>33540</t>
  </si>
  <si>
    <t>Missoula, MT</t>
  </si>
  <si>
    <t>33660</t>
  </si>
  <si>
    <t>Mobile, AL</t>
  </si>
  <si>
    <t>33700</t>
  </si>
  <si>
    <t>Modesto, CA</t>
  </si>
  <si>
    <t>33740</t>
  </si>
  <si>
    <t>Monroe, LA</t>
  </si>
  <si>
    <t>33780</t>
  </si>
  <si>
    <t>Monroe, MI</t>
  </si>
  <si>
    <t>33860</t>
  </si>
  <si>
    <t>Montgomery, AL</t>
  </si>
  <si>
    <t>33874</t>
  </si>
  <si>
    <t>34060</t>
  </si>
  <si>
    <t>Morgantown, WV</t>
  </si>
  <si>
    <t>34100</t>
  </si>
  <si>
    <t>Morristown, TN</t>
  </si>
  <si>
    <t>34580</t>
  </si>
  <si>
    <t>Mount Vernon-Anacortes, WA</t>
  </si>
  <si>
    <t>34620</t>
  </si>
  <si>
    <t>Muncie, IN</t>
  </si>
  <si>
    <t>34740</t>
  </si>
  <si>
    <t>Muskegon, MI</t>
  </si>
  <si>
    <t>34820</t>
  </si>
  <si>
    <t>Myrtle Beach-Conway-North Myrtle Beach, SC-NC</t>
  </si>
  <si>
    <t>34900</t>
  </si>
  <si>
    <t>Napa, CA</t>
  </si>
  <si>
    <t>34940</t>
  </si>
  <si>
    <t>34980</t>
  </si>
  <si>
    <t>Nashville-Davidson--Murfreesboro--Franklin, TN</t>
  </si>
  <si>
    <t>35004</t>
  </si>
  <si>
    <t>Nassau County-Suffolk County, NY</t>
  </si>
  <si>
    <t>35084</t>
  </si>
  <si>
    <t>Newark, NJ-PA</t>
  </si>
  <si>
    <t>35100</t>
  </si>
  <si>
    <t>New Bern, NC</t>
  </si>
  <si>
    <t>35380</t>
  </si>
  <si>
    <t>New Orleans-Metairie, LA</t>
  </si>
  <si>
    <t>35614</t>
  </si>
  <si>
    <t>New York-Jersey City-White Plains, NY-NJ</t>
  </si>
  <si>
    <t>35660</t>
  </si>
  <si>
    <t>35840</t>
  </si>
  <si>
    <t>North Port-Sarasota-Bradenton, FL</t>
  </si>
  <si>
    <t>36084</t>
  </si>
  <si>
    <t>36100</t>
  </si>
  <si>
    <t>Ocala, FL</t>
  </si>
  <si>
    <t>36140</t>
  </si>
  <si>
    <t>Ocean City, NJ</t>
  </si>
  <si>
    <t>36220</t>
  </si>
  <si>
    <t>Odessa, TX</t>
  </si>
  <si>
    <t>36260</t>
  </si>
  <si>
    <t>Ogden-Clearfield, UT</t>
  </si>
  <si>
    <t>36420</t>
  </si>
  <si>
    <t>Oklahoma City, OK</t>
  </si>
  <si>
    <t>36500</t>
  </si>
  <si>
    <t>36540</t>
  </si>
  <si>
    <t>Omaha-Council Bluffs, NE-IA</t>
  </si>
  <si>
    <t>36740</t>
  </si>
  <si>
    <t>Orlando-Kissimmee-Sanford, FL</t>
  </si>
  <si>
    <t>36780</t>
  </si>
  <si>
    <t>Oshkosh-Neenah, WI</t>
  </si>
  <si>
    <t>36980</t>
  </si>
  <si>
    <t>Owensboro, KY</t>
  </si>
  <si>
    <t>37100</t>
  </si>
  <si>
    <t>Oxnard-Thousand Oaks-Ventura, CA</t>
  </si>
  <si>
    <t>37340</t>
  </si>
  <si>
    <t>Palm Bay-Melbourne-Titusville, FL</t>
  </si>
  <si>
    <t>37460</t>
  </si>
  <si>
    <t>Panama City, FL</t>
  </si>
  <si>
    <t>37620</t>
  </si>
  <si>
    <t>Parkersburg-Vienna, WV</t>
  </si>
  <si>
    <t>37860</t>
  </si>
  <si>
    <t>Pensacola-Ferry Pass-Brent, FL</t>
  </si>
  <si>
    <t>37900</t>
  </si>
  <si>
    <t>Peoria, IL</t>
  </si>
  <si>
    <t>37964</t>
  </si>
  <si>
    <t>Philadelphia, PA</t>
  </si>
  <si>
    <t>38060</t>
  </si>
  <si>
    <t>38220</t>
  </si>
  <si>
    <t>Pine Bluff, AR</t>
  </si>
  <si>
    <t>38300</t>
  </si>
  <si>
    <t>Pittsburgh, PA</t>
  </si>
  <si>
    <t>38340</t>
  </si>
  <si>
    <t>Pittsfield, MA</t>
  </si>
  <si>
    <t>38540</t>
  </si>
  <si>
    <t>Pocatello, ID</t>
  </si>
  <si>
    <t>38660</t>
  </si>
  <si>
    <t>Ponce, PR</t>
  </si>
  <si>
    <t>38860</t>
  </si>
  <si>
    <t>Portland-South Portland, ME</t>
  </si>
  <si>
    <t>38900</t>
  </si>
  <si>
    <t>Portland-Vancouver-Hillsboro, OR-WA</t>
  </si>
  <si>
    <t>38940</t>
  </si>
  <si>
    <t>Port St. Lucie, FL</t>
  </si>
  <si>
    <t>39300</t>
  </si>
  <si>
    <t>Providence-Warwick, RI-MA</t>
  </si>
  <si>
    <t>39340</t>
  </si>
  <si>
    <t>Provo-Orem, UT</t>
  </si>
  <si>
    <t>39380</t>
  </si>
  <si>
    <t>Pueblo, CO</t>
  </si>
  <si>
    <t>39460</t>
  </si>
  <si>
    <t>Punta Gorda, FL</t>
  </si>
  <si>
    <t>39540</t>
  </si>
  <si>
    <t>Racine, WI</t>
  </si>
  <si>
    <t>39580</t>
  </si>
  <si>
    <t>39660</t>
  </si>
  <si>
    <t>Rapid City, SD</t>
  </si>
  <si>
    <t>39740</t>
  </si>
  <si>
    <t>Reading, PA</t>
  </si>
  <si>
    <t>39820</t>
  </si>
  <si>
    <t>Redding, CA</t>
  </si>
  <si>
    <t>39900</t>
  </si>
  <si>
    <t>Reno, NV</t>
  </si>
  <si>
    <t>40060</t>
  </si>
  <si>
    <t>Richmond, VA</t>
  </si>
  <si>
    <t>40140</t>
  </si>
  <si>
    <t>Riverside-San Bernardino-Ontario, CA</t>
  </si>
  <si>
    <t>40220</t>
  </si>
  <si>
    <t>Roanoke, VA</t>
  </si>
  <si>
    <t>40340</t>
  </si>
  <si>
    <t>Rochester, MN</t>
  </si>
  <si>
    <t>40380</t>
  </si>
  <si>
    <t>Rochester, NY</t>
  </si>
  <si>
    <t>40420</t>
  </si>
  <si>
    <t>Rockford, IL</t>
  </si>
  <si>
    <t>40484</t>
  </si>
  <si>
    <t>Rockingham County-Strafford County, NH</t>
  </si>
  <si>
    <t>40580</t>
  </si>
  <si>
    <t>Rocky Mount, NC</t>
  </si>
  <si>
    <t>40660</t>
  </si>
  <si>
    <t>Rome, GA</t>
  </si>
  <si>
    <t>40900</t>
  </si>
  <si>
    <t>40980</t>
  </si>
  <si>
    <t>Saginaw, MI</t>
  </si>
  <si>
    <t>41060</t>
  </si>
  <si>
    <t>St. Cloud, MN</t>
  </si>
  <si>
    <t>41100</t>
  </si>
  <si>
    <t>St. George, UT</t>
  </si>
  <si>
    <t>41140</t>
  </si>
  <si>
    <t>St. Joseph, MO-KS</t>
  </si>
  <si>
    <t>41180</t>
  </si>
  <si>
    <t>St. Louis, MO-IL</t>
  </si>
  <si>
    <t>41420</t>
  </si>
  <si>
    <t>Salem, OR</t>
  </si>
  <si>
    <t>41500</t>
  </si>
  <si>
    <t>Salinas, CA</t>
  </si>
  <si>
    <t>41540</t>
  </si>
  <si>
    <t>Salisbury, MD-DE</t>
  </si>
  <si>
    <t>41620</t>
  </si>
  <si>
    <t>Salt Lake City, UT</t>
  </si>
  <si>
    <t>41660</t>
  </si>
  <si>
    <t>San Angelo, TX</t>
  </si>
  <si>
    <t>41700</t>
  </si>
  <si>
    <t>San Antonio-New Braunfels, TX</t>
  </si>
  <si>
    <t>41740</t>
  </si>
  <si>
    <t>41884</t>
  </si>
  <si>
    <t>41900</t>
  </si>
  <si>
    <t>San Germán, PR</t>
  </si>
  <si>
    <t>41940</t>
  </si>
  <si>
    <t>San Jose-Sunnyvale-Santa Clara, CA</t>
  </si>
  <si>
    <t>41980</t>
  </si>
  <si>
    <t>42020</t>
  </si>
  <si>
    <t>42034</t>
  </si>
  <si>
    <t>San Rafael, CA</t>
  </si>
  <si>
    <t>42100</t>
  </si>
  <si>
    <t>Santa Cruz-Watsonville, CA</t>
  </si>
  <si>
    <t>42140</t>
  </si>
  <si>
    <t>Santa Fe, NM</t>
  </si>
  <si>
    <t>42200</t>
  </si>
  <si>
    <t>Santa Maria-Santa Barbara, CA</t>
  </si>
  <si>
    <t>42220</t>
  </si>
  <si>
    <t>42340</t>
  </si>
  <si>
    <t>Savannah, GA</t>
  </si>
  <si>
    <t>42540</t>
  </si>
  <si>
    <t>42644</t>
  </si>
  <si>
    <t>42680</t>
  </si>
  <si>
    <t>Sebastian-Vero Beach, FL</t>
  </si>
  <si>
    <t>42700</t>
  </si>
  <si>
    <t>43100</t>
  </si>
  <si>
    <t>Sheboygan, WI</t>
  </si>
  <si>
    <t>43300</t>
  </si>
  <si>
    <t>Sherman-Denison, TX</t>
  </si>
  <si>
    <t>43340</t>
  </si>
  <si>
    <t>Shreveport-Bossier City, LA</t>
  </si>
  <si>
    <t>43420</t>
  </si>
  <si>
    <t>Sierra Vista-Douglas, AZ</t>
  </si>
  <si>
    <t>43580</t>
  </si>
  <si>
    <t>Sioux City, IA-NE-SD</t>
  </si>
  <si>
    <t>43620</t>
  </si>
  <si>
    <t>Sioux Falls, SD</t>
  </si>
  <si>
    <t>43780</t>
  </si>
  <si>
    <t>South Bend-Mishawaka, IN-MI</t>
  </si>
  <si>
    <t>43900</t>
  </si>
  <si>
    <t>Spartanburg, SC</t>
  </si>
  <si>
    <t>44060</t>
  </si>
  <si>
    <t>Spokane-Spokane Valley, WA</t>
  </si>
  <si>
    <t>44100</t>
  </si>
  <si>
    <t>Springfield, IL</t>
  </si>
  <si>
    <t>44140</t>
  </si>
  <si>
    <t>Springfield, MA</t>
  </si>
  <si>
    <t>44180</t>
  </si>
  <si>
    <t>Springfield, MO</t>
  </si>
  <si>
    <t>44220</t>
  </si>
  <si>
    <t>Springfield, OH</t>
  </si>
  <si>
    <t>44300</t>
  </si>
  <si>
    <t>State College, PA</t>
  </si>
  <si>
    <t>44420</t>
  </si>
  <si>
    <t>44700</t>
  </si>
  <si>
    <t>44940</t>
  </si>
  <si>
    <t>Sumter, SC</t>
  </si>
  <si>
    <t>45060</t>
  </si>
  <si>
    <t>Syracuse, NY</t>
  </si>
  <si>
    <t>45104</t>
  </si>
  <si>
    <t>Tacoma-Lakewood, WA</t>
  </si>
  <si>
    <t>45220</t>
  </si>
  <si>
    <t>Tallahassee, FL</t>
  </si>
  <si>
    <t>45300</t>
  </si>
  <si>
    <t>Tampa-St. Petersburg-Clearwater, FL</t>
  </si>
  <si>
    <t>45460</t>
  </si>
  <si>
    <t>Terre Haute, IN</t>
  </si>
  <si>
    <t>45500</t>
  </si>
  <si>
    <t>Texarkana, TX-AR</t>
  </si>
  <si>
    <t>45540</t>
  </si>
  <si>
    <t>The Villages, FL</t>
  </si>
  <si>
    <t>45780</t>
  </si>
  <si>
    <t>Toledo, OH</t>
  </si>
  <si>
    <t>45820</t>
  </si>
  <si>
    <t>Topeka, KS</t>
  </si>
  <si>
    <t>45940</t>
  </si>
  <si>
    <t>46060</t>
  </si>
  <si>
    <t>Tucson, AZ</t>
  </si>
  <si>
    <t>46140</t>
  </si>
  <si>
    <t>Tulsa, OK</t>
  </si>
  <si>
    <t>46220</t>
  </si>
  <si>
    <t>Tuscaloosa, AL</t>
  </si>
  <si>
    <t>46300</t>
  </si>
  <si>
    <t>Twin Falls, ID</t>
  </si>
  <si>
    <t>46340</t>
  </si>
  <si>
    <t>Tyler, TX</t>
  </si>
  <si>
    <t>46520</t>
  </si>
  <si>
    <t>Urban Honolulu, HI</t>
  </si>
  <si>
    <t>46540</t>
  </si>
  <si>
    <t>Utica-Rome, NY</t>
  </si>
  <si>
    <t>46660</t>
  </si>
  <si>
    <t>Valdosta, GA</t>
  </si>
  <si>
    <t>46700</t>
  </si>
  <si>
    <t>47020</t>
  </si>
  <si>
    <t>Victoria, TX</t>
  </si>
  <si>
    <t>47220</t>
  </si>
  <si>
    <t>Vineland-Bridgeton, NJ</t>
  </si>
  <si>
    <t>47260</t>
  </si>
  <si>
    <t>Virginia Beach-Norfolk-Newport News, VA-NC</t>
  </si>
  <si>
    <t>47300</t>
  </si>
  <si>
    <t>47380</t>
  </si>
  <si>
    <t>Waco, TX</t>
  </si>
  <si>
    <t>47460</t>
  </si>
  <si>
    <t>Walla Walla, WA</t>
  </si>
  <si>
    <t>47580</t>
  </si>
  <si>
    <t>Warner Robins, GA</t>
  </si>
  <si>
    <t>47664</t>
  </si>
  <si>
    <t>Warren-Troy-Farmington Hills, MI</t>
  </si>
  <si>
    <t>47894</t>
  </si>
  <si>
    <t>Washington-Arlington-Alexandria, DC-VA-MD-WV</t>
  </si>
  <si>
    <t>DC</t>
  </si>
  <si>
    <t>09</t>
  </si>
  <si>
    <t>47940</t>
  </si>
  <si>
    <t>Waterloo-Cedar Falls, IA</t>
  </si>
  <si>
    <t>48060</t>
  </si>
  <si>
    <t>Watertown-Fort Drum, NY</t>
  </si>
  <si>
    <t>48140</t>
  </si>
  <si>
    <t>48260</t>
  </si>
  <si>
    <t>Weirton-Steubenville, WV-OH</t>
  </si>
  <si>
    <t>48300</t>
  </si>
  <si>
    <t>Wenatchee, WA</t>
  </si>
  <si>
    <t>48424</t>
  </si>
  <si>
    <t>48540</t>
  </si>
  <si>
    <t>Wheeling, WV-OH</t>
  </si>
  <si>
    <t>48620</t>
  </si>
  <si>
    <t>Wichita, KS</t>
  </si>
  <si>
    <t>48660</t>
  </si>
  <si>
    <t>Wichita Falls, TX</t>
  </si>
  <si>
    <t>48700</t>
  </si>
  <si>
    <t>Williamsport, PA</t>
  </si>
  <si>
    <t>48864</t>
  </si>
  <si>
    <t>Wilmington, DE-MD-NJ</t>
  </si>
  <si>
    <t>48900</t>
  </si>
  <si>
    <t>Wilmington, NC</t>
  </si>
  <si>
    <t>49020</t>
  </si>
  <si>
    <t>Winchester, VA-WV</t>
  </si>
  <si>
    <t>49180</t>
  </si>
  <si>
    <t>Winston-Salem, NC</t>
  </si>
  <si>
    <t>49420</t>
  </si>
  <si>
    <t>Yakima, WA</t>
  </si>
  <si>
    <t>49620</t>
  </si>
  <si>
    <t>York-Hanover, PA</t>
  </si>
  <si>
    <t>49660</t>
  </si>
  <si>
    <t>Youngstown-Warren-Boardman, OH-PA</t>
  </si>
  <si>
    <t>49700</t>
  </si>
  <si>
    <t>Yuba City, CA</t>
  </si>
  <si>
    <t>49740</t>
  </si>
  <si>
    <t>Yuma, AZ</t>
  </si>
  <si>
    <r>
      <rPr>
        <vertAlign val="superscript"/>
        <sz val="11"/>
        <color theme="1"/>
        <rFont val="Calibri"/>
        <family val="2"/>
      </rPr>
      <t>1</t>
    </r>
    <r>
      <rPr>
        <sz val="11"/>
        <rFont val="Calibri"/>
        <family val="2"/>
      </rPr>
      <t>This area has no average hourly wage because there are no short-term, acute care hospital wage data for the area. Additionally, for urban labor market area for which we do not have any hospital wage data, the CBSA’s wage index would be equal to total urban salaries plus wage related costs in the State, divided by the total urban hours in the State, divided by the national average hourly wage.</t>
    </r>
  </si>
  <si>
    <r>
      <rPr>
        <vertAlign val="superscript"/>
        <sz val="11"/>
        <color theme="1"/>
        <rFont val="Calibri"/>
        <family val="2"/>
      </rPr>
      <t>2</t>
    </r>
    <r>
      <rPr>
        <sz val="11"/>
        <rFont val="Calibri"/>
        <family val="2"/>
      </rPr>
      <t>A blank indicates this area has no average hourly wage because there are no short-term, acute care hospital wage data for the area or all counties within the State or territory are classified as urban.</t>
    </r>
  </si>
  <si>
    <r>
      <rPr>
        <vertAlign val="superscript"/>
        <sz val="11"/>
        <color theme="1"/>
        <rFont val="Calibri"/>
        <family val="2"/>
      </rPr>
      <t>4</t>
    </r>
    <r>
      <rPr>
        <sz val="11"/>
        <rFont val="Calibri"/>
        <family val="2"/>
      </rPr>
      <t>No hospitals are located in rural Puerto Rico. The Puerto Rico rural floor was calculated in accordance with the FY 2008 IPPS final rule (72 FR 47323).</t>
    </r>
  </si>
  <si>
    <t>008087733</t>
  </si>
  <si>
    <t>g</t>
  </si>
  <si>
    <t>008090985</t>
  </si>
  <si>
    <t>008093725</t>
  </si>
  <si>
    <t>Original CBSA</t>
  </si>
  <si>
    <t>Wage
Index</t>
  </si>
  <si>
    <t>Reclassified GAF</t>
  </si>
  <si>
    <t>Albany-Lebanon, OR</t>
  </si>
  <si>
    <t>Anniston-Oxford, AL</t>
  </si>
  <si>
    <t>Atlanta-Sandy Springs-Alpharetta, GA</t>
  </si>
  <si>
    <t>Austin-Round Rock-Georgetown, TX</t>
  </si>
  <si>
    <t>Bend, OR</t>
  </si>
  <si>
    <t>Blacksburg-Christiansburg, VA</t>
  </si>
  <si>
    <t>Bremerton-Silverdale-Port Orchard, WA</t>
  </si>
  <si>
    <t>Buffalo-Cheektowaga, NY</t>
  </si>
  <si>
    <t>16984</t>
  </si>
  <si>
    <t>Chicago-Naperville-Evanston, IL</t>
  </si>
  <si>
    <t>19430</t>
  </si>
  <si>
    <t>Dayton-Kettering, OH</t>
  </si>
  <si>
    <t>Eugene-Springfield, OR</t>
  </si>
  <si>
    <t>Fayetteville-Springdale-Rogers, AR</t>
  </si>
  <si>
    <t>Fort Lauderdale-Pompano Beach-Sunrise, FL</t>
  </si>
  <si>
    <t>Fort Worth-Arlington-Grapevine, TX</t>
  </si>
  <si>
    <t>23224</t>
  </si>
  <si>
    <t>Frederick-Gaithersburg-Rockville, MD</t>
  </si>
  <si>
    <t>Grand Rapids-Kentwood, MI</t>
  </si>
  <si>
    <t>Greenville-Anderson, SC</t>
  </si>
  <si>
    <t>Gulfport-Biloxi, MS</t>
  </si>
  <si>
    <t>Hartford-East Hartford-Middletown, CT</t>
  </si>
  <si>
    <t>Hilton Head Island-Bluffton, SC</t>
  </si>
  <si>
    <r>
      <rPr>
        <vertAlign val="superscript"/>
        <sz val="11"/>
        <color rgb="FF000000"/>
        <rFont val="Calibri"/>
        <family val="2"/>
      </rPr>
      <t>1</t>
    </r>
    <r>
      <rPr>
        <sz val="11"/>
        <color rgb="FF000000"/>
        <rFont val="Calibri"/>
        <family val="2"/>
      </rPr>
      <t>Hinesville, GA</t>
    </r>
  </si>
  <si>
    <t>Kingsport-Bristol, TN-VA</t>
  </si>
  <si>
    <t>Mankato, MN</t>
  </si>
  <si>
    <t>Milwaukee-Waukesha, WI</t>
  </si>
  <si>
    <t>Montgomery County-Bucks County-Chester County, PA</t>
  </si>
  <si>
    <t>Naples-Marco Island, FL</t>
  </si>
  <si>
    <t>35154</t>
  </si>
  <si>
    <t>New Brunswick-Lakewood, NJ</t>
  </si>
  <si>
    <t>Niles, MI</t>
  </si>
  <si>
    <t>Oakland-Berkeley-Livermore, CA</t>
  </si>
  <si>
    <t>Olympia-Lacey-Tumwater, WA</t>
  </si>
  <si>
    <t>Phoenix-Mesa-Chandler, AZ</t>
  </si>
  <si>
    <t>39100</t>
  </si>
  <si>
    <t>Poughkeepsie-Newburgh-Middletown, NY</t>
  </si>
  <si>
    <t>39150</t>
  </si>
  <si>
    <t>Prescott Valley-Prescott, AZ</t>
  </si>
  <si>
    <t>Raleigh-Cary, NC</t>
  </si>
  <si>
    <t>Sacramento-Roseville-Folsom, CA</t>
  </si>
  <si>
    <t>San Diego-Chula Vista-Carlsbad, CA</t>
  </si>
  <si>
    <t>San Francisco-San Mateo-Redwood City, CA</t>
  </si>
  <si>
    <t>San Juan-Bayamón-Caguas, PR</t>
  </si>
  <si>
    <t>San Luis Obispo-Paso Robles, CA</t>
  </si>
  <si>
    <t>Santa Rosa-Petaluma, CA</t>
  </si>
  <si>
    <t>Scranton--Wilkes-Barre, PA</t>
  </si>
  <si>
    <t>Seattle-Bellevue-Kent, WA</t>
  </si>
  <si>
    <t>Sebring-Avon Park, FL</t>
  </si>
  <si>
    <t>Staunton, VA</t>
  </si>
  <si>
    <t>Stockton, CA</t>
  </si>
  <si>
    <t>Trenton-Princeton, NJ</t>
  </si>
  <si>
    <t>Vallejo, CA</t>
  </si>
  <si>
    <t>Visalia, CA</t>
  </si>
  <si>
    <t>Wausau-Weston, WI</t>
  </si>
  <si>
    <t>West Palm Beach-Boca Raton-Boynton Beach, FL</t>
  </si>
  <si>
    <t>49500</t>
  </si>
  <si>
    <t>Yauco, PR</t>
  </si>
  <si>
    <t>Milford Campus of Bridgeport Hospital</t>
  </si>
  <si>
    <t>Table 3-   WAGE INDEX TABLE BY CBSA  - FY 2022  (CONTAINS THE FOLLOWING DATA: AVERAGE HOURLY WAGE, WAGE INDEXES AND THE GAF. ALSO INCLUDES WAGE INDEXES PRIOR TO APPLICATION OF THE FRONTIER WAGE INDEX AND/OR RURAL FLOOR AND IMPUTED FLOOR AS WELL AS AN INDICATOR FOR CBSAs ELIGIBLE FOR THE FRONTIER AND/OR RURAL FLOOR AND/OR IMPUTED FLOOR WAGE INDEX)- FY 2022 CORRECTING AMENDMENT</t>
  </si>
  <si>
    <r>
      <rPr>
        <b/>
        <vertAlign val="superscript"/>
        <sz val="11"/>
        <color theme="1"/>
        <rFont val="Calibri"/>
        <family val="2"/>
      </rPr>
      <t>2</t>
    </r>
    <r>
      <rPr>
        <b/>
        <sz val="11"/>
        <color theme="1"/>
        <rFont val="Calibri"/>
        <family val="2"/>
      </rPr>
      <t>FY 2022 Average Hourly Wage</t>
    </r>
  </si>
  <si>
    <r>
      <rPr>
        <b/>
        <vertAlign val="superscript"/>
        <sz val="11"/>
        <color rgb="FF000000"/>
        <rFont val="Calibri"/>
        <family val="2"/>
      </rPr>
      <t>2</t>
    </r>
    <r>
      <rPr>
        <b/>
        <sz val="11"/>
        <color rgb="FF000000"/>
        <rFont val="Calibri"/>
        <family val="2"/>
      </rPr>
      <t>3-Year Average Hourly Wage (2020, 2021, 2022)</t>
    </r>
  </si>
  <si>
    <t>State Imputed Floor</t>
  </si>
  <si>
    <r>
      <rPr>
        <b/>
        <vertAlign val="superscript"/>
        <sz val="11"/>
        <color theme="1"/>
        <rFont val="Calibri"/>
        <family val="2"/>
      </rPr>
      <t>4</t>
    </r>
    <r>
      <rPr>
        <b/>
        <sz val="11"/>
        <color theme="1"/>
        <rFont val="Calibri"/>
        <family val="2"/>
      </rPr>
      <t>Eligible for Imputed Floor Wage Index</t>
    </r>
  </si>
  <si>
    <r>
      <rPr>
        <b/>
        <vertAlign val="superscript"/>
        <sz val="11"/>
        <color theme="1"/>
        <rFont val="Calibri"/>
        <family val="2"/>
      </rPr>
      <t>3</t>
    </r>
    <r>
      <rPr>
        <b/>
        <sz val="11"/>
        <color theme="1"/>
        <rFont val="Calibri"/>
        <family val="2"/>
      </rPr>
      <t>Pre-Frontier and/or Pre-Rural Floor and/or Pre-Imputed Floor Wage Index</t>
    </r>
  </si>
  <si>
    <r>
      <rPr>
        <b/>
        <vertAlign val="superscript"/>
        <sz val="11"/>
        <color theme="1"/>
        <rFont val="Calibri"/>
        <family val="2"/>
      </rPr>
      <t>4</t>
    </r>
    <r>
      <rPr>
        <b/>
        <sz val="11"/>
        <color theme="1"/>
        <rFont val="Calibri"/>
        <family val="2"/>
      </rPr>
      <t>Reclassified Wage Index Eligible for Imputed Floor Wage Index</t>
    </r>
  </si>
  <si>
    <t>DELAWARE</t>
  </si>
  <si>
    <t>DISTRICT OF COLUMBIA</t>
  </si>
  <si>
    <t>NEW JERSEY</t>
  </si>
  <si>
    <t>RHODE ISLAND</t>
  </si>
  <si>
    <r>
      <rPr>
        <vertAlign val="superscript"/>
        <sz val="11"/>
        <color theme="1"/>
        <rFont val="Calibri"/>
        <family val="2"/>
      </rPr>
      <t>3</t>
    </r>
    <r>
      <rPr>
        <sz val="11"/>
        <rFont val="Calibri"/>
        <family val="2"/>
      </rPr>
      <t>Wage index includes rural floor budget neutrality adjustment</t>
    </r>
  </si>
  <si>
    <t>Effective January 1, 2023</t>
  </si>
  <si>
    <t>Table 3- WAGE INDEX TABLE BY CBSA  - FY 2023  (CONTAINS THE FOLLOWING DATA: AVERAGE HOURLY WAGE, WAGE INDEXES AND THE GAF. ALSO INCLUDES WAGE INDEXES PRIOR TO APPLICATION OF THE FRONTIER WAGE INDEX AND/OR RURAL FLOOR AS WELL AS AN INDICATOR FOR CBSAs ELIGIBLE FOR THE FRONTIER AND/OR RURAL FLOOR WAGE INDEX)- FY 2023 FINAL RULE</t>
  </si>
  <si>
    <r>
      <rPr>
        <b/>
        <vertAlign val="superscript"/>
        <sz val="11"/>
        <color theme="1"/>
        <rFont val="Calibri"/>
        <family val="2"/>
      </rPr>
      <t>2</t>
    </r>
    <r>
      <rPr>
        <b/>
        <sz val="11"/>
        <color theme="1"/>
        <rFont val="Calibri"/>
        <family val="2"/>
      </rPr>
      <t>FY 2023 Average Hourly Wage</t>
    </r>
  </si>
  <si>
    <r>
      <rPr>
        <b/>
        <vertAlign val="superscript"/>
        <sz val="11"/>
        <color rgb="FF000000"/>
        <rFont val="Calibri"/>
        <family val="2"/>
      </rPr>
      <t>2</t>
    </r>
    <r>
      <rPr>
        <b/>
        <sz val="11"/>
        <color rgb="FF000000"/>
        <rFont val="Calibri"/>
        <family val="2"/>
      </rPr>
      <t>3-Year Average Hourly Wage (2021, 2022, 2023)</t>
    </r>
  </si>
  <si>
    <t>Eligible for Rural Floor Wage Index</t>
  </si>
  <si>
    <t>Eligible for Imputed Floor Wage Index</t>
  </si>
  <si>
    <t>Reclassified Wage Index Eligible for Rural Floor Wage Index</t>
  </si>
  <si>
    <t>Reclassified Wage Index Eligible for Imputed Floor Wage Index</t>
  </si>
  <si>
    <t/>
  </si>
  <si>
    <t>FY 2023 IPPS Final Rule Home Page | CMS</t>
  </si>
  <si>
    <t>PER CMS WEBSITE ON 12/7/22</t>
  </si>
  <si>
    <t>004041612</t>
  </si>
  <si>
    <t>Wage Index Factor for CY 2023 per SPA 20-0002</t>
  </si>
  <si>
    <t>APC Conversion Factor Table - CY 2023</t>
  </si>
  <si>
    <t>CY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</si>
</sst>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1" formatCode="_(* #,##0_);_(* \(#,##0\);_(* &quot;-&quot;_);_(@_)"/>
    <numFmt numFmtId="44" formatCode="_(&quot;$&quot;* #,##0.00_);_(&quot;$&quot;* \(#,##0.00\);_(&quot;$&quot;* &quot;-&quot;??_);_(@_)"/>
    <numFmt numFmtId="43" formatCode="_(* #,##0.00_);_(* \(#,##0.00\);_(* &quot;-&quot;??_);_(@_)"/>
    <numFmt numFmtId="164" formatCode="0.0000"/>
    <numFmt numFmtId="165" formatCode="0.0%"/>
    <numFmt numFmtId="166" formatCode="_(* #,##0.0000_);_(* \(#,##0.0000\);_(* &quot;-&quot;??_);_(@_)"/>
    <numFmt numFmtId="167" formatCode="_(* #,##0.0000_);_(* \(#,##0.0000\);_(* &quot;-&quot;????_);_(@_)"/>
    <numFmt numFmtId="168" formatCode="0.000000"/>
    <numFmt numFmtId="169" formatCode="0.00000"/>
    <numFmt numFmtId="170" formatCode="000000"/>
    <numFmt numFmtId="171" formatCode="00.0000"/>
  </numFmts>
  <fonts count="82">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sz val="11"/>
      <color theme="1"/>
      <name val="Arial"/>
      <family val="2"/>
    </font>
    <font>
      <b/>
      <sz val="10"/>
      <name val="Arial"/>
      <family val="2"/>
    </font>
    <font>
      <i/>
      <sz val="10"/>
      <name val="Arial"/>
      <family val="2"/>
    </font>
    <font>
      <sz val="1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MS Sans Serif"/>
      <family val="2"/>
    </font>
    <font>
      <sz val="10"/>
      <color theme="1"/>
      <name val="Arial"/>
      <family val="2"/>
    </font>
    <font>
      <sz val="10"/>
      <name val="Arial"/>
      <family val="2"/>
    </font>
    <font>
      <sz val="10"/>
      <name val="Arial"/>
      <family val="2"/>
    </font>
    <font>
      <b/>
      <sz val="12"/>
      <color theme="1"/>
      <name val="Arial"/>
      <family val="2"/>
    </font>
    <font>
      <i/>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8"/>
      <name val="Helv"/>
    </font>
    <font>
      <sz val="11"/>
      <name val="Times New Roman"/>
      <family val="1"/>
    </font>
    <font>
      <sz val="12"/>
      <name val="Arial"/>
      <family val="2"/>
    </font>
    <font>
      <sz val="10"/>
      <name val="Arial "/>
    </font>
    <font>
      <sz val="10"/>
      <color theme="1"/>
      <name val="Tahoma"/>
      <family val="2"/>
    </font>
    <font>
      <sz val="10"/>
      <color indexed="8"/>
      <name val="Arial"/>
      <family val="2"/>
    </font>
    <font>
      <i/>
      <sz val="11"/>
      <color indexed="23"/>
      <name val="Calibri"/>
      <family val="2"/>
    </font>
    <font>
      <u/>
      <sz val="10"/>
      <color rgb="FF004488"/>
      <name val="Arial"/>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rgb="FF0066AA"/>
      <name val="Arial"/>
      <family val="2"/>
    </font>
    <font>
      <sz val="11"/>
      <color indexed="62"/>
      <name val="Calibri"/>
      <family val="2"/>
    </font>
    <font>
      <sz val="11"/>
      <color indexed="52"/>
      <name val="Calibri"/>
      <family val="2"/>
    </font>
    <font>
      <sz val="11"/>
      <color indexed="60"/>
      <name val="Calibri"/>
      <family val="2"/>
    </font>
    <font>
      <sz val="11"/>
      <color theme="1"/>
      <name val="Calibri"/>
      <family val="2"/>
    </font>
    <font>
      <sz val="12"/>
      <color indexed="8"/>
      <name val="Arial"/>
      <family val="2"/>
    </font>
    <font>
      <b/>
      <sz val="11"/>
      <color indexed="63"/>
      <name val="Calibri"/>
      <family val="2"/>
    </font>
    <font>
      <b/>
      <sz val="10"/>
      <name val="Times New Roman"/>
      <family val="1"/>
    </font>
    <font>
      <b/>
      <sz val="18"/>
      <color indexed="56"/>
      <name val="Cambria"/>
      <family val="2"/>
    </font>
    <font>
      <b/>
      <sz val="11"/>
      <color indexed="8"/>
      <name val="Calibri"/>
      <family val="2"/>
    </font>
    <font>
      <sz val="11"/>
      <color indexed="10"/>
      <name val="Calibri"/>
      <family val="2"/>
    </font>
    <font>
      <sz val="11"/>
      <name val="Calibri"/>
      <family val="2"/>
      <scheme val="minor"/>
    </font>
    <font>
      <b/>
      <sz val="11"/>
      <color rgb="FF000000"/>
      <name val="Calibri"/>
      <family val="2"/>
      <scheme val="minor"/>
    </font>
    <font>
      <i/>
      <sz val="11"/>
      <color rgb="FF000000"/>
      <name val="Calibri"/>
      <family val="2"/>
      <scheme val="minor"/>
    </font>
    <font>
      <b/>
      <sz val="16"/>
      <name val="Arial"/>
      <family val="2"/>
    </font>
    <font>
      <b/>
      <sz val="14"/>
      <name val="Arial"/>
      <family val="2"/>
    </font>
    <font>
      <b/>
      <sz val="10"/>
      <color theme="1"/>
      <name val="Arial"/>
      <family val="2"/>
    </font>
    <font>
      <sz val="10"/>
      <color theme="1"/>
      <name val="Calibri"/>
      <family val="2"/>
      <scheme val="minor"/>
    </font>
    <font>
      <i/>
      <sz val="10"/>
      <color theme="1"/>
      <name val="Arial"/>
      <family val="2"/>
    </font>
    <font>
      <b/>
      <sz val="16"/>
      <color theme="1"/>
      <name val="Calibri"/>
      <family val="2"/>
      <scheme val="minor"/>
    </font>
    <font>
      <sz val="9.5"/>
      <color rgb="FF000000"/>
      <name val="Arial"/>
      <family val="2"/>
    </font>
    <font>
      <b/>
      <sz val="11"/>
      <color rgb="FFFFFFFF"/>
      <name val="Calibri"/>
      <family val="2"/>
    </font>
    <font>
      <b/>
      <sz val="11"/>
      <color rgb="FF000000"/>
      <name val="Calibri"/>
      <family val="2"/>
    </font>
    <font>
      <b/>
      <vertAlign val="superscript"/>
      <sz val="11"/>
      <color theme="1"/>
      <name val="Calibri"/>
      <family val="2"/>
    </font>
    <font>
      <b/>
      <sz val="11"/>
      <color theme="1"/>
      <name val="Calibri"/>
      <family val="2"/>
    </font>
    <font>
      <b/>
      <vertAlign val="superscript"/>
      <sz val="11"/>
      <color rgb="FF000000"/>
      <name val="Calibri"/>
      <family val="2"/>
    </font>
    <font>
      <sz val="11"/>
      <color rgb="FF000000"/>
      <name val="Calibri"/>
      <family val="2"/>
    </font>
    <font>
      <sz val="11"/>
      <name val="Calibri"/>
      <family val="2"/>
    </font>
    <font>
      <vertAlign val="superscript"/>
      <sz val="11"/>
      <color theme="1"/>
      <name val="Calibri"/>
      <family val="2"/>
    </font>
    <font>
      <vertAlign val="superscript"/>
      <sz val="11"/>
      <color rgb="FF000000"/>
      <name val="Calibri"/>
      <family val="2"/>
    </font>
    <font>
      <u/>
      <sz val="11"/>
      <color theme="10"/>
      <name val="Calibri"/>
      <family val="2"/>
      <scheme val="minor"/>
    </font>
    <font>
      <sz val="10"/>
      <name val="Arial"/>
    </font>
    <font>
      <u/>
      <sz val="10"/>
      <color theme="10"/>
      <name val="Arial"/>
      <family val="2"/>
    </font>
    <font>
      <sz val="9.5"/>
      <color rgb="FF000000"/>
      <name val="Albany AMT"/>
    </font>
  </fonts>
  <fills count="61">
    <fill>
      <patternFill patternType="none"/>
    </fill>
    <fill>
      <patternFill patternType="gray125"/>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46"/>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rgb="FF000000"/>
        <bgColor indexed="64"/>
      </patternFill>
    </fill>
    <fill>
      <patternFill patternType="solid">
        <fgColor rgb="FFFAFBFE"/>
        <bgColor indexed="64"/>
      </patternFill>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s>
  <borders count="40">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auto="1"/>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8"/>
      </top>
      <bottom/>
      <diagonal/>
    </border>
    <border>
      <left/>
      <right/>
      <top style="thin">
        <color indexed="8"/>
      </top>
      <bottom/>
      <diagonal/>
    </border>
    <border>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thin">
        <color indexed="64"/>
      </right>
      <top style="thin">
        <color indexed="8"/>
      </top>
      <bottom style="thin">
        <color indexed="8"/>
      </bottom>
      <diagonal/>
    </border>
    <border>
      <left/>
      <right style="thin">
        <color indexed="64"/>
      </right>
      <top style="thin">
        <color indexed="8"/>
      </top>
      <bottom style="thin">
        <color indexed="64"/>
      </bottom>
      <diagonal/>
    </border>
  </borders>
  <cellStyleXfs count="305">
    <xf numFmtId="0" fontId="0" fillId="0" borderId="0"/>
    <xf numFmtId="0" fontId="1" fillId="0" borderId="0"/>
    <xf numFmtId="43" fontId="1" fillId="0" borderId="0" applyFont="0" applyFill="0" applyBorder="0" applyAlignment="0" applyProtection="0"/>
    <xf numFmtId="0" fontId="7" fillId="0" borderId="0"/>
    <xf numFmtId="0" fontId="8" fillId="0" borderId="0"/>
    <xf numFmtId="43" fontId="8" fillId="0" borderId="0" applyFont="0" applyFill="0" applyBorder="0" applyAlignment="0" applyProtection="0"/>
    <xf numFmtId="9" fontId="1" fillId="0" borderId="0" applyFont="0" applyFill="0" applyBorder="0" applyAlignment="0" applyProtection="0"/>
    <xf numFmtId="0" fontId="8" fillId="0" borderId="0"/>
    <xf numFmtId="43" fontId="8" fillId="0" borderId="0" applyNumberFormat="0" applyFill="0" applyBorder="0" applyAlignment="0" applyProtection="0"/>
    <xf numFmtId="0" fontId="9" fillId="0" borderId="0" applyNumberFormat="0" applyFill="0" applyBorder="0" applyAlignment="0" applyProtection="0"/>
    <xf numFmtId="0" fontId="10" fillId="0" borderId="8" applyNumberFormat="0" applyFill="0" applyAlignment="0" applyProtection="0"/>
    <xf numFmtId="0" fontId="11" fillId="0" borderId="9" applyNumberFormat="0" applyFill="0" applyAlignment="0" applyProtection="0"/>
    <xf numFmtId="0" fontId="12" fillId="0" borderId="10"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1" applyNumberFormat="0" applyAlignment="0" applyProtection="0"/>
    <xf numFmtId="0" fontId="17" fillId="7" borderId="12" applyNumberFormat="0" applyAlignment="0" applyProtection="0"/>
    <xf numFmtId="0" fontId="18" fillId="7" borderId="11" applyNumberFormat="0" applyAlignment="0" applyProtection="0"/>
    <xf numFmtId="0" fontId="19" fillId="0" borderId="13" applyNumberFormat="0" applyFill="0" applyAlignment="0" applyProtection="0"/>
    <xf numFmtId="0" fontId="20" fillId="8" borderId="14" applyNumberFormat="0" applyAlignment="0" applyProtection="0"/>
    <xf numFmtId="0" fontId="21" fillId="0" borderId="0" applyNumberFormat="0" applyFill="0" applyBorder="0" applyAlignment="0" applyProtection="0"/>
    <xf numFmtId="0" fontId="1" fillId="9" borderId="15" applyNumberFormat="0" applyFont="0" applyAlignment="0" applyProtection="0"/>
    <xf numFmtId="0" fontId="22" fillId="0" borderId="0" applyNumberFormat="0" applyFill="0" applyBorder="0" applyAlignment="0" applyProtection="0"/>
    <xf numFmtId="0" fontId="2" fillId="0" borderId="16" applyNumberFormat="0" applyFill="0" applyAlignment="0" applyProtection="0"/>
    <xf numFmtId="0" fontId="23"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33" borderId="0" applyNumberFormat="0" applyBorder="0" applyAlignment="0" applyProtection="0"/>
    <xf numFmtId="43" fontId="7" fillId="0" borderId="0" applyFont="0" applyFill="0" applyBorder="0" applyAlignment="0" applyProtection="0"/>
    <xf numFmtId="0" fontId="24" fillId="0" borderId="0"/>
    <xf numFmtId="0" fontId="25" fillId="0" borderId="0"/>
    <xf numFmtId="44" fontId="1"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NumberFormat="0" applyFill="0" applyBorder="0" applyAlignment="0" applyProtection="0"/>
    <xf numFmtId="0" fontId="7" fillId="0" borderId="0"/>
    <xf numFmtId="0" fontId="7" fillId="0" borderId="0"/>
    <xf numFmtId="0" fontId="27" fillId="0" borderId="0"/>
    <xf numFmtId="0" fontId="7" fillId="0" borderId="0"/>
    <xf numFmtId="9" fontId="1" fillId="0" borderId="0" applyFont="0" applyFill="0" applyBorder="0" applyAlignment="0" applyProtection="0"/>
    <xf numFmtId="0" fontId="28" fillId="0" borderId="0"/>
    <xf numFmtId="9" fontId="28" fillId="0" borderId="0" applyFont="0" applyFill="0" applyBorder="0" applyAlignment="0" applyProtection="0"/>
    <xf numFmtId="43" fontId="28" fillId="0" borderId="0" applyFont="0" applyFill="0" applyBorder="0" applyAlignment="0" applyProtection="0"/>
    <xf numFmtId="0" fontId="7" fillId="0" borderId="0"/>
    <xf numFmtId="0" fontId="31" fillId="34"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1" fillId="35" borderId="0" applyNumberFormat="0" applyBorder="0" applyAlignment="0" applyProtection="0"/>
    <xf numFmtId="0" fontId="1" fillId="31" borderId="0" applyNumberFormat="0" applyBorder="0" applyAlignment="0" applyProtection="0"/>
    <xf numFmtId="0" fontId="31" fillId="36" borderId="0" applyNumberFormat="0" applyBorder="0" applyAlignment="0" applyProtection="0"/>
    <xf numFmtId="0" fontId="1" fillId="12" borderId="0" applyNumberFormat="0" applyBorder="0" applyAlignment="0" applyProtection="0"/>
    <xf numFmtId="0" fontId="31" fillId="37" borderId="0" applyNumberFormat="0" applyBorder="0" applyAlignment="0" applyProtection="0"/>
    <xf numFmtId="0" fontId="1" fillId="16" borderId="0" applyNumberFormat="0" applyBorder="0" applyAlignment="0" applyProtection="0"/>
    <xf numFmtId="0" fontId="31" fillId="38" borderId="0" applyNumberFormat="0" applyBorder="0" applyAlignment="0" applyProtection="0"/>
    <xf numFmtId="0" fontId="1" fillId="20" borderId="0" applyNumberFormat="0" applyBorder="0" applyAlignment="0" applyProtection="0"/>
    <xf numFmtId="0" fontId="31" fillId="39" borderId="0" applyNumberFormat="0" applyBorder="0" applyAlignment="0" applyProtection="0"/>
    <xf numFmtId="0" fontId="1" fillId="24" borderId="0" applyNumberFormat="0" applyBorder="0" applyAlignment="0" applyProtection="0"/>
    <xf numFmtId="0" fontId="31" fillId="36" borderId="0" applyNumberFormat="0" applyBorder="0" applyAlignment="0" applyProtection="0"/>
    <xf numFmtId="0" fontId="1" fillId="28" borderId="0" applyNumberFormat="0" applyBorder="0" applyAlignment="0" applyProtection="0"/>
    <xf numFmtId="0" fontId="31" fillId="40" borderId="0" applyNumberFormat="0" applyBorder="0" applyAlignment="0" applyProtection="0"/>
    <xf numFmtId="0" fontId="1" fillId="32" borderId="0" applyNumberFormat="0" applyBorder="0" applyAlignment="0" applyProtection="0"/>
    <xf numFmtId="0" fontId="32" fillId="41" borderId="0" applyNumberFormat="0" applyBorder="0" applyAlignment="0" applyProtection="0"/>
    <xf numFmtId="0" fontId="23" fillId="13" borderId="0" applyNumberFormat="0" applyBorder="0" applyAlignment="0" applyProtection="0"/>
    <xf numFmtId="0" fontId="32" fillId="37" borderId="0" applyNumberFormat="0" applyBorder="0" applyAlignment="0" applyProtection="0"/>
    <xf numFmtId="0" fontId="23" fillId="17" borderId="0" applyNumberFormat="0" applyBorder="0" applyAlignment="0" applyProtection="0"/>
    <xf numFmtId="0" fontId="32" fillId="38" borderId="0" applyNumberFormat="0" applyBorder="0" applyAlignment="0" applyProtection="0"/>
    <xf numFmtId="0" fontId="23" fillId="21" borderId="0" applyNumberFormat="0" applyBorder="0" applyAlignment="0" applyProtection="0"/>
    <xf numFmtId="0" fontId="32" fillId="42" borderId="0" applyNumberFormat="0" applyBorder="0" applyAlignment="0" applyProtection="0"/>
    <xf numFmtId="0" fontId="23" fillId="25" borderId="0" applyNumberFormat="0" applyBorder="0" applyAlignment="0" applyProtection="0"/>
    <xf numFmtId="0" fontId="32" fillId="43" borderId="0" applyNumberFormat="0" applyBorder="0" applyAlignment="0" applyProtection="0"/>
    <xf numFmtId="0" fontId="23" fillId="29" borderId="0" applyNumberFormat="0" applyBorder="0" applyAlignment="0" applyProtection="0"/>
    <xf numFmtId="0" fontId="32" fillId="44" borderId="0" applyNumberFormat="0" applyBorder="0" applyAlignment="0" applyProtection="0"/>
    <xf numFmtId="0" fontId="23" fillId="33" borderId="0" applyNumberFormat="0" applyBorder="0" applyAlignment="0" applyProtection="0"/>
    <xf numFmtId="0" fontId="32" fillId="45" borderId="0" applyNumberFormat="0" applyBorder="0" applyAlignment="0" applyProtection="0"/>
    <xf numFmtId="0" fontId="23" fillId="10" borderId="0" applyNumberFormat="0" applyBorder="0" applyAlignment="0" applyProtection="0"/>
    <xf numFmtId="0" fontId="32" fillId="46" borderId="0" applyNumberFormat="0" applyBorder="0" applyAlignment="0" applyProtection="0"/>
    <xf numFmtId="0" fontId="23" fillId="14" borderId="0" applyNumberFormat="0" applyBorder="0" applyAlignment="0" applyProtection="0"/>
    <xf numFmtId="0" fontId="32" fillId="47" borderId="0" applyNumberFormat="0" applyBorder="0" applyAlignment="0" applyProtection="0"/>
    <xf numFmtId="0" fontId="23" fillId="18" borderId="0" applyNumberFormat="0" applyBorder="0" applyAlignment="0" applyProtection="0"/>
    <xf numFmtId="0" fontId="32" fillId="42" borderId="0" applyNumberFormat="0" applyBorder="0" applyAlignment="0" applyProtection="0"/>
    <xf numFmtId="0" fontId="23" fillId="22" borderId="0" applyNumberFormat="0" applyBorder="0" applyAlignment="0" applyProtection="0"/>
    <xf numFmtId="0" fontId="32" fillId="43" borderId="0" applyNumberFormat="0" applyBorder="0" applyAlignment="0" applyProtection="0"/>
    <xf numFmtId="0" fontId="23" fillId="26" borderId="0" applyNumberFormat="0" applyBorder="0" applyAlignment="0" applyProtection="0"/>
    <xf numFmtId="0" fontId="32" fillId="48" borderId="0" applyNumberFormat="0" applyBorder="0" applyAlignment="0" applyProtection="0"/>
    <xf numFmtId="0" fontId="23" fillId="30" borderId="0" applyNumberFormat="0" applyBorder="0" applyAlignment="0" applyProtection="0"/>
    <xf numFmtId="0" fontId="33" fillId="49" borderId="0" applyNumberFormat="0" applyBorder="0" applyAlignment="0" applyProtection="0"/>
    <xf numFmtId="0" fontId="14" fillId="4" borderId="0" applyNumberFormat="0" applyBorder="0" applyAlignment="0" applyProtection="0"/>
    <xf numFmtId="0" fontId="34" fillId="50" borderId="21" applyNumberFormat="0" applyAlignment="0" applyProtection="0"/>
    <xf numFmtId="0" fontId="34" fillId="50" borderId="21" applyNumberFormat="0" applyAlignment="0" applyProtection="0"/>
    <xf numFmtId="0" fontId="34" fillId="50" borderId="21" applyNumberFormat="0" applyAlignment="0" applyProtection="0"/>
    <xf numFmtId="0" fontId="18" fillId="7" borderId="11" applyNumberFormat="0" applyAlignment="0" applyProtection="0"/>
    <xf numFmtId="0" fontId="35" fillId="51" borderId="22" applyNumberFormat="0" applyAlignment="0" applyProtection="0"/>
    <xf numFmtId="0" fontId="20" fillId="8" borderId="14" applyNumberFormat="0" applyAlignment="0" applyProtection="0"/>
    <xf numFmtId="43" fontId="36" fillId="0" borderId="0" applyFont="0" applyFill="0" applyBorder="0" applyAlignment="0" applyProtection="0"/>
    <xf numFmtId="37" fontId="37" fillId="0" borderId="0" applyFont="0" applyFill="0" applyBorder="0" applyAlignment="0" applyProtection="0"/>
    <xf numFmtId="43" fontId="7" fillId="0" borderId="0" applyFont="0" applyFill="0" applyBorder="0" applyAlignment="0" applyProtection="0"/>
    <xf numFmtId="43" fontId="25"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3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37" fontId="1" fillId="0" borderId="0" applyFont="0" applyFill="0" applyBorder="0" applyAlignment="0" applyProtection="0"/>
    <xf numFmtId="43" fontId="25"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7" fontId="40" fillId="0" borderId="0" applyFont="0" applyFill="0" applyBorder="0" applyAlignment="0" applyProtection="0"/>
    <xf numFmtId="37" fontId="4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5" fontId="37" fillId="0" borderId="0" applyFont="0" applyFill="0" applyBorder="0" applyAlignment="0" applyProtection="0"/>
    <xf numFmtId="44" fontId="41" fillId="0" borderId="0" applyFont="0" applyFill="0" applyBorder="0" applyAlignment="0" applyProtection="0"/>
    <xf numFmtId="5" fontId="1"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7" fillId="0" borderId="0" applyFont="0" applyFill="0" applyBorder="0" applyAlignment="0" applyProtection="0"/>
    <xf numFmtId="5"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40"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4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2" fillId="0" borderId="0" applyNumberFormat="0" applyFill="0" applyBorder="0" applyAlignment="0" applyProtection="0"/>
    <xf numFmtId="0" fontId="22" fillId="0" borderId="0" applyNumberFormat="0" applyFill="0" applyBorder="0" applyAlignment="0" applyProtection="0"/>
    <xf numFmtId="0" fontId="43" fillId="0" borderId="0" applyNumberFormat="0" applyFill="0" applyBorder="0" applyAlignment="0" applyProtection="0"/>
    <xf numFmtId="0" fontId="44" fillId="52" borderId="0" applyNumberFormat="0" applyBorder="0" applyAlignment="0" applyProtection="0"/>
    <xf numFmtId="0" fontId="13" fillId="3" borderId="0" applyNumberFormat="0" applyBorder="0" applyAlignment="0" applyProtection="0"/>
    <xf numFmtId="0" fontId="45" fillId="0" borderId="23" applyNumberFormat="0" applyFill="0" applyAlignment="0" applyProtection="0"/>
    <xf numFmtId="0" fontId="10" fillId="0" borderId="8" applyNumberFormat="0" applyFill="0" applyAlignment="0" applyProtection="0"/>
    <xf numFmtId="0" fontId="46" fillId="0" borderId="24" applyNumberFormat="0" applyFill="0" applyAlignment="0" applyProtection="0"/>
    <xf numFmtId="0" fontId="11" fillId="0" borderId="9" applyNumberFormat="0" applyFill="0" applyAlignment="0" applyProtection="0"/>
    <xf numFmtId="0" fontId="47" fillId="0" borderId="25" applyNumberFormat="0" applyFill="0" applyAlignment="0" applyProtection="0"/>
    <xf numFmtId="0" fontId="12" fillId="0" borderId="10" applyNumberFormat="0" applyFill="0" applyAlignment="0" applyProtection="0"/>
    <xf numFmtId="0" fontId="47" fillId="0" borderId="0" applyNumberFormat="0" applyFill="0" applyBorder="0" applyAlignment="0" applyProtection="0"/>
    <xf numFmtId="0" fontId="12" fillId="0" borderId="0" applyNumberFormat="0" applyFill="0" applyBorder="0" applyAlignment="0" applyProtection="0"/>
    <xf numFmtId="0" fontId="48" fillId="0" borderId="0" applyNumberFormat="0" applyFill="0" applyBorder="0" applyAlignment="0" applyProtection="0"/>
    <xf numFmtId="0" fontId="49" fillId="35" borderId="21" applyNumberFormat="0" applyAlignment="0" applyProtection="0"/>
    <xf numFmtId="0" fontId="49" fillId="35" borderId="21" applyNumberFormat="0" applyAlignment="0" applyProtection="0"/>
    <xf numFmtId="0" fontId="49" fillId="35" borderId="21" applyNumberFormat="0" applyAlignment="0" applyProtection="0"/>
    <xf numFmtId="0" fontId="16" fillId="6" borderId="11" applyNumberFormat="0" applyAlignment="0" applyProtection="0"/>
    <xf numFmtId="0" fontId="50" fillId="0" borderId="26" applyNumberFormat="0" applyFill="0" applyAlignment="0" applyProtection="0"/>
    <xf numFmtId="0" fontId="19" fillId="0" borderId="13" applyNumberFormat="0" applyFill="0" applyAlignment="0" applyProtection="0"/>
    <xf numFmtId="0" fontId="51" fillId="53" borderId="0" applyNumberFormat="0" applyBorder="0" applyAlignment="0" applyProtection="0"/>
    <xf numFmtId="0" fontId="15" fillId="5" borderId="0" applyNumberFormat="0" applyBorder="0" applyAlignment="0" applyProtection="0"/>
    <xf numFmtId="0" fontId="1" fillId="0" borderId="0"/>
    <xf numFmtId="0" fontId="1" fillId="0" borderId="0"/>
    <xf numFmtId="0" fontId="1" fillId="0" borderId="0"/>
    <xf numFmtId="0" fontId="1" fillId="0" borderId="0"/>
    <xf numFmtId="0" fontId="40" fillId="0" borderId="0"/>
    <xf numFmtId="0" fontId="36" fillId="0" borderId="0"/>
    <xf numFmtId="0" fontId="1" fillId="0" borderId="0"/>
    <xf numFmtId="0" fontId="41" fillId="0" borderId="0"/>
    <xf numFmtId="38" fontId="37" fillId="0" borderId="0"/>
    <xf numFmtId="0" fontId="1" fillId="0" borderId="0"/>
    <xf numFmtId="0" fontId="7" fillId="0" borderId="0"/>
    <xf numFmtId="0" fontId="52" fillId="0" borderId="0"/>
    <xf numFmtId="0" fontId="7" fillId="0" borderId="0"/>
    <xf numFmtId="0" fontId="7" fillId="0" borderId="0"/>
    <xf numFmtId="0" fontId="1" fillId="0" borderId="0"/>
    <xf numFmtId="0" fontId="38" fillId="0" borderId="0"/>
    <xf numFmtId="0" fontId="38" fillId="0" borderId="0"/>
    <xf numFmtId="0" fontId="53" fillId="0" borderId="0"/>
    <xf numFmtId="0" fontId="7" fillId="0" borderId="0"/>
    <xf numFmtId="0" fontId="1" fillId="0" borderId="0"/>
    <xf numFmtId="0" fontId="1" fillId="0" borderId="0"/>
    <xf numFmtId="0" fontId="7" fillId="0" borderId="0"/>
    <xf numFmtId="0" fontId="1" fillId="0" borderId="0"/>
    <xf numFmtId="0" fontId="25" fillId="0" borderId="0"/>
    <xf numFmtId="0" fontId="25" fillId="0" borderId="0"/>
    <xf numFmtId="0" fontId="25" fillId="0" borderId="0"/>
    <xf numFmtId="0" fontId="25"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xf numFmtId="0" fontId="40" fillId="0" borderId="0"/>
    <xf numFmtId="0" fontId="1" fillId="0" borderId="0"/>
    <xf numFmtId="0" fontId="1" fillId="0" borderId="0"/>
    <xf numFmtId="0" fontId="1" fillId="0" borderId="0"/>
    <xf numFmtId="0" fontId="1" fillId="0" borderId="0"/>
    <xf numFmtId="0" fontId="31" fillId="54" borderId="27" applyNumberFormat="0" applyFont="0" applyAlignment="0" applyProtection="0"/>
    <xf numFmtId="0" fontId="31" fillId="54" borderId="27" applyNumberFormat="0" applyFont="0" applyAlignment="0" applyProtection="0"/>
    <xf numFmtId="0" fontId="31" fillId="54" borderId="27" applyNumberFormat="0" applyFont="0" applyAlignment="0" applyProtection="0"/>
    <xf numFmtId="0" fontId="1" fillId="9" borderId="15" applyNumberFormat="0" applyFont="0" applyAlignment="0" applyProtection="0"/>
    <xf numFmtId="0" fontId="54" fillId="50" borderId="28" applyNumberFormat="0" applyAlignment="0" applyProtection="0"/>
    <xf numFmtId="0" fontId="54" fillId="50" borderId="28" applyNumberFormat="0" applyAlignment="0" applyProtection="0"/>
    <xf numFmtId="0" fontId="54" fillId="50" borderId="28" applyNumberFormat="0" applyAlignment="0" applyProtection="0"/>
    <xf numFmtId="0" fontId="17" fillId="7" borderId="12" applyNumberFormat="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9" fontId="37"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7"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36" fillId="0" borderId="0" applyFont="0" applyFill="0" applyBorder="0" applyAlignment="0" applyProtection="0"/>
    <xf numFmtId="9" fontId="7" fillId="0" borderId="0" applyFont="0" applyFill="0" applyBorder="0" applyAlignment="0" applyProtection="0"/>
    <xf numFmtId="0" fontId="55" fillId="0" borderId="0"/>
    <xf numFmtId="5" fontId="7" fillId="0" borderId="4">
      <alignment horizontal="right" vertical="top"/>
    </xf>
    <xf numFmtId="0" fontId="7" fillId="0" borderId="0" applyNumberFormat="0" applyFont="0" applyBorder="0">
      <alignment horizontal="centerContinuous"/>
    </xf>
    <xf numFmtId="0" fontId="56" fillId="0" borderId="0" applyNumberFormat="0" applyFill="0" applyBorder="0" applyAlignment="0" applyProtection="0"/>
    <xf numFmtId="0" fontId="57" fillId="0" borderId="29" applyNumberFormat="0" applyFill="0" applyAlignment="0" applyProtection="0"/>
    <xf numFmtId="0" fontId="57" fillId="0" borderId="29" applyNumberFormat="0" applyFill="0" applyAlignment="0" applyProtection="0"/>
    <xf numFmtId="0" fontId="57" fillId="0" borderId="29" applyNumberFormat="0" applyFill="0" applyAlignment="0" applyProtection="0"/>
    <xf numFmtId="0" fontId="2" fillId="0" borderId="16" applyNumberFormat="0" applyFill="0" applyAlignment="0" applyProtection="0"/>
    <xf numFmtId="0" fontId="58" fillId="0" borderId="0" applyNumberFormat="0" applyFill="0" applyBorder="0" applyAlignment="0" applyProtection="0"/>
    <xf numFmtId="0" fontId="21" fillId="0" borderId="0" applyNumberFormat="0" applyFill="0" applyBorder="0" applyAlignment="0" applyProtection="0"/>
    <xf numFmtId="0" fontId="25" fillId="0" borderId="0"/>
    <xf numFmtId="0" fontId="68" fillId="0" borderId="0"/>
    <xf numFmtId="0" fontId="68" fillId="0" borderId="0"/>
    <xf numFmtId="0" fontId="7" fillId="0" borderId="0" applyAlignment="0"/>
    <xf numFmtId="0" fontId="78" fillId="0" borderId="0" applyNumberFormat="0" applyFill="0" applyBorder="0" applyAlignment="0" applyProtection="0"/>
    <xf numFmtId="0" fontId="79" fillId="0" borderId="0"/>
    <xf numFmtId="0" fontId="80" fillId="0" borderId="0" applyNumberFormat="0" applyFill="0" applyBorder="0" applyAlignment="0" applyProtection="0"/>
    <xf numFmtId="0" fontId="81" fillId="0" borderId="0"/>
  </cellStyleXfs>
  <cellXfs count="167">
    <xf numFmtId="0" fontId="0" fillId="0" borderId="0" xfId="0"/>
    <xf numFmtId="0" fontId="6" fillId="0" borderId="1" xfId="0" applyFont="1" applyFill="1" applyBorder="1" applyAlignment="1">
      <alignment horizontal="center" wrapText="1"/>
    </xf>
    <xf numFmtId="0" fontId="3" fillId="0" borderId="0" xfId="0" applyFont="1"/>
    <xf numFmtId="0" fontId="5" fillId="2" borderId="2" xfId="0" applyFont="1" applyFill="1" applyBorder="1" applyAlignment="1">
      <alignment horizontal="center" wrapText="1"/>
    </xf>
    <xf numFmtId="0" fontId="5" fillId="2" borderId="7" xfId="0" applyFont="1" applyFill="1" applyBorder="1" applyAlignment="1">
      <alignment horizontal="center" wrapText="1"/>
    </xf>
    <xf numFmtId="0" fontId="4" fillId="0" borderId="0" xfId="0" applyFont="1"/>
    <xf numFmtId="0" fontId="26" fillId="0" borderId="0" xfId="0" applyFont="1" applyBorder="1"/>
    <xf numFmtId="0" fontId="26" fillId="0" borderId="6" xfId="0" applyFont="1" applyBorder="1"/>
    <xf numFmtId="0" fontId="26" fillId="0" borderId="5" xfId="0" applyFont="1" applyBorder="1"/>
    <xf numFmtId="0" fontId="26" fillId="0" borderId="0" xfId="0" applyFont="1"/>
    <xf numFmtId="0" fontId="26" fillId="0" borderId="19" xfId="0" applyFont="1" applyBorder="1"/>
    <xf numFmtId="0" fontId="26" fillId="0" borderId="17" xfId="0" applyFont="1" applyBorder="1"/>
    <xf numFmtId="0" fontId="26" fillId="0" borderId="1" xfId="0" applyFont="1" applyBorder="1"/>
    <xf numFmtId="0" fontId="3" fillId="0" borderId="0" xfId="0" applyFont="1"/>
    <xf numFmtId="0" fontId="0" fillId="0" borderId="0" xfId="0" applyBorder="1"/>
    <xf numFmtId="0" fontId="5" fillId="2" borderId="7" xfId="0" applyFont="1" applyFill="1" applyBorder="1" applyAlignment="1">
      <alignment horizontal="center" wrapText="1"/>
    </xf>
    <xf numFmtId="0" fontId="26" fillId="0" borderId="0" xfId="0" applyFont="1" applyBorder="1"/>
    <xf numFmtId="0" fontId="26" fillId="0" borderId="1" xfId="0" applyFont="1" applyBorder="1"/>
    <xf numFmtId="0" fontId="5" fillId="2" borderId="2" xfId="0" applyFont="1" applyFill="1" applyBorder="1" applyAlignment="1">
      <alignment horizontal="center" wrapText="1"/>
    </xf>
    <xf numFmtId="164" fontId="0" fillId="0" borderId="6" xfId="0" applyNumberFormat="1" applyBorder="1"/>
    <xf numFmtId="164" fontId="0" fillId="0" borderId="0" xfId="0" applyNumberFormat="1" applyBorder="1"/>
    <xf numFmtId="0" fontId="6" fillId="0" borderId="2" xfId="0" applyFont="1" applyFill="1" applyBorder="1" applyAlignment="1">
      <alignment horizontal="center" wrapText="1"/>
    </xf>
    <xf numFmtId="0" fontId="5" fillId="2" borderId="2" xfId="0" applyFont="1" applyFill="1" applyBorder="1" applyAlignment="1">
      <alignment horizontal="center" wrapText="1"/>
    </xf>
    <xf numFmtId="0" fontId="5" fillId="2" borderId="3" xfId="0" applyFont="1" applyFill="1" applyBorder="1" applyAlignment="1">
      <alignment horizontal="center" wrapText="1"/>
    </xf>
    <xf numFmtId="0" fontId="0" fillId="0" borderId="0" xfId="0"/>
    <xf numFmtId="44" fontId="0" fillId="0" borderId="4" xfId="53" applyNumberFormat="1" applyFont="1" applyBorder="1"/>
    <xf numFmtId="44" fontId="0" fillId="0" borderId="20" xfId="53" applyNumberFormat="1" applyFont="1" applyBorder="1"/>
    <xf numFmtId="0" fontId="6" fillId="0" borderId="7" xfId="0" applyFont="1" applyFill="1" applyBorder="1" applyAlignment="1">
      <alignment horizontal="center" wrapText="1"/>
    </xf>
    <xf numFmtId="0" fontId="6" fillId="0" borderId="3" xfId="0" applyFont="1" applyFill="1" applyBorder="1" applyAlignment="1">
      <alignment horizontal="center" wrapText="1"/>
    </xf>
    <xf numFmtId="0" fontId="26" fillId="0" borderId="1" xfId="0" quotePrefix="1" applyFont="1" applyBorder="1"/>
    <xf numFmtId="0" fontId="29" fillId="0" borderId="0" xfId="0" applyFont="1"/>
    <xf numFmtId="0" fontId="0" fillId="0" borderId="6" xfId="0" applyBorder="1"/>
    <xf numFmtId="0" fontId="0" fillId="0" borderId="0" xfId="0" applyFill="1" applyBorder="1"/>
    <xf numFmtId="0" fontId="2" fillId="2" borderId="30" xfId="0" applyFont="1" applyFill="1" applyBorder="1" applyAlignment="1">
      <alignment horizontal="center" wrapText="1"/>
    </xf>
    <xf numFmtId="0" fontId="2" fillId="2" borderId="31" xfId="0" applyFont="1" applyFill="1" applyBorder="1" applyAlignment="1">
      <alignment horizontal="center" wrapText="1"/>
    </xf>
    <xf numFmtId="49" fontId="60" fillId="2" borderId="31" xfId="61" applyNumberFormat="1" applyFont="1" applyFill="1" applyBorder="1" applyAlignment="1">
      <alignment horizontal="center" wrapText="1"/>
    </xf>
    <xf numFmtId="0" fontId="30" fillId="0" borderId="33" xfId="0" applyFont="1" applyFill="1" applyBorder="1" applyAlignment="1">
      <alignment horizontal="center" wrapText="1"/>
    </xf>
    <xf numFmtId="0" fontId="30" fillId="0" borderId="34" xfId="0" applyFont="1" applyFill="1" applyBorder="1" applyAlignment="1">
      <alignment horizontal="center" wrapText="1"/>
    </xf>
    <xf numFmtId="49" fontId="61" fillId="0" borderId="34" xfId="61" applyNumberFormat="1" applyFont="1" applyFill="1" applyBorder="1" applyAlignment="1">
      <alignment horizontal="center" wrapText="1"/>
    </xf>
    <xf numFmtId="0" fontId="0" fillId="0" borderId="0" xfId="0" applyFont="1"/>
    <xf numFmtId="0" fontId="0" fillId="0" borderId="19" xfId="0" applyBorder="1" applyAlignment="1">
      <alignment horizontal="right"/>
    </xf>
    <xf numFmtId="166" fontId="0" fillId="0" borderId="0" xfId="2" applyNumberFormat="1" applyFont="1" applyBorder="1" applyAlignment="1">
      <alignment horizontal="center"/>
    </xf>
    <xf numFmtId="0" fontId="0" fillId="0" borderId="0" xfId="0" applyBorder="1" applyAlignment="1">
      <alignment horizontal="center"/>
    </xf>
    <xf numFmtId="0" fontId="59" fillId="0" borderId="0" xfId="297" applyFont="1" applyBorder="1" applyAlignment="1">
      <alignment horizontal="center"/>
    </xf>
    <xf numFmtId="0" fontId="0" fillId="0" borderId="5" xfId="0" applyBorder="1" applyAlignment="1">
      <alignment horizontal="right"/>
    </xf>
    <xf numFmtId="166" fontId="0" fillId="0" borderId="6" xfId="2" applyNumberFormat="1" applyFont="1" applyBorder="1" applyAlignment="1">
      <alignment horizontal="center"/>
    </xf>
    <xf numFmtId="0" fontId="59" fillId="0" borderId="6" xfId="297" applyFont="1" applyBorder="1" applyAlignment="1">
      <alignment horizontal="center"/>
    </xf>
    <xf numFmtId="0" fontId="0" fillId="0" borderId="6" xfId="0" applyBorder="1" applyAlignment="1">
      <alignment horizontal="center"/>
    </xf>
    <xf numFmtId="167" fontId="0" fillId="0" borderId="0" xfId="0" applyNumberFormat="1" applyFill="1"/>
    <xf numFmtId="0" fontId="0" fillId="0" borderId="1" xfId="0" applyBorder="1"/>
    <xf numFmtId="169" fontId="26" fillId="0" borderId="4" xfId="0" applyNumberFormat="1" applyFont="1" applyFill="1" applyBorder="1"/>
    <xf numFmtId="41" fontId="26" fillId="0" borderId="0" xfId="0" applyNumberFormat="1" applyFont="1" applyFill="1" applyBorder="1"/>
    <xf numFmtId="0" fontId="26" fillId="0" borderId="19" xfId="0" applyFont="1" applyFill="1" applyBorder="1"/>
    <xf numFmtId="167" fontId="0" fillId="0" borderId="20" xfId="0" applyNumberFormat="1" applyFill="1" applyBorder="1"/>
    <xf numFmtId="0" fontId="59" fillId="0" borderId="0" xfId="0" applyFont="1" applyBorder="1"/>
    <xf numFmtId="167" fontId="0" fillId="0" borderId="4" xfId="0" applyNumberFormat="1" applyFill="1" applyBorder="1"/>
    <xf numFmtId="167" fontId="0" fillId="0" borderId="18" xfId="0" applyNumberFormat="1" applyFill="1" applyBorder="1"/>
    <xf numFmtId="166" fontId="0" fillId="0" borderId="1" xfId="2" applyNumberFormat="1" applyFont="1" applyBorder="1" applyAlignment="1">
      <alignment horizontal="center"/>
    </xf>
    <xf numFmtId="0" fontId="0" fillId="0" borderId="1" xfId="0" applyBorder="1" applyAlignment="1">
      <alignment horizontal="center"/>
    </xf>
    <xf numFmtId="0" fontId="0" fillId="0" borderId="17" xfId="0" applyBorder="1" applyAlignment="1">
      <alignment horizontal="right"/>
    </xf>
    <xf numFmtId="0" fontId="0" fillId="0" borderId="0" xfId="0"/>
    <xf numFmtId="0" fontId="0" fillId="0" borderId="0" xfId="0" applyFill="1"/>
    <xf numFmtId="41" fontId="0" fillId="0" borderId="0" xfId="0" applyNumberFormat="1" applyBorder="1"/>
    <xf numFmtId="0" fontId="62" fillId="0" borderId="0" xfId="0" applyFont="1" applyFill="1" applyAlignment="1"/>
    <xf numFmtId="0" fontId="63" fillId="0" borderId="0" xfId="0" applyFont="1" applyFill="1" applyAlignment="1">
      <alignment horizontal="left"/>
    </xf>
    <xf numFmtId="0" fontId="7" fillId="0" borderId="0" xfId="0" applyFont="1" applyFill="1"/>
    <xf numFmtId="0" fontId="4" fillId="0" borderId="0" xfId="0" applyFont="1"/>
    <xf numFmtId="41" fontId="4" fillId="0" borderId="0" xfId="0" applyNumberFormat="1" applyFont="1" applyBorder="1"/>
    <xf numFmtId="0" fontId="64" fillId="55" borderId="30" xfId="0" applyFont="1" applyFill="1" applyBorder="1" applyAlignment="1">
      <alignment horizontal="center" wrapText="1"/>
    </xf>
    <xf numFmtId="0" fontId="64" fillId="55" borderId="31" xfId="0" applyFont="1" applyFill="1" applyBorder="1" applyAlignment="1">
      <alignment horizontal="center" wrapText="1"/>
    </xf>
    <xf numFmtId="0" fontId="64" fillId="55" borderId="32" xfId="0" applyFont="1" applyFill="1" applyBorder="1" applyAlignment="1">
      <alignment horizontal="center" wrapText="1"/>
    </xf>
    <xf numFmtId="0" fontId="26" fillId="0" borderId="0" xfId="0" applyFont="1" applyBorder="1"/>
    <xf numFmtId="0" fontId="26" fillId="0" borderId="0" xfId="0" applyFont="1"/>
    <xf numFmtId="14" fontId="26" fillId="0" borderId="0" xfId="0" applyNumberFormat="1" applyFont="1" applyBorder="1"/>
    <xf numFmtId="37" fontId="26" fillId="0" borderId="0" xfId="0" applyNumberFormat="1" applyFont="1" applyBorder="1"/>
    <xf numFmtId="41" fontId="26" fillId="0" borderId="0" xfId="0" applyNumberFormat="1" applyFont="1" applyBorder="1"/>
    <xf numFmtId="0" fontId="65" fillId="0" borderId="0" xfId="0" applyFont="1"/>
    <xf numFmtId="0" fontId="26" fillId="0" borderId="6" xfId="0" applyFont="1" applyBorder="1"/>
    <xf numFmtId="14" fontId="26" fillId="0" borderId="6" xfId="0" applyNumberFormat="1" applyFont="1" applyBorder="1"/>
    <xf numFmtId="41" fontId="26" fillId="0" borderId="6" xfId="0" applyNumberFormat="1" applyFont="1" applyBorder="1"/>
    <xf numFmtId="0" fontId="26" fillId="0" borderId="19" xfId="0" applyFont="1" applyBorder="1"/>
    <xf numFmtId="0" fontId="26" fillId="0" borderId="5" xfId="0" applyFont="1" applyBorder="1"/>
    <xf numFmtId="0" fontId="26" fillId="0" borderId="17" xfId="0" applyFont="1" applyBorder="1"/>
    <xf numFmtId="0" fontId="26" fillId="0" borderId="1" xfId="0" applyFont="1" applyBorder="1"/>
    <xf numFmtId="0" fontId="66" fillId="0" borderId="0" xfId="0" applyFont="1" applyFill="1" applyBorder="1" applyAlignment="1">
      <alignment horizontal="center" wrapText="1"/>
    </xf>
    <xf numFmtId="37" fontId="26" fillId="0" borderId="6" xfId="0" applyNumberFormat="1" applyFont="1" applyBorder="1"/>
    <xf numFmtId="41" fontId="26" fillId="0" borderId="4" xfId="0" applyNumberFormat="1" applyFont="1" applyBorder="1"/>
    <xf numFmtId="41" fontId="26" fillId="0" borderId="20" xfId="0" applyNumberFormat="1" applyFont="1" applyBorder="1"/>
    <xf numFmtId="37" fontId="26" fillId="0" borderId="1" xfId="0" applyNumberFormat="1" applyFont="1" applyBorder="1"/>
    <xf numFmtId="41" fontId="26" fillId="0" borderId="18" xfId="0" applyNumberFormat="1" applyFont="1" applyBorder="1"/>
    <xf numFmtId="41" fontId="26" fillId="0" borderId="0" xfId="0" applyNumberFormat="1" applyFont="1"/>
    <xf numFmtId="0" fontId="26" fillId="0" borderId="35" xfId="0" applyFont="1" applyBorder="1" applyAlignment="1">
      <alignment wrapText="1"/>
    </xf>
    <xf numFmtId="0" fontId="26" fillId="0" borderId="0" xfId="0" applyFont="1" applyBorder="1" applyAlignment="1">
      <alignment wrapText="1"/>
    </xf>
    <xf numFmtId="0" fontId="4" fillId="0" borderId="0" xfId="0" applyFont="1" applyAlignment="1">
      <alignment wrapText="1"/>
    </xf>
    <xf numFmtId="0" fontId="0" fillId="0" borderId="0" xfId="0" applyAlignment="1">
      <alignment wrapText="1"/>
    </xf>
    <xf numFmtId="0" fontId="26" fillId="0" borderId="0" xfId="0" applyFont="1" applyAlignment="1">
      <alignment wrapText="1"/>
    </xf>
    <xf numFmtId="168" fontId="26" fillId="0" borderId="0" xfId="0" applyNumberFormat="1" applyFont="1"/>
    <xf numFmtId="0" fontId="26" fillId="0" borderId="6" xfId="0" applyFont="1" applyBorder="1" applyAlignment="1">
      <alignment wrapText="1"/>
    </xf>
    <xf numFmtId="0" fontId="26" fillId="0" borderId="19" xfId="0" quotePrefix="1" applyFont="1" applyBorder="1"/>
    <xf numFmtId="0" fontId="26" fillId="0" borderId="0" xfId="0" quotePrefix="1" applyFont="1" applyFill="1" applyBorder="1"/>
    <xf numFmtId="0" fontId="26" fillId="0" borderId="0" xfId="0" applyFont="1" applyFill="1" applyBorder="1"/>
    <xf numFmtId="0" fontId="66" fillId="0" borderId="6" xfId="0" applyFont="1" applyFill="1" applyBorder="1" applyAlignment="1">
      <alignment horizontal="center" wrapText="1"/>
    </xf>
    <xf numFmtId="0" fontId="67" fillId="0" borderId="0" xfId="0" applyFont="1"/>
    <xf numFmtId="169" fontId="26" fillId="0" borderId="18" xfId="0" applyNumberFormat="1" applyFont="1" applyBorder="1"/>
    <xf numFmtId="169" fontId="26" fillId="0" borderId="4" xfId="0" applyNumberFormat="1" applyFont="1" applyBorder="1"/>
    <xf numFmtId="169" fontId="26" fillId="0" borderId="20" xfId="0" applyNumberFormat="1" applyFont="1" applyBorder="1"/>
    <xf numFmtId="169" fontId="26" fillId="0" borderId="0" xfId="0" applyNumberFormat="1" applyFont="1" applyBorder="1"/>
    <xf numFmtId="169" fontId="26" fillId="0" borderId="0" xfId="0" applyNumberFormat="1" applyFont="1"/>
    <xf numFmtId="0" fontId="26" fillId="0" borderId="6" xfId="0" applyFont="1" applyFill="1" applyBorder="1"/>
    <xf numFmtId="37" fontId="26" fillId="0" borderId="6" xfId="0" applyNumberFormat="1" applyFont="1" applyFill="1" applyBorder="1"/>
    <xf numFmtId="0" fontId="26" fillId="0" borderId="6" xfId="0" quotePrefix="1" applyFont="1" applyFill="1" applyBorder="1"/>
    <xf numFmtId="0" fontId="26" fillId="0" borderId="0" xfId="0" quotePrefix="1" applyFont="1" applyBorder="1"/>
    <xf numFmtId="0" fontId="2" fillId="0" borderId="0" xfId="0" applyFont="1" applyAlignment="1">
      <alignment horizontal="center"/>
    </xf>
    <xf numFmtId="165" fontId="0" fillId="0" borderId="0" xfId="62" applyNumberFormat="1" applyFont="1" applyAlignment="1">
      <alignment horizontal="center"/>
    </xf>
    <xf numFmtId="49" fontId="60" fillId="2" borderId="38" xfId="61" applyNumberFormat="1" applyFont="1" applyFill="1" applyBorder="1" applyAlignment="1">
      <alignment horizontal="center" wrapText="1"/>
    </xf>
    <xf numFmtId="49" fontId="61" fillId="0" borderId="39" xfId="61" applyNumberFormat="1" applyFont="1" applyFill="1" applyBorder="1" applyAlignment="1">
      <alignment horizontal="center" wrapText="1"/>
    </xf>
    <xf numFmtId="167" fontId="59" fillId="0" borderId="4" xfId="0" applyNumberFormat="1" applyFont="1" applyFill="1" applyBorder="1"/>
    <xf numFmtId="0" fontId="26" fillId="0" borderId="1" xfId="0" applyFont="1" applyFill="1" applyBorder="1"/>
    <xf numFmtId="0" fontId="79" fillId="0" borderId="0" xfId="302"/>
    <xf numFmtId="0" fontId="79" fillId="0" borderId="36" xfId="302" applyBorder="1"/>
    <xf numFmtId="0" fontId="26" fillId="0" borderId="6" xfId="302" applyFont="1" applyBorder="1"/>
    <xf numFmtId="0" fontId="26" fillId="0" borderId="0" xfId="302" applyFont="1"/>
    <xf numFmtId="44" fontId="0" fillId="0" borderId="0" xfId="0" applyNumberFormat="1"/>
    <xf numFmtId="0" fontId="81" fillId="57" borderId="0" xfId="304" applyFill="1" applyAlignment="1">
      <alignment horizontal="left"/>
    </xf>
    <xf numFmtId="0" fontId="70" fillId="58" borderId="36" xfId="304" applyFont="1" applyFill="1" applyBorder="1" applyAlignment="1">
      <alignment horizontal="center" vertical="center"/>
    </xf>
    <xf numFmtId="0" fontId="70" fillId="58" borderId="36" xfId="304" applyFont="1" applyFill="1" applyBorder="1" applyAlignment="1">
      <alignment horizontal="center" vertical="center" wrapText="1"/>
    </xf>
    <xf numFmtId="0" fontId="72" fillId="58" borderId="36" xfId="304" applyFont="1" applyFill="1" applyBorder="1" applyAlignment="1">
      <alignment horizontal="center" vertical="center" wrapText="1"/>
    </xf>
    <xf numFmtId="0" fontId="74" fillId="59" borderId="37" xfId="304" applyFont="1" applyFill="1" applyBorder="1" applyAlignment="1">
      <alignment horizontal="left"/>
    </xf>
    <xf numFmtId="164" fontId="74" fillId="59" borderId="37" xfId="304" applyNumberFormat="1" applyFont="1" applyFill="1" applyBorder="1" applyAlignment="1">
      <alignment horizontal="right"/>
    </xf>
    <xf numFmtId="164" fontId="74" fillId="59" borderId="37" xfId="304" applyNumberFormat="1" applyFont="1" applyFill="1" applyBorder="1" applyAlignment="1">
      <alignment horizontal="left"/>
    </xf>
    <xf numFmtId="170" fontId="74" fillId="59" borderId="37" xfId="304" applyNumberFormat="1" applyFont="1" applyFill="1" applyBorder="1" applyAlignment="1">
      <alignment horizontal="right"/>
    </xf>
    <xf numFmtId="0" fontId="74" fillId="59" borderId="37" xfId="304" applyFont="1" applyFill="1" applyBorder="1" applyAlignment="1">
      <alignment horizontal="right"/>
    </xf>
    <xf numFmtId="0" fontId="74" fillId="0" borderId="37" xfId="304" applyFont="1" applyBorder="1" applyAlignment="1">
      <alignment horizontal="left"/>
    </xf>
    <xf numFmtId="164" fontId="74" fillId="60" borderId="37" xfId="304" applyNumberFormat="1" applyFont="1" applyFill="1" applyBorder="1" applyAlignment="1">
      <alignment horizontal="right"/>
    </xf>
    <xf numFmtId="0" fontId="75" fillId="0" borderId="0" xfId="304" applyFont="1" applyAlignment="1">
      <alignment horizontal="left" vertical="center"/>
    </xf>
    <xf numFmtId="0" fontId="75" fillId="0" borderId="0" xfId="304" applyFont="1" applyAlignment="1">
      <alignment vertical="center"/>
    </xf>
    <xf numFmtId="0" fontId="78" fillId="0" borderId="0" xfId="301"/>
    <xf numFmtId="164" fontId="0" fillId="0" borderId="0" xfId="0" applyNumberFormat="1" applyFill="1" applyBorder="1"/>
    <xf numFmtId="164" fontId="0" fillId="0" borderId="6" xfId="0" applyNumberFormat="1" applyFill="1" applyBorder="1"/>
    <xf numFmtId="14" fontId="26" fillId="0" borderId="0" xfId="0" applyNumberFormat="1" applyFont="1" applyFill="1" applyBorder="1"/>
    <xf numFmtId="37" fontId="26" fillId="0" borderId="0" xfId="0" applyNumberFormat="1" applyFont="1" applyFill="1" applyBorder="1"/>
    <xf numFmtId="41" fontId="26" fillId="0" borderId="4" xfId="0" applyNumberFormat="1" applyFont="1" applyFill="1" applyBorder="1"/>
    <xf numFmtId="41" fontId="0" fillId="0" borderId="0" xfId="0" applyNumberFormat="1" applyFill="1" applyBorder="1"/>
    <xf numFmtId="0" fontId="70" fillId="58" borderId="36" xfId="0" applyFont="1" applyFill="1" applyBorder="1" applyAlignment="1">
      <alignment horizontal="center" vertical="center"/>
    </xf>
    <xf numFmtId="0" fontId="70" fillId="58" borderId="36" xfId="0" applyFont="1" applyFill="1" applyBorder="1" applyAlignment="1">
      <alignment horizontal="center" vertical="center" wrapText="1"/>
    </xf>
    <xf numFmtId="0" fontId="72" fillId="58" borderId="36" xfId="0" applyFont="1" applyFill="1" applyBorder="1" applyAlignment="1">
      <alignment horizontal="center" vertical="center" wrapText="1"/>
    </xf>
    <xf numFmtId="0" fontId="74" fillId="59" borderId="37" xfId="0" applyFont="1" applyFill="1" applyBorder="1" applyAlignment="1">
      <alignment horizontal="left"/>
    </xf>
    <xf numFmtId="171" fontId="74" fillId="59" borderId="37" xfId="0" applyNumberFormat="1" applyFont="1" applyFill="1" applyBorder="1" applyAlignment="1">
      <alignment horizontal="right"/>
    </xf>
    <xf numFmtId="164" fontId="74" fillId="59" borderId="37" xfId="0" applyNumberFormat="1" applyFont="1" applyFill="1" applyBorder="1" applyAlignment="1">
      <alignment horizontal="right"/>
    </xf>
    <xf numFmtId="170" fontId="74" fillId="59" borderId="37" xfId="0" applyNumberFormat="1" applyFont="1" applyFill="1" applyBorder="1" applyAlignment="1">
      <alignment horizontal="right"/>
    </xf>
    <xf numFmtId="0" fontId="74" fillId="59" borderId="0" xfId="0" applyFont="1" applyFill="1" applyAlignment="1">
      <alignment horizontal="left"/>
    </xf>
    <xf numFmtId="171" fontId="74" fillId="59" borderId="0" xfId="0" applyNumberFormat="1" applyFont="1" applyFill="1" applyAlignment="1">
      <alignment horizontal="right"/>
    </xf>
    <xf numFmtId="164" fontId="74" fillId="59" borderId="0" xfId="0" applyNumberFormat="1" applyFont="1" applyFill="1" applyAlignment="1">
      <alignment horizontal="right"/>
    </xf>
    <xf numFmtId="170" fontId="74" fillId="59" borderId="0" xfId="0" applyNumberFormat="1" applyFont="1" applyFill="1" applyAlignment="1">
      <alignment horizontal="right"/>
    </xf>
    <xf numFmtId="0" fontId="0" fillId="57" borderId="0" xfId="0" applyFill="1" applyAlignment="1">
      <alignment horizontal="left"/>
    </xf>
    <xf numFmtId="0" fontId="75" fillId="0" borderId="0" xfId="0" applyFont="1" applyAlignment="1">
      <alignment horizontal="left" vertical="center"/>
    </xf>
    <xf numFmtId="0" fontId="75" fillId="0" borderId="0" xfId="0" applyFont="1" applyAlignment="1">
      <alignment vertical="center"/>
    </xf>
    <xf numFmtId="44" fontId="0" fillId="0" borderId="0" xfId="53" applyFont="1" applyBorder="1"/>
    <xf numFmtId="44" fontId="0" fillId="0" borderId="6" xfId="53" applyFont="1" applyBorder="1"/>
    <xf numFmtId="0" fontId="6" fillId="0" borderId="36" xfId="0" applyFont="1" applyFill="1" applyBorder="1" applyAlignment="1">
      <alignment horizontal="center" wrapText="1"/>
    </xf>
    <xf numFmtId="0" fontId="26" fillId="0" borderId="4" xfId="0" applyFont="1" applyBorder="1"/>
    <xf numFmtId="0" fontId="26" fillId="0" borderId="20" xfId="0" applyFont="1" applyBorder="1"/>
    <xf numFmtId="0" fontId="26" fillId="0" borderId="18" xfId="0" applyFont="1" applyBorder="1"/>
    <xf numFmtId="0" fontId="69" fillId="56" borderId="6" xfId="304" applyFont="1" applyFill="1" applyBorder="1" applyAlignment="1">
      <alignment horizontal="center" wrapText="1"/>
    </xf>
    <xf numFmtId="0" fontId="75" fillId="0" borderId="0" xfId="304" applyFont="1" applyAlignment="1">
      <alignment horizontal="left" vertical="center" wrapText="1"/>
    </xf>
    <xf numFmtId="0" fontId="69" fillId="56" borderId="6" xfId="0" applyFont="1" applyFill="1" applyBorder="1" applyAlignment="1">
      <alignment horizontal="center" wrapText="1"/>
    </xf>
    <xf numFmtId="0" fontId="75" fillId="0" borderId="0" xfId="0" applyFont="1" applyAlignment="1">
      <alignment horizontal="left" vertical="center" wrapText="1"/>
    </xf>
  </cellXfs>
  <cellStyles count="305">
    <cellStyle name="£Z_x0004_Ç_x0006_^_x0004_" xfId="66" xr:uid="{00000000-0005-0000-0000-000000000000}"/>
    <cellStyle name="20% - Accent1" xfId="27" builtinId="30" customBuiltin="1"/>
    <cellStyle name="20% - Accent1 2" xfId="67" xr:uid="{00000000-0005-0000-0000-000002000000}"/>
    <cellStyle name="20% - Accent1 3" xfId="68" xr:uid="{00000000-0005-0000-0000-000003000000}"/>
    <cellStyle name="20% - Accent2" xfId="31" builtinId="34" customBuiltin="1"/>
    <cellStyle name="20% - Accent2 2" xfId="69" xr:uid="{00000000-0005-0000-0000-000005000000}"/>
    <cellStyle name="20% - Accent2 2 2" xfId="70" xr:uid="{00000000-0005-0000-0000-000006000000}"/>
    <cellStyle name="20% - Accent2 3" xfId="71" xr:uid="{00000000-0005-0000-0000-000007000000}"/>
    <cellStyle name="20% - Accent2 4" xfId="72" xr:uid="{00000000-0005-0000-0000-000008000000}"/>
    <cellStyle name="20% - Accent3" xfId="35" builtinId="38" customBuiltin="1"/>
    <cellStyle name="20% - Accent3 2" xfId="73" xr:uid="{00000000-0005-0000-0000-00000A000000}"/>
    <cellStyle name="20% - Accent3 2 2" xfId="74" xr:uid="{00000000-0005-0000-0000-00000B000000}"/>
    <cellStyle name="20% - Accent3 3" xfId="75" xr:uid="{00000000-0005-0000-0000-00000C000000}"/>
    <cellStyle name="20% - Accent3 4" xfId="76" xr:uid="{00000000-0005-0000-0000-00000D000000}"/>
    <cellStyle name="20% - Accent4" xfId="39" builtinId="42" customBuiltin="1"/>
    <cellStyle name="20% - Accent4 2" xfId="77" xr:uid="{00000000-0005-0000-0000-00000F000000}"/>
    <cellStyle name="20% - Accent4 2 2" xfId="78" xr:uid="{00000000-0005-0000-0000-000010000000}"/>
    <cellStyle name="20% - Accent4 3" xfId="79" xr:uid="{00000000-0005-0000-0000-000011000000}"/>
    <cellStyle name="20% - Accent4 4" xfId="80" xr:uid="{00000000-0005-0000-0000-000012000000}"/>
    <cellStyle name="20% - Accent5" xfId="43" builtinId="46" customBuiltin="1"/>
    <cellStyle name="20% - Accent5 2" xfId="81" xr:uid="{00000000-0005-0000-0000-000014000000}"/>
    <cellStyle name="20% - Accent5 2 2" xfId="82" xr:uid="{00000000-0005-0000-0000-000015000000}"/>
    <cellStyle name="20% - Accent5 3" xfId="83" xr:uid="{00000000-0005-0000-0000-000016000000}"/>
    <cellStyle name="20% - Accent5 4" xfId="84" xr:uid="{00000000-0005-0000-0000-000017000000}"/>
    <cellStyle name="20% - Accent6" xfId="47" builtinId="50" customBuiltin="1"/>
    <cellStyle name="20% - Accent6 2" xfId="85" xr:uid="{00000000-0005-0000-0000-000019000000}"/>
    <cellStyle name="20% - Accent6 3" xfId="86" xr:uid="{00000000-0005-0000-0000-00001A000000}"/>
    <cellStyle name="40% - Accent1" xfId="28" builtinId="31" customBuiltin="1"/>
    <cellStyle name="40% - Accent1 2" xfId="87" xr:uid="{00000000-0005-0000-0000-00001C000000}"/>
    <cellStyle name="40% - Accent1 3" xfId="88" xr:uid="{00000000-0005-0000-0000-00001D000000}"/>
    <cellStyle name="40% - Accent2" xfId="32" builtinId="35" customBuiltin="1"/>
    <cellStyle name="40% - Accent2 2" xfId="89" xr:uid="{00000000-0005-0000-0000-00001F000000}"/>
    <cellStyle name="40% - Accent2 3" xfId="90" xr:uid="{00000000-0005-0000-0000-000020000000}"/>
    <cellStyle name="40% - Accent3" xfId="36" builtinId="39" customBuiltin="1"/>
    <cellStyle name="40% - Accent3 2" xfId="91" xr:uid="{00000000-0005-0000-0000-000022000000}"/>
    <cellStyle name="40% - Accent3 3" xfId="92" xr:uid="{00000000-0005-0000-0000-000023000000}"/>
    <cellStyle name="40% - Accent4" xfId="40" builtinId="43" customBuiltin="1"/>
    <cellStyle name="40% - Accent4 2" xfId="93" xr:uid="{00000000-0005-0000-0000-000025000000}"/>
    <cellStyle name="40% - Accent4 3" xfId="94" xr:uid="{00000000-0005-0000-0000-000026000000}"/>
    <cellStyle name="40% - Accent5" xfId="44" builtinId="47" customBuiltin="1"/>
    <cellStyle name="40% - Accent5 2" xfId="95" xr:uid="{00000000-0005-0000-0000-000028000000}"/>
    <cellStyle name="40% - Accent5 3" xfId="96" xr:uid="{00000000-0005-0000-0000-000029000000}"/>
    <cellStyle name="40% - Accent6" xfId="48" builtinId="51" customBuiltin="1"/>
    <cellStyle name="40% - Accent6 2" xfId="97" xr:uid="{00000000-0005-0000-0000-00002B000000}"/>
    <cellStyle name="40% - Accent6 3" xfId="98" xr:uid="{00000000-0005-0000-0000-00002C000000}"/>
    <cellStyle name="60% - Accent1" xfId="29" builtinId="32" customBuiltin="1"/>
    <cellStyle name="60% - Accent1 2" xfId="99" xr:uid="{00000000-0005-0000-0000-00002E000000}"/>
    <cellStyle name="60% - Accent1 3" xfId="100" xr:uid="{00000000-0005-0000-0000-00002F000000}"/>
    <cellStyle name="60% - Accent2" xfId="33" builtinId="36" customBuiltin="1"/>
    <cellStyle name="60% - Accent2 2" xfId="101" xr:uid="{00000000-0005-0000-0000-000031000000}"/>
    <cellStyle name="60% - Accent2 3" xfId="102" xr:uid="{00000000-0005-0000-0000-000032000000}"/>
    <cellStyle name="60% - Accent3" xfId="37" builtinId="40" customBuiltin="1"/>
    <cellStyle name="60% - Accent3 2" xfId="103" xr:uid="{00000000-0005-0000-0000-000034000000}"/>
    <cellStyle name="60% - Accent3 3" xfId="104" xr:uid="{00000000-0005-0000-0000-000035000000}"/>
    <cellStyle name="60% - Accent4" xfId="41" builtinId="44" customBuiltin="1"/>
    <cellStyle name="60% - Accent4 2" xfId="105" xr:uid="{00000000-0005-0000-0000-000037000000}"/>
    <cellStyle name="60% - Accent4 3" xfId="106" xr:uid="{00000000-0005-0000-0000-000038000000}"/>
    <cellStyle name="60% - Accent5" xfId="45" builtinId="48" customBuiltin="1"/>
    <cellStyle name="60% - Accent5 2" xfId="107" xr:uid="{00000000-0005-0000-0000-00003A000000}"/>
    <cellStyle name="60% - Accent5 3" xfId="108" xr:uid="{00000000-0005-0000-0000-00003B000000}"/>
    <cellStyle name="60% - Accent6" xfId="49" builtinId="52" customBuiltin="1"/>
    <cellStyle name="60% - Accent6 2" xfId="109" xr:uid="{00000000-0005-0000-0000-00003D000000}"/>
    <cellStyle name="60% - Accent6 3" xfId="110" xr:uid="{00000000-0005-0000-0000-00003E000000}"/>
    <cellStyle name="Accent1" xfId="26" builtinId="29" customBuiltin="1"/>
    <cellStyle name="Accent1 2" xfId="111" xr:uid="{00000000-0005-0000-0000-000040000000}"/>
    <cellStyle name="Accent1 3" xfId="112" xr:uid="{00000000-0005-0000-0000-000041000000}"/>
    <cellStyle name="Accent2" xfId="30" builtinId="33" customBuiltin="1"/>
    <cellStyle name="Accent2 2" xfId="113" xr:uid="{00000000-0005-0000-0000-000043000000}"/>
    <cellStyle name="Accent2 3" xfId="114" xr:uid="{00000000-0005-0000-0000-000044000000}"/>
    <cellStyle name="Accent3" xfId="34" builtinId="37" customBuiltin="1"/>
    <cellStyle name="Accent3 2" xfId="115" xr:uid="{00000000-0005-0000-0000-000046000000}"/>
    <cellStyle name="Accent3 3" xfId="116" xr:uid="{00000000-0005-0000-0000-000047000000}"/>
    <cellStyle name="Accent4" xfId="38" builtinId="41" customBuiltin="1"/>
    <cellStyle name="Accent4 2" xfId="117" xr:uid="{00000000-0005-0000-0000-000049000000}"/>
    <cellStyle name="Accent4 3" xfId="118" xr:uid="{00000000-0005-0000-0000-00004A000000}"/>
    <cellStyle name="Accent5" xfId="42" builtinId="45" customBuiltin="1"/>
    <cellStyle name="Accent5 2" xfId="119" xr:uid="{00000000-0005-0000-0000-00004C000000}"/>
    <cellStyle name="Accent5 3" xfId="120" xr:uid="{00000000-0005-0000-0000-00004D000000}"/>
    <cellStyle name="Accent6" xfId="46" builtinId="49" customBuiltin="1"/>
    <cellStyle name="Accent6 2" xfId="121" xr:uid="{00000000-0005-0000-0000-00004F000000}"/>
    <cellStyle name="Accent6 3" xfId="122" xr:uid="{00000000-0005-0000-0000-000050000000}"/>
    <cellStyle name="Bad" xfId="15" builtinId="27" customBuiltin="1"/>
    <cellStyle name="Bad 2" xfId="123" xr:uid="{00000000-0005-0000-0000-000052000000}"/>
    <cellStyle name="Bad 3" xfId="124" xr:uid="{00000000-0005-0000-0000-000053000000}"/>
    <cellStyle name="Calculation" xfId="19" builtinId="22" customBuiltin="1"/>
    <cellStyle name="Calculation 2" xfId="125" xr:uid="{00000000-0005-0000-0000-000055000000}"/>
    <cellStyle name="Calculation 2 2" xfId="126" xr:uid="{00000000-0005-0000-0000-000056000000}"/>
    <cellStyle name="Calculation 2 3" xfId="127" xr:uid="{00000000-0005-0000-0000-000057000000}"/>
    <cellStyle name="Calculation 3" xfId="128" xr:uid="{00000000-0005-0000-0000-000058000000}"/>
    <cellStyle name="Check Cell" xfId="21" builtinId="23" customBuiltin="1"/>
    <cellStyle name="Check Cell 2" xfId="129" xr:uid="{00000000-0005-0000-0000-00005A000000}"/>
    <cellStyle name="Check Cell 3" xfId="130" xr:uid="{00000000-0005-0000-0000-00005B000000}"/>
    <cellStyle name="Comma" xfId="2" builtinId="3"/>
    <cellStyle name="Comma 10" xfId="131" xr:uid="{00000000-0005-0000-0000-00005D000000}"/>
    <cellStyle name="Comma 11" xfId="132" xr:uid="{00000000-0005-0000-0000-00005E000000}"/>
    <cellStyle name="Comma 12" xfId="133" xr:uid="{00000000-0005-0000-0000-00005F000000}"/>
    <cellStyle name="Comma 2" xfId="5" xr:uid="{00000000-0005-0000-0000-000060000000}"/>
    <cellStyle name="Comma 2 2" xfId="55" xr:uid="{00000000-0005-0000-0000-000061000000}"/>
    <cellStyle name="Comma 2 2 2" xfId="134" xr:uid="{00000000-0005-0000-0000-000062000000}"/>
    <cellStyle name="Comma 2 3" xfId="135" xr:uid="{00000000-0005-0000-0000-000063000000}"/>
    <cellStyle name="Comma 2 3 2" xfId="136" xr:uid="{00000000-0005-0000-0000-000064000000}"/>
    <cellStyle name="Comma 2 4" xfId="137" xr:uid="{00000000-0005-0000-0000-000065000000}"/>
    <cellStyle name="Comma 2 5" xfId="138" xr:uid="{00000000-0005-0000-0000-000066000000}"/>
    <cellStyle name="Comma 2 6" xfId="139" xr:uid="{00000000-0005-0000-0000-000067000000}"/>
    <cellStyle name="Comma 2 7" xfId="140" xr:uid="{00000000-0005-0000-0000-000068000000}"/>
    <cellStyle name="Comma 3" xfId="8" xr:uid="{00000000-0005-0000-0000-000069000000}"/>
    <cellStyle name="Comma 3 2" xfId="57" xr:uid="{00000000-0005-0000-0000-00006A000000}"/>
    <cellStyle name="Comma 3 2 2" xfId="141" xr:uid="{00000000-0005-0000-0000-00006B000000}"/>
    <cellStyle name="Comma 3 3" xfId="142" xr:uid="{00000000-0005-0000-0000-00006C000000}"/>
    <cellStyle name="Comma 3 4" xfId="143" xr:uid="{00000000-0005-0000-0000-00006D000000}"/>
    <cellStyle name="Comma 4" xfId="50" xr:uid="{00000000-0005-0000-0000-00006E000000}"/>
    <cellStyle name="Comma 4 2" xfId="144" xr:uid="{00000000-0005-0000-0000-00006F000000}"/>
    <cellStyle name="Comma 4 2 2" xfId="145" xr:uid="{00000000-0005-0000-0000-000070000000}"/>
    <cellStyle name="Comma 4 3" xfId="146" xr:uid="{00000000-0005-0000-0000-000071000000}"/>
    <cellStyle name="Comma 4 4" xfId="147" xr:uid="{00000000-0005-0000-0000-000072000000}"/>
    <cellStyle name="Comma 5" xfId="65" xr:uid="{00000000-0005-0000-0000-000073000000}"/>
    <cellStyle name="Comma 5 2" xfId="148" xr:uid="{00000000-0005-0000-0000-000074000000}"/>
    <cellStyle name="Comma 5 2 2" xfId="149" xr:uid="{00000000-0005-0000-0000-000075000000}"/>
    <cellStyle name="Comma 6" xfId="150" xr:uid="{00000000-0005-0000-0000-000076000000}"/>
    <cellStyle name="Comma 6 2" xfId="151" xr:uid="{00000000-0005-0000-0000-000077000000}"/>
    <cellStyle name="Comma 7" xfId="152" xr:uid="{00000000-0005-0000-0000-000078000000}"/>
    <cellStyle name="Comma 7 2" xfId="153" xr:uid="{00000000-0005-0000-0000-000079000000}"/>
    <cellStyle name="Comma 7 3" xfId="154" xr:uid="{00000000-0005-0000-0000-00007A000000}"/>
    <cellStyle name="Comma 7 3 2" xfId="155" xr:uid="{00000000-0005-0000-0000-00007B000000}"/>
    <cellStyle name="Comma 8" xfId="156" xr:uid="{00000000-0005-0000-0000-00007C000000}"/>
    <cellStyle name="Comma 8 2" xfId="157" xr:uid="{00000000-0005-0000-0000-00007D000000}"/>
    <cellStyle name="Comma 9" xfId="158" xr:uid="{00000000-0005-0000-0000-00007E000000}"/>
    <cellStyle name="Comma 9 2" xfId="159" xr:uid="{00000000-0005-0000-0000-00007F000000}"/>
    <cellStyle name="Currency" xfId="53" builtinId="4"/>
    <cellStyle name="Currency 10" xfId="160" xr:uid="{00000000-0005-0000-0000-000081000000}"/>
    <cellStyle name="Currency 11" xfId="161" xr:uid="{00000000-0005-0000-0000-000082000000}"/>
    <cellStyle name="Currency 2" xfId="162" xr:uid="{00000000-0005-0000-0000-000083000000}"/>
    <cellStyle name="Currency 2 2" xfId="163" xr:uid="{00000000-0005-0000-0000-000084000000}"/>
    <cellStyle name="Currency 2 2 2" xfId="164" xr:uid="{00000000-0005-0000-0000-000085000000}"/>
    <cellStyle name="Currency 2 3" xfId="165" xr:uid="{00000000-0005-0000-0000-000086000000}"/>
    <cellStyle name="Currency 2 3 2" xfId="166" xr:uid="{00000000-0005-0000-0000-000087000000}"/>
    <cellStyle name="Currency 2 4" xfId="167" xr:uid="{00000000-0005-0000-0000-000088000000}"/>
    <cellStyle name="Currency 2 5" xfId="168" xr:uid="{00000000-0005-0000-0000-000089000000}"/>
    <cellStyle name="Currency 3" xfId="169" xr:uid="{00000000-0005-0000-0000-00008A000000}"/>
    <cellStyle name="Currency 3 2" xfId="170" xr:uid="{00000000-0005-0000-0000-00008B000000}"/>
    <cellStyle name="Currency 3 3" xfId="171" xr:uid="{00000000-0005-0000-0000-00008C000000}"/>
    <cellStyle name="Currency 4" xfId="172" xr:uid="{00000000-0005-0000-0000-00008D000000}"/>
    <cellStyle name="Currency 4 2" xfId="173" xr:uid="{00000000-0005-0000-0000-00008E000000}"/>
    <cellStyle name="Currency 4 3" xfId="174" xr:uid="{00000000-0005-0000-0000-00008F000000}"/>
    <cellStyle name="Currency 5" xfId="175" xr:uid="{00000000-0005-0000-0000-000090000000}"/>
    <cellStyle name="Currency 5 2" xfId="176" xr:uid="{00000000-0005-0000-0000-000091000000}"/>
    <cellStyle name="Currency 6" xfId="177" xr:uid="{00000000-0005-0000-0000-000092000000}"/>
    <cellStyle name="Currency 6 2" xfId="178" xr:uid="{00000000-0005-0000-0000-000093000000}"/>
    <cellStyle name="Currency 7" xfId="179" xr:uid="{00000000-0005-0000-0000-000094000000}"/>
    <cellStyle name="Currency 7 2" xfId="180" xr:uid="{00000000-0005-0000-0000-000095000000}"/>
    <cellStyle name="Currency 7 3" xfId="181" xr:uid="{00000000-0005-0000-0000-000096000000}"/>
    <cellStyle name="Currency 8" xfId="182" xr:uid="{00000000-0005-0000-0000-000097000000}"/>
    <cellStyle name="Currency 8 2" xfId="183" xr:uid="{00000000-0005-0000-0000-000098000000}"/>
    <cellStyle name="Currency 9" xfId="184" xr:uid="{00000000-0005-0000-0000-000099000000}"/>
    <cellStyle name="Explanatory Text" xfId="24" builtinId="53" customBuiltin="1"/>
    <cellStyle name="Explanatory Text 2" xfId="185" xr:uid="{00000000-0005-0000-0000-00009B000000}"/>
    <cellStyle name="Explanatory Text 3" xfId="186" xr:uid="{00000000-0005-0000-0000-00009C000000}"/>
    <cellStyle name="Followed Hyperlink 2" xfId="187" xr:uid="{00000000-0005-0000-0000-00009D000000}"/>
    <cellStyle name="Good" xfId="14" builtinId="26" customBuiltin="1"/>
    <cellStyle name="Good 2" xfId="188" xr:uid="{00000000-0005-0000-0000-00009F000000}"/>
    <cellStyle name="Good 3" xfId="189" xr:uid="{00000000-0005-0000-0000-0000A0000000}"/>
    <cellStyle name="Heading 1" xfId="10" builtinId="16" customBuiltin="1"/>
    <cellStyle name="Heading 1 2" xfId="190" xr:uid="{00000000-0005-0000-0000-0000A2000000}"/>
    <cellStyle name="Heading 1 3" xfId="191" xr:uid="{00000000-0005-0000-0000-0000A3000000}"/>
    <cellStyle name="Heading 2" xfId="11" builtinId="17" customBuiltin="1"/>
    <cellStyle name="Heading 2 2" xfId="192" xr:uid="{00000000-0005-0000-0000-0000A5000000}"/>
    <cellStyle name="Heading 2 3" xfId="193" xr:uid="{00000000-0005-0000-0000-0000A6000000}"/>
    <cellStyle name="Heading 3" xfId="12" builtinId="18" customBuiltin="1"/>
    <cellStyle name="Heading 3 2" xfId="194" xr:uid="{00000000-0005-0000-0000-0000A8000000}"/>
    <cellStyle name="Heading 3 3" xfId="195" xr:uid="{00000000-0005-0000-0000-0000A9000000}"/>
    <cellStyle name="Heading 4" xfId="13" builtinId="19" customBuiltin="1"/>
    <cellStyle name="Heading 4 2" xfId="196" xr:uid="{00000000-0005-0000-0000-0000AB000000}"/>
    <cellStyle name="Heading 4 3" xfId="197" xr:uid="{00000000-0005-0000-0000-0000AC000000}"/>
    <cellStyle name="Hyperlink" xfId="301" builtinId="8"/>
    <cellStyle name="Hyperlink 2" xfId="198" xr:uid="{00000000-0005-0000-0000-0000AD000000}"/>
    <cellStyle name="Hyperlink 3" xfId="303" xr:uid="{A14567ED-1AC1-4A78-A27E-534EDA8C5818}"/>
    <cellStyle name="Input" xfId="17" builtinId="20" customBuiltin="1"/>
    <cellStyle name="Input 2" xfId="199" xr:uid="{00000000-0005-0000-0000-0000AF000000}"/>
    <cellStyle name="Input 2 2" xfId="200" xr:uid="{00000000-0005-0000-0000-0000B0000000}"/>
    <cellStyle name="Input 2 3" xfId="201" xr:uid="{00000000-0005-0000-0000-0000B1000000}"/>
    <cellStyle name="Input 3" xfId="202" xr:uid="{00000000-0005-0000-0000-0000B2000000}"/>
    <cellStyle name="Linked Cell" xfId="20" builtinId="24" customBuiltin="1"/>
    <cellStyle name="Linked Cell 2" xfId="203" xr:uid="{00000000-0005-0000-0000-0000B4000000}"/>
    <cellStyle name="Linked Cell 3" xfId="204" xr:uid="{00000000-0005-0000-0000-0000B5000000}"/>
    <cellStyle name="Neutral" xfId="16" builtinId="28" customBuiltin="1"/>
    <cellStyle name="Neutral 2" xfId="205" xr:uid="{00000000-0005-0000-0000-0000B7000000}"/>
    <cellStyle name="Neutral 3" xfId="206" xr:uid="{00000000-0005-0000-0000-0000B8000000}"/>
    <cellStyle name="Normal" xfId="0" builtinId="0"/>
    <cellStyle name="Normal 10" xfId="207" xr:uid="{00000000-0005-0000-0000-0000BA000000}"/>
    <cellStyle name="Normal 10 10" xfId="208" xr:uid="{00000000-0005-0000-0000-0000BB000000}"/>
    <cellStyle name="Normal 10 2" xfId="209" xr:uid="{00000000-0005-0000-0000-0000BC000000}"/>
    <cellStyle name="Normal 10 3" xfId="210" xr:uid="{00000000-0005-0000-0000-0000BD000000}"/>
    <cellStyle name="Normal 11" xfId="211" xr:uid="{00000000-0005-0000-0000-0000BE000000}"/>
    <cellStyle name="Normal 12" xfId="212" xr:uid="{00000000-0005-0000-0000-0000BF000000}"/>
    <cellStyle name="Normal 13" xfId="213" xr:uid="{00000000-0005-0000-0000-0000C0000000}"/>
    <cellStyle name="Normal 14" xfId="214" xr:uid="{00000000-0005-0000-0000-0000C1000000}"/>
    <cellStyle name="Normal 14 2" xfId="215" xr:uid="{00000000-0005-0000-0000-0000C2000000}"/>
    <cellStyle name="Normal 15" xfId="216" xr:uid="{00000000-0005-0000-0000-0000C3000000}"/>
    <cellStyle name="Normal 16" xfId="217" xr:uid="{00000000-0005-0000-0000-0000C4000000}"/>
    <cellStyle name="Normal 17" xfId="218" xr:uid="{00000000-0005-0000-0000-0000C5000000}"/>
    <cellStyle name="Normal 18" xfId="298" xr:uid="{00000000-0005-0000-0000-0000C6000000}"/>
    <cellStyle name="Normal 19" xfId="300" xr:uid="{00000000-0005-0000-0000-0000C7000000}"/>
    <cellStyle name="Normal 2" xfId="1" xr:uid="{00000000-0005-0000-0000-0000C8000000}"/>
    <cellStyle name="Normal 2 2" xfId="52" xr:uid="{00000000-0005-0000-0000-0000C9000000}"/>
    <cellStyle name="Normal 2 2 2" xfId="219" xr:uid="{00000000-0005-0000-0000-0000CA000000}"/>
    <cellStyle name="Normal 2 2 2 2" xfId="220" xr:uid="{00000000-0005-0000-0000-0000CB000000}"/>
    <cellStyle name="Normal 2 2 3" xfId="221" xr:uid="{00000000-0005-0000-0000-0000CC000000}"/>
    <cellStyle name="Normal 2 3" xfId="222" xr:uid="{00000000-0005-0000-0000-0000CD000000}"/>
    <cellStyle name="Normal 2 3 2" xfId="223" xr:uid="{00000000-0005-0000-0000-0000CE000000}"/>
    <cellStyle name="Normal 2 4" xfId="224" xr:uid="{00000000-0005-0000-0000-0000CF000000}"/>
    <cellStyle name="Normal 2 5" xfId="225" xr:uid="{00000000-0005-0000-0000-0000D0000000}"/>
    <cellStyle name="Normal 2 6" xfId="297" xr:uid="{00000000-0005-0000-0000-0000D1000000}"/>
    <cellStyle name="Normal 2 7" xfId="299" xr:uid="{00000000-0005-0000-0000-0000D2000000}"/>
    <cellStyle name="Normal 20" xfId="302" xr:uid="{0B498918-69E8-408B-99F8-1171CA06F032}"/>
    <cellStyle name="Normal 21" xfId="304" xr:uid="{B33C3210-D57C-4E75-B611-284895415531}"/>
    <cellStyle name="Normal 3" xfId="3" xr:uid="{00000000-0005-0000-0000-0000D3000000}"/>
    <cellStyle name="Normal 3 2" xfId="7" xr:uid="{00000000-0005-0000-0000-0000D4000000}"/>
    <cellStyle name="Normal 3 2 2" xfId="56" xr:uid="{00000000-0005-0000-0000-0000D5000000}"/>
    <cellStyle name="Normal 3 3" xfId="226" xr:uid="{00000000-0005-0000-0000-0000D6000000}"/>
    <cellStyle name="Normal 3 3 2" xfId="227" xr:uid="{00000000-0005-0000-0000-0000D7000000}"/>
    <cellStyle name="Normal 3 4" xfId="228" xr:uid="{00000000-0005-0000-0000-0000D8000000}"/>
    <cellStyle name="Normal 4" xfId="4" xr:uid="{00000000-0005-0000-0000-0000D9000000}"/>
    <cellStyle name="Normal 4 10" xfId="229" xr:uid="{00000000-0005-0000-0000-0000DA000000}"/>
    <cellStyle name="Normal 4 2" xfId="54" xr:uid="{00000000-0005-0000-0000-0000DB000000}"/>
    <cellStyle name="Normal 4 2 2" xfId="230" xr:uid="{00000000-0005-0000-0000-0000DC000000}"/>
    <cellStyle name="Normal 4 2_Sheet2" xfId="231" xr:uid="{00000000-0005-0000-0000-0000DD000000}"/>
    <cellStyle name="Normal 4 3" xfId="232" xr:uid="{00000000-0005-0000-0000-0000DE000000}"/>
    <cellStyle name="Normal 4 3 2" xfId="233" xr:uid="{00000000-0005-0000-0000-0000DF000000}"/>
    <cellStyle name="Normal 4 4" xfId="234" xr:uid="{00000000-0005-0000-0000-0000E0000000}"/>
    <cellStyle name="Normal 4 4 2" xfId="235" xr:uid="{00000000-0005-0000-0000-0000E1000000}"/>
    <cellStyle name="Normal 4 5" xfId="236" xr:uid="{00000000-0005-0000-0000-0000E2000000}"/>
    <cellStyle name="Normal 4 6" xfId="237" xr:uid="{00000000-0005-0000-0000-0000E3000000}"/>
    <cellStyle name="Normal 4 7" xfId="238" xr:uid="{00000000-0005-0000-0000-0000E4000000}"/>
    <cellStyle name="Normal 4 8" xfId="239" xr:uid="{00000000-0005-0000-0000-0000E5000000}"/>
    <cellStyle name="Normal 4 9" xfId="240" xr:uid="{00000000-0005-0000-0000-0000E6000000}"/>
    <cellStyle name="Normal 4_Sheet2" xfId="241" xr:uid="{00000000-0005-0000-0000-0000E7000000}"/>
    <cellStyle name="Normal 5" xfId="51" xr:uid="{00000000-0005-0000-0000-0000E8000000}"/>
    <cellStyle name="Normal 5 2" xfId="58" xr:uid="{00000000-0005-0000-0000-0000E9000000}"/>
    <cellStyle name="Normal 5 3" xfId="242" xr:uid="{00000000-0005-0000-0000-0000EA000000}"/>
    <cellStyle name="Normal 5 3 2" xfId="243" xr:uid="{00000000-0005-0000-0000-0000EB000000}"/>
    <cellStyle name="Normal 5 4" xfId="244" xr:uid="{00000000-0005-0000-0000-0000EC000000}"/>
    <cellStyle name="Normal 5 5" xfId="245" xr:uid="{00000000-0005-0000-0000-0000ED000000}"/>
    <cellStyle name="Normal 5_Sheet2" xfId="246" xr:uid="{00000000-0005-0000-0000-0000EE000000}"/>
    <cellStyle name="Normal 6" xfId="59" xr:uid="{00000000-0005-0000-0000-0000EF000000}"/>
    <cellStyle name="Normal 6 2" xfId="247" xr:uid="{00000000-0005-0000-0000-0000F0000000}"/>
    <cellStyle name="Normal 6 2 2" xfId="248" xr:uid="{00000000-0005-0000-0000-0000F1000000}"/>
    <cellStyle name="Normal 65" xfId="249" xr:uid="{00000000-0005-0000-0000-0000F2000000}"/>
    <cellStyle name="Normal 7" xfId="60" xr:uid="{00000000-0005-0000-0000-0000F3000000}"/>
    <cellStyle name="Normal 7 2" xfId="61" xr:uid="{00000000-0005-0000-0000-0000F4000000}"/>
    <cellStyle name="Normal 8" xfId="63" xr:uid="{00000000-0005-0000-0000-0000F5000000}"/>
    <cellStyle name="Normal 8 2" xfId="250" xr:uid="{00000000-0005-0000-0000-0000F6000000}"/>
    <cellStyle name="Normal 9" xfId="251" xr:uid="{00000000-0005-0000-0000-0000F7000000}"/>
    <cellStyle name="Normal 9 2" xfId="252" xr:uid="{00000000-0005-0000-0000-0000F8000000}"/>
    <cellStyle name="Normal 9 3" xfId="253" xr:uid="{00000000-0005-0000-0000-0000F9000000}"/>
    <cellStyle name="Normal 94" xfId="254" xr:uid="{00000000-0005-0000-0000-0000FA000000}"/>
    <cellStyle name="Note" xfId="23" builtinId="10" customBuiltin="1"/>
    <cellStyle name="Note 2" xfId="255" xr:uid="{00000000-0005-0000-0000-0000FC000000}"/>
    <cellStyle name="Note 2 2" xfId="256" xr:uid="{00000000-0005-0000-0000-0000FD000000}"/>
    <cellStyle name="Note 2 3" xfId="257" xr:uid="{00000000-0005-0000-0000-0000FE000000}"/>
    <cellStyle name="Note 3" xfId="258" xr:uid="{00000000-0005-0000-0000-0000FF000000}"/>
    <cellStyle name="Output" xfId="18" builtinId="21" customBuiltin="1"/>
    <cellStyle name="Output 2" xfId="259" xr:uid="{00000000-0005-0000-0000-000001010000}"/>
    <cellStyle name="Output 2 2" xfId="260" xr:uid="{00000000-0005-0000-0000-000002010000}"/>
    <cellStyle name="Output 2 3" xfId="261" xr:uid="{00000000-0005-0000-0000-000003010000}"/>
    <cellStyle name="Output 3" xfId="262" xr:uid="{00000000-0005-0000-0000-000004010000}"/>
    <cellStyle name="Percent" xfId="62" builtinId="5"/>
    <cellStyle name="Percent 10" xfId="263" xr:uid="{00000000-0005-0000-0000-000006010000}"/>
    <cellStyle name="Percent 2" xfId="6" xr:uid="{00000000-0005-0000-0000-000007010000}"/>
    <cellStyle name="Percent 2 2" xfId="264" xr:uid="{00000000-0005-0000-0000-000008010000}"/>
    <cellStyle name="Percent 2 3" xfId="265" xr:uid="{00000000-0005-0000-0000-000009010000}"/>
    <cellStyle name="Percent 2 3 2" xfId="266" xr:uid="{00000000-0005-0000-0000-00000A010000}"/>
    <cellStyle name="Percent 2 4" xfId="267" xr:uid="{00000000-0005-0000-0000-00000B010000}"/>
    <cellStyle name="Percent 3" xfId="64" xr:uid="{00000000-0005-0000-0000-00000C010000}"/>
    <cellStyle name="Percent 3 2" xfId="268" xr:uid="{00000000-0005-0000-0000-00000D010000}"/>
    <cellStyle name="Percent 3 2 2" xfId="269" xr:uid="{00000000-0005-0000-0000-00000E010000}"/>
    <cellStyle name="Percent 3 3" xfId="270" xr:uid="{00000000-0005-0000-0000-00000F010000}"/>
    <cellStyle name="Percent 4" xfId="271" xr:uid="{00000000-0005-0000-0000-000010010000}"/>
    <cellStyle name="Percent 4 2" xfId="272" xr:uid="{00000000-0005-0000-0000-000011010000}"/>
    <cellStyle name="Percent 4 2 2" xfId="273" xr:uid="{00000000-0005-0000-0000-000012010000}"/>
    <cellStyle name="Percent 4 3" xfId="274" xr:uid="{00000000-0005-0000-0000-000013010000}"/>
    <cellStyle name="Percent 4 4" xfId="275" xr:uid="{00000000-0005-0000-0000-000014010000}"/>
    <cellStyle name="Percent 5" xfId="276" xr:uid="{00000000-0005-0000-0000-000015010000}"/>
    <cellStyle name="Percent 5 2" xfId="277" xr:uid="{00000000-0005-0000-0000-000016010000}"/>
    <cellStyle name="Percent 5 3" xfId="278" xr:uid="{00000000-0005-0000-0000-000017010000}"/>
    <cellStyle name="Percent 5 4" xfId="279" xr:uid="{00000000-0005-0000-0000-000018010000}"/>
    <cellStyle name="Percent 5 5" xfId="280" xr:uid="{00000000-0005-0000-0000-000019010000}"/>
    <cellStyle name="Percent 6" xfId="281" xr:uid="{00000000-0005-0000-0000-00001A010000}"/>
    <cellStyle name="Percent 6 2" xfId="282" xr:uid="{00000000-0005-0000-0000-00001B010000}"/>
    <cellStyle name="Percent 6 3" xfId="283" xr:uid="{00000000-0005-0000-0000-00001C010000}"/>
    <cellStyle name="Percent 7" xfId="284" xr:uid="{00000000-0005-0000-0000-00001D010000}"/>
    <cellStyle name="Percent 8" xfId="285" xr:uid="{00000000-0005-0000-0000-00001E010000}"/>
    <cellStyle name="Percent 9" xfId="286" xr:uid="{00000000-0005-0000-0000-00001F010000}"/>
    <cellStyle name="rowhead_tbls1_13_a" xfId="287" xr:uid="{00000000-0005-0000-0000-000020010000}"/>
    <cellStyle name="Style 1" xfId="288" xr:uid="{00000000-0005-0000-0000-000021010000}"/>
    <cellStyle name="tablename" xfId="289" xr:uid="{00000000-0005-0000-0000-000022010000}"/>
    <cellStyle name="Title" xfId="9" builtinId="15" customBuiltin="1"/>
    <cellStyle name="Title 2" xfId="290" xr:uid="{00000000-0005-0000-0000-000024010000}"/>
    <cellStyle name="Total" xfId="25" builtinId="25" customBuiltin="1"/>
    <cellStyle name="Total 2" xfId="291" xr:uid="{00000000-0005-0000-0000-000026010000}"/>
    <cellStyle name="Total 2 2" xfId="292" xr:uid="{00000000-0005-0000-0000-000027010000}"/>
    <cellStyle name="Total 2 3" xfId="293" xr:uid="{00000000-0005-0000-0000-000028010000}"/>
    <cellStyle name="Total 3" xfId="294" xr:uid="{00000000-0005-0000-0000-000029010000}"/>
    <cellStyle name="Warning Text" xfId="22" builtinId="11" customBuiltin="1"/>
    <cellStyle name="Warning Text 2" xfId="295" xr:uid="{00000000-0005-0000-0000-00002B010000}"/>
    <cellStyle name="Warning Text 3" xfId="296" xr:uid="{00000000-0005-0000-0000-00002C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514351</xdr:colOff>
      <xdr:row>0</xdr:row>
      <xdr:rowOff>0</xdr:rowOff>
    </xdr:from>
    <xdr:to>
      <xdr:col>20</xdr:col>
      <xdr:colOff>19051</xdr:colOff>
      <xdr:row>27</xdr:row>
      <xdr:rowOff>110310</xdr:rowOff>
    </xdr:to>
    <xdr:pic>
      <xdr:nvPicPr>
        <xdr:cNvPr id="2" name="Picture 1">
          <a:extLst>
            <a:ext uri="{FF2B5EF4-FFF2-40B4-BE49-F238E27FC236}">
              <a16:creationId xmlns:a16="http://schemas.microsoft.com/office/drawing/2014/main" id="{73691624-6497-4307-9A0C-A5E44BA7E288}"/>
            </a:ext>
          </a:extLst>
        </xdr:cNvPr>
        <xdr:cNvPicPr>
          <a:picLocks noChangeAspect="1"/>
        </xdr:cNvPicPr>
      </xdr:nvPicPr>
      <xdr:blipFill>
        <a:blip xmlns:r="http://schemas.openxmlformats.org/officeDocument/2006/relationships" r:embed="rId1"/>
        <a:stretch>
          <a:fillRect/>
        </a:stretch>
      </xdr:blipFill>
      <xdr:spPr>
        <a:xfrm>
          <a:off x="7277101" y="1181101"/>
          <a:ext cx="5918200" cy="5082360"/>
        </a:xfrm>
        <a:prstGeom prst="rect">
          <a:avLst/>
        </a:prstGeom>
      </xdr:spPr>
    </xdr:pic>
    <xdr:clientData/>
  </xdr:twoCellAnchor>
  <xdr:twoCellAnchor editAs="oneCell">
    <xdr:from>
      <xdr:col>0</xdr:col>
      <xdr:colOff>1</xdr:colOff>
      <xdr:row>1</xdr:row>
      <xdr:rowOff>1</xdr:rowOff>
    </xdr:from>
    <xdr:to>
      <xdr:col>8</xdr:col>
      <xdr:colOff>507289</xdr:colOff>
      <xdr:row>22</xdr:row>
      <xdr:rowOff>114301</xdr:rowOff>
    </xdr:to>
    <xdr:pic>
      <xdr:nvPicPr>
        <xdr:cNvPr id="3" name="Picture 2">
          <a:extLst>
            <a:ext uri="{FF2B5EF4-FFF2-40B4-BE49-F238E27FC236}">
              <a16:creationId xmlns:a16="http://schemas.microsoft.com/office/drawing/2014/main" id="{3D327978-ACCD-4DFE-9ADC-EB3C2D5F9496}"/>
            </a:ext>
          </a:extLst>
        </xdr:cNvPr>
        <xdr:cNvPicPr>
          <a:picLocks noChangeAspect="1"/>
        </xdr:cNvPicPr>
      </xdr:nvPicPr>
      <xdr:blipFill>
        <a:blip xmlns:r="http://schemas.openxmlformats.org/officeDocument/2006/relationships" r:embed="rId2"/>
        <a:stretch>
          <a:fillRect/>
        </a:stretch>
      </xdr:blipFill>
      <xdr:spPr>
        <a:xfrm>
          <a:off x="1" y="1841501"/>
          <a:ext cx="5987338" cy="3981450"/>
        </a:xfrm>
        <a:prstGeom prst="rect">
          <a:avLst/>
        </a:prstGeom>
      </xdr:spPr>
    </xdr:pic>
    <xdr:clientData/>
  </xdr:twoCellAnchor>
  <xdr:twoCellAnchor editAs="oneCell">
    <xdr:from>
      <xdr:col>0</xdr:col>
      <xdr:colOff>1</xdr:colOff>
      <xdr:row>24</xdr:row>
      <xdr:rowOff>0</xdr:rowOff>
    </xdr:from>
    <xdr:to>
      <xdr:col>9</xdr:col>
      <xdr:colOff>237119</xdr:colOff>
      <xdr:row>54</xdr:row>
      <xdr:rowOff>85725</xdr:rowOff>
    </xdr:to>
    <xdr:pic>
      <xdr:nvPicPr>
        <xdr:cNvPr id="4" name="Picture 3">
          <a:extLst>
            <a:ext uri="{FF2B5EF4-FFF2-40B4-BE49-F238E27FC236}">
              <a16:creationId xmlns:a16="http://schemas.microsoft.com/office/drawing/2014/main" id="{667B9F6A-48DC-4724-8E5C-341C33E71FB8}"/>
            </a:ext>
          </a:extLst>
        </xdr:cNvPr>
        <xdr:cNvPicPr>
          <a:picLocks noChangeAspect="1"/>
        </xdr:cNvPicPr>
      </xdr:nvPicPr>
      <xdr:blipFill>
        <a:blip xmlns:r="http://schemas.openxmlformats.org/officeDocument/2006/relationships" r:embed="rId3"/>
        <a:stretch>
          <a:fillRect/>
        </a:stretch>
      </xdr:blipFill>
      <xdr:spPr>
        <a:xfrm>
          <a:off x="1" y="6076950"/>
          <a:ext cx="6358518" cy="5610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589562</xdr:colOff>
      <xdr:row>48</xdr:row>
      <xdr:rowOff>33862</xdr:rowOff>
    </xdr:to>
    <xdr:pic>
      <xdr:nvPicPr>
        <xdr:cNvPr id="2" name="Picture 1">
          <a:extLst>
            <a:ext uri="{FF2B5EF4-FFF2-40B4-BE49-F238E27FC236}">
              <a16:creationId xmlns:a16="http://schemas.microsoft.com/office/drawing/2014/main" id="{BF98FC75-AC23-402B-8631-DCBA7CB0E437}"/>
            </a:ext>
          </a:extLst>
        </xdr:cNvPr>
        <xdr:cNvPicPr>
          <a:picLocks noChangeAspect="1"/>
        </xdr:cNvPicPr>
      </xdr:nvPicPr>
      <xdr:blipFill>
        <a:blip xmlns:r="http://schemas.openxmlformats.org/officeDocument/2006/relationships" r:embed="rId1"/>
        <a:stretch>
          <a:fillRect/>
        </a:stretch>
      </xdr:blipFill>
      <xdr:spPr>
        <a:xfrm>
          <a:off x="609600" y="368300"/>
          <a:ext cx="7904762" cy="85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simerly\Documents\GroupWise\CT_IME_Fac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zuzenak\Documents\GroupWise\Copy%20of%20Payment%20Example%2020140826%20DRAFT-H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ct.gov/Users/aperry/Documents/GroupWise/Professional%20Unbundling%20Model%20v8%20-%20PCMH%20Upd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perry\Documents\GroupWise\Professional%20Unbundling%20Model%20v8%20-%20PCMH%20Updat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t.gov/dph/lib/dph/ohca/hospitalfillings/2014/12monthreport/brstl_12monthlyreport_201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KC_Work\DRG\WV\DISK\2013_2014\October1_Update\Payment_Table_Generator_Oct2013_PTM_Upd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evenue%20Neutral%20Rate%20Calculation_11_19_14_Scot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E Factor"/>
      <sheetName val="crextract"/>
    </sheetNames>
    <sheetDataSet>
      <sheetData sheetId="0"/>
      <sheetData sheetId="1">
        <row r="4">
          <cell r="A4" t="str">
            <v>070003</v>
          </cell>
          <cell r="B4" t="str">
            <v>Day Kimball Hospital</v>
          </cell>
          <cell r="C4">
            <v>41548</v>
          </cell>
          <cell r="D4">
            <v>41912</v>
          </cell>
          <cell r="E4" t="str">
            <v>N</v>
          </cell>
          <cell r="F4">
            <v>98</v>
          </cell>
          <cell r="G4">
            <v>6</v>
          </cell>
          <cell r="H4">
            <v>0</v>
          </cell>
          <cell r="I4">
            <v>0</v>
          </cell>
          <cell r="J4">
            <v>15127</v>
          </cell>
          <cell r="K4">
            <v>1428</v>
          </cell>
          <cell r="L4">
            <v>0</v>
          </cell>
          <cell r="M4">
            <v>1405</v>
          </cell>
          <cell r="N4">
            <v>0</v>
          </cell>
          <cell r="O4">
            <v>0</v>
          </cell>
          <cell r="P4">
            <v>0</v>
          </cell>
          <cell r="Q4">
            <v>0</v>
          </cell>
          <cell r="R4">
            <v>0</v>
          </cell>
          <cell r="S4">
            <v>0</v>
          </cell>
          <cell r="T4">
            <v>0</v>
          </cell>
        </row>
        <row r="5">
          <cell r="A5" t="str">
            <v>070004</v>
          </cell>
          <cell r="B5" t="str">
            <v>Sharon Hospital</v>
          </cell>
          <cell r="C5">
            <v>41548</v>
          </cell>
          <cell r="D5">
            <v>41912</v>
          </cell>
          <cell r="E5" t="str">
            <v>N</v>
          </cell>
          <cell r="F5">
            <v>66</v>
          </cell>
          <cell r="G5">
            <v>12</v>
          </cell>
          <cell r="H5">
            <v>0</v>
          </cell>
          <cell r="I5">
            <v>0</v>
          </cell>
          <cell r="J5">
            <v>7750</v>
          </cell>
          <cell r="K5">
            <v>3877</v>
          </cell>
          <cell r="L5">
            <v>0</v>
          </cell>
          <cell r="M5">
            <v>584</v>
          </cell>
          <cell r="N5">
            <v>0</v>
          </cell>
          <cell r="O5">
            <v>0</v>
          </cell>
          <cell r="P5">
            <v>0</v>
          </cell>
          <cell r="Q5">
            <v>0</v>
          </cell>
          <cell r="R5">
            <v>0</v>
          </cell>
          <cell r="S5">
            <v>0</v>
          </cell>
          <cell r="T5">
            <v>0</v>
          </cell>
        </row>
        <row r="6">
          <cell r="A6" t="str">
            <v>070008</v>
          </cell>
          <cell r="B6" t="str">
            <v>Johnson Memorial Hospital</v>
          </cell>
          <cell r="C6">
            <v>41548</v>
          </cell>
          <cell r="D6">
            <v>41912</v>
          </cell>
          <cell r="E6" t="str">
            <v>N</v>
          </cell>
          <cell r="F6">
            <v>81</v>
          </cell>
          <cell r="G6">
            <v>20</v>
          </cell>
          <cell r="H6">
            <v>0</v>
          </cell>
          <cell r="I6">
            <v>0</v>
          </cell>
          <cell r="J6">
            <v>11774</v>
          </cell>
          <cell r="K6">
            <v>4377</v>
          </cell>
          <cell r="L6">
            <v>0</v>
          </cell>
          <cell r="M6">
            <v>0</v>
          </cell>
          <cell r="N6">
            <v>0</v>
          </cell>
          <cell r="O6">
            <v>0</v>
          </cell>
          <cell r="P6">
            <v>0</v>
          </cell>
          <cell r="Q6">
            <v>0</v>
          </cell>
          <cell r="R6">
            <v>0</v>
          </cell>
          <cell r="S6">
            <v>0</v>
          </cell>
          <cell r="T6">
            <v>0</v>
          </cell>
        </row>
        <row r="7">
          <cell r="A7" t="str">
            <v>070011</v>
          </cell>
          <cell r="B7" t="str">
            <v>Charlotte Hungerford Hospital</v>
          </cell>
          <cell r="C7">
            <v>41548</v>
          </cell>
          <cell r="D7">
            <v>41912</v>
          </cell>
          <cell r="E7" t="str">
            <v>N</v>
          </cell>
          <cell r="F7">
            <v>91</v>
          </cell>
          <cell r="G7">
            <v>17</v>
          </cell>
          <cell r="H7">
            <v>0</v>
          </cell>
          <cell r="I7">
            <v>0</v>
          </cell>
          <cell r="J7">
            <v>22208</v>
          </cell>
          <cell r="K7">
            <v>3396</v>
          </cell>
          <cell r="L7">
            <v>0</v>
          </cell>
          <cell r="M7">
            <v>1185</v>
          </cell>
          <cell r="N7">
            <v>0</v>
          </cell>
          <cell r="O7">
            <v>0</v>
          </cell>
          <cell r="P7">
            <v>0</v>
          </cell>
          <cell r="Q7">
            <v>0</v>
          </cell>
          <cell r="R7">
            <v>0</v>
          </cell>
          <cell r="S7">
            <v>0</v>
          </cell>
          <cell r="T7">
            <v>0</v>
          </cell>
        </row>
        <row r="8">
          <cell r="A8" t="str">
            <v>070017</v>
          </cell>
          <cell r="B8" t="str">
            <v>Midstate Medical Center</v>
          </cell>
          <cell r="C8">
            <v>41548</v>
          </cell>
          <cell r="D8">
            <v>41912</v>
          </cell>
          <cell r="E8" t="str">
            <v>N</v>
          </cell>
          <cell r="F8">
            <v>124</v>
          </cell>
          <cell r="G8">
            <v>6</v>
          </cell>
          <cell r="H8">
            <v>0</v>
          </cell>
          <cell r="I8">
            <v>0</v>
          </cell>
          <cell r="J8">
            <v>37627</v>
          </cell>
          <cell r="K8">
            <v>1979</v>
          </cell>
          <cell r="L8">
            <v>0</v>
          </cell>
          <cell r="M8">
            <v>2213</v>
          </cell>
          <cell r="N8">
            <v>0</v>
          </cell>
          <cell r="O8">
            <v>0</v>
          </cell>
          <cell r="P8">
            <v>0</v>
          </cell>
          <cell r="Q8">
            <v>0</v>
          </cell>
          <cell r="R8">
            <v>0</v>
          </cell>
          <cell r="S8">
            <v>0</v>
          </cell>
          <cell r="T8">
            <v>0</v>
          </cell>
        </row>
        <row r="9">
          <cell r="A9" t="str">
            <v>070019</v>
          </cell>
          <cell r="B9" t="str">
            <v>Milford Hospital  Inc</v>
          </cell>
          <cell r="C9">
            <v>41548</v>
          </cell>
          <cell r="D9">
            <v>41912</v>
          </cell>
          <cell r="E9" t="str">
            <v>N</v>
          </cell>
          <cell r="F9">
            <v>106</v>
          </cell>
          <cell r="G9">
            <v>0</v>
          </cell>
          <cell r="H9">
            <v>0</v>
          </cell>
          <cell r="I9">
            <v>0</v>
          </cell>
          <cell r="J9">
            <v>12516</v>
          </cell>
          <cell r="K9">
            <v>0</v>
          </cell>
          <cell r="L9">
            <v>0</v>
          </cell>
          <cell r="M9">
            <v>0</v>
          </cell>
          <cell r="N9">
            <v>0</v>
          </cell>
          <cell r="O9">
            <v>0</v>
          </cell>
          <cell r="P9">
            <v>0</v>
          </cell>
          <cell r="Q9">
            <v>0</v>
          </cell>
          <cell r="R9">
            <v>0</v>
          </cell>
          <cell r="S9">
            <v>0</v>
          </cell>
          <cell r="T9">
            <v>0</v>
          </cell>
        </row>
        <row r="10">
          <cell r="A10" t="str">
            <v>070021</v>
          </cell>
          <cell r="B10" t="str">
            <v>Windham Community Memorial Hospital</v>
          </cell>
          <cell r="C10">
            <v>41548</v>
          </cell>
          <cell r="D10">
            <v>41912</v>
          </cell>
          <cell r="E10" t="str">
            <v>N</v>
          </cell>
          <cell r="F10">
            <v>79</v>
          </cell>
          <cell r="G10">
            <v>0</v>
          </cell>
          <cell r="H10">
            <v>0</v>
          </cell>
          <cell r="I10">
            <v>0</v>
          </cell>
          <cell r="J10">
            <v>13241</v>
          </cell>
          <cell r="K10">
            <v>0</v>
          </cell>
          <cell r="L10">
            <v>0</v>
          </cell>
          <cell r="M10">
            <v>903</v>
          </cell>
          <cell r="N10">
            <v>0</v>
          </cell>
          <cell r="O10">
            <v>0</v>
          </cell>
          <cell r="P10">
            <v>0</v>
          </cell>
          <cell r="Q10">
            <v>0</v>
          </cell>
          <cell r="R10">
            <v>0</v>
          </cell>
          <cell r="S10">
            <v>0</v>
          </cell>
          <cell r="T10">
            <v>0</v>
          </cell>
        </row>
        <row r="11">
          <cell r="A11" t="str">
            <v>070024</v>
          </cell>
          <cell r="B11" t="str">
            <v>The William W. Backus Hospital</v>
          </cell>
          <cell r="C11">
            <v>41548</v>
          </cell>
          <cell r="D11">
            <v>41912</v>
          </cell>
          <cell r="E11" t="str">
            <v>N</v>
          </cell>
          <cell r="F11">
            <v>165</v>
          </cell>
          <cell r="G11">
            <v>18</v>
          </cell>
          <cell r="H11">
            <v>0</v>
          </cell>
          <cell r="I11">
            <v>0</v>
          </cell>
          <cell r="J11">
            <v>44143</v>
          </cell>
          <cell r="K11">
            <v>4697</v>
          </cell>
          <cell r="L11">
            <v>0</v>
          </cell>
          <cell r="M11">
            <v>2021</v>
          </cell>
          <cell r="N11">
            <v>0</v>
          </cell>
          <cell r="O11">
            <v>0</v>
          </cell>
          <cell r="P11">
            <v>0</v>
          </cell>
          <cell r="Q11">
            <v>0</v>
          </cell>
          <cell r="R11">
            <v>0</v>
          </cell>
          <cell r="S11">
            <v>0</v>
          </cell>
          <cell r="T11">
            <v>0</v>
          </cell>
        </row>
        <row r="12">
          <cell r="A12" t="str">
            <v>070029</v>
          </cell>
          <cell r="B12" t="str">
            <v>Bristol Hospital  Inc.</v>
          </cell>
          <cell r="C12">
            <v>41548</v>
          </cell>
          <cell r="D12">
            <v>41912</v>
          </cell>
          <cell r="E12" t="str">
            <v>N</v>
          </cell>
          <cell r="F12">
            <v>114</v>
          </cell>
          <cell r="G12">
            <v>14</v>
          </cell>
          <cell r="H12">
            <v>0</v>
          </cell>
          <cell r="I12">
            <v>0</v>
          </cell>
          <cell r="J12">
            <v>24078</v>
          </cell>
          <cell r="K12">
            <v>4007</v>
          </cell>
          <cell r="L12">
            <v>0</v>
          </cell>
          <cell r="M12">
            <v>1650</v>
          </cell>
          <cell r="N12">
            <v>0</v>
          </cell>
          <cell r="O12">
            <v>0</v>
          </cell>
          <cell r="P12">
            <v>0</v>
          </cell>
          <cell r="Q12">
            <v>0</v>
          </cell>
          <cell r="R12">
            <v>0</v>
          </cell>
          <cell r="S12">
            <v>0</v>
          </cell>
          <cell r="T12">
            <v>0</v>
          </cell>
        </row>
        <row r="13">
          <cell r="A13" t="str">
            <v>070015</v>
          </cell>
          <cell r="B13" t="str">
            <v>New Milford Hospital</v>
          </cell>
          <cell r="C13">
            <v>41548</v>
          </cell>
          <cell r="D13">
            <v>41912</v>
          </cell>
          <cell r="E13" t="str">
            <v>N</v>
          </cell>
          <cell r="F13">
            <v>85</v>
          </cell>
          <cell r="G13">
            <v>0</v>
          </cell>
          <cell r="H13">
            <v>0</v>
          </cell>
          <cell r="I13">
            <v>0</v>
          </cell>
          <cell r="J13">
            <v>6716</v>
          </cell>
          <cell r="K13">
            <v>0</v>
          </cell>
          <cell r="L13">
            <v>0</v>
          </cell>
          <cell r="M13">
            <v>0</v>
          </cell>
          <cell r="N13">
            <v>0</v>
          </cell>
          <cell r="O13">
            <v>0</v>
          </cell>
          <cell r="P13">
            <v>0</v>
          </cell>
          <cell r="Q13">
            <v>0</v>
          </cell>
          <cell r="R13">
            <v>0</v>
          </cell>
          <cell r="S13">
            <v>0</v>
          </cell>
          <cell r="T13">
            <v>0</v>
          </cell>
        </row>
        <row r="14">
          <cell r="A14" t="str">
            <v>070002</v>
          </cell>
          <cell r="B14" t="str">
            <v>Saint Francis Hospital</v>
          </cell>
          <cell r="C14">
            <v>41548</v>
          </cell>
          <cell r="D14">
            <v>41912</v>
          </cell>
          <cell r="E14" t="str">
            <v>Y</v>
          </cell>
          <cell r="F14">
            <v>528</v>
          </cell>
          <cell r="G14">
            <v>84</v>
          </cell>
          <cell r="H14">
            <v>0</v>
          </cell>
          <cell r="I14">
            <v>0</v>
          </cell>
          <cell r="J14">
            <v>137240</v>
          </cell>
          <cell r="K14">
            <v>14627</v>
          </cell>
          <cell r="L14">
            <v>0</v>
          </cell>
          <cell r="M14">
            <v>6307</v>
          </cell>
          <cell r="N14">
            <v>162.68</v>
          </cell>
          <cell r="O14">
            <v>0</v>
          </cell>
          <cell r="P14">
            <v>0</v>
          </cell>
          <cell r="Q14">
            <v>87.2</v>
          </cell>
          <cell r="R14">
            <v>48.7</v>
          </cell>
          <cell r="S14">
            <v>103204.7</v>
          </cell>
          <cell r="T14">
            <v>97841.14</v>
          </cell>
        </row>
        <row r="15">
          <cell r="A15" t="str">
            <v>070005</v>
          </cell>
          <cell r="B15" t="str">
            <v>Waterbury Hospital</v>
          </cell>
          <cell r="C15">
            <v>41548</v>
          </cell>
          <cell r="D15">
            <v>41912</v>
          </cell>
          <cell r="E15" t="str">
            <v>Y</v>
          </cell>
          <cell r="F15">
            <v>224</v>
          </cell>
          <cell r="G15">
            <v>30</v>
          </cell>
          <cell r="H15">
            <v>0</v>
          </cell>
          <cell r="I15">
            <v>0</v>
          </cell>
          <cell r="J15">
            <v>48496</v>
          </cell>
          <cell r="K15">
            <v>9200</v>
          </cell>
          <cell r="L15">
            <v>0</v>
          </cell>
          <cell r="M15">
            <v>3482</v>
          </cell>
          <cell r="N15">
            <v>21.05</v>
          </cell>
          <cell r="O15">
            <v>0</v>
          </cell>
          <cell r="P15">
            <v>0</v>
          </cell>
          <cell r="Q15">
            <v>33.799999999999997</v>
          </cell>
          <cell r="R15">
            <v>12.52</v>
          </cell>
          <cell r="S15">
            <v>104930.4</v>
          </cell>
          <cell r="T15">
            <v>99477.06</v>
          </cell>
        </row>
        <row r="16">
          <cell r="A16" t="str">
            <v>070006</v>
          </cell>
          <cell r="B16" t="str">
            <v>The Stamford Hospital</v>
          </cell>
          <cell r="C16">
            <v>41548</v>
          </cell>
          <cell r="D16">
            <v>41912</v>
          </cell>
          <cell r="E16" t="str">
            <v>Y</v>
          </cell>
          <cell r="F16">
            <v>263</v>
          </cell>
          <cell r="G16">
            <v>20</v>
          </cell>
          <cell r="H16">
            <v>17</v>
          </cell>
          <cell r="I16">
            <v>0</v>
          </cell>
          <cell r="J16">
            <v>59361</v>
          </cell>
          <cell r="K16">
            <v>4696</v>
          </cell>
          <cell r="L16">
            <v>4251</v>
          </cell>
          <cell r="M16">
            <v>5679</v>
          </cell>
          <cell r="N16">
            <v>64.63</v>
          </cell>
          <cell r="O16">
            <v>0</v>
          </cell>
          <cell r="P16">
            <v>0</v>
          </cell>
          <cell r="Q16">
            <v>46.52</v>
          </cell>
          <cell r="R16">
            <v>19.079999999999998</v>
          </cell>
          <cell r="S16">
            <v>95453.65</v>
          </cell>
          <cell r="T16">
            <v>95453.65</v>
          </cell>
        </row>
        <row r="17">
          <cell r="A17" t="str">
            <v>070007</v>
          </cell>
          <cell r="B17" t="str">
            <v>Lawrence &amp; Memorial Hospital</v>
          </cell>
          <cell r="C17">
            <v>41548</v>
          </cell>
          <cell r="D17">
            <v>41912</v>
          </cell>
          <cell r="E17" t="str">
            <v>Y</v>
          </cell>
          <cell r="F17">
            <v>208</v>
          </cell>
          <cell r="G17">
            <v>18</v>
          </cell>
          <cell r="H17">
            <v>16</v>
          </cell>
          <cell r="I17">
            <v>0</v>
          </cell>
          <cell r="J17">
            <v>55364</v>
          </cell>
          <cell r="K17">
            <v>5850</v>
          </cell>
          <cell r="L17">
            <v>4631</v>
          </cell>
          <cell r="M17">
            <v>3518</v>
          </cell>
          <cell r="N17">
            <v>1</v>
          </cell>
          <cell r="O17">
            <v>0</v>
          </cell>
          <cell r="P17">
            <v>0</v>
          </cell>
          <cell r="Q17">
            <v>0</v>
          </cell>
          <cell r="R17">
            <v>1</v>
          </cell>
          <cell r="S17">
            <v>0</v>
          </cell>
          <cell r="T17">
            <v>158943.9</v>
          </cell>
        </row>
        <row r="18">
          <cell r="A18" t="str">
            <v>070010</v>
          </cell>
          <cell r="B18" t="str">
            <v>Bridgeport Hospital</v>
          </cell>
          <cell r="C18">
            <v>41548</v>
          </cell>
          <cell r="D18">
            <v>41912</v>
          </cell>
          <cell r="E18" t="str">
            <v>Y</v>
          </cell>
          <cell r="F18">
            <v>307</v>
          </cell>
          <cell r="G18">
            <v>19</v>
          </cell>
          <cell r="H18">
            <v>18</v>
          </cell>
          <cell r="I18">
            <v>0</v>
          </cell>
          <cell r="J18">
            <v>87800</v>
          </cell>
          <cell r="K18">
            <v>5801</v>
          </cell>
          <cell r="L18">
            <v>5221</v>
          </cell>
          <cell r="M18">
            <v>6604</v>
          </cell>
          <cell r="N18">
            <v>105.87</v>
          </cell>
          <cell r="O18">
            <v>0</v>
          </cell>
          <cell r="P18">
            <v>0</v>
          </cell>
          <cell r="Q18">
            <v>50.34</v>
          </cell>
          <cell r="R18">
            <v>42.24</v>
          </cell>
          <cell r="S18">
            <v>98659.3</v>
          </cell>
          <cell r="T18">
            <v>95425.51</v>
          </cell>
        </row>
        <row r="19">
          <cell r="A19" t="str">
            <v>070012</v>
          </cell>
          <cell r="B19" t="str">
            <v>Rockville General Hospital  Inc.</v>
          </cell>
          <cell r="C19">
            <v>41548</v>
          </cell>
          <cell r="D19">
            <v>41912</v>
          </cell>
          <cell r="E19" t="str">
            <v>Y</v>
          </cell>
          <cell r="F19">
            <v>102</v>
          </cell>
          <cell r="G19">
            <v>0</v>
          </cell>
          <cell r="H19">
            <v>0</v>
          </cell>
          <cell r="I19">
            <v>0</v>
          </cell>
          <cell r="J19">
            <v>11155</v>
          </cell>
          <cell r="K19">
            <v>0</v>
          </cell>
          <cell r="L19">
            <v>0</v>
          </cell>
          <cell r="M19">
            <v>0</v>
          </cell>
          <cell r="N19">
            <v>0.12</v>
          </cell>
          <cell r="O19">
            <v>0</v>
          </cell>
          <cell r="P19">
            <v>0</v>
          </cell>
          <cell r="Q19">
            <v>0</v>
          </cell>
          <cell r="R19">
            <v>0</v>
          </cell>
          <cell r="S19">
            <v>111868</v>
          </cell>
          <cell r="T19">
            <v>0</v>
          </cell>
        </row>
        <row r="20">
          <cell r="A20" t="str">
            <v>070016</v>
          </cell>
          <cell r="B20" t="str">
            <v>St. Marys Hospital</v>
          </cell>
          <cell r="C20">
            <v>41548</v>
          </cell>
          <cell r="D20">
            <v>41912</v>
          </cell>
          <cell r="E20" t="str">
            <v>Y</v>
          </cell>
          <cell r="F20">
            <v>170</v>
          </cell>
          <cell r="G20">
            <v>12</v>
          </cell>
          <cell r="H20">
            <v>0</v>
          </cell>
          <cell r="I20">
            <v>0</v>
          </cell>
          <cell r="J20">
            <v>46995</v>
          </cell>
          <cell r="K20">
            <v>3929</v>
          </cell>
          <cell r="L20">
            <v>0</v>
          </cell>
          <cell r="M20">
            <v>2173</v>
          </cell>
          <cell r="N20">
            <v>51.3</v>
          </cell>
          <cell r="O20">
            <v>0</v>
          </cell>
          <cell r="P20">
            <v>0</v>
          </cell>
          <cell r="Q20">
            <v>32.380000000000003</v>
          </cell>
          <cell r="R20">
            <v>14.55</v>
          </cell>
          <cell r="S20">
            <v>95425.96</v>
          </cell>
          <cell r="T20">
            <v>94538.4</v>
          </cell>
        </row>
        <row r="21">
          <cell r="A21" t="str">
            <v>070018</v>
          </cell>
          <cell r="B21" t="str">
            <v>Greenwich Hospital</v>
          </cell>
          <cell r="C21">
            <v>41548</v>
          </cell>
          <cell r="D21">
            <v>41912</v>
          </cell>
          <cell r="E21" t="str">
            <v>Y</v>
          </cell>
          <cell r="F21">
            <v>184</v>
          </cell>
          <cell r="G21">
            <v>0</v>
          </cell>
          <cell r="H21">
            <v>0</v>
          </cell>
          <cell r="I21">
            <v>0</v>
          </cell>
          <cell r="J21">
            <v>51237</v>
          </cell>
          <cell r="K21">
            <v>0</v>
          </cell>
          <cell r="L21">
            <v>0</v>
          </cell>
          <cell r="M21">
            <v>6006</v>
          </cell>
          <cell r="N21">
            <v>21.97</v>
          </cell>
          <cell r="O21">
            <v>0</v>
          </cell>
          <cell r="P21">
            <v>0</v>
          </cell>
          <cell r="Q21">
            <v>21.97</v>
          </cell>
          <cell r="R21">
            <v>0</v>
          </cell>
          <cell r="S21">
            <v>117843</v>
          </cell>
          <cell r="T21">
            <v>111719</v>
          </cell>
        </row>
        <row r="22">
          <cell r="A22" t="str">
            <v>070020</v>
          </cell>
          <cell r="B22" t="str">
            <v>Middlesex Hospital</v>
          </cell>
          <cell r="C22">
            <v>41548</v>
          </cell>
          <cell r="D22">
            <v>41912</v>
          </cell>
          <cell r="E22" t="str">
            <v>Y</v>
          </cell>
          <cell r="F22">
            <v>209</v>
          </cell>
          <cell r="G22">
            <v>20</v>
          </cell>
          <cell r="H22">
            <v>0</v>
          </cell>
          <cell r="I22">
            <v>0</v>
          </cell>
          <cell r="J22">
            <v>50515</v>
          </cell>
          <cell r="K22">
            <v>5937</v>
          </cell>
          <cell r="L22">
            <v>0</v>
          </cell>
          <cell r="M22">
            <v>2846</v>
          </cell>
          <cell r="N22">
            <v>24.4</v>
          </cell>
          <cell r="O22">
            <v>0</v>
          </cell>
          <cell r="P22">
            <v>0</v>
          </cell>
          <cell r="Q22">
            <v>19.690000000000001</v>
          </cell>
          <cell r="R22">
            <v>0</v>
          </cell>
          <cell r="S22">
            <v>176241</v>
          </cell>
          <cell r="T22">
            <v>0</v>
          </cell>
        </row>
        <row r="23">
          <cell r="A23" t="str">
            <v>070022</v>
          </cell>
          <cell r="B23" t="str">
            <v>Yale-New Haven Hospital</v>
          </cell>
          <cell r="C23">
            <v>41548</v>
          </cell>
          <cell r="D23">
            <v>41912</v>
          </cell>
          <cell r="E23" t="str">
            <v>Y</v>
          </cell>
          <cell r="F23">
            <v>1254</v>
          </cell>
          <cell r="G23">
            <v>98</v>
          </cell>
          <cell r="H23">
            <v>18</v>
          </cell>
          <cell r="I23">
            <v>0</v>
          </cell>
          <cell r="J23">
            <v>382862</v>
          </cell>
          <cell r="K23">
            <v>35770</v>
          </cell>
          <cell r="L23">
            <v>2421</v>
          </cell>
          <cell r="M23">
            <v>11948</v>
          </cell>
          <cell r="N23">
            <v>786.61</v>
          </cell>
          <cell r="O23">
            <v>22.47</v>
          </cell>
          <cell r="P23">
            <v>0</v>
          </cell>
          <cell r="Q23">
            <v>215.98</v>
          </cell>
          <cell r="R23">
            <v>405.6</v>
          </cell>
          <cell r="S23">
            <v>94405.16</v>
          </cell>
          <cell r="T23">
            <v>96301.45</v>
          </cell>
        </row>
        <row r="24">
          <cell r="A24" t="str">
            <v>070025</v>
          </cell>
          <cell r="B24" t="str">
            <v>Hartford Hospital</v>
          </cell>
          <cell r="C24">
            <v>41548</v>
          </cell>
          <cell r="D24">
            <v>41912</v>
          </cell>
          <cell r="E24" t="str">
            <v>Y</v>
          </cell>
          <cell r="F24">
            <v>678</v>
          </cell>
          <cell r="G24">
            <v>92</v>
          </cell>
          <cell r="H24">
            <v>0</v>
          </cell>
          <cell r="I24">
            <v>0</v>
          </cell>
          <cell r="J24">
            <v>202449</v>
          </cell>
          <cell r="K24">
            <v>30791</v>
          </cell>
          <cell r="L24">
            <v>0</v>
          </cell>
          <cell r="M24">
            <v>9317</v>
          </cell>
          <cell r="N24">
            <v>231.12</v>
          </cell>
          <cell r="O24">
            <v>13.44</v>
          </cell>
          <cell r="P24">
            <v>0</v>
          </cell>
          <cell r="Q24">
            <v>59.42</v>
          </cell>
          <cell r="R24">
            <v>160.02000000000001</v>
          </cell>
          <cell r="S24">
            <v>115432.5</v>
          </cell>
          <cell r="T24">
            <v>109433.3</v>
          </cell>
        </row>
        <row r="25">
          <cell r="A25" t="str">
            <v>070027</v>
          </cell>
          <cell r="B25" t="str">
            <v>Manchester Memorial Hospital</v>
          </cell>
          <cell r="C25">
            <v>41548</v>
          </cell>
          <cell r="D25">
            <v>41912</v>
          </cell>
          <cell r="E25" t="str">
            <v>Y</v>
          </cell>
          <cell r="F25">
            <v>132</v>
          </cell>
          <cell r="G25">
            <v>31</v>
          </cell>
          <cell r="H25">
            <v>0</v>
          </cell>
          <cell r="I25">
            <v>0</v>
          </cell>
          <cell r="J25">
            <v>33218</v>
          </cell>
          <cell r="K25">
            <v>10888</v>
          </cell>
          <cell r="L25">
            <v>0</v>
          </cell>
          <cell r="M25">
            <v>2233</v>
          </cell>
          <cell r="N25">
            <v>16.48</v>
          </cell>
          <cell r="O25">
            <v>0</v>
          </cell>
          <cell r="P25">
            <v>0</v>
          </cell>
          <cell r="Q25">
            <v>0</v>
          </cell>
          <cell r="R25">
            <v>0</v>
          </cell>
          <cell r="S25">
            <v>111868</v>
          </cell>
          <cell r="T25">
            <v>0</v>
          </cell>
        </row>
        <row r="26">
          <cell r="A26" t="str">
            <v>070028</v>
          </cell>
          <cell r="B26" t="str">
            <v>St. Vincents Medical Center</v>
          </cell>
          <cell r="C26">
            <v>41548</v>
          </cell>
          <cell r="D26">
            <v>41912</v>
          </cell>
          <cell r="E26" t="str">
            <v>Y</v>
          </cell>
          <cell r="F26">
            <v>311</v>
          </cell>
          <cell r="G26">
            <v>92</v>
          </cell>
          <cell r="H26">
            <v>10</v>
          </cell>
          <cell r="I26">
            <v>0</v>
          </cell>
          <cell r="J26">
            <v>82510</v>
          </cell>
          <cell r="K26">
            <v>27866</v>
          </cell>
          <cell r="L26">
            <v>3060</v>
          </cell>
          <cell r="M26">
            <v>3069</v>
          </cell>
          <cell r="N26">
            <v>51.9</v>
          </cell>
          <cell r="O26">
            <v>0.11</v>
          </cell>
          <cell r="P26">
            <v>0</v>
          </cell>
          <cell r="Q26">
            <v>34.86</v>
          </cell>
          <cell r="R26">
            <v>17.04</v>
          </cell>
          <cell r="S26">
            <v>104808.8</v>
          </cell>
          <cell r="T26">
            <v>99361.44</v>
          </cell>
        </row>
        <row r="27">
          <cell r="A27" t="str">
            <v>070031</v>
          </cell>
          <cell r="B27" t="str">
            <v>The Griffin Hospital</v>
          </cell>
          <cell r="C27">
            <v>41548</v>
          </cell>
          <cell r="D27">
            <v>41912</v>
          </cell>
          <cell r="E27" t="str">
            <v>Y</v>
          </cell>
          <cell r="F27">
            <v>103</v>
          </cell>
          <cell r="G27">
            <v>16</v>
          </cell>
          <cell r="H27">
            <v>0</v>
          </cell>
          <cell r="I27">
            <v>0</v>
          </cell>
          <cell r="J27">
            <v>26605</v>
          </cell>
          <cell r="K27">
            <v>4221</v>
          </cell>
          <cell r="L27">
            <v>0</v>
          </cell>
          <cell r="M27">
            <v>1458</v>
          </cell>
          <cell r="N27">
            <v>29.3</v>
          </cell>
          <cell r="O27">
            <v>0</v>
          </cell>
          <cell r="P27">
            <v>0</v>
          </cell>
          <cell r="Q27">
            <v>28.81</v>
          </cell>
          <cell r="R27">
            <v>0</v>
          </cell>
          <cell r="S27">
            <v>92626.37</v>
          </cell>
          <cell r="T27">
            <v>0</v>
          </cell>
        </row>
        <row r="28">
          <cell r="A28" t="str">
            <v>070033</v>
          </cell>
          <cell r="B28" t="str">
            <v>Danbury Hospital</v>
          </cell>
          <cell r="C28">
            <v>41548</v>
          </cell>
          <cell r="D28">
            <v>41912</v>
          </cell>
          <cell r="E28" t="str">
            <v>Y</v>
          </cell>
          <cell r="F28">
            <v>306</v>
          </cell>
          <cell r="G28">
            <v>22</v>
          </cell>
          <cell r="H28">
            <v>14</v>
          </cell>
          <cell r="I28">
            <v>0</v>
          </cell>
          <cell r="J28">
            <v>79297</v>
          </cell>
          <cell r="K28">
            <v>6121</v>
          </cell>
          <cell r="L28">
            <v>4023</v>
          </cell>
          <cell r="M28">
            <v>4115</v>
          </cell>
          <cell r="N28">
            <v>89.08</v>
          </cell>
          <cell r="O28">
            <v>0</v>
          </cell>
          <cell r="P28">
            <v>0</v>
          </cell>
          <cell r="Q28">
            <v>51.54</v>
          </cell>
          <cell r="R28">
            <v>26.71</v>
          </cell>
          <cell r="S28">
            <v>98109.07</v>
          </cell>
          <cell r="T28">
            <v>93802.72</v>
          </cell>
        </row>
        <row r="29">
          <cell r="A29" t="str">
            <v>070034</v>
          </cell>
          <cell r="B29" t="str">
            <v>Norwalk Hospital</v>
          </cell>
          <cell r="C29">
            <v>41548</v>
          </cell>
          <cell r="D29">
            <v>41912</v>
          </cell>
          <cell r="E29" t="str">
            <v>Y</v>
          </cell>
          <cell r="F29">
            <v>264</v>
          </cell>
          <cell r="G29">
            <v>20</v>
          </cell>
          <cell r="H29">
            <v>23</v>
          </cell>
          <cell r="I29">
            <v>0</v>
          </cell>
          <cell r="J29">
            <v>53034</v>
          </cell>
          <cell r="K29">
            <v>2770</v>
          </cell>
          <cell r="L29">
            <v>1885</v>
          </cell>
          <cell r="M29">
            <v>3181</v>
          </cell>
          <cell r="N29">
            <v>55.66</v>
          </cell>
          <cell r="O29">
            <v>0</v>
          </cell>
          <cell r="P29">
            <v>0</v>
          </cell>
          <cell r="Q29">
            <v>38.75</v>
          </cell>
          <cell r="R29">
            <v>12.87</v>
          </cell>
          <cell r="S29">
            <v>151989.1</v>
          </cell>
          <cell r="T29">
            <v>144090.1</v>
          </cell>
        </row>
        <row r="30">
          <cell r="A30" t="str">
            <v>070035</v>
          </cell>
          <cell r="B30" t="str">
            <v>The Hospital Of Central Connecticut</v>
          </cell>
          <cell r="C30">
            <v>41548</v>
          </cell>
          <cell r="D30">
            <v>41912</v>
          </cell>
          <cell r="E30" t="str">
            <v>Y</v>
          </cell>
          <cell r="F30">
            <v>281</v>
          </cell>
          <cell r="G30">
            <v>24</v>
          </cell>
          <cell r="H30">
            <v>0</v>
          </cell>
          <cell r="I30">
            <v>0</v>
          </cell>
          <cell r="J30">
            <v>61616</v>
          </cell>
          <cell r="K30">
            <v>7183</v>
          </cell>
          <cell r="L30">
            <v>0</v>
          </cell>
          <cell r="M30">
            <v>3509</v>
          </cell>
          <cell r="N30">
            <v>47.28</v>
          </cell>
          <cell r="O30">
            <v>0</v>
          </cell>
          <cell r="P30">
            <v>0</v>
          </cell>
          <cell r="Q30">
            <v>34.549999999999997</v>
          </cell>
          <cell r="R30">
            <v>4.67</v>
          </cell>
          <cell r="S30">
            <v>110378.6</v>
          </cell>
          <cell r="T30">
            <v>104642.1</v>
          </cell>
        </row>
        <row r="31">
          <cell r="A31" t="str">
            <v>070036</v>
          </cell>
          <cell r="B31" t="str">
            <v>John Dempsey Hospital</v>
          </cell>
          <cell r="C31">
            <v>41456</v>
          </cell>
          <cell r="D31">
            <v>41820</v>
          </cell>
          <cell r="E31" t="str">
            <v>Y</v>
          </cell>
          <cell r="F31">
            <v>149</v>
          </cell>
          <cell r="G31">
            <v>25</v>
          </cell>
          <cell r="H31">
            <v>0</v>
          </cell>
          <cell r="I31">
            <v>0</v>
          </cell>
          <cell r="J31">
            <v>33366</v>
          </cell>
          <cell r="K31">
            <v>5119</v>
          </cell>
          <cell r="L31">
            <v>0</v>
          </cell>
          <cell r="M31">
            <v>1143</v>
          </cell>
          <cell r="N31">
            <v>211.45</v>
          </cell>
          <cell r="O31">
            <v>5.89</v>
          </cell>
          <cell r="P31">
            <v>0</v>
          </cell>
          <cell r="Q31">
            <v>43.21</v>
          </cell>
          <cell r="R31">
            <v>74.09</v>
          </cell>
          <cell r="S31">
            <v>95276.07</v>
          </cell>
          <cell r="T31">
            <v>95276.07</v>
          </cell>
        </row>
        <row r="32">
          <cell r="A32" t="str">
            <v>073300</v>
          </cell>
          <cell r="B32" t="str">
            <v>Connecticut Childrens Medical Center</v>
          </cell>
          <cell r="C32">
            <v>41548</v>
          </cell>
          <cell r="D32">
            <v>41912</v>
          </cell>
          <cell r="E32" t="str">
            <v>Y</v>
          </cell>
          <cell r="F32">
            <v>187</v>
          </cell>
          <cell r="G32">
            <v>0</v>
          </cell>
          <cell r="H32">
            <v>0</v>
          </cell>
          <cell r="I32">
            <v>0</v>
          </cell>
          <cell r="J32">
            <v>48839</v>
          </cell>
          <cell r="K32">
            <v>0</v>
          </cell>
          <cell r="L32">
            <v>0</v>
          </cell>
          <cell r="M32">
            <v>0</v>
          </cell>
          <cell r="N32">
            <v>83.9</v>
          </cell>
          <cell r="O32">
            <v>0</v>
          </cell>
          <cell r="P32">
            <v>0</v>
          </cell>
          <cell r="Q32">
            <v>49</v>
          </cell>
          <cell r="R32">
            <v>27.27</v>
          </cell>
          <cell r="S32">
            <v>85862.8</v>
          </cell>
          <cell r="T32">
            <v>27.48</v>
          </cell>
        </row>
        <row r="33">
          <cell r="A33" t="str">
            <v>070033</v>
          </cell>
          <cell r="B33" t="str">
            <v>Danbury Hospital</v>
          </cell>
          <cell r="C33">
            <v>41548</v>
          </cell>
          <cell r="D33">
            <v>41912</v>
          </cell>
          <cell r="E33" t="str">
            <v>Y</v>
          </cell>
          <cell r="F33">
            <v>306</v>
          </cell>
          <cell r="G33">
            <v>22</v>
          </cell>
          <cell r="H33">
            <v>14</v>
          </cell>
          <cell r="I33">
            <v>0</v>
          </cell>
          <cell r="J33">
            <v>79297</v>
          </cell>
          <cell r="K33">
            <v>6121</v>
          </cell>
          <cell r="L33">
            <v>4023</v>
          </cell>
          <cell r="M33">
            <v>4115</v>
          </cell>
          <cell r="N33">
            <v>89.08</v>
          </cell>
          <cell r="O33">
            <v>0</v>
          </cell>
          <cell r="P33">
            <v>0</v>
          </cell>
          <cell r="Q33">
            <v>51.54</v>
          </cell>
          <cell r="R33">
            <v>26.71</v>
          </cell>
          <cell r="S33">
            <v>98109.07</v>
          </cell>
          <cell r="T33">
            <v>93802.72</v>
          </cell>
        </row>
        <row r="34">
          <cell r="Q34">
            <v>0</v>
          </cell>
          <cell r="R34">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ment_Example"/>
      <sheetName val="drg_data"/>
      <sheetName val="Prov_Rates"/>
      <sheetName val="DRG_Rates"/>
      <sheetName val="Lists"/>
      <sheetName val="prov_data"/>
      <sheetName val="IME"/>
      <sheetName val="Sheet1"/>
    </sheetNames>
    <sheetDataSet>
      <sheetData sheetId="0"/>
      <sheetData sheetId="1"/>
      <sheetData sheetId="2"/>
      <sheetData sheetId="3"/>
      <sheetData sheetId="4">
        <row r="3">
          <cell r="A3" t="str">
            <v>001</v>
          </cell>
          <cell r="D3" t="str">
            <v>1 - Minor</v>
          </cell>
          <cell r="G3" t="str">
            <v>Discharged Alive</v>
          </cell>
        </row>
        <row r="4">
          <cell r="A4" t="str">
            <v>002</v>
          </cell>
          <cell r="D4" t="str">
            <v>2 - Moderate</v>
          </cell>
          <cell r="G4" t="str">
            <v>Transferred to Short-Term Hospital</v>
          </cell>
        </row>
        <row r="5">
          <cell r="A5" t="str">
            <v>003</v>
          </cell>
          <cell r="D5" t="str">
            <v>3 - Major</v>
          </cell>
          <cell r="G5" t="str">
            <v>Dicharged to Skilled Nursing Facility</v>
          </cell>
        </row>
        <row r="6">
          <cell r="A6" t="str">
            <v>004</v>
          </cell>
          <cell r="D6" t="str">
            <v>4 - Extreme</v>
          </cell>
          <cell r="G6" t="str">
            <v>Discharged Intermediate Care Facility</v>
          </cell>
        </row>
        <row r="7">
          <cell r="A7" t="str">
            <v>005</v>
          </cell>
          <cell r="G7" t="str">
            <v>Transferred to Cancer Center or Children's Hospital</v>
          </cell>
        </row>
        <row r="8">
          <cell r="A8" t="str">
            <v>006</v>
          </cell>
          <cell r="G8" t="str">
            <v>Discharged Home Health Service</v>
          </cell>
        </row>
        <row r="9">
          <cell r="A9" t="str">
            <v>020</v>
          </cell>
          <cell r="G9" t="str">
            <v>Left Against Medical Advice</v>
          </cell>
        </row>
        <row r="10">
          <cell r="A10" t="str">
            <v>021</v>
          </cell>
          <cell r="G10" t="str">
            <v>Discharged to Home IV Care</v>
          </cell>
        </row>
        <row r="11">
          <cell r="A11" t="str">
            <v>022</v>
          </cell>
          <cell r="G11" t="str">
            <v>Admitted Following Observation (Outpatient Only)</v>
          </cell>
        </row>
        <row r="12">
          <cell r="A12" t="str">
            <v>023</v>
          </cell>
          <cell r="G12" t="str">
            <v>Other 'Discharged Alive' Status</v>
          </cell>
        </row>
        <row r="13">
          <cell r="A13" t="str">
            <v>024</v>
          </cell>
          <cell r="G13" t="str">
            <v>Other 'Discharged Alive' Status</v>
          </cell>
        </row>
        <row r="14">
          <cell r="A14" t="str">
            <v>026</v>
          </cell>
          <cell r="G14" t="str">
            <v>Other 'Discharged Alive' Status</v>
          </cell>
        </row>
        <row r="15">
          <cell r="A15" t="str">
            <v>040</v>
          </cell>
          <cell r="G15" t="str">
            <v>Other 'Discharged Alive' Status</v>
          </cell>
        </row>
        <row r="16">
          <cell r="A16" t="str">
            <v>041</v>
          </cell>
          <cell r="G16" t="str">
            <v>Other 'Discharged Alive' Status</v>
          </cell>
        </row>
        <row r="17">
          <cell r="A17" t="str">
            <v>042</v>
          </cell>
          <cell r="G17" t="str">
            <v>Other 'Discharged Alive' Status</v>
          </cell>
        </row>
        <row r="18">
          <cell r="A18" t="str">
            <v>043</v>
          </cell>
          <cell r="G18" t="str">
            <v>Other 'Discharged Alive' Status</v>
          </cell>
        </row>
        <row r="19">
          <cell r="A19" t="str">
            <v>044</v>
          </cell>
          <cell r="G19" t="str">
            <v>Other 'Discharged Alive' Status</v>
          </cell>
        </row>
        <row r="20">
          <cell r="A20" t="str">
            <v>045</v>
          </cell>
          <cell r="G20" t="str">
            <v>Other 'Discharged Alive' Status</v>
          </cell>
        </row>
        <row r="21">
          <cell r="A21" t="str">
            <v>046</v>
          </cell>
          <cell r="G21" t="str">
            <v>Other 'Discharged Alive' Status</v>
          </cell>
        </row>
        <row r="22">
          <cell r="A22" t="str">
            <v>047</v>
          </cell>
          <cell r="G22" t="str">
            <v>Died</v>
          </cell>
        </row>
        <row r="23">
          <cell r="A23" t="str">
            <v>048</v>
          </cell>
          <cell r="G23" t="str">
            <v>Discharged or Transferred to Court or Law Enforcement</v>
          </cell>
        </row>
        <row r="24">
          <cell r="A24" t="str">
            <v>049</v>
          </cell>
          <cell r="G24" t="str">
            <v>Died</v>
          </cell>
        </row>
        <row r="25">
          <cell r="A25" t="str">
            <v>050</v>
          </cell>
          <cell r="G25" t="str">
            <v>Died</v>
          </cell>
        </row>
        <row r="26">
          <cell r="A26" t="str">
            <v>051</v>
          </cell>
          <cell r="G26" t="str">
            <v>Died</v>
          </cell>
        </row>
        <row r="27">
          <cell r="A27" t="str">
            <v>052</v>
          </cell>
          <cell r="G27" t="str">
            <v>Died</v>
          </cell>
        </row>
        <row r="28">
          <cell r="A28" t="str">
            <v>053</v>
          </cell>
          <cell r="G28" t="str">
            <v>Died</v>
          </cell>
        </row>
        <row r="29">
          <cell r="A29" t="str">
            <v>054</v>
          </cell>
          <cell r="G29" t="str">
            <v>Died</v>
          </cell>
        </row>
        <row r="30">
          <cell r="A30" t="str">
            <v>055</v>
          </cell>
          <cell r="G30" t="str">
            <v>Died</v>
          </cell>
        </row>
        <row r="31">
          <cell r="A31" t="str">
            <v>056</v>
          </cell>
          <cell r="G31" t="str">
            <v>Died</v>
          </cell>
        </row>
        <row r="32">
          <cell r="A32" t="str">
            <v>057</v>
          </cell>
          <cell r="G32" t="str">
            <v>Not Yet Discharged or Transferred</v>
          </cell>
        </row>
        <row r="33">
          <cell r="A33" t="str">
            <v>058</v>
          </cell>
          <cell r="G33" t="str">
            <v>Not Yet Discharged or Transferred</v>
          </cell>
        </row>
        <row r="34">
          <cell r="A34" t="str">
            <v>070</v>
          </cell>
          <cell r="G34" t="str">
            <v>Not Yet Discharged or Transferred</v>
          </cell>
        </row>
        <row r="35">
          <cell r="A35" t="str">
            <v>073</v>
          </cell>
          <cell r="G35" t="str">
            <v>Not Yet Discharged or Transferred</v>
          </cell>
        </row>
        <row r="36">
          <cell r="A36" t="str">
            <v>080</v>
          </cell>
          <cell r="G36" t="str">
            <v>Not Yet Discharged or Transferred</v>
          </cell>
        </row>
        <row r="37">
          <cell r="A37" t="str">
            <v>082</v>
          </cell>
          <cell r="G37" t="str">
            <v>Not Yet Discharged or Transferred</v>
          </cell>
        </row>
        <row r="38">
          <cell r="A38" t="str">
            <v>089</v>
          </cell>
          <cell r="G38" t="str">
            <v>Not Yet Discharged or Transferred</v>
          </cell>
        </row>
        <row r="39">
          <cell r="A39" t="str">
            <v>090</v>
          </cell>
          <cell r="G39" t="str">
            <v>Not Yet Discharged or Transferred</v>
          </cell>
        </row>
        <row r="40">
          <cell r="A40" t="str">
            <v>091</v>
          </cell>
          <cell r="G40" t="str">
            <v>Not Yet Discharged or Transferred</v>
          </cell>
        </row>
        <row r="41">
          <cell r="A41" t="str">
            <v>092</v>
          </cell>
          <cell r="G41" t="str">
            <v>Not Yet Discharged or Transferred</v>
          </cell>
        </row>
        <row r="42">
          <cell r="A42" t="str">
            <v>093</v>
          </cell>
          <cell r="G42" t="str">
            <v>Died at Home (Hospice)</v>
          </cell>
        </row>
        <row r="43">
          <cell r="A43" t="str">
            <v>095</v>
          </cell>
          <cell r="G43" t="str">
            <v>Died in Hospital, SNF, ICF (Medicare Hospice)</v>
          </cell>
        </row>
        <row r="44">
          <cell r="A44" t="str">
            <v>097</v>
          </cell>
          <cell r="G44" t="str">
            <v>Died - Place Unknown</v>
          </cell>
        </row>
        <row r="45">
          <cell r="A45" t="str">
            <v>098</v>
          </cell>
          <cell r="G45" t="str">
            <v>Discharged/Transferred to Federal Health Care Facility</v>
          </cell>
        </row>
        <row r="46">
          <cell r="A46" t="str">
            <v>110</v>
          </cell>
          <cell r="G46" t="str">
            <v>Discharged to Home (From Hospice)</v>
          </cell>
        </row>
        <row r="47">
          <cell r="A47" t="str">
            <v>111</v>
          </cell>
          <cell r="G47" t="str">
            <v>Transferred to Medical Facility (From Hospice)</v>
          </cell>
        </row>
        <row r="48">
          <cell r="A48" t="str">
            <v>113</v>
          </cell>
          <cell r="G48" t="str">
            <v>Discharged/Transferred to Hospital-Based Swing Bed</v>
          </cell>
        </row>
        <row r="49">
          <cell r="A49" t="str">
            <v>114</v>
          </cell>
          <cell r="G49" t="str">
            <v>Discharged/Transferred to Rehabilitation IRF or DPU</v>
          </cell>
        </row>
        <row r="50">
          <cell r="A50" t="str">
            <v>115</v>
          </cell>
          <cell r="G50" t="str">
            <v>Discharged/Transferred to Long Term Care Hospital</v>
          </cell>
        </row>
        <row r="51">
          <cell r="A51" t="str">
            <v>120</v>
          </cell>
          <cell r="G51" t="str">
            <v>Discharged/Transferred to Nursing Facility (Medicaid)</v>
          </cell>
        </row>
        <row r="52">
          <cell r="A52" t="str">
            <v>121</v>
          </cell>
          <cell r="G52" t="str">
            <v>Discharged/Transferred to Psychiatric IPF or DPU</v>
          </cell>
        </row>
        <row r="53">
          <cell r="A53" t="str">
            <v>130</v>
          </cell>
          <cell r="G53" t="str">
            <v>Discharged/Transferred to Critical Access Hospital</v>
          </cell>
        </row>
        <row r="54">
          <cell r="A54" t="str">
            <v>131</v>
          </cell>
          <cell r="G54" t="str">
            <v>Other Type of Health Care Institution</v>
          </cell>
        </row>
        <row r="55">
          <cell r="A55" t="str">
            <v>132</v>
          </cell>
          <cell r="G55" t="str">
            <v>OP Services - Other Facility</v>
          </cell>
        </row>
        <row r="56">
          <cell r="A56" t="str">
            <v>133</v>
          </cell>
          <cell r="G56" t="str">
            <v>OP Services - This Facility</v>
          </cell>
        </row>
        <row r="57">
          <cell r="A57" t="str">
            <v>134</v>
          </cell>
          <cell r="G57" t="str">
            <v>Transfer, Identified through UNIHOSP Change</v>
          </cell>
        </row>
        <row r="58">
          <cell r="A58" t="str">
            <v>135</v>
          </cell>
        </row>
        <row r="59">
          <cell r="A59" t="str">
            <v>136</v>
          </cell>
        </row>
        <row r="60">
          <cell r="A60" t="str">
            <v>137</v>
          </cell>
        </row>
        <row r="61">
          <cell r="A61" t="str">
            <v>138</v>
          </cell>
        </row>
        <row r="62">
          <cell r="A62" t="str">
            <v>139</v>
          </cell>
        </row>
        <row r="63">
          <cell r="A63" t="str">
            <v>140</v>
          </cell>
        </row>
        <row r="64">
          <cell r="A64" t="str">
            <v>141</v>
          </cell>
        </row>
        <row r="65">
          <cell r="A65" t="str">
            <v>142</v>
          </cell>
        </row>
        <row r="66">
          <cell r="A66" t="str">
            <v>143</v>
          </cell>
        </row>
        <row r="67">
          <cell r="A67" t="str">
            <v>144</v>
          </cell>
        </row>
        <row r="68">
          <cell r="A68" t="str">
            <v>160</v>
          </cell>
        </row>
        <row r="69">
          <cell r="A69" t="str">
            <v>161</v>
          </cell>
        </row>
        <row r="70">
          <cell r="A70" t="str">
            <v>162</v>
          </cell>
        </row>
        <row r="71">
          <cell r="A71" t="str">
            <v>163</v>
          </cell>
        </row>
        <row r="72">
          <cell r="A72" t="str">
            <v>165</v>
          </cell>
        </row>
        <row r="73">
          <cell r="A73" t="str">
            <v>166</v>
          </cell>
        </row>
        <row r="74">
          <cell r="A74" t="str">
            <v>167</v>
          </cell>
        </row>
        <row r="75">
          <cell r="A75" t="str">
            <v>169</v>
          </cell>
        </row>
        <row r="76">
          <cell r="A76" t="str">
            <v>170</v>
          </cell>
        </row>
        <row r="77">
          <cell r="A77" t="str">
            <v>171</v>
          </cell>
        </row>
        <row r="78">
          <cell r="A78" t="str">
            <v>173</v>
          </cell>
        </row>
        <row r="79">
          <cell r="A79" t="str">
            <v>174</v>
          </cell>
        </row>
        <row r="80">
          <cell r="A80" t="str">
            <v>175</v>
          </cell>
        </row>
        <row r="81">
          <cell r="A81" t="str">
            <v>176</v>
          </cell>
        </row>
        <row r="82">
          <cell r="A82" t="str">
            <v>177</v>
          </cell>
        </row>
        <row r="83">
          <cell r="A83" t="str">
            <v>180</v>
          </cell>
        </row>
        <row r="84">
          <cell r="A84" t="str">
            <v>190</v>
          </cell>
        </row>
        <row r="85">
          <cell r="A85" t="str">
            <v>191</v>
          </cell>
        </row>
        <row r="86">
          <cell r="A86" t="str">
            <v>192</v>
          </cell>
        </row>
        <row r="87">
          <cell r="A87" t="str">
            <v>193</v>
          </cell>
        </row>
        <row r="88">
          <cell r="A88" t="str">
            <v>194</v>
          </cell>
        </row>
        <row r="89">
          <cell r="A89" t="str">
            <v>196</v>
          </cell>
        </row>
        <row r="90">
          <cell r="A90" t="str">
            <v>197</v>
          </cell>
        </row>
        <row r="91">
          <cell r="A91" t="str">
            <v>198</v>
          </cell>
        </row>
        <row r="92">
          <cell r="A92" t="str">
            <v>199</v>
          </cell>
        </row>
        <row r="93">
          <cell r="A93" t="str">
            <v>200</v>
          </cell>
        </row>
        <row r="94">
          <cell r="A94" t="str">
            <v>201</v>
          </cell>
        </row>
        <row r="95">
          <cell r="A95" t="str">
            <v>203</v>
          </cell>
        </row>
        <row r="96">
          <cell r="A96" t="str">
            <v>204</v>
          </cell>
        </row>
        <row r="97">
          <cell r="A97" t="str">
            <v>205</v>
          </cell>
        </row>
        <row r="98">
          <cell r="A98" t="str">
            <v>206</v>
          </cell>
        </row>
        <row r="99">
          <cell r="A99" t="str">
            <v>207</v>
          </cell>
        </row>
        <row r="100">
          <cell r="A100" t="str">
            <v>220</v>
          </cell>
        </row>
        <row r="101">
          <cell r="A101" t="str">
            <v>221</v>
          </cell>
        </row>
        <row r="102">
          <cell r="A102" t="str">
            <v>222</v>
          </cell>
        </row>
        <row r="103">
          <cell r="A103" t="str">
            <v>223</v>
          </cell>
        </row>
        <row r="104">
          <cell r="A104" t="str">
            <v>224</v>
          </cell>
        </row>
        <row r="105">
          <cell r="A105" t="str">
            <v>225</v>
          </cell>
        </row>
        <row r="106">
          <cell r="A106" t="str">
            <v>226</v>
          </cell>
        </row>
        <row r="107">
          <cell r="A107" t="str">
            <v>227</v>
          </cell>
        </row>
        <row r="108">
          <cell r="A108" t="str">
            <v>228</v>
          </cell>
        </row>
        <row r="109">
          <cell r="A109" t="str">
            <v>229</v>
          </cell>
        </row>
        <row r="110">
          <cell r="A110" t="str">
            <v>240</v>
          </cell>
        </row>
        <row r="111">
          <cell r="A111" t="str">
            <v>241</v>
          </cell>
        </row>
        <row r="112">
          <cell r="A112" t="str">
            <v>242</v>
          </cell>
        </row>
        <row r="113">
          <cell r="A113" t="str">
            <v>243</v>
          </cell>
        </row>
        <row r="114">
          <cell r="A114" t="str">
            <v>244</v>
          </cell>
        </row>
        <row r="115">
          <cell r="A115" t="str">
            <v>245</v>
          </cell>
        </row>
        <row r="116">
          <cell r="A116" t="str">
            <v>246</v>
          </cell>
        </row>
        <row r="117">
          <cell r="A117" t="str">
            <v>247</v>
          </cell>
        </row>
        <row r="118">
          <cell r="A118" t="str">
            <v>248</v>
          </cell>
        </row>
        <row r="119">
          <cell r="A119" t="str">
            <v>249</v>
          </cell>
        </row>
        <row r="120">
          <cell r="A120" t="str">
            <v>251</v>
          </cell>
        </row>
        <row r="121">
          <cell r="A121" t="str">
            <v>252</v>
          </cell>
        </row>
        <row r="122">
          <cell r="A122" t="str">
            <v>253</v>
          </cell>
        </row>
        <row r="123">
          <cell r="A123" t="str">
            <v>254</v>
          </cell>
        </row>
        <row r="124">
          <cell r="A124" t="str">
            <v>260</v>
          </cell>
        </row>
        <row r="125">
          <cell r="A125" t="str">
            <v>261</v>
          </cell>
        </row>
        <row r="126">
          <cell r="A126" t="str">
            <v>262</v>
          </cell>
        </row>
        <row r="127">
          <cell r="A127" t="str">
            <v>263</v>
          </cell>
        </row>
        <row r="128">
          <cell r="A128" t="str">
            <v>264</v>
          </cell>
        </row>
        <row r="129">
          <cell r="A129" t="str">
            <v>279</v>
          </cell>
        </row>
        <row r="130">
          <cell r="A130" t="str">
            <v>280</v>
          </cell>
        </row>
        <row r="131">
          <cell r="A131" t="str">
            <v>281</v>
          </cell>
        </row>
        <row r="132">
          <cell r="A132" t="str">
            <v>282</v>
          </cell>
        </row>
        <row r="133">
          <cell r="A133" t="str">
            <v>283</v>
          </cell>
        </row>
        <row r="134">
          <cell r="A134" t="str">
            <v>284</v>
          </cell>
        </row>
        <row r="135">
          <cell r="A135" t="str">
            <v>301</v>
          </cell>
        </row>
        <row r="136">
          <cell r="A136" t="str">
            <v>302</v>
          </cell>
        </row>
        <row r="137">
          <cell r="A137" t="str">
            <v>303</v>
          </cell>
        </row>
        <row r="138">
          <cell r="A138" t="str">
            <v>304</v>
          </cell>
        </row>
        <row r="139">
          <cell r="A139" t="str">
            <v>305</v>
          </cell>
        </row>
        <row r="140">
          <cell r="A140" t="str">
            <v>308</v>
          </cell>
        </row>
        <row r="141">
          <cell r="A141" t="str">
            <v>309</v>
          </cell>
        </row>
        <row r="142">
          <cell r="A142" t="str">
            <v>310</v>
          </cell>
        </row>
        <row r="143">
          <cell r="A143" t="str">
            <v>312</v>
          </cell>
        </row>
        <row r="144">
          <cell r="A144" t="str">
            <v>313</v>
          </cell>
        </row>
        <row r="145">
          <cell r="A145" t="str">
            <v>314</v>
          </cell>
        </row>
        <row r="146">
          <cell r="A146" t="str">
            <v>315</v>
          </cell>
        </row>
        <row r="147">
          <cell r="A147" t="str">
            <v>316</v>
          </cell>
        </row>
        <row r="148">
          <cell r="A148" t="str">
            <v>317</v>
          </cell>
        </row>
        <row r="149">
          <cell r="A149" t="str">
            <v>320</v>
          </cell>
        </row>
        <row r="150">
          <cell r="A150" t="str">
            <v>321</v>
          </cell>
        </row>
        <row r="151">
          <cell r="A151" t="str">
            <v>340</v>
          </cell>
        </row>
        <row r="152">
          <cell r="A152" t="str">
            <v>341</v>
          </cell>
        </row>
        <row r="153">
          <cell r="A153" t="str">
            <v>342</v>
          </cell>
        </row>
        <row r="154">
          <cell r="A154" t="str">
            <v>343</v>
          </cell>
        </row>
        <row r="155">
          <cell r="A155" t="str">
            <v>344</v>
          </cell>
        </row>
        <row r="156">
          <cell r="A156" t="str">
            <v>346</v>
          </cell>
        </row>
        <row r="157">
          <cell r="A157" t="str">
            <v>347</v>
          </cell>
        </row>
        <row r="158">
          <cell r="A158" t="str">
            <v>349</v>
          </cell>
        </row>
        <row r="159">
          <cell r="A159" t="str">
            <v>351</v>
          </cell>
        </row>
        <row r="160">
          <cell r="A160" t="str">
            <v>361</v>
          </cell>
        </row>
        <row r="161">
          <cell r="A161" t="str">
            <v>362</v>
          </cell>
        </row>
        <row r="162">
          <cell r="A162" t="str">
            <v>363</v>
          </cell>
        </row>
        <row r="163">
          <cell r="A163" t="str">
            <v>364</v>
          </cell>
        </row>
        <row r="164">
          <cell r="A164" t="str">
            <v>380</v>
          </cell>
        </row>
        <row r="165">
          <cell r="A165" t="str">
            <v>381</v>
          </cell>
        </row>
        <row r="166">
          <cell r="A166" t="str">
            <v>382</v>
          </cell>
        </row>
        <row r="167">
          <cell r="A167" t="str">
            <v>383</v>
          </cell>
        </row>
        <row r="168">
          <cell r="A168" t="str">
            <v>384</v>
          </cell>
        </row>
        <row r="169">
          <cell r="A169" t="str">
            <v>385</v>
          </cell>
        </row>
        <row r="170">
          <cell r="A170" t="str">
            <v>401</v>
          </cell>
        </row>
        <row r="171">
          <cell r="A171" t="str">
            <v>403</v>
          </cell>
        </row>
        <row r="172">
          <cell r="A172" t="str">
            <v>404</v>
          </cell>
        </row>
        <row r="173">
          <cell r="A173" t="str">
            <v>405</v>
          </cell>
        </row>
        <row r="174">
          <cell r="A174" t="str">
            <v>420</v>
          </cell>
        </row>
        <row r="175">
          <cell r="A175" t="str">
            <v>421</v>
          </cell>
        </row>
        <row r="176">
          <cell r="A176" t="str">
            <v>422</v>
          </cell>
        </row>
        <row r="177">
          <cell r="A177" t="str">
            <v>423</v>
          </cell>
        </row>
        <row r="178">
          <cell r="A178" t="str">
            <v>424</v>
          </cell>
        </row>
        <row r="179">
          <cell r="A179" t="str">
            <v>425</v>
          </cell>
        </row>
        <row r="180">
          <cell r="A180" t="str">
            <v>440</v>
          </cell>
        </row>
        <row r="181">
          <cell r="A181" t="str">
            <v>441</v>
          </cell>
        </row>
        <row r="182">
          <cell r="A182" t="str">
            <v>442</v>
          </cell>
        </row>
        <row r="183">
          <cell r="A183" t="str">
            <v>443</v>
          </cell>
        </row>
        <row r="184">
          <cell r="A184" t="str">
            <v>444</v>
          </cell>
        </row>
        <row r="185">
          <cell r="A185" t="str">
            <v>445</v>
          </cell>
        </row>
        <row r="186">
          <cell r="A186" t="str">
            <v>446</v>
          </cell>
        </row>
        <row r="187">
          <cell r="A187" t="str">
            <v>447</v>
          </cell>
        </row>
        <row r="188">
          <cell r="A188" t="str">
            <v>460</v>
          </cell>
        </row>
        <row r="189">
          <cell r="A189" t="str">
            <v>461</v>
          </cell>
        </row>
        <row r="190">
          <cell r="A190" t="str">
            <v>462</v>
          </cell>
        </row>
        <row r="191">
          <cell r="A191" t="str">
            <v>463</v>
          </cell>
        </row>
        <row r="192">
          <cell r="A192" t="str">
            <v>465</v>
          </cell>
        </row>
        <row r="193">
          <cell r="A193" t="str">
            <v>466</v>
          </cell>
        </row>
        <row r="194">
          <cell r="A194" t="str">
            <v>468</v>
          </cell>
        </row>
        <row r="195">
          <cell r="A195" t="str">
            <v>480</v>
          </cell>
        </row>
        <row r="196">
          <cell r="A196" t="str">
            <v>481</v>
          </cell>
        </row>
        <row r="197">
          <cell r="A197" t="str">
            <v>482</v>
          </cell>
        </row>
        <row r="198">
          <cell r="A198" t="str">
            <v>483</v>
          </cell>
        </row>
        <row r="199">
          <cell r="A199" t="str">
            <v>484</v>
          </cell>
        </row>
        <row r="200">
          <cell r="A200" t="str">
            <v>500</v>
          </cell>
        </row>
        <row r="201">
          <cell r="A201" t="str">
            <v>501</v>
          </cell>
        </row>
        <row r="202">
          <cell r="A202" t="str">
            <v>510</v>
          </cell>
        </row>
        <row r="203">
          <cell r="A203" t="str">
            <v>511</v>
          </cell>
        </row>
        <row r="204">
          <cell r="A204" t="str">
            <v>512</v>
          </cell>
        </row>
        <row r="205">
          <cell r="A205" t="str">
            <v>513</v>
          </cell>
        </row>
        <row r="206">
          <cell r="A206" t="str">
            <v>514</v>
          </cell>
        </row>
        <row r="207">
          <cell r="A207" t="str">
            <v>517</v>
          </cell>
        </row>
        <row r="208">
          <cell r="A208" t="str">
            <v>518</v>
          </cell>
        </row>
        <row r="209">
          <cell r="A209" t="str">
            <v>519</v>
          </cell>
        </row>
        <row r="210">
          <cell r="A210" t="str">
            <v>530</v>
          </cell>
        </row>
        <row r="211">
          <cell r="A211" t="str">
            <v>531</v>
          </cell>
        </row>
        <row r="212">
          <cell r="A212" t="str">
            <v>532</v>
          </cell>
        </row>
        <row r="213">
          <cell r="A213" t="str">
            <v>540</v>
          </cell>
        </row>
        <row r="214">
          <cell r="A214" t="str">
            <v>541</v>
          </cell>
        </row>
        <row r="215">
          <cell r="A215" t="str">
            <v>542</v>
          </cell>
        </row>
        <row r="216">
          <cell r="A216" t="str">
            <v>544</v>
          </cell>
        </row>
        <row r="217">
          <cell r="A217" t="str">
            <v>545</v>
          </cell>
        </row>
        <row r="218">
          <cell r="A218" t="str">
            <v>546</v>
          </cell>
        </row>
        <row r="219">
          <cell r="A219" t="str">
            <v>560</v>
          </cell>
        </row>
        <row r="220">
          <cell r="A220" t="str">
            <v>561</v>
          </cell>
        </row>
        <row r="221">
          <cell r="A221" t="str">
            <v>563</v>
          </cell>
        </row>
        <row r="222">
          <cell r="A222" t="str">
            <v>564</v>
          </cell>
        </row>
        <row r="223">
          <cell r="A223" t="str">
            <v>565</v>
          </cell>
        </row>
        <row r="224">
          <cell r="A224" t="str">
            <v>566</v>
          </cell>
        </row>
        <row r="225">
          <cell r="A225" t="str">
            <v>580</v>
          </cell>
        </row>
        <row r="226">
          <cell r="A226" t="str">
            <v>581</v>
          </cell>
        </row>
        <row r="227">
          <cell r="A227" t="str">
            <v>583</v>
          </cell>
        </row>
        <row r="228">
          <cell r="A228" t="str">
            <v>588</v>
          </cell>
        </row>
        <row r="229">
          <cell r="A229" t="str">
            <v>589</v>
          </cell>
        </row>
        <row r="230">
          <cell r="A230" t="str">
            <v>591</v>
          </cell>
        </row>
        <row r="231">
          <cell r="A231" t="str">
            <v>593</v>
          </cell>
        </row>
        <row r="232">
          <cell r="A232" t="str">
            <v>602</v>
          </cell>
        </row>
        <row r="233">
          <cell r="A233" t="str">
            <v>603</v>
          </cell>
        </row>
        <row r="234">
          <cell r="A234" t="str">
            <v>607</v>
          </cell>
        </row>
        <row r="235">
          <cell r="A235" t="str">
            <v>608</v>
          </cell>
        </row>
        <row r="236">
          <cell r="A236" t="str">
            <v>609</v>
          </cell>
        </row>
        <row r="237">
          <cell r="A237" t="str">
            <v>611</v>
          </cell>
        </row>
        <row r="238">
          <cell r="A238" t="str">
            <v>612</v>
          </cell>
        </row>
        <row r="239">
          <cell r="A239" t="str">
            <v>613</v>
          </cell>
        </row>
        <row r="240">
          <cell r="A240" t="str">
            <v>614</v>
          </cell>
        </row>
        <row r="241">
          <cell r="A241" t="str">
            <v>621</v>
          </cell>
        </row>
        <row r="242">
          <cell r="A242" t="str">
            <v>622</v>
          </cell>
        </row>
        <row r="243">
          <cell r="A243" t="str">
            <v>623</v>
          </cell>
        </row>
        <row r="244">
          <cell r="A244" t="str">
            <v>625</v>
          </cell>
        </row>
        <row r="245">
          <cell r="A245" t="str">
            <v>626</v>
          </cell>
        </row>
        <row r="246">
          <cell r="A246" t="str">
            <v>630</v>
          </cell>
        </row>
        <row r="247">
          <cell r="A247" t="str">
            <v>631</v>
          </cell>
        </row>
        <row r="248">
          <cell r="A248" t="str">
            <v>633</v>
          </cell>
        </row>
        <row r="249">
          <cell r="A249" t="str">
            <v>634</v>
          </cell>
        </row>
        <row r="250">
          <cell r="A250" t="str">
            <v>636</v>
          </cell>
        </row>
        <row r="251">
          <cell r="A251" t="str">
            <v>639</v>
          </cell>
        </row>
        <row r="252">
          <cell r="A252" t="str">
            <v>640</v>
          </cell>
        </row>
        <row r="253">
          <cell r="A253" t="str">
            <v>650</v>
          </cell>
        </row>
        <row r="254">
          <cell r="A254" t="str">
            <v>651</v>
          </cell>
        </row>
        <row r="255">
          <cell r="A255" t="str">
            <v>660</v>
          </cell>
        </row>
        <row r="256">
          <cell r="A256" t="str">
            <v>661</v>
          </cell>
        </row>
        <row r="257">
          <cell r="A257" t="str">
            <v>662</v>
          </cell>
        </row>
        <row r="258">
          <cell r="A258" t="str">
            <v>663</v>
          </cell>
        </row>
        <row r="259">
          <cell r="A259" t="str">
            <v>680</v>
          </cell>
        </row>
        <row r="260">
          <cell r="A260" t="str">
            <v>681</v>
          </cell>
        </row>
        <row r="261">
          <cell r="A261" t="str">
            <v>690</v>
          </cell>
        </row>
        <row r="262">
          <cell r="A262" t="str">
            <v>691</v>
          </cell>
        </row>
        <row r="263">
          <cell r="A263" t="str">
            <v>692</v>
          </cell>
        </row>
        <row r="264">
          <cell r="A264" t="str">
            <v>693</v>
          </cell>
        </row>
        <row r="265">
          <cell r="A265" t="str">
            <v>694</v>
          </cell>
        </row>
        <row r="266">
          <cell r="A266" t="str">
            <v>710</v>
          </cell>
        </row>
        <row r="267">
          <cell r="A267" t="str">
            <v>711</v>
          </cell>
        </row>
        <row r="268">
          <cell r="A268" t="str">
            <v>720</v>
          </cell>
        </row>
        <row r="269">
          <cell r="A269" t="str">
            <v>721</v>
          </cell>
        </row>
        <row r="270">
          <cell r="A270" t="str">
            <v>722</v>
          </cell>
        </row>
        <row r="271">
          <cell r="A271" t="str">
            <v>723</v>
          </cell>
        </row>
        <row r="272">
          <cell r="A272" t="str">
            <v>724</v>
          </cell>
        </row>
        <row r="273">
          <cell r="A273" t="str">
            <v>740</v>
          </cell>
        </row>
        <row r="274">
          <cell r="A274" t="str">
            <v>750</v>
          </cell>
        </row>
        <row r="275">
          <cell r="A275" t="str">
            <v>751</v>
          </cell>
        </row>
        <row r="276">
          <cell r="A276" t="str">
            <v>752</v>
          </cell>
        </row>
        <row r="277">
          <cell r="A277" t="str">
            <v>753</v>
          </cell>
        </row>
        <row r="278">
          <cell r="A278" t="str">
            <v>754</v>
          </cell>
        </row>
        <row r="279">
          <cell r="A279" t="str">
            <v>755</v>
          </cell>
        </row>
        <row r="280">
          <cell r="A280" t="str">
            <v>756</v>
          </cell>
        </row>
        <row r="281">
          <cell r="A281" t="str">
            <v>757</v>
          </cell>
        </row>
        <row r="282">
          <cell r="A282" t="str">
            <v>758</v>
          </cell>
        </row>
        <row r="283">
          <cell r="A283" t="str">
            <v>759</v>
          </cell>
        </row>
        <row r="284">
          <cell r="A284" t="str">
            <v>760</v>
          </cell>
        </row>
        <row r="285">
          <cell r="A285" t="str">
            <v>770</v>
          </cell>
        </row>
        <row r="286">
          <cell r="A286" t="str">
            <v>772</v>
          </cell>
        </row>
        <row r="287">
          <cell r="A287" t="str">
            <v>773</v>
          </cell>
        </row>
        <row r="288">
          <cell r="A288" t="str">
            <v>774</v>
          </cell>
        </row>
        <row r="289">
          <cell r="A289" t="str">
            <v>775</v>
          </cell>
        </row>
        <row r="290">
          <cell r="A290" t="str">
            <v>776</v>
          </cell>
        </row>
        <row r="291">
          <cell r="A291" t="str">
            <v>791</v>
          </cell>
        </row>
        <row r="292">
          <cell r="A292" t="str">
            <v>811</v>
          </cell>
        </row>
        <row r="293">
          <cell r="A293" t="str">
            <v>812</v>
          </cell>
        </row>
        <row r="294">
          <cell r="A294" t="str">
            <v>813</v>
          </cell>
        </row>
        <row r="295">
          <cell r="A295" t="str">
            <v>815</v>
          </cell>
        </row>
        <row r="296">
          <cell r="A296" t="str">
            <v>816</v>
          </cell>
        </row>
        <row r="297">
          <cell r="A297" t="str">
            <v>841</v>
          </cell>
        </row>
        <row r="298">
          <cell r="A298" t="str">
            <v>842</v>
          </cell>
        </row>
        <row r="299">
          <cell r="A299" t="str">
            <v>843</v>
          </cell>
        </row>
        <row r="300">
          <cell r="A300" t="str">
            <v>844</v>
          </cell>
        </row>
        <row r="301">
          <cell r="A301" t="str">
            <v>850</v>
          </cell>
        </row>
        <row r="302">
          <cell r="A302" t="str">
            <v>860</v>
          </cell>
        </row>
        <row r="303">
          <cell r="A303" t="str">
            <v>861</v>
          </cell>
        </row>
        <row r="304">
          <cell r="A304" t="str">
            <v>862</v>
          </cell>
        </row>
        <row r="305">
          <cell r="A305" t="str">
            <v>863</v>
          </cell>
        </row>
        <row r="306">
          <cell r="A306" t="str">
            <v>890</v>
          </cell>
        </row>
        <row r="307">
          <cell r="A307" t="str">
            <v>892</v>
          </cell>
        </row>
        <row r="308">
          <cell r="A308" t="str">
            <v>893</v>
          </cell>
        </row>
        <row r="309">
          <cell r="A309" t="str">
            <v>894</v>
          </cell>
        </row>
        <row r="310">
          <cell r="A310" t="str">
            <v>910</v>
          </cell>
        </row>
        <row r="311">
          <cell r="A311" t="str">
            <v>911</v>
          </cell>
        </row>
        <row r="312">
          <cell r="A312" t="str">
            <v>912</v>
          </cell>
        </row>
        <row r="313">
          <cell r="A313" t="str">
            <v>930</v>
          </cell>
        </row>
        <row r="314">
          <cell r="A314" t="str">
            <v>950</v>
          </cell>
        </row>
        <row r="315">
          <cell r="A315" t="str">
            <v>951</v>
          </cell>
        </row>
        <row r="316">
          <cell r="A316" t="str">
            <v>952</v>
          </cell>
        </row>
      </sheetData>
      <sheetData sheetId="5">
        <row r="7">
          <cell r="A7" t="str">
            <v>070001</v>
          </cell>
        </row>
      </sheetData>
      <sheetData sheetId="6">
        <row r="5">
          <cell r="A5" t="str">
            <v>070001</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Notes"/>
      <sheetName val="Data"/>
      <sheetName val="Fee_schedule_multiples"/>
      <sheetName val="Fee Assignment"/>
      <sheetName val="RBRVS Summary"/>
      <sheetName val="Fee_schedule_singles"/>
      <sheetName val="Phys and Outpatient"/>
      <sheetName val="RBRVS Summary by Rate Type"/>
      <sheetName val="Summary by Prov"/>
      <sheetName val="Fee Exhibit Live"/>
      <sheetName val="Fee Exhibit Live (2)"/>
      <sheetName val="Fee Exhibit Deliv Final"/>
      <sheetName val="Unpriced codes"/>
      <sheetName val="Result Table"/>
    </sheetNames>
    <sheetDataSet>
      <sheetData sheetId="0">
        <row r="4">
          <cell r="E4" t="str">
            <v>Dental</v>
          </cell>
        </row>
        <row r="5">
          <cell r="E5" t="str">
            <v>DEFPhysician Anesthesia</v>
          </cell>
        </row>
        <row r="6">
          <cell r="E6" t="str">
            <v>DEFPhysician Office and Outpt Services</v>
          </cell>
        </row>
        <row r="7">
          <cell r="E7" t="str">
            <v>FTDPhysician Office and Outpt Services</v>
          </cell>
        </row>
        <row r="8">
          <cell r="E8" t="str">
            <v>FTLPhysician Office and Outpt Services</v>
          </cell>
        </row>
        <row r="9">
          <cell r="E9" t="str">
            <v>FTMPhysician Office and Outpt Services</v>
          </cell>
        </row>
        <row r="10">
          <cell r="E10" t="str">
            <v>FTOPhysician Office and Outpt Services</v>
          </cell>
        </row>
        <row r="11">
          <cell r="E11" t="str">
            <v>FTOPhysician Surgical</v>
          </cell>
        </row>
        <row r="12">
          <cell r="E12" t="str">
            <v>FTPPhysician Office and Outpt Services</v>
          </cell>
        </row>
        <row r="13">
          <cell r="E13" t="str">
            <v>FTPPhysician Surgical</v>
          </cell>
        </row>
        <row r="14">
          <cell r="E14" t="str">
            <v>FTSPhysician Surgical</v>
          </cell>
        </row>
        <row r="15">
          <cell r="E15" t="str">
            <v>MPHPhysician Office and Outpt Services</v>
          </cell>
        </row>
        <row r="16">
          <cell r="E16" t="str">
            <v>OBSPhysician Office and Outpt Services</v>
          </cell>
        </row>
        <row r="17">
          <cell r="E17" t="str">
            <v>OBSPhysician Radiology</v>
          </cell>
        </row>
        <row r="18">
          <cell r="E18" t="str">
            <v>OBSPhysician Surgical</v>
          </cell>
        </row>
        <row r="19">
          <cell r="C19" t="str">
            <v>Y</v>
          </cell>
          <cell r="E19" t="str">
            <v>PEDPhysician Office and Outpt Services</v>
          </cell>
        </row>
        <row r="20">
          <cell r="C20" t="str">
            <v>N</v>
          </cell>
          <cell r="E20" t="str">
            <v>PEDPhysician Surgical</v>
          </cell>
        </row>
        <row r="21">
          <cell r="E21" t="str">
            <v>PRAPhysician Radiology</v>
          </cell>
        </row>
        <row r="22">
          <cell r="E22" t="str">
            <v>SURPhysician Surgical</v>
          </cell>
        </row>
        <row r="23">
          <cell r="E23" t="str">
            <v>FTORetro rates update</v>
          </cell>
        </row>
        <row r="24">
          <cell r="E24" t="str">
            <v>OBSRetro rates update</v>
          </cell>
        </row>
        <row r="25">
          <cell r="E25" t="str">
            <v>No Fee</v>
          </cell>
        </row>
        <row r="26">
          <cell r="E26" t="str">
            <v>Husky</v>
          </cell>
        </row>
        <row r="29">
          <cell r="E29" t="str">
            <v>Unique Revenue Codes</v>
          </cell>
        </row>
        <row r="30">
          <cell r="E30" t="str">
            <v>0456</v>
          </cell>
        </row>
        <row r="31">
          <cell r="E31" t="str">
            <v>0510</v>
          </cell>
        </row>
        <row r="32">
          <cell r="E32" t="str">
            <v>0511</v>
          </cell>
        </row>
        <row r="33">
          <cell r="E33" t="str">
            <v>0514</v>
          </cell>
        </row>
        <row r="34">
          <cell r="E34" t="str">
            <v>0515</v>
          </cell>
        </row>
        <row r="35">
          <cell r="E35" t="str">
            <v>0516</v>
          </cell>
        </row>
        <row r="36">
          <cell r="E36" t="str">
            <v>0519</v>
          </cell>
        </row>
        <row r="37">
          <cell r="E37" t="str">
            <v>0960</v>
          </cell>
        </row>
        <row r="38">
          <cell r="E38" t="str">
            <v>0963</v>
          </cell>
        </row>
        <row r="39">
          <cell r="E39" t="str">
            <v>0964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Notes"/>
      <sheetName val="Data"/>
      <sheetName val="Fee_schedule_multiples"/>
      <sheetName val="Fee Assignment"/>
      <sheetName val="RBRVS Summary"/>
      <sheetName val="Fee_schedule_singles"/>
      <sheetName val="Phys and Outpatient"/>
      <sheetName val="RBRVS Summary by Rate Type"/>
      <sheetName val="Summary by Prov"/>
      <sheetName val="Fee Exhibit Live"/>
      <sheetName val="Fee Exhibit Live (2)"/>
      <sheetName val="Fee Exhibit Deliv Final"/>
      <sheetName val="Unpriced codes"/>
      <sheetName val="Result Table"/>
    </sheetNames>
    <sheetDataSet>
      <sheetData sheetId="0">
        <row r="4">
          <cell r="E4" t="str">
            <v>Dental</v>
          </cell>
        </row>
        <row r="5">
          <cell r="E5" t="str">
            <v>DEFPhysician Anesthesia</v>
          </cell>
        </row>
        <row r="6">
          <cell r="E6" t="str">
            <v>DEFPhysician Office and Outpt Services</v>
          </cell>
        </row>
        <row r="7">
          <cell r="E7" t="str">
            <v>FTDPhysician Office and Outpt Services</v>
          </cell>
        </row>
        <row r="8">
          <cell r="E8" t="str">
            <v>FTLPhysician Office and Outpt Services</v>
          </cell>
        </row>
        <row r="9">
          <cell r="E9" t="str">
            <v>FTMPhysician Office and Outpt Services</v>
          </cell>
        </row>
        <row r="10">
          <cell r="E10" t="str">
            <v>FTOPhysician Office and Outpt Services</v>
          </cell>
        </row>
        <row r="11">
          <cell r="E11" t="str">
            <v>FTOPhysician Surgical</v>
          </cell>
        </row>
        <row r="12">
          <cell r="E12" t="str">
            <v>FTPPhysician Office and Outpt Services</v>
          </cell>
        </row>
        <row r="13">
          <cell r="E13" t="str">
            <v>FTPPhysician Surgical</v>
          </cell>
        </row>
        <row r="14">
          <cell r="E14" t="str">
            <v>FTSPhysician Surgical</v>
          </cell>
        </row>
        <row r="15">
          <cell r="E15" t="str">
            <v>MPHPhysician Office and Outpt Services</v>
          </cell>
        </row>
        <row r="16">
          <cell r="E16" t="str">
            <v>OBSPhysician Office and Outpt Services</v>
          </cell>
        </row>
        <row r="17">
          <cell r="E17" t="str">
            <v>OBSPhysician Radiology</v>
          </cell>
        </row>
        <row r="18">
          <cell r="E18" t="str">
            <v>OBSPhysician Surgical</v>
          </cell>
        </row>
        <row r="19">
          <cell r="C19" t="str">
            <v>Y</v>
          </cell>
          <cell r="E19" t="str">
            <v>PEDPhysician Office and Outpt Services</v>
          </cell>
        </row>
        <row r="20">
          <cell r="C20" t="str">
            <v>N</v>
          </cell>
          <cell r="E20" t="str">
            <v>PEDPhysician Surgical</v>
          </cell>
        </row>
        <row r="21">
          <cell r="E21" t="str">
            <v>PRAPhysician Radiology</v>
          </cell>
        </row>
        <row r="22">
          <cell r="E22" t="str">
            <v>SURPhysician Surgical</v>
          </cell>
        </row>
        <row r="23">
          <cell r="E23" t="str">
            <v>FTORetro rates update</v>
          </cell>
        </row>
        <row r="24">
          <cell r="E24" t="str">
            <v>OBSRetro rates update</v>
          </cell>
        </row>
        <row r="25">
          <cell r="E25" t="str">
            <v>No Fee</v>
          </cell>
        </row>
        <row r="26">
          <cell r="E26" t="str">
            <v>Husky</v>
          </cell>
        </row>
        <row r="29">
          <cell r="E29" t="str">
            <v>Unique Revenue Codes</v>
          </cell>
        </row>
        <row r="30">
          <cell r="E30" t="str">
            <v>0456</v>
          </cell>
        </row>
        <row r="31">
          <cell r="E31" t="str">
            <v>0510</v>
          </cell>
        </row>
        <row r="32">
          <cell r="E32" t="str">
            <v>0511</v>
          </cell>
        </row>
        <row r="33">
          <cell r="E33" t="str">
            <v>0514</v>
          </cell>
        </row>
        <row r="34">
          <cell r="E34" t="str">
            <v>0515</v>
          </cell>
        </row>
        <row r="35">
          <cell r="E35" t="str">
            <v>0516</v>
          </cell>
        </row>
        <row r="36">
          <cell r="E36" t="str">
            <v>0519</v>
          </cell>
        </row>
        <row r="37">
          <cell r="E37" t="str">
            <v>0960</v>
          </cell>
        </row>
        <row r="38">
          <cell r="E38" t="str">
            <v>0963</v>
          </cell>
        </row>
        <row r="39">
          <cell r="E39" t="str">
            <v>0964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100"/>
      <sheetName val="Report150"/>
      <sheetName val="Report165"/>
      <sheetName val="Report175"/>
      <sheetName val="Report185"/>
      <sheetName val="Report200"/>
      <sheetName val="Report250"/>
      <sheetName val="Report300"/>
      <sheetName val="Report350"/>
      <sheetName val="Report385"/>
      <sheetName val="Report400"/>
      <sheetName val="Report450"/>
      <sheetName val="Report485"/>
      <sheetName val="Report500"/>
      <sheetName val="Report550"/>
      <sheetName val="Report600"/>
      <sheetName val="Report650"/>
      <sheetName val="Report685"/>
      <sheetName val="Report7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5">
          <cell r="D15">
            <v>92227399</v>
          </cell>
        </row>
        <row r="16">
          <cell r="D16">
            <v>31043356</v>
          </cell>
        </row>
        <row r="18">
          <cell r="D18">
            <v>3410</v>
          </cell>
        </row>
        <row r="19">
          <cell r="D19">
            <v>1.3064</v>
          </cell>
        </row>
        <row r="20">
          <cell r="D20">
            <v>4454.8239999999996</v>
          </cell>
        </row>
        <row r="21">
          <cell r="D21">
            <v>6968.4809096835261</v>
          </cell>
        </row>
        <row r="22">
          <cell r="D22">
            <v>16245</v>
          </cell>
        </row>
        <row r="27">
          <cell r="D27">
            <v>115155887</v>
          </cell>
        </row>
        <row r="28">
          <cell r="D28">
            <v>20899377</v>
          </cell>
        </row>
        <row r="30">
          <cell r="D30">
            <v>1.2486082037291326</v>
          </cell>
        </row>
        <row r="31">
          <cell r="D31">
            <v>4257.7539747163419</v>
          </cell>
        </row>
        <row r="32">
          <cell r="D32">
            <v>4908.5450037991795</v>
          </cell>
        </row>
        <row r="35">
          <cell r="D35">
            <v>207383286</v>
          </cell>
        </row>
        <row r="36">
          <cell r="D36">
            <v>51942733</v>
          </cell>
        </row>
        <row r="42">
          <cell r="D42">
            <v>42111049</v>
          </cell>
        </row>
        <row r="43">
          <cell r="D43">
            <v>20870629</v>
          </cell>
        </row>
        <row r="45">
          <cell r="D45">
            <v>2116</v>
          </cell>
        </row>
        <row r="46">
          <cell r="D46">
            <v>1.0463</v>
          </cell>
        </row>
        <row r="47">
          <cell r="D47">
            <v>2213.9708000000001</v>
          </cell>
        </row>
        <row r="48">
          <cell r="D48">
            <v>9426.7860262655668</v>
          </cell>
        </row>
        <row r="49">
          <cell r="D49">
            <v>-2458.3051165820407</v>
          </cell>
        </row>
        <row r="50">
          <cell r="D50">
            <v>-5442615.7456032336</v>
          </cell>
        </row>
        <row r="51">
          <cell r="D51">
            <v>6986</v>
          </cell>
        </row>
        <row r="56">
          <cell r="D56">
            <v>112105411</v>
          </cell>
        </row>
        <row r="57">
          <cell r="D57">
            <v>43163596</v>
          </cell>
        </row>
        <row r="59">
          <cell r="D59">
            <v>2.6621376969260488</v>
          </cell>
        </row>
        <row r="60">
          <cell r="D60">
            <v>5633.0833666955195</v>
          </cell>
        </row>
        <row r="61">
          <cell r="D61">
            <v>7662.5168118753827</v>
          </cell>
        </row>
        <row r="62">
          <cell r="D62">
            <v>-2753.9718080762032</v>
          </cell>
        </row>
        <row r="63">
          <cell r="D63">
            <v>-15513352.784422446</v>
          </cell>
        </row>
        <row r="66">
          <cell r="D66">
            <v>154216460</v>
          </cell>
        </row>
        <row r="67">
          <cell r="D67">
            <v>64034225</v>
          </cell>
        </row>
        <row r="73">
          <cell r="D73">
            <v>142326436</v>
          </cell>
        </row>
        <row r="74">
          <cell r="D74">
            <v>68862450</v>
          </cell>
        </row>
        <row r="76">
          <cell r="D76">
            <v>73463986</v>
          </cell>
        </row>
        <row r="83">
          <cell r="D83">
            <v>1460013</v>
          </cell>
        </row>
        <row r="84">
          <cell r="D84">
            <v>0</v>
          </cell>
        </row>
        <row r="86">
          <cell r="D86">
            <v>113</v>
          </cell>
        </row>
        <row r="87">
          <cell r="D87">
            <v>1.1759999999999999</v>
          </cell>
        </row>
        <row r="88">
          <cell r="D88">
            <v>132.88800000000001</v>
          </cell>
        </row>
        <row r="89">
          <cell r="D89">
            <v>0</v>
          </cell>
        </row>
        <row r="91">
          <cell r="D91">
            <v>6968.4809096835261</v>
          </cell>
        </row>
        <row r="92">
          <cell r="D92">
            <v>926027.4911260244</v>
          </cell>
        </row>
        <row r="93">
          <cell r="D93">
            <v>375</v>
          </cell>
        </row>
        <row r="98">
          <cell r="D98">
            <v>5851418</v>
          </cell>
        </row>
        <row r="99">
          <cell r="D99">
            <v>67919</v>
          </cell>
        </row>
        <row r="101">
          <cell r="D101">
            <v>4.0077848621895829</v>
          </cell>
        </row>
        <row r="102">
          <cell r="D102">
            <v>452.87968942742287</v>
          </cell>
        </row>
        <row r="103">
          <cell r="D103">
            <v>149.97139767047224</v>
          </cell>
        </row>
        <row r="105">
          <cell r="D105">
            <v>4758.5736061287071</v>
          </cell>
        </row>
        <row r="106">
          <cell r="D106">
            <v>2155061.3368611005</v>
          </cell>
        </row>
        <row r="109">
          <cell r="D109">
            <v>7311431</v>
          </cell>
        </row>
        <row r="110">
          <cell r="D110">
            <v>67919</v>
          </cell>
        </row>
        <row r="118">
          <cell r="D118">
            <v>30033754</v>
          </cell>
        </row>
        <row r="119">
          <cell r="D119">
            <v>6607478</v>
          </cell>
        </row>
        <row r="121">
          <cell r="D121">
            <v>1797</v>
          </cell>
        </row>
        <row r="122">
          <cell r="D122">
            <v>0.94320000000000004</v>
          </cell>
        </row>
        <row r="123">
          <cell r="D123">
            <v>1694.9304</v>
          </cell>
        </row>
        <row r="124">
          <cell r="D124">
            <v>3898.3771841014832</v>
          </cell>
        </row>
        <row r="126">
          <cell r="D126">
            <v>3070.1037255820429</v>
          </cell>
        </row>
        <row r="127">
          <cell r="D127">
            <v>5203612.1356422622</v>
          </cell>
        </row>
        <row r="128">
          <cell r="D128">
            <v>6529</v>
          </cell>
        </row>
        <row r="133">
          <cell r="D133">
            <v>59919782</v>
          </cell>
        </row>
        <row r="134">
          <cell r="D134">
            <v>13100657</v>
          </cell>
        </row>
        <row r="136">
          <cell r="D136">
            <v>1.9950813341548979</v>
          </cell>
        </row>
        <row r="137">
          <cell r="D137">
            <v>3585.1611574763515</v>
          </cell>
        </row>
        <row r="138">
          <cell r="D138">
            <v>3654.1333637625785</v>
          </cell>
        </row>
        <row r="140">
          <cell r="D140">
            <v>1254.4116400366011</v>
          </cell>
        </row>
        <row r="141">
          <cell r="D141">
            <v>4497267.8873454286</v>
          </cell>
        </row>
        <row r="144">
          <cell r="D144">
            <v>89953536</v>
          </cell>
        </row>
        <row r="145">
          <cell r="D145">
            <v>19708135</v>
          </cell>
        </row>
        <row r="153">
          <cell r="D153">
            <v>0</v>
          </cell>
        </row>
        <row r="154">
          <cell r="D154">
            <v>0</v>
          </cell>
        </row>
        <row r="156">
          <cell r="D156">
            <v>0</v>
          </cell>
        </row>
        <row r="157">
          <cell r="D157">
            <v>0</v>
          </cell>
        </row>
        <row r="158">
          <cell r="D158">
            <v>0</v>
          </cell>
        </row>
        <row r="159">
          <cell r="D159">
            <v>0</v>
          </cell>
        </row>
        <row r="161">
          <cell r="D161">
            <v>6968.4809096835261</v>
          </cell>
        </row>
        <row r="162">
          <cell r="D162">
            <v>0</v>
          </cell>
        </row>
        <row r="163">
          <cell r="D163">
            <v>0</v>
          </cell>
        </row>
        <row r="168">
          <cell r="D168">
            <v>0</v>
          </cell>
        </row>
        <row r="169">
          <cell r="D169">
            <v>0</v>
          </cell>
        </row>
        <row r="171">
          <cell r="D171">
            <v>0</v>
          </cell>
        </row>
        <row r="172">
          <cell r="D172">
            <v>0</v>
          </cell>
        </row>
        <row r="173">
          <cell r="D173">
            <v>0</v>
          </cell>
        </row>
        <row r="175">
          <cell r="D175">
            <v>4908.5450037991795</v>
          </cell>
        </row>
        <row r="176">
          <cell r="D176">
            <v>0</v>
          </cell>
        </row>
        <row r="179">
          <cell r="D179">
            <v>0</v>
          </cell>
        </row>
        <row r="180">
          <cell r="D180">
            <v>0</v>
          </cell>
        </row>
        <row r="188">
          <cell r="D188">
            <v>30033754</v>
          </cell>
        </row>
        <row r="189">
          <cell r="D189">
            <v>6607478</v>
          </cell>
        </row>
        <row r="191">
          <cell r="D191">
            <v>1797</v>
          </cell>
        </row>
        <row r="192">
          <cell r="D192">
            <v>0.94319999999999993</v>
          </cell>
        </row>
        <row r="193">
          <cell r="D193">
            <v>1694.9304</v>
          </cell>
        </row>
        <row r="194">
          <cell r="D194">
            <v>3898.3771841014832</v>
          </cell>
        </row>
        <row r="196">
          <cell r="D196">
            <v>3070.1037255820429</v>
          </cell>
        </row>
        <row r="198">
          <cell r="D198">
            <v>6529</v>
          </cell>
        </row>
        <row r="203">
          <cell r="D203">
            <v>59919782</v>
          </cell>
        </row>
        <row r="204">
          <cell r="D204">
            <v>13100657</v>
          </cell>
        </row>
        <row r="207">
          <cell r="D207">
            <v>3585.1611574763515</v>
          </cell>
        </row>
        <row r="208">
          <cell r="D208">
            <v>3654.1333637625785</v>
          </cell>
        </row>
        <row r="210">
          <cell r="D210">
            <v>1254.4116400366011</v>
          </cell>
        </row>
        <row r="214">
          <cell r="D214">
            <v>89953536</v>
          </cell>
        </row>
        <row r="215">
          <cell r="D215">
            <v>19708135</v>
          </cell>
        </row>
        <row r="221">
          <cell r="D221">
            <v>432011</v>
          </cell>
        </row>
        <row r="222">
          <cell r="D222">
            <v>160387</v>
          </cell>
        </row>
        <row r="224">
          <cell r="D224">
            <v>26</v>
          </cell>
        </row>
        <row r="225">
          <cell r="D225">
            <v>1.0066999999999999</v>
          </cell>
        </row>
        <row r="226">
          <cell r="D226">
            <v>26.174199999999999</v>
          </cell>
        </row>
        <row r="228">
          <cell r="D228">
            <v>70</v>
          </cell>
        </row>
        <row r="233">
          <cell r="D233">
            <v>1106845</v>
          </cell>
        </row>
        <row r="234">
          <cell r="D234">
            <v>123430</v>
          </cell>
        </row>
        <row r="237">
          <cell r="D237">
            <v>1538856</v>
          </cell>
        </row>
        <row r="238">
          <cell r="D238">
            <v>283817</v>
          </cell>
        </row>
        <row r="245">
          <cell r="D245">
            <v>0</v>
          </cell>
        </row>
        <row r="248">
          <cell r="D248">
            <v>4530623</v>
          </cell>
        </row>
        <row r="249">
          <cell r="D249">
            <v>4007799</v>
          </cell>
        </row>
        <row r="250">
          <cell r="D250">
            <v>8538422</v>
          </cell>
        </row>
        <row r="254">
          <cell r="D254">
            <v>89953536</v>
          </cell>
        </row>
        <row r="255">
          <cell r="D255">
            <v>19708135</v>
          </cell>
        </row>
        <row r="256">
          <cell r="D256">
            <v>27414549.545255311</v>
          </cell>
        </row>
        <row r="261">
          <cell r="D261">
            <v>164804213</v>
          </cell>
        </row>
        <row r="262">
          <cell r="D262">
            <v>58681850</v>
          </cell>
        </row>
        <row r="264">
          <cell r="D264">
            <v>7349</v>
          </cell>
        </row>
        <row r="266">
          <cell r="D266">
            <v>8389.8993999999984</v>
          </cell>
        </row>
        <row r="267">
          <cell r="D267">
            <v>288287925</v>
          </cell>
        </row>
        <row r="269">
          <cell r="D269">
            <v>77287060</v>
          </cell>
        </row>
        <row r="271">
          <cell r="D271">
            <v>453092138</v>
          </cell>
        </row>
        <row r="272">
          <cell r="D272">
            <v>135968910</v>
          </cell>
        </row>
        <row r="274">
          <cell r="D274">
            <v>29830</v>
          </cell>
        </row>
        <row r="278">
          <cell r="D278">
            <v>37811221</v>
          </cell>
        </row>
        <row r="280">
          <cell r="D280">
            <v>5233</v>
          </cell>
        </row>
        <row r="282">
          <cell r="D282">
            <v>6175.9286000000002</v>
          </cell>
        </row>
        <row r="283">
          <cell r="D283">
            <v>176182514</v>
          </cell>
        </row>
        <row r="285">
          <cell r="D285">
            <v>34123464</v>
          </cell>
        </row>
        <row r="287">
          <cell r="D287">
            <v>298875678</v>
          </cell>
        </row>
        <row r="288">
          <cell r="D288">
            <v>71934685</v>
          </cell>
        </row>
        <row r="291">
          <cell r="D291">
            <v>226940993</v>
          </cell>
        </row>
        <row r="304">
          <cell r="D304">
            <v>453092138</v>
          </cell>
        </row>
        <row r="305">
          <cell r="D305">
            <v>226940993</v>
          </cell>
        </row>
        <row r="306">
          <cell r="D306">
            <v>8538422</v>
          </cell>
        </row>
        <row r="307">
          <cell r="D307">
            <v>73463986</v>
          </cell>
        </row>
        <row r="308">
          <cell r="D308">
            <v>6062816</v>
          </cell>
        </row>
        <row r="309">
          <cell r="D309">
            <v>315006217</v>
          </cell>
        </row>
        <row r="310">
          <cell r="D310">
            <v>138085921</v>
          </cell>
        </row>
        <row r="311">
          <cell r="D311">
            <v>0</v>
          </cell>
        </row>
        <row r="312">
          <cell r="D312">
            <v>138085921</v>
          </cell>
        </row>
        <row r="313">
          <cell r="D313">
            <v>0.30476344526640187</v>
          </cell>
        </row>
        <row r="322">
          <cell r="D322">
            <v>4497267.8873454286</v>
          </cell>
        </row>
        <row r="323">
          <cell r="D323">
            <v>0</v>
          </cell>
        </row>
        <row r="324">
          <cell r="D324">
            <v>3081088.8279871251</v>
          </cell>
        </row>
        <row r="325">
          <cell r="D325">
            <v>7578356.7153325537</v>
          </cell>
        </row>
      </sheetData>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_Para"/>
      <sheetName val="Medicaid"/>
      <sheetName val="PEIA"/>
      <sheetName val="CHIP_Access"/>
      <sheetName val="Payment_Model"/>
      <sheetName val="DRG_table"/>
    </sheetNames>
    <sheetDataSet>
      <sheetData sheetId="0">
        <row r="5">
          <cell r="D5">
            <v>0</v>
          </cell>
        </row>
      </sheetData>
      <sheetData sheetId="1">
        <row r="3">
          <cell r="A3" t="str">
            <v>Welch Community Hospital</v>
          </cell>
        </row>
      </sheetData>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CI Reserve Recovery"/>
      <sheetName val="Hospital Specific Rev Neutral"/>
      <sheetName val="BH and Rehab payments"/>
      <sheetName val="DRG Revenue"/>
      <sheetName val="DRG Rate"/>
      <sheetName val="Final CMI Calculation"/>
      <sheetName val="Fiscal Impact"/>
    </sheetNames>
    <sheetDataSet>
      <sheetData sheetId="0">
        <row r="4">
          <cell r="A4" t="str">
            <v>070022</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cms.gov/medicare/acute-inpatient-pps/fy-2023-ipps-final-rule-home-pag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4"/>
  <sheetViews>
    <sheetView tabSelected="1" workbookViewId="0">
      <selection activeCell="H31" sqref="H31"/>
    </sheetView>
  </sheetViews>
  <sheetFormatPr defaultRowHeight="14.5"/>
  <cols>
    <col min="1" max="4" width="12.26953125" customWidth="1"/>
    <col min="5" max="5" width="43" bestFit="1" customWidth="1"/>
    <col min="6" max="7" width="11.7265625" style="24" customWidth="1"/>
    <col min="8" max="8" width="20.26953125" style="24" customWidth="1"/>
  </cols>
  <sheetData>
    <row r="1" spans="1:11" ht="18">
      <c r="A1" s="2" t="s">
        <v>102</v>
      </c>
      <c r="B1" s="5"/>
      <c r="C1" s="5"/>
      <c r="D1" s="5"/>
      <c r="E1" s="5"/>
    </row>
    <row r="2" spans="1:11" ht="18">
      <c r="A2" s="13" t="s">
        <v>1232</v>
      </c>
      <c r="B2" s="5"/>
      <c r="C2" s="5"/>
      <c r="D2" s="5"/>
      <c r="E2" s="5"/>
      <c r="F2" s="113"/>
      <c r="G2" s="60"/>
    </row>
    <row r="3" spans="1:11">
      <c r="A3" s="5"/>
      <c r="B3" s="5"/>
      <c r="C3" s="5"/>
      <c r="D3" s="5"/>
      <c r="E3" s="5"/>
      <c r="F3" s="112" t="s">
        <v>1233</v>
      </c>
    </row>
    <row r="4" spans="1:11" ht="26.5">
      <c r="A4" s="4" t="s">
        <v>1</v>
      </c>
      <c r="B4" s="3" t="s">
        <v>0</v>
      </c>
      <c r="C4" s="3" t="s">
        <v>0</v>
      </c>
      <c r="D4" s="3" t="s">
        <v>0</v>
      </c>
      <c r="E4" s="18" t="s">
        <v>2</v>
      </c>
      <c r="F4" s="15" t="s">
        <v>215</v>
      </c>
      <c r="G4" s="22" t="s">
        <v>106</v>
      </c>
      <c r="H4" s="23" t="s">
        <v>107</v>
      </c>
    </row>
    <row r="5" spans="1:11">
      <c r="A5" s="27" t="s">
        <v>143</v>
      </c>
      <c r="B5" s="1" t="s">
        <v>144</v>
      </c>
      <c r="C5" s="27" t="s">
        <v>146</v>
      </c>
      <c r="D5" s="1" t="s">
        <v>147</v>
      </c>
      <c r="E5" s="159" t="s">
        <v>145</v>
      </c>
      <c r="F5" s="21" t="s">
        <v>141</v>
      </c>
      <c r="G5" s="21" t="s">
        <v>142</v>
      </c>
      <c r="H5" s="28" t="s">
        <v>140</v>
      </c>
      <c r="J5" s="60"/>
      <c r="K5" s="60"/>
    </row>
    <row r="6" spans="1:11">
      <c r="A6" s="11" t="s">
        <v>9</v>
      </c>
      <c r="B6" s="12" t="s">
        <v>8</v>
      </c>
      <c r="C6" s="12"/>
      <c r="D6" s="12"/>
      <c r="E6" s="160" t="s">
        <v>10</v>
      </c>
      <c r="F6" s="157">
        <v>82.32</v>
      </c>
      <c r="G6" s="20">
        <f>VLOOKUP(A6,'CT Wage Index'!$A$7:$G$40,7,FALSE)</f>
        <v>1.2538</v>
      </c>
      <c r="H6" s="25">
        <f>(F6*0.6*G6)+(F6*0.4)</f>
        <v>94.855689599999991</v>
      </c>
      <c r="I6" s="24"/>
      <c r="J6" s="60"/>
      <c r="K6" s="60"/>
    </row>
    <row r="7" spans="1:11">
      <c r="A7" s="10" t="s">
        <v>12</v>
      </c>
      <c r="B7" s="6" t="s">
        <v>11</v>
      </c>
      <c r="C7" s="6" t="s">
        <v>14</v>
      </c>
      <c r="D7" s="6"/>
      <c r="E7" s="160" t="s">
        <v>13</v>
      </c>
      <c r="F7" s="157">
        <v>82.32</v>
      </c>
      <c r="G7" s="20">
        <f>VLOOKUP(A7,'CT Wage Index'!$A$7:$G$40,7,FALSE)</f>
        <v>1.2538</v>
      </c>
      <c r="H7" s="25">
        <f t="shared" ref="H7:H36" si="0">(F7*0.6*G7)+(F7*0.4)</f>
        <v>94.855689599999991</v>
      </c>
      <c r="I7" s="24"/>
      <c r="J7" s="60"/>
      <c r="K7" s="60"/>
    </row>
    <row r="8" spans="1:11">
      <c r="A8" s="10" t="s">
        <v>15</v>
      </c>
      <c r="B8" s="111" t="s">
        <v>216</v>
      </c>
      <c r="C8" s="6"/>
      <c r="D8" s="6"/>
      <c r="E8" s="160" t="s">
        <v>16</v>
      </c>
      <c r="F8" s="157">
        <v>82.32</v>
      </c>
      <c r="G8" s="20">
        <f>VLOOKUP(A8,'CT Wage Index'!$A$7:$G$40,7,FALSE)</f>
        <v>1.2538</v>
      </c>
      <c r="H8" s="25">
        <f t="shared" si="0"/>
        <v>94.855689599999991</v>
      </c>
      <c r="I8" s="24"/>
      <c r="J8" s="60"/>
      <c r="K8" s="60"/>
    </row>
    <row r="9" spans="1:11">
      <c r="A9" s="10" t="s">
        <v>17</v>
      </c>
      <c r="B9" s="6" t="s">
        <v>214</v>
      </c>
      <c r="C9" s="6"/>
      <c r="D9" s="6"/>
      <c r="E9" s="160" t="s">
        <v>18</v>
      </c>
      <c r="F9" s="157">
        <v>82.32</v>
      </c>
      <c r="G9" s="20">
        <f>VLOOKUP(A9,'CT Wage Index'!$A$7:$G$40,7,FALSE)</f>
        <v>1.2538</v>
      </c>
      <c r="H9" s="25">
        <f t="shared" si="0"/>
        <v>94.855689599999991</v>
      </c>
      <c r="I9" s="24"/>
      <c r="J9" s="60"/>
      <c r="K9" s="60"/>
    </row>
    <row r="10" spans="1:11">
      <c r="A10" s="8" t="s">
        <v>20</v>
      </c>
      <c r="B10" s="7" t="s">
        <v>19</v>
      </c>
      <c r="C10" s="7"/>
      <c r="D10" s="7"/>
      <c r="E10" s="161" t="s">
        <v>21</v>
      </c>
      <c r="F10" s="158">
        <v>82.32</v>
      </c>
      <c r="G10" s="19">
        <f>VLOOKUP(A10,'CT Wage Index'!$A$7:$G$40,7,FALSE)</f>
        <v>1.2563</v>
      </c>
      <c r="H10" s="26">
        <f t="shared" si="0"/>
        <v>94.979169599999992</v>
      </c>
      <c r="I10" s="24"/>
      <c r="J10" s="60"/>
      <c r="K10" s="60"/>
    </row>
    <row r="11" spans="1:11">
      <c r="A11" s="10" t="s">
        <v>23</v>
      </c>
      <c r="B11" s="6" t="s">
        <v>22</v>
      </c>
      <c r="C11" s="6" t="s">
        <v>25</v>
      </c>
      <c r="D11" s="6"/>
      <c r="E11" s="160" t="s">
        <v>24</v>
      </c>
      <c r="F11" s="157">
        <v>82.32</v>
      </c>
      <c r="G11" s="20">
        <f>VLOOKUP(A11,'CT Wage Index'!$A$7:$G$40,7,FALSE)</f>
        <v>1.2538</v>
      </c>
      <c r="H11" s="25">
        <f t="shared" si="0"/>
        <v>94.855689599999991</v>
      </c>
      <c r="I11" s="24"/>
      <c r="J11" s="60"/>
      <c r="K11" s="60"/>
    </row>
    <row r="12" spans="1:11">
      <c r="A12" s="10" t="s">
        <v>27</v>
      </c>
      <c r="B12" s="6" t="s">
        <v>26</v>
      </c>
      <c r="C12" s="6"/>
      <c r="D12" s="6"/>
      <c r="E12" s="160" t="s">
        <v>28</v>
      </c>
      <c r="F12" s="157">
        <v>82.32</v>
      </c>
      <c r="G12" s="20">
        <f>VLOOKUP(A12,'CT Wage Index'!$A$7:$G$40,7,FALSE)</f>
        <v>1.2538</v>
      </c>
      <c r="H12" s="25">
        <f t="shared" si="0"/>
        <v>94.855689599999991</v>
      </c>
      <c r="I12" s="24"/>
      <c r="J12" s="60"/>
      <c r="K12" s="60"/>
    </row>
    <row r="13" spans="1:11">
      <c r="A13" s="10" t="s">
        <v>30</v>
      </c>
      <c r="B13" s="6" t="s">
        <v>29</v>
      </c>
      <c r="C13" s="6"/>
      <c r="D13" s="6"/>
      <c r="E13" s="160" t="s">
        <v>31</v>
      </c>
      <c r="F13" s="157">
        <v>82.32</v>
      </c>
      <c r="G13" s="20">
        <f>VLOOKUP(A13,'CT Wage Index'!$A$7:$G$40,7,FALSE)</f>
        <v>1.2563</v>
      </c>
      <c r="H13" s="25">
        <f t="shared" si="0"/>
        <v>94.979169599999992</v>
      </c>
      <c r="I13" s="24"/>
      <c r="J13" s="60"/>
      <c r="K13" s="60"/>
    </row>
    <row r="14" spans="1:11">
      <c r="A14" s="10" t="s">
        <v>33</v>
      </c>
      <c r="B14" s="6" t="s">
        <v>32</v>
      </c>
      <c r="C14" s="6"/>
      <c r="D14" s="6"/>
      <c r="E14" s="160" t="s">
        <v>34</v>
      </c>
      <c r="F14" s="157">
        <v>82.32</v>
      </c>
      <c r="G14" s="20">
        <f>VLOOKUP(A14,'CT Wage Index'!$A$7:$G$40,7,FALSE)</f>
        <v>1.2538</v>
      </c>
      <c r="H14" s="25">
        <f t="shared" si="0"/>
        <v>94.855689599999991</v>
      </c>
      <c r="I14" s="24"/>
      <c r="J14" s="60"/>
      <c r="K14" s="60"/>
    </row>
    <row r="15" spans="1:11">
      <c r="A15" s="8" t="s">
        <v>35</v>
      </c>
      <c r="B15" s="7" t="s">
        <v>213</v>
      </c>
      <c r="C15" s="7"/>
      <c r="D15" s="7"/>
      <c r="E15" s="161" t="s">
        <v>36</v>
      </c>
      <c r="F15" s="158">
        <v>82.32</v>
      </c>
      <c r="G15" s="19">
        <f>VLOOKUP(A15,'CT Wage Index'!$A$7:$G$40,7,FALSE)</f>
        <v>1.2538</v>
      </c>
      <c r="H15" s="26">
        <f t="shared" si="0"/>
        <v>94.855689599999991</v>
      </c>
      <c r="I15" s="24"/>
      <c r="J15" s="60"/>
      <c r="K15" s="60"/>
    </row>
    <row r="16" spans="1:11">
      <c r="A16" s="10" t="s">
        <v>37</v>
      </c>
      <c r="B16" s="29" t="s">
        <v>104</v>
      </c>
      <c r="C16" s="29"/>
      <c r="D16" s="17"/>
      <c r="E16" s="162" t="s">
        <v>103</v>
      </c>
      <c r="F16" s="157">
        <v>82.32</v>
      </c>
      <c r="G16" s="20">
        <f>VLOOKUP(A16,'CT Wage Index'!$A$7:$G$40,7,FALSE)</f>
        <v>1.2538</v>
      </c>
      <c r="H16" s="25">
        <f t="shared" si="0"/>
        <v>94.855689599999991</v>
      </c>
      <c r="I16" s="24"/>
      <c r="J16" s="60"/>
      <c r="K16" s="60"/>
    </row>
    <row r="17" spans="1:11">
      <c r="A17" s="10" t="s">
        <v>39</v>
      </c>
      <c r="B17" s="6" t="s">
        <v>38</v>
      </c>
      <c r="C17" s="6"/>
      <c r="D17" s="6"/>
      <c r="E17" s="160" t="s">
        <v>105</v>
      </c>
      <c r="F17" s="157">
        <v>82.32</v>
      </c>
      <c r="G17" s="20">
        <f>VLOOKUP(A17,'CT Wage Index'!$A$7:$G$40,7,FALSE)</f>
        <v>1.2538</v>
      </c>
      <c r="H17" s="25">
        <f t="shared" si="0"/>
        <v>94.855689599999991</v>
      </c>
      <c r="I17" s="24"/>
      <c r="J17" s="60"/>
      <c r="K17" s="60"/>
    </row>
    <row r="18" spans="1:11">
      <c r="A18" s="10" t="s">
        <v>41</v>
      </c>
      <c r="B18" s="6" t="s">
        <v>40</v>
      </c>
      <c r="C18" s="6"/>
      <c r="D18" s="6"/>
      <c r="E18" s="160" t="s">
        <v>42</v>
      </c>
      <c r="F18" s="157">
        <v>82.32</v>
      </c>
      <c r="G18" s="20">
        <f>VLOOKUP(A18,'CT Wage Index'!$A$7:$G$40,7,FALSE)</f>
        <v>1.2538</v>
      </c>
      <c r="H18" s="25">
        <f t="shared" si="0"/>
        <v>94.855689599999991</v>
      </c>
      <c r="I18" s="24"/>
      <c r="J18" s="60"/>
      <c r="K18" s="60"/>
    </row>
    <row r="19" spans="1:11">
      <c r="A19" s="10" t="s">
        <v>44</v>
      </c>
      <c r="B19" s="6" t="s">
        <v>43</v>
      </c>
      <c r="C19" s="6"/>
      <c r="D19" s="6"/>
      <c r="E19" s="160" t="s">
        <v>45</v>
      </c>
      <c r="F19" s="157">
        <v>82.32</v>
      </c>
      <c r="G19" s="20">
        <f>VLOOKUP(A19,'CT Wage Index'!$A$7:$G$40,7,FALSE)</f>
        <v>1.2563</v>
      </c>
      <c r="H19" s="25">
        <f t="shared" si="0"/>
        <v>94.979169599999992</v>
      </c>
      <c r="I19" s="24"/>
      <c r="J19" s="60"/>
      <c r="K19" s="60"/>
    </row>
    <row r="20" spans="1:11">
      <c r="A20" s="8" t="s">
        <v>46</v>
      </c>
      <c r="B20" s="77" t="s">
        <v>1141</v>
      </c>
      <c r="C20" s="7"/>
      <c r="D20" s="7"/>
      <c r="E20" s="161" t="s">
        <v>1206</v>
      </c>
      <c r="F20" s="158">
        <v>82.32</v>
      </c>
      <c r="G20" s="19">
        <f>VLOOKUP(A20,'CT Wage Index'!$A$7:$G$40,7,FALSE)</f>
        <v>1.2538</v>
      </c>
      <c r="H20" s="26">
        <f t="shared" si="0"/>
        <v>94.855689599999991</v>
      </c>
      <c r="I20" s="24"/>
      <c r="J20" s="60"/>
      <c r="K20" s="60"/>
    </row>
    <row r="21" spans="1:11">
      <c r="A21" s="10" t="s">
        <v>48</v>
      </c>
      <c r="B21" s="6" t="s">
        <v>47</v>
      </c>
      <c r="C21" s="6"/>
      <c r="D21" s="6"/>
      <c r="E21" s="160" t="s">
        <v>49</v>
      </c>
      <c r="F21" s="157">
        <v>82.32</v>
      </c>
      <c r="G21" s="20">
        <f>VLOOKUP(A21,'CT Wage Index'!$A$7:$G$40,7,FALSE)</f>
        <v>1.2538</v>
      </c>
      <c r="H21" s="25">
        <f t="shared" si="0"/>
        <v>94.855689599999991</v>
      </c>
      <c r="I21" s="24"/>
      <c r="J21" s="60"/>
      <c r="K21" s="60"/>
    </row>
    <row r="22" spans="1:11">
      <c r="A22" s="10" t="s">
        <v>51</v>
      </c>
      <c r="B22" s="6" t="s">
        <v>50</v>
      </c>
      <c r="C22" s="6"/>
      <c r="D22" s="6"/>
      <c r="E22" s="160" t="s">
        <v>52</v>
      </c>
      <c r="F22" s="157">
        <v>82.32</v>
      </c>
      <c r="G22" s="20">
        <f>VLOOKUP(A22,'CT Wage Index'!$A$7:$G$40,7,FALSE)</f>
        <v>1.2538</v>
      </c>
      <c r="H22" s="25">
        <f t="shared" si="0"/>
        <v>94.855689599999991</v>
      </c>
      <c r="I22" s="24"/>
      <c r="J22" s="60"/>
      <c r="K22" s="60"/>
    </row>
    <row r="23" spans="1:11">
      <c r="A23" s="10" t="s">
        <v>54</v>
      </c>
      <c r="B23" s="6" t="s">
        <v>53</v>
      </c>
      <c r="C23" s="6"/>
      <c r="D23" s="6"/>
      <c r="E23" s="160" t="s">
        <v>55</v>
      </c>
      <c r="F23" s="157">
        <v>82.32</v>
      </c>
      <c r="G23" s="20">
        <f>VLOOKUP(A23,'CT Wage Index'!$A$7:$G$40,7,FALSE)</f>
        <v>1.2538</v>
      </c>
      <c r="H23" s="25">
        <f t="shared" si="0"/>
        <v>94.855689599999991</v>
      </c>
      <c r="I23" s="24"/>
      <c r="J23" s="60"/>
      <c r="K23" s="60"/>
    </row>
    <row r="24" spans="1:11">
      <c r="A24" s="10" t="s">
        <v>57</v>
      </c>
      <c r="B24" s="6" t="s">
        <v>56</v>
      </c>
      <c r="C24" s="6"/>
      <c r="D24" s="6"/>
      <c r="E24" s="160" t="s">
        <v>58</v>
      </c>
      <c r="F24" s="157">
        <v>82.32</v>
      </c>
      <c r="G24" s="20">
        <f>VLOOKUP(A24,'CT Wage Index'!$A$7:$G$40,7,FALSE)</f>
        <v>1.2538</v>
      </c>
      <c r="H24" s="25">
        <f t="shared" si="0"/>
        <v>94.855689599999991</v>
      </c>
      <c r="I24" s="24"/>
      <c r="J24" s="60"/>
      <c r="K24" s="60"/>
    </row>
    <row r="25" spans="1:11">
      <c r="A25" s="8" t="s">
        <v>60</v>
      </c>
      <c r="B25" s="108" t="s">
        <v>59</v>
      </c>
      <c r="C25" s="108" t="s">
        <v>62</v>
      </c>
      <c r="D25" s="7"/>
      <c r="E25" s="161" t="s">
        <v>61</v>
      </c>
      <c r="F25" s="158">
        <v>82.32</v>
      </c>
      <c r="G25" s="19">
        <f>VLOOKUP(A25,'CT Wage Index'!$A$7:$G$40,7,FALSE)</f>
        <v>1.2538</v>
      </c>
      <c r="H25" s="26">
        <f t="shared" si="0"/>
        <v>94.855689599999991</v>
      </c>
      <c r="I25" s="24"/>
      <c r="J25" s="60"/>
      <c r="K25" s="60"/>
    </row>
    <row r="26" spans="1:11">
      <c r="A26" s="10" t="s">
        <v>63</v>
      </c>
      <c r="B26" s="99" t="s">
        <v>212</v>
      </c>
      <c r="C26" s="100"/>
      <c r="D26" s="6"/>
      <c r="E26" s="160" t="s">
        <v>64</v>
      </c>
      <c r="F26" s="157">
        <v>82.32</v>
      </c>
      <c r="G26" s="20">
        <f>VLOOKUP(A26,'CT Wage Index'!$A$7:$G$40,7,FALSE)</f>
        <v>1.2538</v>
      </c>
      <c r="H26" s="25">
        <f t="shared" si="0"/>
        <v>94.855689599999991</v>
      </c>
      <c r="I26" s="24"/>
      <c r="J26" s="60"/>
      <c r="K26" s="60"/>
    </row>
    <row r="27" spans="1:11">
      <c r="A27" s="10" t="s">
        <v>65</v>
      </c>
      <c r="B27" s="99" t="s">
        <v>1143</v>
      </c>
      <c r="C27" s="100"/>
      <c r="D27" s="6"/>
      <c r="E27" s="160" t="s">
        <v>66</v>
      </c>
      <c r="F27" s="157">
        <v>82.32</v>
      </c>
      <c r="G27" s="20">
        <f>VLOOKUP(A27,'CT Wage Index'!$A$7:$G$40,7,FALSE)</f>
        <v>1.2563</v>
      </c>
      <c r="H27" s="25">
        <f t="shared" si="0"/>
        <v>94.979169599999992</v>
      </c>
      <c r="I27" s="24"/>
      <c r="J27" s="60"/>
      <c r="K27" s="60"/>
    </row>
    <row r="28" spans="1:11">
      <c r="A28" s="10" t="s">
        <v>68</v>
      </c>
      <c r="B28" s="100" t="s">
        <v>67</v>
      </c>
      <c r="C28" s="100"/>
      <c r="D28" s="6"/>
      <c r="E28" s="160" t="s">
        <v>69</v>
      </c>
      <c r="F28" s="157">
        <v>82.32</v>
      </c>
      <c r="G28" s="20">
        <f>VLOOKUP(A28,'CT Wage Index'!$A$7:$G$40,7,FALSE)</f>
        <v>1.2538</v>
      </c>
      <c r="H28" s="25">
        <f t="shared" si="0"/>
        <v>94.855689599999991</v>
      </c>
      <c r="I28" s="24"/>
      <c r="J28" s="60"/>
      <c r="K28" s="60"/>
    </row>
    <row r="29" spans="1:11">
      <c r="A29" s="10" t="s">
        <v>71</v>
      </c>
      <c r="B29" s="100" t="s">
        <v>70</v>
      </c>
      <c r="C29" s="100"/>
      <c r="D29" s="6"/>
      <c r="E29" s="160" t="s">
        <v>72</v>
      </c>
      <c r="F29" s="157">
        <v>82.32</v>
      </c>
      <c r="G29" s="20">
        <f>VLOOKUP(A29,'CT Wage Index'!$A$7:$G$40,7,FALSE)</f>
        <v>1.2538</v>
      </c>
      <c r="H29" s="25">
        <f t="shared" si="0"/>
        <v>94.855689599999991</v>
      </c>
      <c r="I29" s="24"/>
      <c r="J29" s="60"/>
      <c r="K29" s="60"/>
    </row>
    <row r="30" spans="1:11">
      <c r="A30" s="8" t="s">
        <v>74</v>
      </c>
      <c r="B30" s="108" t="s">
        <v>73</v>
      </c>
      <c r="C30" s="108"/>
      <c r="D30" s="7"/>
      <c r="E30" s="161" t="s">
        <v>75</v>
      </c>
      <c r="F30" s="158">
        <v>82.32</v>
      </c>
      <c r="G30" s="19">
        <f>VLOOKUP(A30,'CT Wage Index'!$A$7:$G$40,7,FALSE)</f>
        <v>1.2563</v>
      </c>
      <c r="H30" s="26">
        <f t="shared" si="0"/>
        <v>94.979169599999992</v>
      </c>
      <c r="I30" s="24"/>
      <c r="J30" s="60"/>
      <c r="K30" s="60"/>
    </row>
    <row r="31" spans="1:11">
      <c r="A31" s="10" t="s">
        <v>77</v>
      </c>
      <c r="B31" s="100" t="s">
        <v>76</v>
      </c>
      <c r="C31" s="100"/>
      <c r="D31" s="6"/>
      <c r="E31" s="160" t="s">
        <v>78</v>
      </c>
      <c r="F31" s="157">
        <v>82.32</v>
      </c>
      <c r="G31" s="20">
        <f>VLOOKUP(A31,'CT Wage Index'!$A$7:$G$40,7,FALSE)</f>
        <v>1.2563</v>
      </c>
      <c r="H31" s="25">
        <f t="shared" si="0"/>
        <v>94.979169599999992</v>
      </c>
      <c r="I31" s="24"/>
      <c r="J31" s="60"/>
      <c r="K31" s="60"/>
    </row>
    <row r="32" spans="1:11">
      <c r="A32" s="10" t="s">
        <v>80</v>
      </c>
      <c r="B32" s="100" t="s">
        <v>79</v>
      </c>
      <c r="C32" s="100" t="s">
        <v>82</v>
      </c>
      <c r="D32" s="16" t="s">
        <v>83</v>
      </c>
      <c r="E32" s="160" t="s">
        <v>81</v>
      </c>
      <c r="F32" s="157">
        <v>82.32</v>
      </c>
      <c r="G32" s="20">
        <f>VLOOKUP(A32,'CT Wage Index'!$A$7:$G$40,7,FALSE)</f>
        <v>1.2538</v>
      </c>
      <c r="H32" s="25">
        <f t="shared" si="0"/>
        <v>94.855689599999991</v>
      </c>
      <c r="I32" s="24"/>
      <c r="J32" s="60"/>
      <c r="K32" s="60"/>
    </row>
    <row r="33" spans="1:11">
      <c r="A33" s="10" t="s">
        <v>85</v>
      </c>
      <c r="B33" s="100" t="s">
        <v>84</v>
      </c>
      <c r="C33" s="100"/>
      <c r="D33" s="6"/>
      <c r="E33" s="160" t="s">
        <v>86</v>
      </c>
      <c r="F33" s="157">
        <v>76.42</v>
      </c>
      <c r="G33" s="20">
        <f>VLOOKUP(A33,'CT Wage Index'!$A$7:$G$40,7,FALSE)</f>
        <v>1.2575000000000001</v>
      </c>
      <c r="H33" s="25">
        <f t="shared" si="0"/>
        <v>88.226889999999997</v>
      </c>
      <c r="I33" s="24"/>
      <c r="J33" s="60"/>
      <c r="K33" s="60"/>
    </row>
    <row r="34" spans="1:11">
      <c r="A34" s="10" t="s">
        <v>88</v>
      </c>
      <c r="B34" s="100" t="s">
        <v>87</v>
      </c>
      <c r="C34" s="100"/>
      <c r="D34" s="6"/>
      <c r="E34" s="160" t="s">
        <v>89</v>
      </c>
      <c r="F34" s="157">
        <v>71.760000000000005</v>
      </c>
      <c r="G34" s="137">
        <f>VLOOKUP(A34,'CT Wage Index'!$A$7:$G$40,7,FALSE)</f>
        <v>1.1894</v>
      </c>
      <c r="H34" s="25">
        <f t="shared" si="0"/>
        <v>79.914806400000003</v>
      </c>
      <c r="I34" s="24"/>
      <c r="J34" s="60"/>
      <c r="K34" s="60"/>
    </row>
    <row r="35" spans="1:11">
      <c r="A35" s="8" t="s">
        <v>91</v>
      </c>
      <c r="B35" s="108" t="s">
        <v>90</v>
      </c>
      <c r="C35" s="108"/>
      <c r="D35" s="7"/>
      <c r="E35" s="161" t="s">
        <v>92</v>
      </c>
      <c r="F35" s="158">
        <v>71.760000000000005</v>
      </c>
      <c r="G35" s="138">
        <f>VLOOKUP(A35,'CT Wage Index'!$A$7:$G$40,7,FALSE)</f>
        <v>1.1894</v>
      </c>
      <c r="H35" s="26">
        <f t="shared" si="0"/>
        <v>79.914806400000003</v>
      </c>
      <c r="I35" s="24"/>
      <c r="J35" s="60"/>
      <c r="K35" s="60"/>
    </row>
    <row r="36" spans="1:11">
      <c r="A36" s="10" t="s">
        <v>94</v>
      </c>
      <c r="B36" s="100" t="s">
        <v>93</v>
      </c>
      <c r="C36" s="100"/>
      <c r="D36" s="6"/>
      <c r="E36" s="160" t="s">
        <v>95</v>
      </c>
      <c r="F36" s="157">
        <v>71.760000000000005</v>
      </c>
      <c r="G36" s="137">
        <f>VLOOKUP(A36,'CT Wage Index'!$A$7:$G$40,7,FALSE)</f>
        <v>1.1894</v>
      </c>
      <c r="H36" s="25">
        <f t="shared" si="0"/>
        <v>79.914806400000003</v>
      </c>
      <c r="I36" s="24"/>
      <c r="J36" s="60"/>
      <c r="K36" s="60"/>
    </row>
    <row r="37" spans="1:11">
      <c r="A37" s="10" t="s">
        <v>97</v>
      </c>
      <c r="B37" s="100" t="s">
        <v>96</v>
      </c>
      <c r="C37" s="99" t="s">
        <v>1144</v>
      </c>
      <c r="D37" s="6"/>
      <c r="E37" s="160" t="s">
        <v>98</v>
      </c>
      <c r="F37" s="157">
        <v>82.25</v>
      </c>
      <c r="G37" s="137">
        <f>VLOOKUP(A37,'CT Wage Index'!$A$7:$G$40,7,FALSE)</f>
        <v>1.2575000000000001</v>
      </c>
      <c r="H37" s="25">
        <f>(F37*0.6*G37)+(F37*0.4)</f>
        <v>94.957625000000007</v>
      </c>
      <c r="J37" s="60"/>
      <c r="K37" s="60"/>
    </row>
    <row r="38" spans="1:11">
      <c r="A38" s="8" t="s">
        <v>100</v>
      </c>
      <c r="B38" s="108" t="s">
        <v>99</v>
      </c>
      <c r="C38" s="108"/>
      <c r="D38" s="7"/>
      <c r="E38" s="161" t="s">
        <v>101</v>
      </c>
      <c r="F38" s="158">
        <v>71.760000000000005</v>
      </c>
      <c r="G38" s="138">
        <f>VLOOKUP(A38,'CT Wage Index'!$A$7:$G$40,7,FALSE)</f>
        <v>1.1894</v>
      </c>
      <c r="H38" s="26">
        <f>(F38*0.6*G38)+(F38*0.4)</f>
        <v>79.914806400000003</v>
      </c>
      <c r="J38" s="60"/>
      <c r="K38" s="60"/>
    </row>
    <row r="39" spans="1:11" ht="7.5" customHeight="1">
      <c r="A39" s="9"/>
      <c r="B39" s="9"/>
      <c r="C39" s="9"/>
      <c r="D39" s="9"/>
      <c r="E39" s="9"/>
      <c r="H39" s="14"/>
      <c r="J39" s="60"/>
      <c r="K39" s="60"/>
    </row>
    <row r="40" spans="1:11">
      <c r="A40" s="9"/>
      <c r="B40" s="9"/>
      <c r="C40" s="9"/>
      <c r="D40" s="9"/>
      <c r="E40" s="9"/>
      <c r="H40" s="122"/>
    </row>
    <row r="41" spans="1:11" s="60" customFormat="1">
      <c r="A41" s="72"/>
      <c r="B41" s="72"/>
      <c r="C41" s="72"/>
    </row>
    <row r="42" spans="1:11">
      <c r="A42" s="9"/>
      <c r="B42" s="9"/>
      <c r="C42" s="9"/>
    </row>
    <row r="43" spans="1:11">
      <c r="A43" s="9"/>
      <c r="B43" s="9"/>
      <c r="C43" s="9"/>
    </row>
    <row r="44" spans="1:11">
      <c r="A44" s="9"/>
      <c r="B44" s="9"/>
      <c r="C44" s="9"/>
      <c r="D44" s="9"/>
      <c r="E44" s="9"/>
    </row>
  </sheetData>
  <autoFilter ref="A5:K38" xr:uid="{E6C7ABB8-0982-42C2-879E-245BCAAB3FA9}"/>
  <pageMargins left="0.7" right="0.7" top="0.75" bottom="0.75" header="0.3" footer="0.3"/>
  <pageSetup scale="66" orientation="portrait" r:id="rId1"/>
  <headerFooter>
    <oddHeader>&amp;RPage &amp;P of &amp;N</oddHeader>
    <oddFooter>&amp;C&amp;F [&amp;A]&amp;R&amp;D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4"/>
  <sheetViews>
    <sheetView zoomScaleNormal="100" workbookViewId="0">
      <pane ySplit="7" topLeftCell="A8" activePane="bottomLeft" state="frozen"/>
      <selection pane="bottomLeft" activeCell="A3" sqref="A3"/>
    </sheetView>
  </sheetViews>
  <sheetFormatPr defaultColWidth="9.1796875" defaultRowHeight="14.5"/>
  <cols>
    <col min="1" max="1" width="10" style="24" customWidth="1"/>
    <col min="2" max="2" width="10.54296875" style="24" customWidth="1"/>
    <col min="3" max="3" width="22.1796875" style="24" customWidth="1"/>
    <col min="4" max="4" width="19.1796875" style="24" bestFit="1" customWidth="1"/>
    <col min="5" max="5" width="11.1796875" style="24" customWidth="1"/>
    <col min="6" max="6" width="35.81640625" style="24" bestFit="1" customWidth="1"/>
    <col min="7" max="7" width="10.81640625" style="60" customWidth="1"/>
    <col min="8" max="8" width="9.1796875" style="24" customWidth="1"/>
    <col min="9" max="9" width="9.1796875" style="24"/>
    <col min="10" max="10" width="9.81640625" style="24" bestFit="1" customWidth="1"/>
    <col min="11" max="11" width="0" style="24" hidden="1" customWidth="1"/>
    <col min="12" max="16384" width="9.1796875" style="24"/>
  </cols>
  <sheetData>
    <row r="1" spans="1:14" ht="18">
      <c r="A1" s="13" t="s">
        <v>102</v>
      </c>
      <c r="G1" s="61"/>
      <c r="I1" s="60"/>
      <c r="J1" s="60"/>
      <c r="K1" s="60"/>
      <c r="L1" s="60"/>
    </row>
    <row r="2" spans="1:14" ht="15.5">
      <c r="A2" s="30" t="s">
        <v>1231</v>
      </c>
      <c r="E2" s="24" t="s">
        <v>139</v>
      </c>
      <c r="F2" s="60" t="s">
        <v>139</v>
      </c>
      <c r="I2" s="60"/>
      <c r="J2" s="60"/>
      <c r="K2" s="60"/>
      <c r="L2" s="60"/>
    </row>
    <row r="3" spans="1:14" ht="15.5">
      <c r="A3" s="30"/>
      <c r="F3" s="24" t="s">
        <v>139</v>
      </c>
      <c r="I3" s="60"/>
      <c r="J3" s="60"/>
      <c r="K3" s="60"/>
      <c r="L3" s="60"/>
    </row>
    <row r="4" spans="1:14">
      <c r="I4" s="60"/>
      <c r="J4" s="60"/>
      <c r="K4" s="60"/>
      <c r="L4" s="60"/>
    </row>
    <row r="5" spans="1:14" ht="43.9" customHeight="1">
      <c r="A5" s="33" t="s">
        <v>1</v>
      </c>
      <c r="B5" s="34" t="s">
        <v>0</v>
      </c>
      <c r="C5" s="34" t="s">
        <v>153</v>
      </c>
      <c r="D5" s="34" t="s">
        <v>154</v>
      </c>
      <c r="E5" s="35" t="s">
        <v>1145</v>
      </c>
      <c r="F5" s="35" t="s">
        <v>122</v>
      </c>
      <c r="G5" s="114" t="s">
        <v>106</v>
      </c>
      <c r="I5" s="60"/>
      <c r="J5" s="60"/>
      <c r="K5" s="60"/>
      <c r="L5" s="60"/>
    </row>
    <row r="6" spans="1:14" s="39" customFormat="1">
      <c r="A6" s="36" t="s">
        <v>3</v>
      </c>
      <c r="B6" s="37" t="s">
        <v>4</v>
      </c>
      <c r="C6" s="37" t="s">
        <v>5</v>
      </c>
      <c r="D6" s="37" t="s">
        <v>6</v>
      </c>
      <c r="E6" s="38" t="s">
        <v>7</v>
      </c>
      <c r="F6" s="38" t="s">
        <v>155</v>
      </c>
      <c r="G6" s="115" t="s">
        <v>1142</v>
      </c>
      <c r="I6" s="60"/>
      <c r="J6" s="60"/>
      <c r="K6" s="60"/>
      <c r="L6" s="60"/>
      <c r="M6" s="60"/>
      <c r="N6" s="60"/>
    </row>
    <row r="7" spans="1:14">
      <c r="A7" s="59" t="s">
        <v>156</v>
      </c>
      <c r="B7" s="29" t="s">
        <v>1230</v>
      </c>
      <c r="C7" s="49" t="s">
        <v>157</v>
      </c>
      <c r="D7" s="49" t="s">
        <v>117</v>
      </c>
      <c r="E7" s="57" t="s">
        <v>118</v>
      </c>
      <c r="F7" s="49" t="s">
        <v>149</v>
      </c>
      <c r="G7" s="56">
        <v>1.2538</v>
      </c>
      <c r="I7" s="60"/>
      <c r="J7" s="60"/>
      <c r="K7" s="60"/>
      <c r="L7" s="60"/>
      <c r="M7" s="60"/>
      <c r="N7" s="60"/>
    </row>
    <row r="8" spans="1:14">
      <c r="A8" s="40" t="s">
        <v>9</v>
      </c>
      <c r="B8" s="83" t="s">
        <v>8</v>
      </c>
      <c r="C8" s="14" t="s">
        <v>124</v>
      </c>
      <c r="D8" s="14" t="s">
        <v>114</v>
      </c>
      <c r="E8" s="42" t="s">
        <v>115</v>
      </c>
      <c r="F8" s="14" t="s">
        <v>150</v>
      </c>
      <c r="G8" s="55">
        <v>1.2538</v>
      </c>
      <c r="I8" s="60"/>
      <c r="J8" s="60"/>
      <c r="K8" s="60"/>
      <c r="L8" s="60"/>
      <c r="M8" s="60"/>
      <c r="N8" s="60"/>
    </row>
    <row r="9" spans="1:14">
      <c r="A9" s="40" t="s">
        <v>12</v>
      </c>
      <c r="B9" s="71" t="s">
        <v>11</v>
      </c>
      <c r="C9" s="14" t="s">
        <v>13</v>
      </c>
      <c r="D9" s="14" t="s">
        <v>110</v>
      </c>
      <c r="E9" s="42" t="s">
        <v>111</v>
      </c>
      <c r="F9" s="54" t="s">
        <v>148</v>
      </c>
      <c r="G9" s="55">
        <v>1.2538</v>
      </c>
      <c r="I9" s="60"/>
      <c r="J9" s="60"/>
      <c r="K9" s="60"/>
      <c r="L9" s="60"/>
      <c r="M9" s="60"/>
      <c r="N9" s="60"/>
    </row>
    <row r="10" spans="1:14">
      <c r="A10" s="40" t="s">
        <v>15</v>
      </c>
      <c r="B10" s="111" t="s">
        <v>216</v>
      </c>
      <c r="C10" s="14" t="s">
        <v>125</v>
      </c>
      <c r="D10" s="14" t="s">
        <v>108</v>
      </c>
      <c r="E10" s="43" t="s">
        <v>109</v>
      </c>
      <c r="F10" s="14" t="s">
        <v>152</v>
      </c>
      <c r="G10" s="55">
        <v>1.2538</v>
      </c>
      <c r="I10" s="60"/>
      <c r="J10" s="60"/>
      <c r="K10" s="60"/>
      <c r="L10" s="60"/>
      <c r="M10" s="60"/>
      <c r="N10" s="60"/>
    </row>
    <row r="11" spans="1:14">
      <c r="A11" s="44" t="s">
        <v>17</v>
      </c>
      <c r="B11" s="77" t="s">
        <v>214</v>
      </c>
      <c r="C11" s="31" t="s">
        <v>18</v>
      </c>
      <c r="D11" s="31" t="s">
        <v>117</v>
      </c>
      <c r="E11" s="45" t="s">
        <v>118</v>
      </c>
      <c r="F11" s="31" t="s">
        <v>149</v>
      </c>
      <c r="G11" s="53">
        <v>1.2538</v>
      </c>
      <c r="I11" s="60"/>
      <c r="J11" s="60"/>
      <c r="K11" s="60"/>
      <c r="L11" s="60"/>
      <c r="M11" s="60"/>
      <c r="N11" s="60"/>
    </row>
    <row r="12" spans="1:14">
      <c r="A12" s="40" t="s">
        <v>20</v>
      </c>
      <c r="B12" s="71" t="s">
        <v>19</v>
      </c>
      <c r="C12" s="14" t="s">
        <v>21</v>
      </c>
      <c r="D12" s="14" t="s">
        <v>112</v>
      </c>
      <c r="E12" s="42" t="s">
        <v>113</v>
      </c>
      <c r="F12" s="14" t="s">
        <v>151</v>
      </c>
      <c r="G12" s="55">
        <v>1.2563</v>
      </c>
      <c r="I12" s="60"/>
      <c r="J12" s="60"/>
      <c r="K12" s="60"/>
      <c r="L12" s="60"/>
      <c r="M12" s="60"/>
      <c r="N12" s="60"/>
    </row>
    <row r="13" spans="1:14">
      <c r="A13" s="40" t="s">
        <v>23</v>
      </c>
      <c r="B13" s="71" t="s">
        <v>22</v>
      </c>
      <c r="C13" s="14" t="s">
        <v>126</v>
      </c>
      <c r="D13" s="14" t="s">
        <v>121</v>
      </c>
      <c r="E13" s="42" t="s">
        <v>119</v>
      </c>
      <c r="F13" s="14" t="s">
        <v>123</v>
      </c>
      <c r="G13" s="55">
        <v>1.2538</v>
      </c>
      <c r="I13" s="60"/>
      <c r="J13" s="60"/>
      <c r="K13" s="60"/>
      <c r="L13" s="60"/>
      <c r="M13" s="60"/>
      <c r="N13" s="60"/>
    </row>
    <row r="14" spans="1:14">
      <c r="A14" s="40" t="s">
        <v>27</v>
      </c>
      <c r="B14" s="71" t="s">
        <v>26</v>
      </c>
      <c r="C14" s="14" t="s">
        <v>28</v>
      </c>
      <c r="D14" s="14" t="s">
        <v>116</v>
      </c>
      <c r="E14" s="42" t="s">
        <v>115</v>
      </c>
      <c r="F14" s="14" t="s">
        <v>150</v>
      </c>
      <c r="G14" s="55">
        <v>1.2538</v>
      </c>
      <c r="I14" s="60"/>
      <c r="J14" s="60"/>
      <c r="K14" s="60"/>
      <c r="L14" s="60"/>
    </row>
    <row r="15" spans="1:14">
      <c r="A15" s="40" t="s">
        <v>30</v>
      </c>
      <c r="B15" s="71" t="s">
        <v>29</v>
      </c>
      <c r="C15" s="14" t="s">
        <v>127</v>
      </c>
      <c r="D15" s="14" t="s">
        <v>112</v>
      </c>
      <c r="E15" s="42" t="s">
        <v>113</v>
      </c>
      <c r="F15" s="14" t="s">
        <v>151</v>
      </c>
      <c r="G15" s="55">
        <v>1.2563</v>
      </c>
      <c r="I15" s="60"/>
      <c r="J15" s="60"/>
      <c r="K15" s="60"/>
      <c r="L15" s="60"/>
    </row>
    <row r="16" spans="1:14">
      <c r="A16" s="44" t="s">
        <v>33</v>
      </c>
      <c r="B16" s="77" t="s">
        <v>32</v>
      </c>
      <c r="C16" s="31" t="s">
        <v>128</v>
      </c>
      <c r="D16" s="31" t="s">
        <v>108</v>
      </c>
      <c r="E16" s="46" t="s">
        <v>109</v>
      </c>
      <c r="F16" s="31" t="s">
        <v>152</v>
      </c>
      <c r="G16" s="53">
        <v>1.2538</v>
      </c>
      <c r="I16" s="60"/>
      <c r="J16" s="60"/>
      <c r="K16" s="60"/>
      <c r="L16" s="60"/>
    </row>
    <row r="17" spans="1:17">
      <c r="A17" s="40" t="s">
        <v>35</v>
      </c>
      <c r="B17" s="71" t="s">
        <v>213</v>
      </c>
      <c r="C17" s="14" t="s">
        <v>129</v>
      </c>
      <c r="D17" s="14" t="s">
        <v>116</v>
      </c>
      <c r="E17" s="42" t="s">
        <v>115</v>
      </c>
      <c r="F17" s="14" t="s">
        <v>150</v>
      </c>
      <c r="G17" s="55">
        <v>1.2538</v>
      </c>
      <c r="I17" s="60"/>
      <c r="J17" s="60"/>
      <c r="K17" s="60"/>
      <c r="L17" s="60"/>
      <c r="M17"/>
      <c r="N17"/>
      <c r="O17"/>
      <c r="P17"/>
      <c r="Q17"/>
    </row>
    <row r="18" spans="1:17">
      <c r="A18" s="40" t="s">
        <v>37</v>
      </c>
      <c r="B18" s="111" t="s">
        <v>104</v>
      </c>
      <c r="C18" s="14" t="s">
        <v>130</v>
      </c>
      <c r="D18" s="14" t="s">
        <v>108</v>
      </c>
      <c r="E18" s="43" t="s">
        <v>109</v>
      </c>
      <c r="F18" s="14" t="s">
        <v>152</v>
      </c>
      <c r="G18" s="55">
        <v>1.2538</v>
      </c>
      <c r="I18" s="60"/>
      <c r="J18" s="60"/>
      <c r="K18" s="60"/>
      <c r="L18" s="60"/>
      <c r="M18"/>
      <c r="N18"/>
      <c r="O18"/>
      <c r="P18"/>
      <c r="Q18"/>
    </row>
    <row r="19" spans="1:17">
      <c r="A19" s="40" t="s">
        <v>39</v>
      </c>
      <c r="B19" s="71" t="s">
        <v>38</v>
      </c>
      <c r="C19" s="14" t="s">
        <v>158</v>
      </c>
      <c r="D19" s="14" t="s">
        <v>117</v>
      </c>
      <c r="E19" s="41" t="s">
        <v>118</v>
      </c>
      <c r="F19" s="14" t="s">
        <v>149</v>
      </c>
      <c r="G19" s="55">
        <v>1.2538</v>
      </c>
      <c r="I19" s="60"/>
      <c r="J19" s="60"/>
      <c r="K19" s="60"/>
      <c r="L19" s="60"/>
      <c r="M19"/>
      <c r="N19"/>
      <c r="O19"/>
      <c r="P19"/>
      <c r="Q19"/>
    </row>
    <row r="20" spans="1:17">
      <c r="A20" s="40" t="s">
        <v>41</v>
      </c>
      <c r="B20" s="71" t="s">
        <v>40</v>
      </c>
      <c r="C20" s="14" t="s">
        <v>42</v>
      </c>
      <c r="D20" s="14" t="s">
        <v>117</v>
      </c>
      <c r="E20" s="41" t="s">
        <v>118</v>
      </c>
      <c r="F20" s="14" t="s">
        <v>149</v>
      </c>
      <c r="G20" s="55">
        <v>1.2538</v>
      </c>
      <c r="I20" s="60"/>
      <c r="J20" s="60"/>
      <c r="K20" s="60"/>
      <c r="L20" s="60"/>
      <c r="M20"/>
      <c r="N20"/>
      <c r="O20"/>
      <c r="P20"/>
      <c r="Q20"/>
    </row>
    <row r="21" spans="1:17">
      <c r="A21" s="44" t="s">
        <v>44</v>
      </c>
      <c r="B21" s="77" t="s">
        <v>43</v>
      </c>
      <c r="C21" s="31" t="s">
        <v>45</v>
      </c>
      <c r="D21" s="31" t="s">
        <v>112</v>
      </c>
      <c r="E21" s="47" t="s">
        <v>113</v>
      </c>
      <c r="F21" s="31" t="s">
        <v>151</v>
      </c>
      <c r="G21" s="53">
        <v>1.2563</v>
      </c>
      <c r="I21" s="60"/>
      <c r="J21" s="60"/>
      <c r="K21" s="60"/>
      <c r="L21" s="60"/>
      <c r="M21"/>
      <c r="N21"/>
      <c r="O21"/>
      <c r="P21"/>
      <c r="Q21"/>
    </row>
    <row r="22" spans="1:17">
      <c r="A22" s="40" t="s">
        <v>46</v>
      </c>
      <c r="B22" s="71" t="s">
        <v>1141</v>
      </c>
      <c r="C22" s="14" t="s">
        <v>1206</v>
      </c>
      <c r="D22" s="14" t="s">
        <v>117</v>
      </c>
      <c r="E22" s="41" t="s">
        <v>118</v>
      </c>
      <c r="F22" s="14" t="s">
        <v>149</v>
      </c>
      <c r="G22" s="55">
        <v>1.2538</v>
      </c>
      <c r="I22" s="60"/>
      <c r="J22" s="60"/>
      <c r="K22" s="60"/>
      <c r="L22" s="60"/>
      <c r="M22"/>
      <c r="N22"/>
      <c r="O22"/>
      <c r="P22"/>
      <c r="Q22"/>
    </row>
    <row r="23" spans="1:17">
      <c r="A23" s="40" t="s">
        <v>48</v>
      </c>
      <c r="B23" s="71" t="s">
        <v>47</v>
      </c>
      <c r="C23" s="14" t="s">
        <v>49</v>
      </c>
      <c r="D23" s="14" t="s">
        <v>120</v>
      </c>
      <c r="E23" s="42" t="s">
        <v>115</v>
      </c>
      <c r="F23" s="14" t="s">
        <v>150</v>
      </c>
      <c r="G23" s="55">
        <v>1.2538</v>
      </c>
      <c r="I23" s="60"/>
      <c r="J23" s="60"/>
      <c r="K23" s="60"/>
      <c r="L23" s="60"/>
      <c r="M23"/>
      <c r="N23"/>
      <c r="O23"/>
      <c r="P23"/>
      <c r="Q23"/>
    </row>
    <row r="24" spans="1:17">
      <c r="A24" s="40" t="s">
        <v>51</v>
      </c>
      <c r="B24" s="71" t="s">
        <v>50</v>
      </c>
      <c r="C24" s="14" t="s">
        <v>131</v>
      </c>
      <c r="D24" s="14" t="s">
        <v>110</v>
      </c>
      <c r="E24" s="42" t="s">
        <v>111</v>
      </c>
      <c r="F24" s="54" t="s">
        <v>148</v>
      </c>
      <c r="G24" s="55">
        <v>1.2538</v>
      </c>
      <c r="I24" s="60"/>
      <c r="J24" s="60"/>
      <c r="K24" s="60"/>
      <c r="L24" s="60"/>
      <c r="M24"/>
      <c r="N24"/>
      <c r="O24"/>
      <c r="P24"/>
      <c r="Q24"/>
    </row>
    <row r="25" spans="1:17">
      <c r="A25" s="40" t="s">
        <v>54</v>
      </c>
      <c r="B25" s="71" t="s">
        <v>53</v>
      </c>
      <c r="C25" s="14" t="s">
        <v>132</v>
      </c>
      <c r="D25" s="14" t="s">
        <v>117</v>
      </c>
      <c r="E25" s="41" t="s">
        <v>118</v>
      </c>
      <c r="F25" s="14" t="s">
        <v>149</v>
      </c>
      <c r="G25" s="55">
        <v>1.2538</v>
      </c>
      <c r="I25" s="60"/>
      <c r="J25" s="60"/>
      <c r="K25" s="60"/>
      <c r="L25" s="60"/>
      <c r="M25"/>
      <c r="N25"/>
      <c r="O25"/>
      <c r="P25"/>
      <c r="Q25"/>
    </row>
    <row r="26" spans="1:17">
      <c r="A26" s="44" t="s">
        <v>57</v>
      </c>
      <c r="B26" s="77" t="s">
        <v>56</v>
      </c>
      <c r="C26" s="31" t="s">
        <v>133</v>
      </c>
      <c r="D26" s="31" t="s">
        <v>121</v>
      </c>
      <c r="E26" s="47" t="s">
        <v>119</v>
      </c>
      <c r="F26" s="31" t="s">
        <v>123</v>
      </c>
      <c r="G26" s="53">
        <v>1.2538</v>
      </c>
      <c r="I26" s="60"/>
      <c r="J26" s="60"/>
      <c r="K26" s="60"/>
      <c r="L26" s="60"/>
      <c r="M26"/>
      <c r="N26"/>
      <c r="O26"/>
      <c r="P26"/>
      <c r="Q26"/>
    </row>
    <row r="27" spans="1:17">
      <c r="A27" s="40" t="s">
        <v>60</v>
      </c>
      <c r="B27" s="71" t="s">
        <v>59</v>
      </c>
      <c r="C27" s="14" t="s">
        <v>61</v>
      </c>
      <c r="D27" s="14" t="s">
        <v>114</v>
      </c>
      <c r="E27" s="42" t="s">
        <v>115</v>
      </c>
      <c r="F27" s="14" t="s">
        <v>150</v>
      </c>
      <c r="G27" s="55">
        <v>1.2538</v>
      </c>
      <c r="I27" s="60"/>
      <c r="J27" s="60"/>
      <c r="K27" s="60"/>
      <c r="L27" s="60"/>
      <c r="M27"/>
      <c r="N27"/>
      <c r="O27"/>
      <c r="P27"/>
      <c r="Q27"/>
    </row>
    <row r="28" spans="1:17">
      <c r="A28" s="40" t="s">
        <v>63</v>
      </c>
      <c r="B28" s="111" t="s">
        <v>212</v>
      </c>
      <c r="C28" s="14" t="s">
        <v>64</v>
      </c>
      <c r="D28" s="14" t="s">
        <v>114</v>
      </c>
      <c r="E28" s="42" t="s">
        <v>115</v>
      </c>
      <c r="F28" s="14" t="s">
        <v>150</v>
      </c>
      <c r="G28" s="55">
        <v>1.2538</v>
      </c>
      <c r="I28" s="60"/>
      <c r="J28" s="60"/>
      <c r="K28" s="60"/>
      <c r="L28" s="60"/>
      <c r="M28"/>
      <c r="N28"/>
      <c r="O28"/>
      <c r="P28"/>
      <c r="Q28"/>
    </row>
    <row r="29" spans="1:17">
      <c r="A29" s="40" t="s">
        <v>65</v>
      </c>
      <c r="B29" s="99" t="s">
        <v>1143</v>
      </c>
      <c r="C29" s="14" t="s">
        <v>159</v>
      </c>
      <c r="D29" s="14" t="s">
        <v>112</v>
      </c>
      <c r="E29" s="42" t="s">
        <v>113</v>
      </c>
      <c r="F29" s="14" t="s">
        <v>151</v>
      </c>
      <c r="G29" s="55">
        <v>1.2563</v>
      </c>
      <c r="I29" s="60"/>
      <c r="J29" s="60"/>
      <c r="K29" s="60"/>
      <c r="L29" s="60"/>
      <c r="M29"/>
      <c r="N29"/>
      <c r="O29"/>
      <c r="P29"/>
      <c r="Q29"/>
    </row>
    <row r="30" spans="1:17">
      <c r="A30" s="40" t="s">
        <v>68</v>
      </c>
      <c r="B30" s="71" t="s">
        <v>67</v>
      </c>
      <c r="C30" s="14" t="s">
        <v>134</v>
      </c>
      <c r="D30" s="14" t="s">
        <v>114</v>
      </c>
      <c r="E30" s="42" t="s">
        <v>115</v>
      </c>
      <c r="F30" s="14" t="s">
        <v>150</v>
      </c>
      <c r="G30" s="55">
        <v>1.2538</v>
      </c>
      <c r="I30" s="60"/>
      <c r="J30" s="60"/>
      <c r="K30" s="60"/>
      <c r="L30" s="60"/>
      <c r="M30"/>
      <c r="N30"/>
      <c r="O30"/>
      <c r="P30"/>
      <c r="Q30"/>
    </row>
    <row r="31" spans="1:17">
      <c r="A31" s="44" t="s">
        <v>71</v>
      </c>
      <c r="B31" s="77" t="s">
        <v>70</v>
      </c>
      <c r="C31" s="31" t="s">
        <v>72</v>
      </c>
      <c r="D31" s="31" t="s">
        <v>117</v>
      </c>
      <c r="E31" s="45" t="s">
        <v>118</v>
      </c>
      <c r="F31" s="31" t="s">
        <v>149</v>
      </c>
      <c r="G31" s="53">
        <v>1.2538</v>
      </c>
      <c r="I31" s="60"/>
      <c r="J31" s="60"/>
      <c r="K31" s="60"/>
      <c r="L31" s="60"/>
      <c r="M31"/>
      <c r="N31"/>
      <c r="O31"/>
      <c r="P31"/>
      <c r="Q31"/>
    </row>
    <row r="32" spans="1:17">
      <c r="A32" s="59" t="s">
        <v>74</v>
      </c>
      <c r="B32" s="71" t="s">
        <v>73</v>
      </c>
      <c r="C32" s="49" t="s">
        <v>135</v>
      </c>
      <c r="D32" s="49" t="s">
        <v>112</v>
      </c>
      <c r="E32" s="58" t="s">
        <v>113</v>
      </c>
      <c r="F32" s="49" t="s">
        <v>151</v>
      </c>
      <c r="G32" s="56">
        <v>1.2563</v>
      </c>
      <c r="I32" s="60"/>
      <c r="J32" s="60"/>
      <c r="K32" s="60"/>
      <c r="L32" s="60"/>
      <c r="M32"/>
      <c r="N32"/>
      <c r="O32"/>
      <c r="P32"/>
      <c r="Q32"/>
    </row>
    <row r="33" spans="1:17">
      <c r="A33" s="40" t="s">
        <v>77</v>
      </c>
      <c r="B33" s="71" t="s">
        <v>76</v>
      </c>
      <c r="C33" s="14" t="s">
        <v>136</v>
      </c>
      <c r="D33" s="14" t="s">
        <v>112</v>
      </c>
      <c r="E33" s="42" t="s">
        <v>113</v>
      </c>
      <c r="F33" s="14" t="s">
        <v>151</v>
      </c>
      <c r="G33" s="55">
        <v>1.2563</v>
      </c>
      <c r="I33" s="60"/>
      <c r="J33" s="60"/>
      <c r="K33" s="60"/>
      <c r="L33" s="60"/>
      <c r="M33"/>
      <c r="N33"/>
      <c r="O33"/>
      <c r="P33"/>
      <c r="Q33"/>
    </row>
    <row r="34" spans="1:17">
      <c r="A34" s="40" t="s">
        <v>80</v>
      </c>
      <c r="B34" s="71" t="s">
        <v>79</v>
      </c>
      <c r="C34" s="14" t="s">
        <v>137</v>
      </c>
      <c r="D34" s="14" t="s">
        <v>114</v>
      </c>
      <c r="E34" s="41" t="s">
        <v>115</v>
      </c>
      <c r="F34" s="14" t="s">
        <v>150</v>
      </c>
      <c r="G34" s="55">
        <v>1.2538</v>
      </c>
      <c r="I34" s="60"/>
      <c r="J34" s="60"/>
      <c r="K34" s="60"/>
      <c r="L34" s="60"/>
      <c r="M34"/>
      <c r="N34"/>
      <c r="O34"/>
      <c r="P34"/>
      <c r="Q34"/>
    </row>
    <row r="35" spans="1:17">
      <c r="A35" s="44" t="s">
        <v>85</v>
      </c>
      <c r="B35" s="77" t="s">
        <v>84</v>
      </c>
      <c r="C35" s="31" t="s">
        <v>138</v>
      </c>
      <c r="D35" s="31" t="s">
        <v>114</v>
      </c>
      <c r="E35" s="47" t="s">
        <v>115</v>
      </c>
      <c r="F35" s="31" t="s">
        <v>150</v>
      </c>
      <c r="G35" s="53">
        <v>1.2575000000000001</v>
      </c>
      <c r="H35" s="61"/>
      <c r="I35" s="60"/>
      <c r="J35" s="60"/>
      <c r="K35" s="60"/>
      <c r="L35" s="60"/>
      <c r="M35"/>
      <c r="N35"/>
      <c r="O35"/>
      <c r="P35"/>
      <c r="Q35"/>
    </row>
    <row r="36" spans="1:17" s="60" customFormat="1">
      <c r="A36" s="40" t="s">
        <v>88</v>
      </c>
      <c r="B36" s="71" t="s">
        <v>87</v>
      </c>
      <c r="C36" s="14" t="s">
        <v>89</v>
      </c>
      <c r="D36" s="14" t="s">
        <v>117</v>
      </c>
      <c r="E36" s="42" t="s">
        <v>118</v>
      </c>
      <c r="F36" s="14" t="s">
        <v>160</v>
      </c>
      <c r="G36" s="55">
        <f>VLOOKUP(VALUE(E36),'Table 3 CT Filter'!$A$14:$H$600,8,FALSE)</f>
        <v>1.1894</v>
      </c>
      <c r="H36" s="61"/>
      <c r="M36"/>
      <c r="N36"/>
      <c r="O36"/>
      <c r="P36"/>
      <c r="Q36"/>
    </row>
    <row r="37" spans="1:17" s="60" customFormat="1">
      <c r="A37" s="40" t="s">
        <v>91</v>
      </c>
      <c r="B37" s="71" t="s">
        <v>90</v>
      </c>
      <c r="C37" s="14" t="s">
        <v>92</v>
      </c>
      <c r="D37" s="14" t="s">
        <v>114</v>
      </c>
      <c r="E37" s="42" t="s">
        <v>115</v>
      </c>
      <c r="F37" s="14" t="s">
        <v>161</v>
      </c>
      <c r="G37" s="55">
        <f>VLOOKUP(VALUE(E37),'Table 3 CT Filter'!$A$14:$H$600,8,FALSE)</f>
        <v>1.1894</v>
      </c>
      <c r="H37" s="61"/>
      <c r="M37"/>
      <c r="N37"/>
      <c r="O37"/>
      <c r="P37"/>
      <c r="Q37"/>
    </row>
    <row r="38" spans="1:17" s="60" customFormat="1">
      <c r="A38" s="40" t="s">
        <v>94</v>
      </c>
      <c r="B38" s="71" t="s">
        <v>93</v>
      </c>
      <c r="C38" s="14" t="s">
        <v>95</v>
      </c>
      <c r="D38" s="14" t="s">
        <v>114</v>
      </c>
      <c r="E38" s="41" t="s">
        <v>115</v>
      </c>
      <c r="F38" s="14" t="s">
        <v>161</v>
      </c>
      <c r="G38" s="55">
        <f>VLOOKUP(VALUE(E38),'Table 3 CT Filter'!$A$14:$H$600,8,FALSE)</f>
        <v>1.1894</v>
      </c>
      <c r="H38" s="61"/>
      <c r="M38"/>
      <c r="N38"/>
      <c r="O38"/>
      <c r="P38"/>
      <c r="Q38"/>
    </row>
    <row r="39" spans="1:17" s="60" customFormat="1">
      <c r="A39" s="40" t="s">
        <v>97</v>
      </c>
      <c r="B39" s="71" t="s">
        <v>96</v>
      </c>
      <c r="C39" s="14" t="s">
        <v>98</v>
      </c>
      <c r="D39" s="14" t="s">
        <v>114</v>
      </c>
      <c r="E39" s="42" t="s">
        <v>115</v>
      </c>
      <c r="F39" s="14" t="s">
        <v>161</v>
      </c>
      <c r="G39" s="116">
        <v>1.2575000000000001</v>
      </c>
      <c r="H39" s="61"/>
      <c r="M39"/>
      <c r="N39"/>
      <c r="O39"/>
      <c r="P39"/>
      <c r="Q39"/>
    </row>
    <row r="40" spans="1:17" s="60" customFormat="1">
      <c r="A40" s="44" t="s">
        <v>100</v>
      </c>
      <c r="B40" s="77" t="s">
        <v>99</v>
      </c>
      <c r="C40" s="31" t="s">
        <v>101</v>
      </c>
      <c r="D40" s="31" t="s">
        <v>116</v>
      </c>
      <c r="E40" s="47" t="s">
        <v>115</v>
      </c>
      <c r="F40" s="31" t="s">
        <v>161</v>
      </c>
      <c r="G40" s="53">
        <f>VLOOKUP(VALUE(E40),'Table 3 CT Filter'!$A$14:$H$600,8,FALSE)</f>
        <v>1.1894</v>
      </c>
      <c r="M40"/>
      <c r="N40"/>
      <c r="O40"/>
      <c r="P40"/>
      <c r="Q40"/>
    </row>
    <row r="41" spans="1:17">
      <c r="C41" s="32"/>
      <c r="G41" s="48"/>
      <c r="I41" s="60"/>
      <c r="J41" s="60"/>
      <c r="K41" s="60"/>
      <c r="L41" s="60"/>
      <c r="M41"/>
      <c r="N41"/>
      <c r="O41"/>
      <c r="P41"/>
      <c r="Q41"/>
    </row>
    <row r="42" spans="1:17">
      <c r="C42" s="32"/>
      <c r="G42" s="48"/>
      <c r="J42"/>
      <c r="K42"/>
      <c r="L42"/>
      <c r="M42"/>
      <c r="N42"/>
      <c r="O42"/>
      <c r="P42"/>
      <c r="Q42"/>
    </row>
    <row r="43" spans="1:17">
      <c r="C43" s="32"/>
      <c r="G43" s="48"/>
      <c r="J43"/>
      <c r="K43"/>
      <c r="L43"/>
      <c r="M43"/>
      <c r="N43"/>
      <c r="O43"/>
      <c r="P43"/>
      <c r="Q43"/>
    </row>
    <row r="44" spans="1:17">
      <c r="C44" s="32"/>
      <c r="G44" s="48"/>
    </row>
  </sheetData>
  <autoFilter ref="A6:Q40" xr:uid="{7F47DEA4-329A-4D9A-86F8-4667A7F9974D}"/>
  <pageMargins left="0.45" right="0.45" top="0.75" bottom="0.75" header="0.3" footer="0.3"/>
  <pageSetup scale="74" fitToWidth="2" orientation="portrait" r:id="rId1"/>
  <headerFooter>
    <oddFooter>&amp;L&amp;Z&amp;F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8F191-4E05-4EBA-8EED-F529375A9847}">
  <dimension ref="A1:T603"/>
  <sheetViews>
    <sheetView zoomScale="90" zoomScaleNormal="90" workbookViewId="0">
      <pane xSplit="1" ySplit="2" topLeftCell="B3" activePane="bottomRight" state="frozen"/>
      <selection pane="topRight" activeCell="B1" sqref="B1"/>
      <selection pane="bottomLeft" activeCell="A4" sqref="A4"/>
      <selection pane="bottomRight" activeCell="E11" sqref="E11"/>
    </sheetView>
  </sheetViews>
  <sheetFormatPr defaultColWidth="11.453125" defaultRowHeight="12" customHeight="1"/>
  <cols>
    <col min="1" max="1" width="6.54296875" style="123" bestFit="1" customWidth="1"/>
    <col min="2" max="2" width="37.7265625" style="123" bestFit="1" customWidth="1"/>
    <col min="3" max="3" width="5.7265625" style="123" bestFit="1" customWidth="1"/>
    <col min="4" max="4" width="8.453125" style="123" bestFit="1" customWidth="1"/>
    <col min="5" max="5" width="9.26953125" style="123" bestFit="1" customWidth="1"/>
    <col min="6" max="6" width="12" style="123" bestFit="1" customWidth="1"/>
    <col min="7" max="7" width="8.26953125" style="123" bestFit="1" customWidth="1"/>
    <col min="8" max="8" width="7.7265625" style="123" bestFit="1" customWidth="1"/>
    <col min="9" max="9" width="10.7265625" style="123" bestFit="1" customWidth="1"/>
    <col min="10" max="10" width="12.1796875" style="123" bestFit="1" customWidth="1"/>
    <col min="11" max="11" width="8.26953125" style="123" bestFit="1" customWidth="1"/>
    <col min="12" max="12" width="14" style="123" bestFit="1" customWidth="1"/>
    <col min="13" max="13" width="11.54296875" style="123" bestFit="1" customWidth="1"/>
    <col min="14" max="14" width="13.26953125" style="123" bestFit="1" customWidth="1"/>
    <col min="15" max="15" width="15" style="123" bestFit="1" customWidth="1"/>
    <col min="16" max="16" width="16.54296875" style="123" bestFit="1" customWidth="1"/>
    <col min="17" max="17" width="17.1796875" style="123" bestFit="1" customWidth="1"/>
    <col min="18" max="16384" width="11.453125" style="123"/>
  </cols>
  <sheetData>
    <row r="1" spans="1:20" ht="61" customHeight="1">
      <c r="A1" s="163" t="s">
        <v>1207</v>
      </c>
      <c r="B1" s="163"/>
      <c r="C1" s="163"/>
      <c r="D1" s="163"/>
      <c r="E1" s="163"/>
      <c r="F1" s="163"/>
      <c r="G1" s="163"/>
      <c r="H1" s="163"/>
      <c r="I1" s="163"/>
      <c r="J1" s="163"/>
      <c r="K1" s="163"/>
      <c r="L1" s="163"/>
      <c r="M1" s="163"/>
      <c r="N1" s="163"/>
      <c r="O1" s="163"/>
      <c r="P1" s="163"/>
      <c r="Q1" s="163"/>
      <c r="R1" s="163"/>
      <c r="S1" s="163"/>
      <c r="T1" s="163"/>
    </row>
    <row r="2" spans="1:20" ht="120" customHeight="1">
      <c r="A2" s="124" t="s">
        <v>217</v>
      </c>
      <c r="B2" s="124" t="s">
        <v>218</v>
      </c>
      <c r="C2" s="124" t="s">
        <v>219</v>
      </c>
      <c r="D2" s="125" t="s">
        <v>220</v>
      </c>
      <c r="E2" s="126" t="s">
        <v>1208</v>
      </c>
      <c r="F2" s="125" t="s">
        <v>1209</v>
      </c>
      <c r="G2" s="125" t="s">
        <v>1146</v>
      </c>
      <c r="H2" s="124" t="s">
        <v>221</v>
      </c>
      <c r="I2" s="125" t="s">
        <v>222</v>
      </c>
      <c r="J2" s="125" t="s">
        <v>1147</v>
      </c>
      <c r="K2" s="125" t="s">
        <v>223</v>
      </c>
      <c r="L2" s="125" t="s">
        <v>1210</v>
      </c>
      <c r="M2" s="125" t="s">
        <v>224</v>
      </c>
      <c r="N2" s="125" t="s">
        <v>225</v>
      </c>
      <c r="O2" s="126" t="s">
        <v>1211</v>
      </c>
      <c r="P2" s="126" t="s">
        <v>1212</v>
      </c>
      <c r="Q2" s="125" t="s">
        <v>226</v>
      </c>
      <c r="R2" s="125" t="s">
        <v>227</v>
      </c>
      <c r="S2" s="126" t="s">
        <v>1213</v>
      </c>
      <c r="T2" s="125" t="s">
        <v>228</v>
      </c>
    </row>
    <row r="3" spans="1:20" ht="15" customHeight="1">
      <c r="A3" s="127" t="s">
        <v>229</v>
      </c>
      <c r="B3" s="127" t="s">
        <v>230</v>
      </c>
      <c r="C3" s="127" t="s">
        <v>231</v>
      </c>
      <c r="D3" s="127" t="s">
        <v>229</v>
      </c>
      <c r="E3" s="128">
        <v>30.3535</v>
      </c>
      <c r="F3" s="128">
        <v>30.0747</v>
      </c>
      <c r="G3" s="128">
        <v>0.64839999999999998</v>
      </c>
      <c r="H3" s="128">
        <v>0.74329999999999996</v>
      </c>
      <c r="I3" s="128">
        <v>0.64839999999999998</v>
      </c>
      <c r="J3" s="128">
        <v>0.74329999999999996</v>
      </c>
      <c r="K3" s="128">
        <v>0.64839999999999998</v>
      </c>
      <c r="L3" s="129" t="s">
        <v>139</v>
      </c>
      <c r="M3" s="127" t="s">
        <v>139</v>
      </c>
      <c r="N3" s="130" t="s">
        <v>139</v>
      </c>
      <c r="O3" s="130" t="s">
        <v>139</v>
      </c>
      <c r="P3" s="129" t="s">
        <v>139</v>
      </c>
      <c r="Q3" s="131" t="s">
        <v>139</v>
      </c>
      <c r="R3" s="131" t="s">
        <v>139</v>
      </c>
      <c r="S3" s="131" t="s">
        <v>139</v>
      </c>
      <c r="T3" s="128" t="s">
        <v>139</v>
      </c>
    </row>
    <row r="4" spans="1:20" ht="15" customHeight="1">
      <c r="A4" s="127" t="s">
        <v>232</v>
      </c>
      <c r="B4" s="127" t="s">
        <v>233</v>
      </c>
      <c r="C4" s="127" t="s">
        <v>234</v>
      </c>
      <c r="D4" s="127" t="s">
        <v>232</v>
      </c>
      <c r="E4" s="128">
        <v>56.661499999999997</v>
      </c>
      <c r="F4" s="128">
        <v>56.321399999999997</v>
      </c>
      <c r="G4" s="128">
        <v>1.2253000000000001</v>
      </c>
      <c r="H4" s="128">
        <v>1.1493</v>
      </c>
      <c r="I4" s="128">
        <v>1.2253000000000001</v>
      </c>
      <c r="J4" s="128">
        <v>1.1493</v>
      </c>
      <c r="K4" s="128">
        <v>1.2105999999999999</v>
      </c>
      <c r="L4" s="129" t="s">
        <v>139</v>
      </c>
      <c r="M4" s="127" t="s">
        <v>139</v>
      </c>
      <c r="N4" s="130" t="s">
        <v>139</v>
      </c>
      <c r="O4" s="130" t="s">
        <v>139</v>
      </c>
      <c r="P4" s="129" t="s">
        <v>139</v>
      </c>
      <c r="Q4" s="131" t="s">
        <v>139</v>
      </c>
      <c r="R4" s="131" t="s">
        <v>139</v>
      </c>
      <c r="S4" s="131" t="s">
        <v>139</v>
      </c>
      <c r="T4" s="128" t="s">
        <v>139</v>
      </c>
    </row>
    <row r="5" spans="1:20" ht="15" customHeight="1">
      <c r="A5" s="127" t="s">
        <v>235</v>
      </c>
      <c r="B5" s="127" t="s">
        <v>236</v>
      </c>
      <c r="C5" s="127" t="s">
        <v>237</v>
      </c>
      <c r="D5" s="127" t="s">
        <v>235</v>
      </c>
      <c r="E5" s="128">
        <v>38.505800000000001</v>
      </c>
      <c r="F5" s="128">
        <v>39.721800000000002</v>
      </c>
      <c r="G5" s="128">
        <v>0.94110000000000005</v>
      </c>
      <c r="H5" s="128">
        <v>0.95930000000000004</v>
      </c>
      <c r="I5" s="128">
        <v>0.94110000000000005</v>
      </c>
      <c r="J5" s="128">
        <v>0.95930000000000004</v>
      </c>
      <c r="K5" s="128">
        <v>0.82279999999999998</v>
      </c>
      <c r="L5" s="129" t="s">
        <v>139</v>
      </c>
      <c r="M5" s="127" t="s">
        <v>139</v>
      </c>
      <c r="N5" s="130" t="s">
        <v>139</v>
      </c>
      <c r="O5" s="130" t="s">
        <v>139</v>
      </c>
      <c r="P5" s="129" t="s">
        <v>139</v>
      </c>
      <c r="Q5" s="131" t="s">
        <v>139</v>
      </c>
      <c r="R5" s="131" t="s">
        <v>139</v>
      </c>
      <c r="S5" s="131" t="s">
        <v>139</v>
      </c>
      <c r="T5" s="128" t="s">
        <v>139</v>
      </c>
    </row>
    <row r="6" spans="1:20" ht="15" customHeight="1">
      <c r="A6" s="127" t="s">
        <v>238</v>
      </c>
      <c r="B6" s="127" t="s">
        <v>239</v>
      </c>
      <c r="C6" s="127" t="s">
        <v>242</v>
      </c>
      <c r="D6" s="127" t="s">
        <v>238</v>
      </c>
      <c r="E6" s="128">
        <v>33.333399999999997</v>
      </c>
      <c r="F6" s="128">
        <v>32.876399999999997</v>
      </c>
      <c r="G6" s="128">
        <v>0.71319999999999995</v>
      </c>
      <c r="H6" s="128">
        <v>0.79339999999999999</v>
      </c>
      <c r="I6" s="128" t="s">
        <v>139</v>
      </c>
      <c r="J6" s="128" t="s">
        <v>139</v>
      </c>
      <c r="K6" s="128">
        <v>0.71319999999999995</v>
      </c>
      <c r="L6" s="129" t="s">
        <v>139</v>
      </c>
      <c r="M6" s="127" t="s">
        <v>139</v>
      </c>
      <c r="N6" s="130" t="s">
        <v>139</v>
      </c>
      <c r="O6" s="130" t="s">
        <v>139</v>
      </c>
      <c r="P6" s="129" t="s">
        <v>139</v>
      </c>
      <c r="Q6" s="131" t="s">
        <v>139</v>
      </c>
      <c r="R6" s="131" t="s">
        <v>139</v>
      </c>
      <c r="S6" s="131" t="s">
        <v>139</v>
      </c>
      <c r="T6" s="128" t="s">
        <v>139</v>
      </c>
    </row>
    <row r="7" spans="1:20" ht="15" customHeight="1">
      <c r="A7" s="127" t="s">
        <v>238</v>
      </c>
      <c r="B7" s="127" t="s">
        <v>239</v>
      </c>
      <c r="C7" s="127" t="s">
        <v>240</v>
      </c>
      <c r="D7" s="127" t="s">
        <v>241</v>
      </c>
      <c r="E7" s="128">
        <v>33.333399999999997</v>
      </c>
      <c r="F7" s="128">
        <v>32.876399999999997</v>
      </c>
      <c r="G7" s="128" t="s">
        <v>139</v>
      </c>
      <c r="H7" s="128" t="s">
        <v>139</v>
      </c>
      <c r="I7" s="128">
        <v>0.71319999999999995</v>
      </c>
      <c r="J7" s="128">
        <v>0.79339999999999999</v>
      </c>
      <c r="K7" s="128" t="s">
        <v>139</v>
      </c>
      <c r="L7" s="129" t="s">
        <v>139</v>
      </c>
      <c r="M7" s="127" t="s">
        <v>139</v>
      </c>
      <c r="N7" s="130" t="s">
        <v>139</v>
      </c>
      <c r="O7" s="130" t="s">
        <v>139</v>
      </c>
      <c r="P7" s="129" t="s">
        <v>139</v>
      </c>
      <c r="Q7" s="131" t="s">
        <v>139</v>
      </c>
      <c r="R7" s="131" t="s">
        <v>139</v>
      </c>
      <c r="S7" s="131" t="s">
        <v>139</v>
      </c>
      <c r="T7" s="128" t="s">
        <v>139</v>
      </c>
    </row>
    <row r="8" spans="1:20" ht="15" customHeight="1">
      <c r="A8" s="127" t="s">
        <v>243</v>
      </c>
      <c r="B8" s="127" t="s">
        <v>244</v>
      </c>
      <c r="C8" s="127" t="s">
        <v>247</v>
      </c>
      <c r="D8" s="132" t="s">
        <v>248</v>
      </c>
      <c r="E8" s="128">
        <v>59.380800000000001</v>
      </c>
      <c r="F8" s="128">
        <v>57.819299999999998</v>
      </c>
      <c r="G8" s="128" t="s">
        <v>139</v>
      </c>
      <c r="H8" s="128" t="s">
        <v>139</v>
      </c>
      <c r="I8" s="128">
        <v>1.2686999999999999</v>
      </c>
      <c r="J8" s="128">
        <v>1.177</v>
      </c>
      <c r="K8" s="128" t="s">
        <v>139</v>
      </c>
      <c r="L8" s="129" t="s">
        <v>139</v>
      </c>
      <c r="M8" s="127" t="s">
        <v>139</v>
      </c>
      <c r="N8" s="130" t="s">
        <v>139</v>
      </c>
      <c r="O8" s="130" t="s">
        <v>139</v>
      </c>
      <c r="P8" s="129" t="s">
        <v>139</v>
      </c>
      <c r="Q8" s="131" t="s">
        <v>139</v>
      </c>
      <c r="R8" s="131" t="s">
        <v>139</v>
      </c>
      <c r="S8" s="131" t="s">
        <v>139</v>
      </c>
      <c r="T8" s="128" t="s">
        <v>139</v>
      </c>
    </row>
    <row r="9" spans="1:20" ht="15" customHeight="1">
      <c r="A9" s="127" t="s">
        <v>243</v>
      </c>
      <c r="B9" s="127" t="s">
        <v>244</v>
      </c>
      <c r="C9" s="127" t="s">
        <v>249</v>
      </c>
      <c r="D9" s="127" t="s">
        <v>243</v>
      </c>
      <c r="E9" s="128">
        <v>59.380800000000001</v>
      </c>
      <c r="F9" s="128">
        <v>57.819299999999998</v>
      </c>
      <c r="G9" s="128">
        <v>1.2686999999999999</v>
      </c>
      <c r="H9" s="128">
        <v>1.177</v>
      </c>
      <c r="I9" s="128">
        <v>1.2686999999999999</v>
      </c>
      <c r="J9" s="128">
        <v>1.177</v>
      </c>
      <c r="K9" s="128">
        <v>1.2686999999999999</v>
      </c>
      <c r="L9" s="129" t="s">
        <v>139</v>
      </c>
      <c r="M9" s="127" t="s">
        <v>139</v>
      </c>
      <c r="N9" s="130" t="s">
        <v>139</v>
      </c>
      <c r="O9" s="130" t="s">
        <v>139</v>
      </c>
      <c r="P9" s="129" t="s">
        <v>139</v>
      </c>
      <c r="Q9" s="131" t="s">
        <v>139</v>
      </c>
      <c r="R9" s="131" t="s">
        <v>139</v>
      </c>
      <c r="S9" s="131" t="s">
        <v>139</v>
      </c>
      <c r="T9" s="128" t="s">
        <v>139</v>
      </c>
    </row>
    <row r="10" spans="1:20" ht="15" customHeight="1">
      <c r="A10" s="127" t="s">
        <v>243</v>
      </c>
      <c r="B10" s="127" t="s">
        <v>244</v>
      </c>
      <c r="C10" s="127" t="s">
        <v>245</v>
      </c>
      <c r="D10" s="127" t="s">
        <v>246</v>
      </c>
      <c r="E10" s="128">
        <v>59.380800000000001</v>
      </c>
      <c r="F10" s="128">
        <v>57.819299999999998</v>
      </c>
      <c r="G10" s="128" t="s">
        <v>139</v>
      </c>
      <c r="H10" s="128" t="s">
        <v>139</v>
      </c>
      <c r="I10" s="128">
        <v>1.2686999999999999</v>
      </c>
      <c r="J10" s="128">
        <v>1.177</v>
      </c>
      <c r="K10" s="128" t="s">
        <v>139</v>
      </c>
      <c r="L10" s="129" t="s">
        <v>139</v>
      </c>
      <c r="M10" s="127" t="s">
        <v>139</v>
      </c>
      <c r="N10" s="130" t="s">
        <v>139</v>
      </c>
      <c r="O10" s="130" t="s">
        <v>139</v>
      </c>
      <c r="P10" s="129" t="s">
        <v>139</v>
      </c>
      <c r="Q10" s="131" t="s">
        <v>139</v>
      </c>
      <c r="R10" s="131" t="s">
        <v>139</v>
      </c>
      <c r="S10" s="131" t="s">
        <v>139</v>
      </c>
      <c r="T10" s="128" t="s">
        <v>139</v>
      </c>
    </row>
    <row r="11" spans="1:20" ht="15" customHeight="1">
      <c r="A11" s="127" t="s">
        <v>250</v>
      </c>
      <c r="B11" s="127" t="s">
        <v>251</v>
      </c>
      <c r="C11" s="127" t="s">
        <v>254</v>
      </c>
      <c r="D11" s="127" t="s">
        <v>250</v>
      </c>
      <c r="E11" s="128">
        <v>45.9771</v>
      </c>
      <c r="F11" s="128">
        <v>45.140700000000002</v>
      </c>
      <c r="G11" s="128">
        <v>0.98240000000000005</v>
      </c>
      <c r="H11" s="128">
        <v>0.9879</v>
      </c>
      <c r="I11" s="128">
        <v>0.91039999999999999</v>
      </c>
      <c r="J11" s="128">
        <v>0.93769999999999998</v>
      </c>
      <c r="K11" s="128">
        <v>0.98240000000000005</v>
      </c>
      <c r="L11" s="129" t="s">
        <v>139</v>
      </c>
      <c r="M11" s="127" t="s">
        <v>139</v>
      </c>
      <c r="N11" s="130" t="s">
        <v>139</v>
      </c>
      <c r="O11" s="130" t="s">
        <v>139</v>
      </c>
      <c r="P11" s="129" t="s">
        <v>139</v>
      </c>
      <c r="Q11" s="131" t="s">
        <v>139</v>
      </c>
      <c r="R11" s="131" t="s">
        <v>139</v>
      </c>
      <c r="S11" s="131" t="s">
        <v>139</v>
      </c>
      <c r="T11" s="128" t="s">
        <v>139</v>
      </c>
    </row>
    <row r="12" spans="1:20" ht="15" customHeight="1">
      <c r="A12" s="127" t="s">
        <v>250</v>
      </c>
      <c r="B12" s="127" t="s">
        <v>251</v>
      </c>
      <c r="C12" s="127" t="s">
        <v>252</v>
      </c>
      <c r="D12" s="127" t="s">
        <v>253</v>
      </c>
      <c r="E12" s="128">
        <v>45.9771</v>
      </c>
      <c r="F12" s="128">
        <v>45.140700000000002</v>
      </c>
      <c r="G12" s="128" t="s">
        <v>139</v>
      </c>
      <c r="H12" s="128" t="s">
        <v>139</v>
      </c>
      <c r="I12" s="128">
        <v>0.91039999999999999</v>
      </c>
      <c r="J12" s="128">
        <v>0.93769999999999998</v>
      </c>
      <c r="K12" s="128" t="s">
        <v>139</v>
      </c>
      <c r="L12" s="129" t="s">
        <v>139</v>
      </c>
      <c r="M12" s="127" t="s">
        <v>139</v>
      </c>
      <c r="N12" s="130" t="s">
        <v>139</v>
      </c>
      <c r="O12" s="130" t="s">
        <v>139</v>
      </c>
      <c r="P12" s="129" t="s">
        <v>139</v>
      </c>
      <c r="Q12" s="131" t="s">
        <v>139</v>
      </c>
      <c r="R12" s="131" t="s">
        <v>139</v>
      </c>
      <c r="S12" s="131" t="s">
        <v>139</v>
      </c>
      <c r="T12" s="128" t="s">
        <v>139</v>
      </c>
    </row>
    <row r="13" spans="1:20" ht="15" customHeight="1">
      <c r="A13" s="127" t="s">
        <v>250</v>
      </c>
      <c r="B13" s="127" t="s">
        <v>251</v>
      </c>
      <c r="C13" s="127" t="s">
        <v>255</v>
      </c>
      <c r="D13" s="127" t="s">
        <v>256</v>
      </c>
      <c r="E13" s="128">
        <v>45.9771</v>
      </c>
      <c r="F13" s="128">
        <v>45.140700000000002</v>
      </c>
      <c r="G13" s="128" t="s">
        <v>139</v>
      </c>
      <c r="H13" s="128" t="s">
        <v>139</v>
      </c>
      <c r="I13" s="128">
        <v>0.91039999999999999</v>
      </c>
      <c r="J13" s="128">
        <v>0.93769999999999998</v>
      </c>
      <c r="K13" s="128" t="s">
        <v>139</v>
      </c>
      <c r="L13" s="129" t="s">
        <v>139</v>
      </c>
      <c r="M13" s="127" t="s">
        <v>139</v>
      </c>
      <c r="N13" s="130" t="s">
        <v>139</v>
      </c>
      <c r="O13" s="130" t="s">
        <v>139</v>
      </c>
      <c r="P13" s="129" t="s">
        <v>139</v>
      </c>
      <c r="Q13" s="131" t="s">
        <v>139</v>
      </c>
      <c r="R13" s="131" t="s">
        <v>139</v>
      </c>
      <c r="S13" s="131" t="s">
        <v>139</v>
      </c>
      <c r="T13" s="128" t="s">
        <v>139</v>
      </c>
    </row>
    <row r="14" spans="1:20" ht="15" customHeight="1">
      <c r="A14" s="127" t="s">
        <v>257</v>
      </c>
      <c r="B14" s="127" t="s">
        <v>152</v>
      </c>
      <c r="C14" s="127" t="s">
        <v>258</v>
      </c>
      <c r="D14" s="127" t="s">
        <v>257</v>
      </c>
      <c r="E14" s="128">
        <v>46.251199999999997</v>
      </c>
      <c r="F14" s="128">
        <v>46.697899999999997</v>
      </c>
      <c r="G14" s="128">
        <v>0.98819999999999997</v>
      </c>
      <c r="H14" s="128">
        <v>0.9919</v>
      </c>
      <c r="I14" s="128" t="s">
        <v>139</v>
      </c>
      <c r="J14" s="128" t="s">
        <v>139</v>
      </c>
      <c r="K14" s="128">
        <v>0.98819999999999997</v>
      </c>
      <c r="L14" s="129">
        <v>1.2031000000000001</v>
      </c>
      <c r="M14" s="127" t="s">
        <v>139</v>
      </c>
      <c r="N14" s="130" t="s">
        <v>139</v>
      </c>
      <c r="O14" s="130" t="s">
        <v>139</v>
      </c>
      <c r="P14" s="129" t="s">
        <v>139</v>
      </c>
      <c r="Q14" s="131" t="s">
        <v>139</v>
      </c>
      <c r="R14" s="131" t="s">
        <v>139</v>
      </c>
      <c r="S14" s="131" t="s">
        <v>139</v>
      </c>
      <c r="T14" s="128" t="s">
        <v>139</v>
      </c>
    </row>
    <row r="15" spans="1:20" ht="15" customHeight="1">
      <c r="A15" s="127" t="s">
        <v>574</v>
      </c>
      <c r="B15" s="127" t="s">
        <v>1214</v>
      </c>
      <c r="C15" s="127" t="s">
        <v>573</v>
      </c>
      <c r="D15" s="127" t="s">
        <v>574</v>
      </c>
      <c r="E15" s="128" t="s">
        <v>139</v>
      </c>
      <c r="F15" s="128" t="s">
        <v>139</v>
      </c>
      <c r="G15" s="128">
        <v>1.0714999999999999</v>
      </c>
      <c r="H15" s="128">
        <v>1.0484</v>
      </c>
      <c r="I15" s="128" t="s">
        <v>139</v>
      </c>
      <c r="J15" s="128" t="s">
        <v>139</v>
      </c>
      <c r="K15" s="128" t="s">
        <v>139</v>
      </c>
      <c r="L15" s="129">
        <v>1.0714999999999999</v>
      </c>
      <c r="M15" s="127" t="s">
        <v>139</v>
      </c>
      <c r="N15" s="130" t="s">
        <v>139</v>
      </c>
      <c r="O15" s="130" t="s">
        <v>139</v>
      </c>
      <c r="P15" s="129" t="s">
        <v>139</v>
      </c>
      <c r="Q15" s="131" t="s">
        <v>139</v>
      </c>
      <c r="R15" s="131" t="s">
        <v>139</v>
      </c>
      <c r="S15" s="131" t="s">
        <v>139</v>
      </c>
      <c r="T15" s="128" t="s">
        <v>139</v>
      </c>
    </row>
    <row r="16" spans="1:20" ht="15" customHeight="1">
      <c r="A16" s="127" t="s">
        <v>1101</v>
      </c>
      <c r="B16" s="127" t="s">
        <v>1215</v>
      </c>
      <c r="C16" s="127" t="s">
        <v>1100</v>
      </c>
      <c r="D16" s="127" t="s">
        <v>1101</v>
      </c>
      <c r="E16" s="128" t="s">
        <v>139</v>
      </c>
      <c r="F16" s="128" t="s">
        <v>139</v>
      </c>
      <c r="G16" s="128">
        <v>1.1131</v>
      </c>
      <c r="H16" s="128">
        <v>1.0761000000000001</v>
      </c>
      <c r="I16" s="128" t="s">
        <v>139</v>
      </c>
      <c r="J16" s="128" t="s">
        <v>139</v>
      </c>
      <c r="K16" s="128" t="s">
        <v>139</v>
      </c>
      <c r="L16" s="129">
        <v>1.1131</v>
      </c>
      <c r="M16" s="127" t="s">
        <v>139</v>
      </c>
      <c r="N16" s="130" t="s">
        <v>139</v>
      </c>
      <c r="O16" s="130" t="s">
        <v>139</v>
      </c>
      <c r="P16" s="129" t="s">
        <v>139</v>
      </c>
      <c r="Q16" s="131" t="s">
        <v>139</v>
      </c>
      <c r="R16" s="131" t="s">
        <v>139</v>
      </c>
      <c r="S16" s="131" t="s">
        <v>139</v>
      </c>
      <c r="T16" s="128" t="s">
        <v>139</v>
      </c>
    </row>
    <row r="17" spans="1:20" ht="15" customHeight="1">
      <c r="A17" s="127" t="s">
        <v>259</v>
      </c>
      <c r="B17" s="127" t="s">
        <v>260</v>
      </c>
      <c r="C17" s="127" t="s">
        <v>261</v>
      </c>
      <c r="D17" s="127" t="s">
        <v>259</v>
      </c>
      <c r="E17" s="128">
        <v>37.570300000000003</v>
      </c>
      <c r="F17" s="128">
        <v>36.961399999999998</v>
      </c>
      <c r="G17" s="128">
        <v>0.80269999999999997</v>
      </c>
      <c r="H17" s="128">
        <v>0.86029999999999995</v>
      </c>
      <c r="I17" s="128">
        <v>0.79220000000000002</v>
      </c>
      <c r="J17" s="128">
        <v>0.85260000000000002</v>
      </c>
      <c r="K17" s="128">
        <v>0.80269999999999997</v>
      </c>
      <c r="L17" s="129" t="s">
        <v>139</v>
      </c>
      <c r="M17" s="127" t="s">
        <v>139</v>
      </c>
      <c r="N17" s="130" t="s">
        <v>139</v>
      </c>
      <c r="O17" s="130" t="s">
        <v>139</v>
      </c>
      <c r="P17" s="129" t="s">
        <v>139</v>
      </c>
      <c r="Q17" s="131" t="s">
        <v>139</v>
      </c>
      <c r="R17" s="131" t="s">
        <v>139</v>
      </c>
      <c r="S17" s="131" t="s">
        <v>139</v>
      </c>
      <c r="T17" s="128" t="s">
        <v>139</v>
      </c>
    </row>
    <row r="18" spans="1:20" ht="15" customHeight="1">
      <c r="A18" s="127" t="s">
        <v>262</v>
      </c>
      <c r="B18" s="127" t="s">
        <v>263</v>
      </c>
      <c r="C18" s="127" t="s">
        <v>264</v>
      </c>
      <c r="D18" s="127" t="s">
        <v>262</v>
      </c>
      <c r="E18" s="128">
        <v>35.333199999999998</v>
      </c>
      <c r="F18" s="128">
        <v>33.5486</v>
      </c>
      <c r="G18" s="128">
        <v>0.75490000000000002</v>
      </c>
      <c r="H18" s="128">
        <v>0.82489999999999997</v>
      </c>
      <c r="I18" s="128" t="s">
        <v>139</v>
      </c>
      <c r="J18" s="128" t="s">
        <v>139</v>
      </c>
      <c r="K18" s="128">
        <v>0.75490000000000002</v>
      </c>
      <c r="L18" s="129" t="s">
        <v>139</v>
      </c>
      <c r="M18" s="127" t="s">
        <v>139</v>
      </c>
      <c r="N18" s="130" t="s">
        <v>139</v>
      </c>
      <c r="O18" s="130" t="s">
        <v>139</v>
      </c>
      <c r="P18" s="129" t="s">
        <v>139</v>
      </c>
      <c r="Q18" s="131" t="s">
        <v>139</v>
      </c>
      <c r="R18" s="131" t="s">
        <v>139</v>
      </c>
      <c r="S18" s="131" t="s">
        <v>139</v>
      </c>
      <c r="T18" s="128" t="s">
        <v>139</v>
      </c>
    </row>
    <row r="19" spans="1:20" ht="15" customHeight="1">
      <c r="A19" s="127" t="s">
        <v>265</v>
      </c>
      <c r="B19" s="127" t="s">
        <v>266</v>
      </c>
      <c r="C19" s="127" t="s">
        <v>267</v>
      </c>
      <c r="D19" s="127" t="s">
        <v>265</v>
      </c>
      <c r="E19" s="128">
        <v>55.9405</v>
      </c>
      <c r="F19" s="128">
        <v>55.503500000000003</v>
      </c>
      <c r="G19" s="128">
        <v>1.2012</v>
      </c>
      <c r="H19" s="128">
        <v>1.1337999999999999</v>
      </c>
      <c r="I19" s="128">
        <v>1.2012</v>
      </c>
      <c r="J19" s="128">
        <v>1.1337999999999999</v>
      </c>
      <c r="K19" s="128">
        <v>1.1952</v>
      </c>
      <c r="L19" s="129" t="s">
        <v>139</v>
      </c>
      <c r="M19" s="127" t="s">
        <v>139</v>
      </c>
      <c r="N19" s="130" t="s">
        <v>139</v>
      </c>
      <c r="O19" s="130" t="s">
        <v>139</v>
      </c>
      <c r="P19" s="129" t="s">
        <v>139</v>
      </c>
      <c r="Q19" s="131" t="s">
        <v>139</v>
      </c>
      <c r="R19" s="131" t="s">
        <v>139</v>
      </c>
      <c r="S19" s="131" t="s">
        <v>139</v>
      </c>
      <c r="T19" s="128" t="s">
        <v>139</v>
      </c>
    </row>
    <row r="20" spans="1:20" ht="15" customHeight="1">
      <c r="A20" s="127" t="s">
        <v>268</v>
      </c>
      <c r="B20" s="127" t="s">
        <v>269</v>
      </c>
      <c r="C20" s="127" t="s">
        <v>270</v>
      </c>
      <c r="D20" s="127" t="s">
        <v>268</v>
      </c>
      <c r="E20" s="128">
        <v>36.141199999999998</v>
      </c>
      <c r="F20" s="128">
        <v>35.347299999999997</v>
      </c>
      <c r="G20" s="128">
        <v>0.82089999999999996</v>
      </c>
      <c r="H20" s="128">
        <v>0.87360000000000004</v>
      </c>
      <c r="I20" s="128">
        <v>0.82089999999999996</v>
      </c>
      <c r="J20" s="128">
        <v>0.87360000000000004</v>
      </c>
      <c r="K20" s="128">
        <v>0.7722</v>
      </c>
      <c r="L20" s="129" t="s">
        <v>139</v>
      </c>
      <c r="M20" s="127" t="s">
        <v>139</v>
      </c>
      <c r="N20" s="130" t="s">
        <v>139</v>
      </c>
      <c r="O20" s="130" t="s">
        <v>139</v>
      </c>
      <c r="P20" s="129" t="s">
        <v>139</v>
      </c>
      <c r="Q20" s="131" t="s">
        <v>139</v>
      </c>
      <c r="R20" s="131" t="s">
        <v>139</v>
      </c>
      <c r="S20" s="131" t="s">
        <v>139</v>
      </c>
      <c r="T20" s="128" t="s">
        <v>139</v>
      </c>
    </row>
    <row r="21" spans="1:20" ht="15" customHeight="1">
      <c r="A21" s="127" t="s">
        <v>271</v>
      </c>
      <c r="B21" s="127" t="s">
        <v>272</v>
      </c>
      <c r="C21" s="127" t="s">
        <v>276</v>
      </c>
      <c r="D21" s="127" t="s">
        <v>277</v>
      </c>
      <c r="E21" s="128">
        <v>39.470799999999997</v>
      </c>
      <c r="F21" s="128">
        <v>37.968000000000004</v>
      </c>
      <c r="G21" s="128" t="s">
        <v>139</v>
      </c>
      <c r="H21" s="128" t="s">
        <v>139</v>
      </c>
      <c r="I21" s="128">
        <v>0.8296</v>
      </c>
      <c r="J21" s="128">
        <v>0.87990000000000002</v>
      </c>
      <c r="K21" s="128" t="s">
        <v>139</v>
      </c>
      <c r="L21" s="129" t="s">
        <v>139</v>
      </c>
      <c r="M21" s="127" t="s">
        <v>139</v>
      </c>
      <c r="N21" s="130" t="s">
        <v>139</v>
      </c>
      <c r="O21" s="130" t="s">
        <v>139</v>
      </c>
      <c r="P21" s="129" t="s">
        <v>139</v>
      </c>
      <c r="Q21" s="131" t="s">
        <v>139</v>
      </c>
      <c r="R21" s="131" t="s">
        <v>139</v>
      </c>
      <c r="S21" s="131" t="s">
        <v>139</v>
      </c>
      <c r="T21" s="128" t="s">
        <v>139</v>
      </c>
    </row>
    <row r="22" spans="1:20" ht="15" customHeight="1">
      <c r="A22" s="127" t="s">
        <v>271</v>
      </c>
      <c r="B22" s="127" t="s">
        <v>272</v>
      </c>
      <c r="C22" s="127" t="s">
        <v>273</v>
      </c>
      <c r="D22" s="127" t="s">
        <v>271</v>
      </c>
      <c r="E22" s="128">
        <v>39.470799999999997</v>
      </c>
      <c r="F22" s="128">
        <v>37.968000000000004</v>
      </c>
      <c r="G22" s="128">
        <v>0.84330000000000005</v>
      </c>
      <c r="H22" s="128">
        <v>0.88980000000000004</v>
      </c>
      <c r="I22" s="128">
        <v>0.8296</v>
      </c>
      <c r="J22" s="128">
        <v>0.87990000000000002</v>
      </c>
      <c r="K22" s="128">
        <v>0.84330000000000005</v>
      </c>
      <c r="L22" s="129" t="s">
        <v>139</v>
      </c>
      <c r="M22" s="127" t="s">
        <v>139</v>
      </c>
      <c r="N22" s="130" t="s">
        <v>139</v>
      </c>
      <c r="O22" s="130" t="s">
        <v>139</v>
      </c>
      <c r="P22" s="129" t="s">
        <v>139</v>
      </c>
      <c r="Q22" s="131" t="s">
        <v>139</v>
      </c>
      <c r="R22" s="131" t="s">
        <v>139</v>
      </c>
      <c r="S22" s="131" t="s">
        <v>139</v>
      </c>
      <c r="T22" s="128" t="s">
        <v>139</v>
      </c>
    </row>
    <row r="23" spans="1:20" ht="15" customHeight="1">
      <c r="A23" s="127" t="s">
        <v>271</v>
      </c>
      <c r="B23" s="127" t="s">
        <v>272</v>
      </c>
      <c r="C23" s="127" t="s">
        <v>274</v>
      </c>
      <c r="D23" s="127" t="s">
        <v>275</v>
      </c>
      <c r="E23" s="128">
        <v>39.470799999999997</v>
      </c>
      <c r="F23" s="128">
        <v>37.968000000000004</v>
      </c>
      <c r="G23" s="128" t="s">
        <v>139</v>
      </c>
      <c r="H23" s="128" t="s">
        <v>139</v>
      </c>
      <c r="I23" s="128">
        <v>0.8296</v>
      </c>
      <c r="J23" s="128">
        <v>0.87990000000000002</v>
      </c>
      <c r="K23" s="128" t="s">
        <v>139</v>
      </c>
      <c r="L23" s="129" t="s">
        <v>139</v>
      </c>
      <c r="M23" s="127" t="s">
        <v>139</v>
      </c>
      <c r="N23" s="130" t="s">
        <v>139</v>
      </c>
      <c r="O23" s="130" t="s">
        <v>139</v>
      </c>
      <c r="P23" s="129" t="s">
        <v>139</v>
      </c>
      <c r="Q23" s="131" t="s">
        <v>139</v>
      </c>
      <c r="R23" s="131" t="s">
        <v>139</v>
      </c>
      <c r="S23" s="131" t="s">
        <v>139</v>
      </c>
      <c r="T23" s="128" t="s">
        <v>139</v>
      </c>
    </row>
    <row r="24" spans="1:20" ht="15" customHeight="1">
      <c r="A24" s="127" t="s">
        <v>278</v>
      </c>
      <c r="B24" s="127" t="s">
        <v>279</v>
      </c>
      <c r="C24" s="127" t="s">
        <v>280</v>
      </c>
      <c r="D24" s="127" t="s">
        <v>278</v>
      </c>
      <c r="E24" s="128">
        <v>40.1021</v>
      </c>
      <c r="F24" s="128">
        <v>38.182699999999997</v>
      </c>
      <c r="G24" s="128">
        <v>0.85670000000000002</v>
      </c>
      <c r="H24" s="128">
        <v>0.89949999999999997</v>
      </c>
      <c r="I24" s="128" t="s">
        <v>139</v>
      </c>
      <c r="J24" s="128" t="s">
        <v>139</v>
      </c>
      <c r="K24" s="128">
        <v>0.85670000000000002</v>
      </c>
      <c r="L24" s="129" t="s">
        <v>139</v>
      </c>
      <c r="M24" s="127" t="s">
        <v>139</v>
      </c>
      <c r="N24" s="130" t="s">
        <v>139</v>
      </c>
      <c r="O24" s="130" t="s">
        <v>139</v>
      </c>
      <c r="P24" s="129" t="s">
        <v>139</v>
      </c>
      <c r="Q24" s="131" t="s">
        <v>139</v>
      </c>
      <c r="R24" s="131" t="s">
        <v>139</v>
      </c>
      <c r="S24" s="131" t="s">
        <v>139</v>
      </c>
      <c r="T24" s="128" t="s">
        <v>139</v>
      </c>
    </row>
    <row r="25" spans="1:20" ht="15" customHeight="1">
      <c r="A25" s="127" t="s">
        <v>281</v>
      </c>
      <c r="B25" s="127" t="s">
        <v>282</v>
      </c>
      <c r="C25" s="127" t="s">
        <v>283</v>
      </c>
      <c r="D25" s="127" t="s">
        <v>281</v>
      </c>
      <c r="E25" s="128">
        <v>37.736400000000003</v>
      </c>
      <c r="F25" s="128">
        <v>37.511800000000001</v>
      </c>
      <c r="G25" s="128">
        <v>0.82279999999999998</v>
      </c>
      <c r="H25" s="128">
        <v>0.875</v>
      </c>
      <c r="I25" s="128">
        <v>0.82279999999999998</v>
      </c>
      <c r="J25" s="128">
        <v>0.875</v>
      </c>
      <c r="K25" s="128">
        <v>0.80630000000000002</v>
      </c>
      <c r="L25" s="129" t="s">
        <v>139</v>
      </c>
      <c r="M25" s="127" t="s">
        <v>139</v>
      </c>
      <c r="N25" s="130" t="s">
        <v>139</v>
      </c>
      <c r="O25" s="130" t="s">
        <v>139</v>
      </c>
      <c r="P25" s="129" t="s">
        <v>139</v>
      </c>
      <c r="Q25" s="131" t="s">
        <v>139</v>
      </c>
      <c r="R25" s="131" t="s">
        <v>139</v>
      </c>
      <c r="S25" s="131" t="s">
        <v>139</v>
      </c>
      <c r="T25" s="128" t="s">
        <v>139</v>
      </c>
    </row>
    <row r="26" spans="1:20" ht="15" customHeight="1">
      <c r="A26" s="127" t="s">
        <v>284</v>
      </c>
      <c r="B26" s="127" t="s">
        <v>285</v>
      </c>
      <c r="C26" s="127" t="s">
        <v>286</v>
      </c>
      <c r="D26" s="127" t="s">
        <v>284</v>
      </c>
      <c r="E26" s="128">
        <v>36.620399999999997</v>
      </c>
      <c r="F26" s="128">
        <v>35.224299999999999</v>
      </c>
      <c r="G26" s="128">
        <v>0.78239999999999998</v>
      </c>
      <c r="H26" s="128">
        <v>0.84530000000000005</v>
      </c>
      <c r="I26" s="128" t="s">
        <v>139</v>
      </c>
      <c r="J26" s="128" t="s">
        <v>139</v>
      </c>
      <c r="K26" s="128">
        <v>0.78239999999999998</v>
      </c>
      <c r="L26" s="129" t="s">
        <v>139</v>
      </c>
      <c r="M26" s="127" t="s">
        <v>139</v>
      </c>
      <c r="N26" s="130" t="s">
        <v>139</v>
      </c>
      <c r="O26" s="130" t="s">
        <v>139</v>
      </c>
      <c r="P26" s="129" t="s">
        <v>139</v>
      </c>
      <c r="Q26" s="131" t="s">
        <v>139</v>
      </c>
      <c r="R26" s="131" t="s">
        <v>139</v>
      </c>
      <c r="S26" s="131" t="s">
        <v>139</v>
      </c>
      <c r="T26" s="128" t="s">
        <v>139</v>
      </c>
    </row>
    <row r="27" spans="1:20" ht="15" customHeight="1">
      <c r="A27" s="127" t="s">
        <v>275</v>
      </c>
      <c r="B27" s="127" t="s">
        <v>287</v>
      </c>
      <c r="C27" s="127" t="s">
        <v>274</v>
      </c>
      <c r="D27" s="127" t="s">
        <v>275</v>
      </c>
      <c r="E27" s="128">
        <v>37.458799999999997</v>
      </c>
      <c r="F27" s="128">
        <v>36.4146</v>
      </c>
      <c r="G27" s="128">
        <v>0.8004</v>
      </c>
      <c r="H27" s="128">
        <v>0.85860000000000003</v>
      </c>
      <c r="I27" s="128">
        <v>0.8004</v>
      </c>
      <c r="J27" s="128">
        <v>0.85860000000000003</v>
      </c>
      <c r="K27" s="128">
        <v>0.8004</v>
      </c>
      <c r="L27" s="129" t="s">
        <v>139</v>
      </c>
      <c r="M27" s="127" t="s">
        <v>139</v>
      </c>
      <c r="N27" s="130" t="s">
        <v>139</v>
      </c>
      <c r="O27" s="130" t="s">
        <v>139</v>
      </c>
      <c r="P27" s="129" t="s">
        <v>139</v>
      </c>
      <c r="Q27" s="131" t="s">
        <v>139</v>
      </c>
      <c r="R27" s="131" t="s">
        <v>139</v>
      </c>
      <c r="S27" s="131" t="s">
        <v>139</v>
      </c>
      <c r="T27" s="128" t="s">
        <v>139</v>
      </c>
    </row>
    <row r="28" spans="1:20" ht="15" customHeight="1">
      <c r="A28" s="127" t="s">
        <v>275</v>
      </c>
      <c r="B28" s="127" t="s">
        <v>287</v>
      </c>
      <c r="C28" s="127" t="s">
        <v>288</v>
      </c>
      <c r="D28" s="127" t="s">
        <v>289</v>
      </c>
      <c r="E28" s="128">
        <v>37.458799999999997</v>
      </c>
      <c r="F28" s="128">
        <v>36.4146</v>
      </c>
      <c r="G28" s="128" t="s">
        <v>139</v>
      </c>
      <c r="H28" s="128" t="s">
        <v>139</v>
      </c>
      <c r="I28" s="128">
        <v>0.8004</v>
      </c>
      <c r="J28" s="128">
        <v>0.85860000000000003</v>
      </c>
      <c r="K28" s="128" t="s">
        <v>139</v>
      </c>
      <c r="L28" s="129" t="s">
        <v>139</v>
      </c>
      <c r="M28" s="127" t="s">
        <v>139</v>
      </c>
      <c r="N28" s="130" t="s">
        <v>139</v>
      </c>
      <c r="O28" s="130" t="s">
        <v>139</v>
      </c>
      <c r="P28" s="129" t="s">
        <v>139</v>
      </c>
      <c r="Q28" s="131" t="s">
        <v>139</v>
      </c>
      <c r="R28" s="131" t="s">
        <v>139</v>
      </c>
      <c r="S28" s="131" t="s">
        <v>139</v>
      </c>
      <c r="T28" s="128" t="s">
        <v>139</v>
      </c>
    </row>
    <row r="29" spans="1:20" ht="15" customHeight="1">
      <c r="A29" s="127" t="s">
        <v>241</v>
      </c>
      <c r="B29" s="127" t="s">
        <v>290</v>
      </c>
      <c r="C29" s="127" t="s">
        <v>240</v>
      </c>
      <c r="D29" s="127" t="s">
        <v>241</v>
      </c>
      <c r="E29" s="128">
        <v>32.796799999999998</v>
      </c>
      <c r="F29" s="128">
        <v>32.102499999999999</v>
      </c>
      <c r="G29" s="128">
        <v>0.70079999999999998</v>
      </c>
      <c r="H29" s="128">
        <v>0.78390000000000004</v>
      </c>
      <c r="I29" s="128">
        <v>0.70079999999999998</v>
      </c>
      <c r="J29" s="128">
        <v>0.78390000000000004</v>
      </c>
      <c r="K29" s="128">
        <v>0.70079999999999998</v>
      </c>
      <c r="L29" s="129" t="s">
        <v>139</v>
      </c>
      <c r="M29" s="127" t="s">
        <v>139</v>
      </c>
      <c r="N29" s="130" t="s">
        <v>139</v>
      </c>
      <c r="O29" s="130" t="s">
        <v>139</v>
      </c>
      <c r="P29" s="129" t="s">
        <v>139</v>
      </c>
      <c r="Q29" s="131" t="s">
        <v>139</v>
      </c>
      <c r="R29" s="131" t="s">
        <v>139</v>
      </c>
      <c r="S29" s="131" t="s">
        <v>139</v>
      </c>
      <c r="T29" s="128" t="s">
        <v>139</v>
      </c>
    </row>
    <row r="30" spans="1:20" ht="15" customHeight="1">
      <c r="A30" s="127" t="s">
        <v>291</v>
      </c>
      <c r="B30" s="127" t="s">
        <v>292</v>
      </c>
      <c r="C30" s="127" t="s">
        <v>293</v>
      </c>
      <c r="D30" s="127" t="s">
        <v>291</v>
      </c>
      <c r="E30" s="128">
        <v>40.120100000000001</v>
      </c>
      <c r="F30" s="128">
        <v>39.168900000000001</v>
      </c>
      <c r="G30" s="128">
        <v>0.85719999999999996</v>
      </c>
      <c r="H30" s="128">
        <v>0.89990000000000003</v>
      </c>
      <c r="I30" s="128">
        <v>0.85719999999999996</v>
      </c>
      <c r="J30" s="128">
        <v>0.89990000000000003</v>
      </c>
      <c r="K30" s="128">
        <v>0.85719999999999996</v>
      </c>
      <c r="L30" s="129" t="s">
        <v>139</v>
      </c>
      <c r="M30" s="127" t="s">
        <v>139</v>
      </c>
      <c r="N30" s="130" t="s">
        <v>139</v>
      </c>
      <c r="O30" s="130" t="s">
        <v>139</v>
      </c>
      <c r="P30" s="129" t="s">
        <v>139</v>
      </c>
      <c r="Q30" s="131" t="s">
        <v>139</v>
      </c>
      <c r="R30" s="131" t="s">
        <v>139</v>
      </c>
      <c r="S30" s="131" t="s">
        <v>139</v>
      </c>
      <c r="T30" s="128" t="s">
        <v>139</v>
      </c>
    </row>
    <row r="31" spans="1:20" ht="15" customHeight="1">
      <c r="A31" s="127" t="s">
        <v>294</v>
      </c>
      <c r="B31" s="127" t="s">
        <v>295</v>
      </c>
      <c r="C31" s="127" t="s">
        <v>298</v>
      </c>
      <c r="D31" s="127" t="s">
        <v>294</v>
      </c>
      <c r="E31" s="128">
        <v>39.634799999999998</v>
      </c>
      <c r="F31" s="128">
        <v>39.009700000000002</v>
      </c>
      <c r="G31" s="128">
        <v>0.84709999999999996</v>
      </c>
      <c r="H31" s="128">
        <v>0.89259999999999995</v>
      </c>
      <c r="I31" s="128" t="s">
        <v>139</v>
      </c>
      <c r="J31" s="128" t="s">
        <v>139</v>
      </c>
      <c r="K31" s="128">
        <v>0.84709999999999996</v>
      </c>
      <c r="L31" s="129" t="s">
        <v>139</v>
      </c>
      <c r="M31" s="127" t="s">
        <v>139</v>
      </c>
      <c r="N31" s="130" t="s">
        <v>139</v>
      </c>
      <c r="O31" s="130" t="s">
        <v>139</v>
      </c>
      <c r="P31" s="129" t="s">
        <v>139</v>
      </c>
      <c r="Q31" s="131" t="s">
        <v>139</v>
      </c>
      <c r="R31" s="131" t="s">
        <v>139</v>
      </c>
      <c r="S31" s="131" t="s">
        <v>139</v>
      </c>
      <c r="T31" s="128" t="s">
        <v>139</v>
      </c>
    </row>
    <row r="32" spans="1:20" ht="15" customHeight="1">
      <c r="A32" s="127" t="s">
        <v>294</v>
      </c>
      <c r="B32" s="127" t="s">
        <v>295</v>
      </c>
      <c r="C32" s="127" t="s">
        <v>296</v>
      </c>
      <c r="D32" s="127" t="s">
        <v>297</v>
      </c>
      <c r="E32" s="128">
        <v>39.634799999999998</v>
      </c>
      <c r="F32" s="128">
        <v>39.009700000000002</v>
      </c>
      <c r="G32" s="128" t="s">
        <v>139</v>
      </c>
      <c r="H32" s="128" t="s">
        <v>139</v>
      </c>
      <c r="I32" s="128">
        <v>0.84709999999999996</v>
      </c>
      <c r="J32" s="128">
        <v>0.89259999999999995</v>
      </c>
      <c r="K32" s="128" t="s">
        <v>139</v>
      </c>
      <c r="L32" s="129" t="s">
        <v>139</v>
      </c>
      <c r="M32" s="127" t="s">
        <v>139</v>
      </c>
      <c r="N32" s="130" t="s">
        <v>139</v>
      </c>
      <c r="O32" s="130" t="s">
        <v>139</v>
      </c>
      <c r="P32" s="129" t="s">
        <v>139</v>
      </c>
      <c r="Q32" s="131" t="s">
        <v>139</v>
      </c>
      <c r="R32" s="131" t="s">
        <v>139</v>
      </c>
      <c r="S32" s="131" t="s">
        <v>139</v>
      </c>
      <c r="T32" s="128" t="s">
        <v>139</v>
      </c>
    </row>
    <row r="33" spans="1:20" ht="15" customHeight="1">
      <c r="A33" s="127" t="s">
        <v>299</v>
      </c>
      <c r="B33" s="127" t="s">
        <v>300</v>
      </c>
      <c r="C33" s="127" t="s">
        <v>301</v>
      </c>
      <c r="D33" s="127" t="s">
        <v>299</v>
      </c>
      <c r="E33" s="128">
        <v>60.111800000000002</v>
      </c>
      <c r="F33" s="128">
        <v>57.4482</v>
      </c>
      <c r="G33" s="128">
        <v>1.3221000000000001</v>
      </c>
      <c r="H33" s="128">
        <v>1.2107000000000001</v>
      </c>
      <c r="I33" s="128">
        <v>1.3221000000000001</v>
      </c>
      <c r="J33" s="128">
        <v>1.2107000000000001</v>
      </c>
      <c r="K33" s="128">
        <v>1.2843</v>
      </c>
      <c r="L33" s="129" t="s">
        <v>139</v>
      </c>
      <c r="M33" s="127" t="s">
        <v>139</v>
      </c>
      <c r="N33" s="130" t="s">
        <v>139</v>
      </c>
      <c r="O33" s="130" t="s">
        <v>139</v>
      </c>
      <c r="P33" s="129" t="s">
        <v>139</v>
      </c>
      <c r="Q33" s="131" t="s">
        <v>139</v>
      </c>
      <c r="R33" s="131" t="s">
        <v>139</v>
      </c>
      <c r="S33" s="131" t="s">
        <v>139</v>
      </c>
      <c r="T33" s="128" t="s">
        <v>139</v>
      </c>
    </row>
    <row r="34" spans="1:20" ht="15" customHeight="1">
      <c r="A34" s="127" t="s">
        <v>302</v>
      </c>
      <c r="B34" s="127" t="s">
        <v>303</v>
      </c>
      <c r="C34" s="127" t="s">
        <v>304</v>
      </c>
      <c r="D34" s="127" t="s">
        <v>302</v>
      </c>
      <c r="E34" s="128">
        <v>39.283499999999997</v>
      </c>
      <c r="F34" s="128">
        <v>38.490499999999997</v>
      </c>
      <c r="G34" s="128">
        <v>0.83930000000000005</v>
      </c>
      <c r="H34" s="128">
        <v>0.88690000000000002</v>
      </c>
      <c r="I34" s="128">
        <v>0.83930000000000005</v>
      </c>
      <c r="J34" s="128">
        <v>0.88690000000000002</v>
      </c>
      <c r="K34" s="128">
        <v>0.83930000000000005</v>
      </c>
      <c r="L34" s="129" t="s">
        <v>139</v>
      </c>
      <c r="M34" s="127" t="s">
        <v>139</v>
      </c>
      <c r="N34" s="130" t="s">
        <v>139</v>
      </c>
      <c r="O34" s="130" t="s">
        <v>139</v>
      </c>
      <c r="P34" s="129" t="s">
        <v>139</v>
      </c>
      <c r="Q34" s="131" t="s">
        <v>139</v>
      </c>
      <c r="R34" s="131" t="s">
        <v>139</v>
      </c>
      <c r="S34" s="131" t="s">
        <v>139</v>
      </c>
      <c r="T34" s="128" t="s">
        <v>139</v>
      </c>
    </row>
    <row r="35" spans="1:20" ht="15" customHeight="1">
      <c r="A35" s="127" t="s">
        <v>305</v>
      </c>
      <c r="B35" s="127" t="s">
        <v>306</v>
      </c>
      <c r="C35" s="127" t="s">
        <v>283</v>
      </c>
      <c r="D35" s="127" t="s">
        <v>281</v>
      </c>
      <c r="E35" s="128">
        <v>42.5884</v>
      </c>
      <c r="F35" s="128">
        <v>41.397599999999997</v>
      </c>
      <c r="G35" s="128" t="s">
        <v>139</v>
      </c>
      <c r="H35" s="128" t="s">
        <v>139</v>
      </c>
      <c r="I35" s="128">
        <v>0.94179999999999997</v>
      </c>
      <c r="J35" s="128">
        <v>0.95979999999999999</v>
      </c>
      <c r="K35" s="128" t="s">
        <v>139</v>
      </c>
      <c r="L35" s="129" t="s">
        <v>139</v>
      </c>
      <c r="M35" s="127" t="s">
        <v>139</v>
      </c>
      <c r="N35" s="130" t="s">
        <v>139</v>
      </c>
      <c r="O35" s="130" t="s">
        <v>139</v>
      </c>
      <c r="P35" s="129" t="s">
        <v>139</v>
      </c>
      <c r="Q35" s="131" t="s">
        <v>139</v>
      </c>
      <c r="R35" s="131" t="s">
        <v>139</v>
      </c>
      <c r="S35" s="131" t="s">
        <v>139</v>
      </c>
      <c r="T35" s="128" t="s">
        <v>139</v>
      </c>
    </row>
    <row r="36" spans="1:20" ht="15" customHeight="1">
      <c r="A36" s="127" t="s">
        <v>305</v>
      </c>
      <c r="B36" s="127" t="s">
        <v>306</v>
      </c>
      <c r="C36" s="127" t="s">
        <v>307</v>
      </c>
      <c r="D36" s="127" t="s">
        <v>305</v>
      </c>
      <c r="E36" s="128">
        <v>42.5884</v>
      </c>
      <c r="F36" s="128">
        <v>41.397599999999997</v>
      </c>
      <c r="G36" s="128">
        <v>0.94179999999999997</v>
      </c>
      <c r="H36" s="128">
        <v>0.95979999999999999</v>
      </c>
      <c r="I36" s="128">
        <v>0.94179999999999997</v>
      </c>
      <c r="J36" s="128">
        <v>0.95979999999999999</v>
      </c>
      <c r="K36" s="128">
        <v>0.91</v>
      </c>
      <c r="L36" s="129" t="s">
        <v>139</v>
      </c>
      <c r="M36" s="127" t="s">
        <v>139</v>
      </c>
      <c r="N36" s="130" t="s">
        <v>139</v>
      </c>
      <c r="O36" s="130" t="s">
        <v>139</v>
      </c>
      <c r="P36" s="129" t="s">
        <v>139</v>
      </c>
      <c r="Q36" s="131" t="s">
        <v>139</v>
      </c>
      <c r="R36" s="131" t="s">
        <v>139</v>
      </c>
      <c r="S36" s="131" t="s">
        <v>139</v>
      </c>
      <c r="T36" s="128" t="s">
        <v>139</v>
      </c>
    </row>
    <row r="37" spans="1:20" ht="15" customHeight="1">
      <c r="A37" s="127" t="s">
        <v>305</v>
      </c>
      <c r="B37" s="127" t="s">
        <v>306</v>
      </c>
      <c r="C37" s="127" t="s">
        <v>308</v>
      </c>
      <c r="D37" s="127" t="s">
        <v>309</v>
      </c>
      <c r="E37" s="128">
        <v>42.5884</v>
      </c>
      <c r="F37" s="128">
        <v>41.397599999999997</v>
      </c>
      <c r="G37" s="128" t="s">
        <v>139</v>
      </c>
      <c r="H37" s="128" t="s">
        <v>139</v>
      </c>
      <c r="I37" s="128">
        <v>1</v>
      </c>
      <c r="J37" s="128">
        <v>1</v>
      </c>
      <c r="K37" s="128" t="s">
        <v>139</v>
      </c>
      <c r="L37" s="129" t="s">
        <v>139</v>
      </c>
      <c r="M37" s="127" t="s">
        <v>139</v>
      </c>
      <c r="N37" s="130" t="s">
        <v>139</v>
      </c>
      <c r="O37" s="130" t="s">
        <v>139</v>
      </c>
      <c r="P37" s="129" t="s">
        <v>139</v>
      </c>
      <c r="Q37" s="131" t="s">
        <v>310</v>
      </c>
      <c r="R37" s="131" t="s">
        <v>139</v>
      </c>
      <c r="S37" s="131" t="s">
        <v>139</v>
      </c>
      <c r="T37" s="128">
        <v>0.94179999999999997</v>
      </c>
    </row>
    <row r="38" spans="1:20" ht="15" customHeight="1">
      <c r="A38" s="127" t="s">
        <v>311</v>
      </c>
      <c r="B38" s="127" t="s">
        <v>312</v>
      </c>
      <c r="C38" s="127" t="s">
        <v>231</v>
      </c>
      <c r="D38" s="127" t="s">
        <v>229</v>
      </c>
      <c r="E38" s="128">
        <v>33.732399999999998</v>
      </c>
      <c r="F38" s="128">
        <v>33.304099999999998</v>
      </c>
      <c r="G38" s="128" t="s">
        <v>139</v>
      </c>
      <c r="H38" s="128" t="s">
        <v>139</v>
      </c>
      <c r="I38" s="128">
        <v>0.72089999999999999</v>
      </c>
      <c r="J38" s="128">
        <v>0.79920000000000002</v>
      </c>
      <c r="K38" s="128" t="s">
        <v>139</v>
      </c>
      <c r="L38" s="129" t="s">
        <v>139</v>
      </c>
      <c r="M38" s="127" t="s">
        <v>139</v>
      </c>
      <c r="N38" s="130" t="s">
        <v>139</v>
      </c>
      <c r="O38" s="130" t="s">
        <v>139</v>
      </c>
      <c r="P38" s="129" t="s">
        <v>139</v>
      </c>
      <c r="Q38" s="131" t="s">
        <v>139</v>
      </c>
      <c r="R38" s="131" t="s">
        <v>139</v>
      </c>
      <c r="S38" s="131" t="s">
        <v>139</v>
      </c>
      <c r="T38" s="128" t="s">
        <v>139</v>
      </c>
    </row>
    <row r="39" spans="1:20" ht="15" customHeight="1">
      <c r="A39" s="127" t="s">
        <v>311</v>
      </c>
      <c r="B39" s="127" t="s">
        <v>312</v>
      </c>
      <c r="C39" s="127" t="s">
        <v>313</v>
      </c>
      <c r="D39" s="127" t="s">
        <v>311</v>
      </c>
      <c r="E39" s="128">
        <v>33.732399999999998</v>
      </c>
      <c r="F39" s="128">
        <v>33.304099999999998</v>
      </c>
      <c r="G39" s="128">
        <v>0.72089999999999999</v>
      </c>
      <c r="H39" s="128">
        <v>0.79920000000000002</v>
      </c>
      <c r="I39" s="128" t="s">
        <v>139</v>
      </c>
      <c r="J39" s="128" t="s">
        <v>139</v>
      </c>
      <c r="K39" s="128">
        <v>0.72089999999999999</v>
      </c>
      <c r="L39" s="129" t="s">
        <v>139</v>
      </c>
      <c r="M39" s="127" t="s">
        <v>139</v>
      </c>
      <c r="N39" s="128" t="s">
        <v>139</v>
      </c>
      <c r="O39" s="128" t="s">
        <v>139</v>
      </c>
      <c r="P39" s="129" t="s">
        <v>139</v>
      </c>
      <c r="Q39" s="131" t="s">
        <v>139</v>
      </c>
      <c r="R39" s="131" t="s">
        <v>139</v>
      </c>
      <c r="S39" s="131" t="s">
        <v>139</v>
      </c>
      <c r="T39" s="128" t="s">
        <v>139</v>
      </c>
    </row>
    <row r="40" spans="1:20" ht="15" customHeight="1">
      <c r="A40" s="127" t="s">
        <v>277</v>
      </c>
      <c r="B40" s="127" t="s">
        <v>314</v>
      </c>
      <c r="C40" s="127" t="s">
        <v>242</v>
      </c>
      <c r="D40" s="127" t="s">
        <v>238</v>
      </c>
      <c r="E40" s="128">
        <v>35.810899999999997</v>
      </c>
      <c r="F40" s="128">
        <v>35.216799999999999</v>
      </c>
      <c r="G40" s="128" t="s">
        <v>139</v>
      </c>
      <c r="H40" s="128" t="s">
        <v>139</v>
      </c>
      <c r="I40" s="128">
        <v>0.754</v>
      </c>
      <c r="J40" s="128">
        <v>0.82420000000000004</v>
      </c>
      <c r="K40" s="128" t="s">
        <v>139</v>
      </c>
      <c r="L40" s="129" t="s">
        <v>139</v>
      </c>
      <c r="M40" s="127" t="s">
        <v>139</v>
      </c>
      <c r="N40" s="130" t="s">
        <v>139</v>
      </c>
      <c r="O40" s="130" t="s">
        <v>139</v>
      </c>
      <c r="P40" s="129" t="s">
        <v>139</v>
      </c>
      <c r="Q40" s="131" t="s">
        <v>139</v>
      </c>
      <c r="R40" s="131" t="s">
        <v>139</v>
      </c>
      <c r="S40" s="131" t="s">
        <v>139</v>
      </c>
      <c r="T40" s="128" t="s">
        <v>139</v>
      </c>
    </row>
    <row r="41" spans="1:20" ht="15" customHeight="1">
      <c r="A41" s="127" t="s">
        <v>277</v>
      </c>
      <c r="B41" s="127" t="s">
        <v>314</v>
      </c>
      <c r="C41" s="127" t="s">
        <v>276</v>
      </c>
      <c r="D41" s="127" t="s">
        <v>277</v>
      </c>
      <c r="E41" s="128">
        <v>35.810899999999997</v>
      </c>
      <c r="F41" s="128">
        <v>35.216799999999999</v>
      </c>
      <c r="G41" s="128">
        <v>0.7651</v>
      </c>
      <c r="H41" s="128">
        <v>0.83250000000000002</v>
      </c>
      <c r="I41" s="128">
        <v>0.754</v>
      </c>
      <c r="J41" s="128">
        <v>0.82420000000000004</v>
      </c>
      <c r="K41" s="128">
        <v>0.7651</v>
      </c>
      <c r="L41" s="129" t="s">
        <v>139</v>
      </c>
      <c r="M41" s="127" t="s">
        <v>139</v>
      </c>
      <c r="N41" s="130" t="s">
        <v>139</v>
      </c>
      <c r="O41" s="130" t="s">
        <v>139</v>
      </c>
      <c r="P41" s="129" t="s">
        <v>139</v>
      </c>
      <c r="Q41" s="131" t="s">
        <v>139</v>
      </c>
      <c r="R41" s="131" t="s">
        <v>139</v>
      </c>
      <c r="S41" s="131" t="s">
        <v>139</v>
      </c>
      <c r="T41" s="128" t="s">
        <v>139</v>
      </c>
    </row>
    <row r="42" spans="1:20" ht="15" customHeight="1">
      <c r="A42" s="127" t="s">
        <v>315</v>
      </c>
      <c r="B42" s="127" t="s">
        <v>316</v>
      </c>
      <c r="C42" s="127" t="s">
        <v>317</v>
      </c>
      <c r="D42" s="127" t="s">
        <v>315</v>
      </c>
      <c r="E42" s="128">
        <v>41.752800000000001</v>
      </c>
      <c r="F42" s="128">
        <v>39.306699999999999</v>
      </c>
      <c r="G42" s="128">
        <v>1</v>
      </c>
      <c r="H42" s="128">
        <v>1</v>
      </c>
      <c r="I42" s="128">
        <v>1</v>
      </c>
      <c r="J42" s="128">
        <v>1</v>
      </c>
      <c r="K42" s="128">
        <v>1</v>
      </c>
      <c r="L42" s="129" t="s">
        <v>139</v>
      </c>
      <c r="M42" s="127" t="s">
        <v>310</v>
      </c>
      <c r="N42" s="130" t="s">
        <v>139</v>
      </c>
      <c r="O42" s="130" t="s">
        <v>139</v>
      </c>
      <c r="P42" s="129">
        <v>0.91180000000000005</v>
      </c>
      <c r="Q42" s="131" t="s">
        <v>310</v>
      </c>
      <c r="R42" s="131" t="s">
        <v>139</v>
      </c>
      <c r="S42" s="131" t="s">
        <v>139</v>
      </c>
      <c r="T42" s="128">
        <v>0.91180000000000005</v>
      </c>
    </row>
    <row r="43" spans="1:20" ht="15" customHeight="1">
      <c r="A43" s="127" t="s">
        <v>253</v>
      </c>
      <c r="B43" s="127" t="s">
        <v>318</v>
      </c>
      <c r="C43" s="127" t="s">
        <v>252</v>
      </c>
      <c r="D43" s="127" t="s">
        <v>253</v>
      </c>
      <c r="E43" s="128">
        <v>39.786299999999997</v>
      </c>
      <c r="F43" s="128">
        <v>39.541699999999999</v>
      </c>
      <c r="G43" s="128">
        <v>0.85019999999999996</v>
      </c>
      <c r="H43" s="128">
        <v>0.89480000000000004</v>
      </c>
      <c r="I43" s="128" t="s">
        <v>139</v>
      </c>
      <c r="J43" s="128" t="s">
        <v>139</v>
      </c>
      <c r="K43" s="128">
        <v>0.85019999999999996</v>
      </c>
      <c r="L43" s="129" t="s">
        <v>139</v>
      </c>
      <c r="M43" s="127" t="s">
        <v>139</v>
      </c>
      <c r="N43" s="130" t="s">
        <v>139</v>
      </c>
      <c r="O43" s="130" t="s">
        <v>139</v>
      </c>
      <c r="P43" s="129" t="s">
        <v>139</v>
      </c>
      <c r="Q43" s="131" t="s">
        <v>139</v>
      </c>
      <c r="R43" s="131" t="s">
        <v>139</v>
      </c>
      <c r="S43" s="131" t="s">
        <v>139</v>
      </c>
      <c r="T43" s="128" t="s">
        <v>139</v>
      </c>
    </row>
    <row r="44" spans="1:20" ht="15" customHeight="1">
      <c r="A44" s="127" t="s">
        <v>253</v>
      </c>
      <c r="B44" s="127" t="s">
        <v>318</v>
      </c>
      <c r="C44" s="127" t="s">
        <v>283</v>
      </c>
      <c r="D44" s="127" t="s">
        <v>281</v>
      </c>
      <c r="E44" s="128">
        <v>39.786299999999997</v>
      </c>
      <c r="F44" s="128">
        <v>39.541699999999999</v>
      </c>
      <c r="G44" s="128" t="s">
        <v>139</v>
      </c>
      <c r="H44" s="128" t="s">
        <v>139</v>
      </c>
      <c r="I44" s="128">
        <v>0.83350000000000002</v>
      </c>
      <c r="J44" s="128">
        <v>0.88270000000000004</v>
      </c>
      <c r="K44" s="128" t="s">
        <v>139</v>
      </c>
      <c r="L44" s="129" t="s">
        <v>139</v>
      </c>
      <c r="M44" s="127" t="s">
        <v>139</v>
      </c>
      <c r="N44" s="130" t="s">
        <v>139</v>
      </c>
      <c r="O44" s="130" t="s">
        <v>139</v>
      </c>
      <c r="P44" s="129" t="s">
        <v>139</v>
      </c>
      <c r="Q44" s="131" t="s">
        <v>139</v>
      </c>
      <c r="R44" s="131" t="s">
        <v>139</v>
      </c>
      <c r="S44" s="131" t="s">
        <v>139</v>
      </c>
      <c r="T44" s="128" t="s">
        <v>139</v>
      </c>
    </row>
    <row r="45" spans="1:20" ht="15" customHeight="1">
      <c r="A45" s="127" t="s">
        <v>253</v>
      </c>
      <c r="B45" s="127" t="s">
        <v>318</v>
      </c>
      <c r="C45" s="127" t="s">
        <v>286</v>
      </c>
      <c r="D45" s="127" t="s">
        <v>284</v>
      </c>
      <c r="E45" s="128">
        <v>39.786299999999997</v>
      </c>
      <c r="F45" s="128">
        <v>39.541699999999999</v>
      </c>
      <c r="G45" s="128" t="s">
        <v>139</v>
      </c>
      <c r="H45" s="128" t="s">
        <v>139</v>
      </c>
      <c r="I45" s="128">
        <v>0.83350000000000002</v>
      </c>
      <c r="J45" s="128">
        <v>0.88270000000000004</v>
      </c>
      <c r="K45" s="128" t="s">
        <v>139</v>
      </c>
      <c r="L45" s="129" t="s">
        <v>139</v>
      </c>
      <c r="M45" s="127" t="s">
        <v>139</v>
      </c>
      <c r="N45" s="130" t="s">
        <v>139</v>
      </c>
      <c r="O45" s="130" t="s">
        <v>139</v>
      </c>
      <c r="P45" s="129" t="s">
        <v>139</v>
      </c>
      <c r="Q45" s="131" t="s">
        <v>139</v>
      </c>
      <c r="R45" s="131" t="s">
        <v>139</v>
      </c>
      <c r="S45" s="131" t="s">
        <v>139</v>
      </c>
      <c r="T45" s="128" t="s">
        <v>139</v>
      </c>
    </row>
    <row r="46" spans="1:20" ht="15" customHeight="1">
      <c r="A46" s="127" t="s">
        <v>246</v>
      </c>
      <c r="B46" s="127" t="s">
        <v>319</v>
      </c>
      <c r="C46" s="127" t="s">
        <v>245</v>
      </c>
      <c r="D46" s="127" t="s">
        <v>246</v>
      </c>
      <c r="E46" s="128">
        <v>47.2376</v>
      </c>
      <c r="F46" s="128">
        <v>43.997599999999998</v>
      </c>
      <c r="G46" s="128">
        <v>1.0093000000000001</v>
      </c>
      <c r="H46" s="128">
        <v>1.0064</v>
      </c>
      <c r="I46" s="128" t="s">
        <v>139</v>
      </c>
      <c r="J46" s="128" t="s">
        <v>139</v>
      </c>
      <c r="K46" s="128">
        <v>1.0093000000000001</v>
      </c>
      <c r="L46" s="129" t="s">
        <v>139</v>
      </c>
      <c r="M46" s="127" t="s">
        <v>139</v>
      </c>
      <c r="N46" s="130" t="s">
        <v>139</v>
      </c>
      <c r="O46" s="130" t="s">
        <v>139</v>
      </c>
      <c r="P46" s="129" t="s">
        <v>139</v>
      </c>
      <c r="Q46" s="131" t="s">
        <v>139</v>
      </c>
      <c r="R46" s="131" t="s">
        <v>139</v>
      </c>
      <c r="S46" s="131" t="s">
        <v>139</v>
      </c>
      <c r="T46" s="128" t="s">
        <v>139</v>
      </c>
    </row>
    <row r="47" spans="1:20" ht="15" customHeight="1">
      <c r="A47" s="127" t="s">
        <v>320</v>
      </c>
      <c r="B47" s="127" t="s">
        <v>321</v>
      </c>
      <c r="C47" s="127" t="s">
        <v>324</v>
      </c>
      <c r="D47" s="127" t="s">
        <v>320</v>
      </c>
      <c r="E47" s="128">
        <v>47.878399999999999</v>
      </c>
      <c r="F47" s="128">
        <v>46.901899999999998</v>
      </c>
      <c r="G47" s="128">
        <v>1.07</v>
      </c>
      <c r="H47" s="128">
        <v>1.0474000000000001</v>
      </c>
      <c r="I47" s="128" t="s">
        <v>139</v>
      </c>
      <c r="J47" s="128" t="s">
        <v>139</v>
      </c>
      <c r="K47" s="128">
        <v>1.07</v>
      </c>
      <c r="L47" s="129" t="s">
        <v>139</v>
      </c>
      <c r="M47" s="127" t="s">
        <v>139</v>
      </c>
      <c r="N47" s="130" t="s">
        <v>139</v>
      </c>
      <c r="O47" s="130" t="s">
        <v>139</v>
      </c>
      <c r="P47" s="129" t="s">
        <v>139</v>
      </c>
      <c r="Q47" s="131" t="s">
        <v>139</v>
      </c>
      <c r="R47" s="131" t="s">
        <v>139</v>
      </c>
      <c r="S47" s="131" t="s">
        <v>139</v>
      </c>
      <c r="T47" s="128" t="s">
        <v>139</v>
      </c>
    </row>
    <row r="48" spans="1:20" ht="15" customHeight="1">
      <c r="A48" s="127" t="s">
        <v>320</v>
      </c>
      <c r="B48" s="127" t="s">
        <v>321</v>
      </c>
      <c r="C48" s="127" t="s">
        <v>322</v>
      </c>
      <c r="D48" s="127" t="s">
        <v>323</v>
      </c>
      <c r="E48" s="128">
        <v>47.878399999999999</v>
      </c>
      <c r="F48" s="128">
        <v>46.901899999999998</v>
      </c>
      <c r="G48" s="128" t="s">
        <v>139</v>
      </c>
      <c r="H48" s="128" t="s">
        <v>139</v>
      </c>
      <c r="I48" s="128">
        <v>1.0126999999999999</v>
      </c>
      <c r="J48" s="128">
        <v>1.0086999999999999</v>
      </c>
      <c r="K48" s="128" t="s">
        <v>139</v>
      </c>
      <c r="L48" s="129" t="s">
        <v>139</v>
      </c>
      <c r="M48" s="127" t="s">
        <v>139</v>
      </c>
      <c r="N48" s="130" t="s">
        <v>139</v>
      </c>
      <c r="O48" s="130" t="s">
        <v>139</v>
      </c>
      <c r="P48" s="129" t="s">
        <v>139</v>
      </c>
      <c r="Q48" s="131" t="s">
        <v>139</v>
      </c>
      <c r="R48" s="131" t="s">
        <v>139</v>
      </c>
      <c r="S48" s="131" t="s">
        <v>139</v>
      </c>
      <c r="T48" s="128" t="s">
        <v>139</v>
      </c>
    </row>
    <row r="49" spans="1:20" ht="15" customHeight="1">
      <c r="A49" s="127" t="s">
        <v>391</v>
      </c>
      <c r="B49" s="127" t="s">
        <v>1216</v>
      </c>
      <c r="C49" s="127" t="s">
        <v>390</v>
      </c>
      <c r="D49" s="127" t="s">
        <v>391</v>
      </c>
      <c r="E49" s="128" t="s">
        <v>139</v>
      </c>
      <c r="F49" s="128" t="s">
        <v>139</v>
      </c>
      <c r="G49" s="128">
        <v>1.1541999999999999</v>
      </c>
      <c r="H49" s="128">
        <v>1.1032</v>
      </c>
      <c r="I49" s="128" t="s">
        <v>139</v>
      </c>
      <c r="J49" s="128" t="s">
        <v>139</v>
      </c>
      <c r="K49" s="128" t="s">
        <v>139</v>
      </c>
      <c r="L49" s="129">
        <v>1.1541999999999999</v>
      </c>
      <c r="M49" s="127" t="s">
        <v>139</v>
      </c>
      <c r="N49" s="130" t="s">
        <v>139</v>
      </c>
      <c r="O49" s="130" t="s">
        <v>139</v>
      </c>
      <c r="P49" s="129" t="s">
        <v>139</v>
      </c>
      <c r="Q49" s="131" t="s">
        <v>139</v>
      </c>
      <c r="R49" s="131" t="s">
        <v>139</v>
      </c>
      <c r="S49" s="131" t="s">
        <v>139</v>
      </c>
      <c r="T49" s="128" t="s">
        <v>139</v>
      </c>
    </row>
    <row r="50" spans="1:20" ht="15" customHeight="1">
      <c r="A50" s="127" t="s">
        <v>256</v>
      </c>
      <c r="B50" s="127" t="s">
        <v>325</v>
      </c>
      <c r="C50" s="127" t="s">
        <v>255</v>
      </c>
      <c r="D50" s="127" t="s">
        <v>256</v>
      </c>
      <c r="E50" s="128">
        <v>40.966099999999997</v>
      </c>
      <c r="F50" s="128">
        <v>39.7346</v>
      </c>
      <c r="G50" s="128">
        <v>0.87529999999999997</v>
      </c>
      <c r="H50" s="128">
        <v>0.91279999999999994</v>
      </c>
      <c r="I50" s="128">
        <v>0.84140000000000004</v>
      </c>
      <c r="J50" s="128">
        <v>0.88849999999999996</v>
      </c>
      <c r="K50" s="128">
        <v>0.87529999999999997</v>
      </c>
      <c r="L50" s="129" t="s">
        <v>139</v>
      </c>
      <c r="M50" s="127" t="s">
        <v>139</v>
      </c>
      <c r="N50" s="130" t="s">
        <v>139</v>
      </c>
      <c r="O50" s="130" t="s">
        <v>139</v>
      </c>
      <c r="P50" s="129" t="s">
        <v>139</v>
      </c>
      <c r="Q50" s="131" t="s">
        <v>139</v>
      </c>
      <c r="R50" s="131" t="s">
        <v>139</v>
      </c>
      <c r="S50" s="131" t="s">
        <v>139</v>
      </c>
      <c r="T50" s="128" t="s">
        <v>139</v>
      </c>
    </row>
    <row r="51" spans="1:20" ht="15" customHeight="1">
      <c r="A51" s="127" t="s">
        <v>256</v>
      </c>
      <c r="B51" s="127" t="s">
        <v>325</v>
      </c>
      <c r="C51" s="127" t="s">
        <v>326</v>
      </c>
      <c r="D51" s="127" t="s">
        <v>327</v>
      </c>
      <c r="E51" s="128">
        <v>40.966099999999997</v>
      </c>
      <c r="F51" s="128">
        <v>39.7346</v>
      </c>
      <c r="G51" s="128" t="s">
        <v>139</v>
      </c>
      <c r="H51" s="128" t="s">
        <v>139</v>
      </c>
      <c r="I51" s="128">
        <v>0.84140000000000004</v>
      </c>
      <c r="J51" s="128">
        <v>0.88849999999999996</v>
      </c>
      <c r="K51" s="128" t="s">
        <v>139</v>
      </c>
      <c r="L51" s="129" t="s">
        <v>139</v>
      </c>
      <c r="M51" s="127" t="s">
        <v>139</v>
      </c>
      <c r="N51" s="128" t="s">
        <v>139</v>
      </c>
      <c r="O51" s="128" t="s">
        <v>139</v>
      </c>
      <c r="P51" s="129" t="s">
        <v>139</v>
      </c>
      <c r="Q51" s="131" t="s">
        <v>139</v>
      </c>
      <c r="R51" s="131" t="s">
        <v>139</v>
      </c>
      <c r="S51" s="131" t="s">
        <v>139</v>
      </c>
      <c r="T51" s="128" t="s">
        <v>139</v>
      </c>
    </row>
    <row r="52" spans="1:20" ht="15" customHeight="1">
      <c r="A52" s="127" t="s">
        <v>328</v>
      </c>
      <c r="B52" s="127" t="s">
        <v>329</v>
      </c>
      <c r="C52" s="127" t="s">
        <v>332</v>
      </c>
      <c r="D52" s="127" t="s">
        <v>328</v>
      </c>
      <c r="E52" s="128">
        <v>40.222999999999999</v>
      </c>
      <c r="F52" s="128">
        <v>39.367100000000001</v>
      </c>
      <c r="G52" s="128">
        <v>0.85929999999999995</v>
      </c>
      <c r="H52" s="128">
        <v>0.90139999999999998</v>
      </c>
      <c r="I52" s="128">
        <v>0.83799999999999997</v>
      </c>
      <c r="J52" s="128">
        <v>0.88600000000000001</v>
      </c>
      <c r="K52" s="128">
        <v>0.85929999999999995</v>
      </c>
      <c r="L52" s="129" t="s">
        <v>139</v>
      </c>
      <c r="M52" s="127" t="s">
        <v>139</v>
      </c>
      <c r="N52" s="130" t="s">
        <v>139</v>
      </c>
      <c r="O52" s="130" t="s">
        <v>139</v>
      </c>
      <c r="P52" s="129" t="s">
        <v>139</v>
      </c>
      <c r="Q52" s="131" t="s">
        <v>139</v>
      </c>
      <c r="R52" s="131" t="s">
        <v>139</v>
      </c>
      <c r="S52" s="131" t="s">
        <v>139</v>
      </c>
      <c r="T52" s="128" t="s">
        <v>139</v>
      </c>
    </row>
    <row r="53" spans="1:20" ht="15" customHeight="1">
      <c r="A53" s="127" t="s">
        <v>328</v>
      </c>
      <c r="B53" s="127" t="s">
        <v>329</v>
      </c>
      <c r="C53" s="127" t="s">
        <v>330</v>
      </c>
      <c r="D53" s="127" t="s">
        <v>331</v>
      </c>
      <c r="E53" s="128">
        <v>40.222999999999999</v>
      </c>
      <c r="F53" s="128">
        <v>39.367100000000001</v>
      </c>
      <c r="G53" s="128" t="s">
        <v>139</v>
      </c>
      <c r="H53" s="128" t="s">
        <v>139</v>
      </c>
      <c r="I53" s="128">
        <v>0.83799999999999997</v>
      </c>
      <c r="J53" s="128">
        <v>0.88600000000000001</v>
      </c>
      <c r="K53" s="128" t="s">
        <v>139</v>
      </c>
      <c r="L53" s="129" t="s">
        <v>139</v>
      </c>
      <c r="M53" s="127" t="s">
        <v>139</v>
      </c>
      <c r="N53" s="130" t="s">
        <v>139</v>
      </c>
      <c r="O53" s="130" t="s">
        <v>139</v>
      </c>
      <c r="P53" s="129" t="s">
        <v>139</v>
      </c>
      <c r="Q53" s="131" t="s">
        <v>139</v>
      </c>
      <c r="R53" s="131" t="s">
        <v>139</v>
      </c>
      <c r="S53" s="131" t="s">
        <v>139</v>
      </c>
      <c r="T53" s="128" t="s">
        <v>139</v>
      </c>
    </row>
    <row r="54" spans="1:20" ht="15" customHeight="1">
      <c r="A54" s="127" t="s">
        <v>333</v>
      </c>
      <c r="B54" s="127" t="s">
        <v>334</v>
      </c>
      <c r="C54" s="127" t="s">
        <v>335</v>
      </c>
      <c r="D54" s="127" t="s">
        <v>333</v>
      </c>
      <c r="E54" s="128">
        <v>37.4529</v>
      </c>
      <c r="F54" s="128">
        <v>36.018500000000003</v>
      </c>
      <c r="G54" s="128">
        <v>0.80020000000000002</v>
      </c>
      <c r="H54" s="128">
        <v>0.85840000000000005</v>
      </c>
      <c r="I54" s="128" t="s">
        <v>139</v>
      </c>
      <c r="J54" s="128" t="s">
        <v>139</v>
      </c>
      <c r="K54" s="128">
        <v>0.80020000000000002</v>
      </c>
      <c r="L54" s="129" t="s">
        <v>139</v>
      </c>
      <c r="M54" s="127" t="s">
        <v>139</v>
      </c>
      <c r="N54" s="130" t="s">
        <v>139</v>
      </c>
      <c r="O54" s="130" t="s">
        <v>139</v>
      </c>
      <c r="P54" s="129" t="s">
        <v>139</v>
      </c>
      <c r="Q54" s="131" t="s">
        <v>139</v>
      </c>
      <c r="R54" s="131" t="s">
        <v>139</v>
      </c>
      <c r="S54" s="131" t="s">
        <v>139</v>
      </c>
      <c r="T54" s="128" t="s">
        <v>139</v>
      </c>
    </row>
    <row r="55" spans="1:20" ht="15" customHeight="1">
      <c r="A55" s="127" t="s">
        <v>333</v>
      </c>
      <c r="B55" s="127" t="s">
        <v>334</v>
      </c>
      <c r="C55" s="127" t="s">
        <v>288</v>
      </c>
      <c r="D55" s="127" t="s">
        <v>289</v>
      </c>
      <c r="E55" s="128">
        <v>37.4529</v>
      </c>
      <c r="F55" s="128">
        <v>36.018500000000003</v>
      </c>
      <c r="G55" s="128" t="s">
        <v>139</v>
      </c>
      <c r="H55" s="128" t="s">
        <v>139</v>
      </c>
      <c r="I55" s="128">
        <v>0.78569999999999995</v>
      </c>
      <c r="J55" s="128">
        <v>0.8478</v>
      </c>
      <c r="K55" s="128" t="s">
        <v>139</v>
      </c>
      <c r="L55" s="129" t="s">
        <v>139</v>
      </c>
      <c r="M55" s="127" t="s">
        <v>139</v>
      </c>
      <c r="N55" s="130" t="s">
        <v>139</v>
      </c>
      <c r="O55" s="130" t="s">
        <v>139</v>
      </c>
      <c r="P55" s="129" t="s">
        <v>139</v>
      </c>
      <c r="Q55" s="131" t="s">
        <v>139</v>
      </c>
      <c r="R55" s="131" t="s">
        <v>139</v>
      </c>
      <c r="S55" s="131" t="s">
        <v>139</v>
      </c>
      <c r="T55" s="128" t="s">
        <v>139</v>
      </c>
    </row>
    <row r="56" spans="1:20" ht="15" customHeight="1">
      <c r="A56" s="127" t="s">
        <v>309</v>
      </c>
      <c r="B56" s="127" t="s">
        <v>336</v>
      </c>
      <c r="C56" s="127" t="s">
        <v>308</v>
      </c>
      <c r="D56" s="127" t="s">
        <v>309</v>
      </c>
      <c r="E56" s="128">
        <v>39.980899999999998</v>
      </c>
      <c r="F56" s="128">
        <v>39.427300000000002</v>
      </c>
      <c r="G56" s="128">
        <v>1</v>
      </c>
      <c r="H56" s="128">
        <v>1</v>
      </c>
      <c r="I56" s="128" t="s">
        <v>139</v>
      </c>
      <c r="J56" s="128" t="s">
        <v>139</v>
      </c>
      <c r="K56" s="128">
        <v>1</v>
      </c>
      <c r="L56" s="129" t="s">
        <v>139</v>
      </c>
      <c r="M56" s="127" t="s">
        <v>310</v>
      </c>
      <c r="N56" s="130" t="s">
        <v>139</v>
      </c>
      <c r="O56" s="130" t="s">
        <v>139</v>
      </c>
      <c r="P56" s="129">
        <v>0.85419999999999996</v>
      </c>
      <c r="Q56" s="131" t="s">
        <v>139</v>
      </c>
      <c r="R56" s="131" t="s">
        <v>139</v>
      </c>
      <c r="S56" s="131" t="s">
        <v>139</v>
      </c>
      <c r="T56" s="128" t="s">
        <v>139</v>
      </c>
    </row>
    <row r="57" spans="1:20" ht="15" customHeight="1">
      <c r="A57" s="127" t="s">
        <v>337</v>
      </c>
      <c r="B57" s="127" t="s">
        <v>338</v>
      </c>
      <c r="C57" s="127" t="s">
        <v>339</v>
      </c>
      <c r="D57" s="127" t="s">
        <v>337</v>
      </c>
      <c r="E57" s="128">
        <v>37.7988</v>
      </c>
      <c r="F57" s="128">
        <v>36.801299999999998</v>
      </c>
      <c r="G57" s="128">
        <v>0.80759999999999998</v>
      </c>
      <c r="H57" s="128">
        <v>0.8639</v>
      </c>
      <c r="I57" s="128">
        <v>0.80759999999999998</v>
      </c>
      <c r="J57" s="128">
        <v>0.8639</v>
      </c>
      <c r="K57" s="128">
        <v>0.81</v>
      </c>
      <c r="L57" s="129" t="s">
        <v>139</v>
      </c>
      <c r="M57" s="127" t="s">
        <v>139</v>
      </c>
      <c r="N57" s="130" t="s">
        <v>139</v>
      </c>
      <c r="O57" s="130" t="s">
        <v>139</v>
      </c>
      <c r="P57" s="129" t="s">
        <v>139</v>
      </c>
      <c r="Q57" s="131" t="s">
        <v>139</v>
      </c>
      <c r="R57" s="131" t="s">
        <v>139</v>
      </c>
      <c r="S57" s="131" t="s">
        <v>139</v>
      </c>
      <c r="T57" s="128" t="s">
        <v>139</v>
      </c>
    </row>
    <row r="58" spans="1:20" ht="15" customHeight="1">
      <c r="A58" s="127" t="s">
        <v>337</v>
      </c>
      <c r="B58" s="127" t="s">
        <v>338</v>
      </c>
      <c r="C58" s="127" t="s">
        <v>330</v>
      </c>
      <c r="D58" s="127" t="s">
        <v>331</v>
      </c>
      <c r="E58" s="128">
        <v>37.7988</v>
      </c>
      <c r="F58" s="128">
        <v>36.801299999999998</v>
      </c>
      <c r="G58" s="128" t="s">
        <v>139</v>
      </c>
      <c r="H58" s="128" t="s">
        <v>139</v>
      </c>
      <c r="I58" s="128">
        <v>0.8115</v>
      </c>
      <c r="J58" s="128">
        <v>0.86670000000000003</v>
      </c>
      <c r="K58" s="128" t="s">
        <v>139</v>
      </c>
      <c r="L58" s="129" t="s">
        <v>139</v>
      </c>
      <c r="M58" s="127" t="s">
        <v>139</v>
      </c>
      <c r="N58" s="130" t="s">
        <v>139</v>
      </c>
      <c r="O58" s="130" t="s">
        <v>139</v>
      </c>
      <c r="P58" s="129" t="s">
        <v>139</v>
      </c>
      <c r="Q58" s="131" t="s">
        <v>139</v>
      </c>
      <c r="R58" s="131" t="s">
        <v>139</v>
      </c>
      <c r="S58" s="131" t="s">
        <v>139</v>
      </c>
      <c r="T58" s="128" t="s">
        <v>139</v>
      </c>
    </row>
    <row r="59" spans="1:20" ht="15" customHeight="1">
      <c r="A59" s="127" t="s">
        <v>340</v>
      </c>
      <c r="B59" s="127" t="s">
        <v>341</v>
      </c>
      <c r="C59" s="127" t="s">
        <v>342</v>
      </c>
      <c r="D59" s="127" t="s">
        <v>340</v>
      </c>
      <c r="E59" s="128">
        <v>36.312800000000003</v>
      </c>
      <c r="F59" s="128">
        <v>35.241900000000001</v>
      </c>
      <c r="G59" s="128">
        <v>0.77580000000000005</v>
      </c>
      <c r="H59" s="128">
        <v>0.84040000000000004</v>
      </c>
      <c r="I59" s="128">
        <v>0.77580000000000005</v>
      </c>
      <c r="J59" s="128">
        <v>0.84040000000000004</v>
      </c>
      <c r="K59" s="128">
        <v>0.77580000000000005</v>
      </c>
      <c r="L59" s="129" t="s">
        <v>139</v>
      </c>
      <c r="M59" s="127" t="s">
        <v>139</v>
      </c>
      <c r="N59" s="130" t="s">
        <v>139</v>
      </c>
      <c r="O59" s="130" t="s">
        <v>139</v>
      </c>
      <c r="P59" s="129" t="s">
        <v>139</v>
      </c>
      <c r="Q59" s="131" t="s">
        <v>139</v>
      </c>
      <c r="R59" s="131" t="s">
        <v>139</v>
      </c>
      <c r="S59" s="131" t="s">
        <v>139</v>
      </c>
      <c r="T59" s="128" t="s">
        <v>139</v>
      </c>
    </row>
    <row r="60" spans="1:20" ht="15" customHeight="1">
      <c r="A60" s="127" t="s">
        <v>248</v>
      </c>
      <c r="B60" s="127" t="s">
        <v>343</v>
      </c>
      <c r="C60" s="127" t="s">
        <v>270</v>
      </c>
      <c r="D60" s="127" t="s">
        <v>268</v>
      </c>
      <c r="E60" s="128">
        <v>48.594499999999996</v>
      </c>
      <c r="F60" s="128">
        <v>48.099299999999999</v>
      </c>
      <c r="G60" s="128" t="s">
        <v>139</v>
      </c>
      <c r="H60" s="128" t="s">
        <v>139</v>
      </c>
      <c r="I60" s="128">
        <v>1.0774999999999999</v>
      </c>
      <c r="J60" s="128">
        <v>1.0524</v>
      </c>
      <c r="K60" s="128" t="s">
        <v>139</v>
      </c>
      <c r="L60" s="129" t="s">
        <v>139</v>
      </c>
      <c r="M60" s="127" t="s">
        <v>139</v>
      </c>
      <c r="N60" s="130" t="s">
        <v>139</v>
      </c>
      <c r="O60" s="130" t="s">
        <v>139</v>
      </c>
      <c r="P60" s="129" t="s">
        <v>139</v>
      </c>
      <c r="Q60" s="131" t="s">
        <v>139</v>
      </c>
      <c r="R60" s="131" t="s">
        <v>139</v>
      </c>
      <c r="S60" s="131" t="s">
        <v>139</v>
      </c>
      <c r="T60" s="128" t="s">
        <v>139</v>
      </c>
    </row>
    <row r="61" spans="1:20" ht="15" customHeight="1">
      <c r="A61" s="127" t="s">
        <v>248</v>
      </c>
      <c r="B61" s="127" t="s">
        <v>343</v>
      </c>
      <c r="C61" s="127" t="s">
        <v>247</v>
      </c>
      <c r="D61" s="127" t="s">
        <v>248</v>
      </c>
      <c r="E61" s="128">
        <v>48.594499999999996</v>
      </c>
      <c r="F61" s="128">
        <v>48.099299999999999</v>
      </c>
      <c r="G61" s="128">
        <v>1.0774999999999999</v>
      </c>
      <c r="H61" s="128">
        <v>1.0524</v>
      </c>
      <c r="I61" s="128">
        <v>1.0774999999999999</v>
      </c>
      <c r="J61" s="128">
        <v>1.0524</v>
      </c>
      <c r="K61" s="128">
        <v>1.0381</v>
      </c>
      <c r="L61" s="129" t="s">
        <v>139</v>
      </c>
      <c r="M61" s="127" t="s">
        <v>139</v>
      </c>
      <c r="N61" s="128" t="s">
        <v>139</v>
      </c>
      <c r="O61" s="128" t="s">
        <v>139</v>
      </c>
      <c r="P61" s="129" t="s">
        <v>139</v>
      </c>
      <c r="Q61" s="131" t="s">
        <v>139</v>
      </c>
      <c r="R61" s="131" t="s">
        <v>139</v>
      </c>
      <c r="S61" s="131" t="s">
        <v>139</v>
      </c>
      <c r="T61" s="128" t="s">
        <v>139</v>
      </c>
    </row>
    <row r="62" spans="1:20" ht="15" customHeight="1">
      <c r="A62" s="127" t="s">
        <v>331</v>
      </c>
      <c r="B62" s="127" t="s">
        <v>344</v>
      </c>
      <c r="C62" s="127" t="s">
        <v>330</v>
      </c>
      <c r="D62" s="127" t="s">
        <v>331</v>
      </c>
      <c r="E62" s="128">
        <v>37.976300000000002</v>
      </c>
      <c r="F62" s="128">
        <v>36.421799999999998</v>
      </c>
      <c r="G62" s="128">
        <v>0.8115</v>
      </c>
      <c r="H62" s="128">
        <v>0.86670000000000003</v>
      </c>
      <c r="I62" s="128">
        <v>0.8115</v>
      </c>
      <c r="J62" s="128">
        <v>0.86670000000000003</v>
      </c>
      <c r="K62" s="128">
        <v>0.8115</v>
      </c>
      <c r="L62" s="129" t="s">
        <v>139</v>
      </c>
      <c r="M62" s="127" t="s">
        <v>139</v>
      </c>
      <c r="N62" s="130" t="s">
        <v>139</v>
      </c>
      <c r="O62" s="130" t="s">
        <v>139</v>
      </c>
      <c r="P62" s="129" t="s">
        <v>139</v>
      </c>
      <c r="Q62" s="131" t="s">
        <v>139</v>
      </c>
      <c r="R62" s="131" t="s">
        <v>139</v>
      </c>
      <c r="S62" s="131" t="s">
        <v>139</v>
      </c>
      <c r="T62" s="128" t="s">
        <v>139</v>
      </c>
    </row>
    <row r="63" spans="1:20" ht="15" customHeight="1">
      <c r="A63" s="127" t="s">
        <v>345</v>
      </c>
      <c r="B63" s="127" t="s">
        <v>346</v>
      </c>
      <c r="C63" s="127" t="s">
        <v>347</v>
      </c>
      <c r="D63" s="127" t="s">
        <v>345</v>
      </c>
      <c r="E63" s="128" t="s">
        <v>139</v>
      </c>
      <c r="F63" s="128" t="s">
        <v>139</v>
      </c>
      <c r="G63" s="128">
        <v>0.3649</v>
      </c>
      <c r="H63" s="128">
        <v>0.50139999999999996</v>
      </c>
      <c r="I63" s="128" t="s">
        <v>139</v>
      </c>
      <c r="J63" s="128" t="s">
        <v>139</v>
      </c>
      <c r="K63" s="128">
        <v>0.3649</v>
      </c>
      <c r="L63" s="129">
        <v>0.3453</v>
      </c>
      <c r="M63" s="127" t="s">
        <v>139</v>
      </c>
      <c r="N63" s="130" t="s">
        <v>139</v>
      </c>
      <c r="O63" s="130" t="s">
        <v>139</v>
      </c>
      <c r="P63" s="129" t="s">
        <v>139</v>
      </c>
      <c r="Q63" s="131" t="s">
        <v>139</v>
      </c>
      <c r="R63" s="131" t="s">
        <v>139</v>
      </c>
      <c r="S63" s="131" t="s">
        <v>139</v>
      </c>
      <c r="T63" s="128" t="s">
        <v>139</v>
      </c>
    </row>
    <row r="64" spans="1:20" ht="15" customHeight="1">
      <c r="A64" s="127" t="s">
        <v>462</v>
      </c>
      <c r="B64" s="127" t="s">
        <v>1217</v>
      </c>
      <c r="C64" s="127" t="s">
        <v>461</v>
      </c>
      <c r="D64" s="127" t="s">
        <v>462</v>
      </c>
      <c r="E64" s="128" t="s">
        <v>139</v>
      </c>
      <c r="F64" s="128" t="s">
        <v>139</v>
      </c>
      <c r="G64" s="128">
        <v>1.1295999999999999</v>
      </c>
      <c r="H64" s="128">
        <v>1.087</v>
      </c>
      <c r="I64" s="128" t="s">
        <v>139</v>
      </c>
      <c r="J64" s="128" t="s">
        <v>139</v>
      </c>
      <c r="K64" s="128" t="s">
        <v>139</v>
      </c>
      <c r="L64" s="129">
        <v>1.1295999999999999</v>
      </c>
      <c r="M64" s="127" t="s">
        <v>139</v>
      </c>
      <c r="N64" s="130" t="s">
        <v>139</v>
      </c>
      <c r="O64" s="130" t="s">
        <v>139</v>
      </c>
      <c r="P64" s="129" t="s">
        <v>139</v>
      </c>
      <c r="Q64" s="131" t="s">
        <v>139</v>
      </c>
      <c r="R64" s="131" t="s">
        <v>139</v>
      </c>
      <c r="S64" s="131" t="s">
        <v>139</v>
      </c>
      <c r="T64" s="128" t="s">
        <v>139</v>
      </c>
    </row>
    <row r="65" spans="1:20" ht="15" customHeight="1">
      <c r="A65" s="127" t="s">
        <v>348</v>
      </c>
      <c r="B65" s="127" t="s">
        <v>349</v>
      </c>
      <c r="C65" s="127" t="s">
        <v>350</v>
      </c>
      <c r="D65" s="127" t="s">
        <v>348</v>
      </c>
      <c r="E65" s="128">
        <v>38.304600000000001</v>
      </c>
      <c r="F65" s="128">
        <v>37.034999999999997</v>
      </c>
      <c r="G65" s="128">
        <v>0.81830000000000003</v>
      </c>
      <c r="H65" s="128">
        <v>0.87170000000000003</v>
      </c>
      <c r="I65" s="128">
        <v>0.81830000000000003</v>
      </c>
      <c r="J65" s="128">
        <v>0.87170000000000003</v>
      </c>
      <c r="K65" s="128">
        <v>0.81830000000000003</v>
      </c>
      <c r="L65" s="129" t="s">
        <v>139</v>
      </c>
      <c r="M65" s="127" t="s">
        <v>139</v>
      </c>
      <c r="N65" s="130" t="s">
        <v>139</v>
      </c>
      <c r="O65" s="130" t="s">
        <v>139</v>
      </c>
      <c r="P65" s="129" t="s">
        <v>139</v>
      </c>
      <c r="Q65" s="131" t="s">
        <v>139</v>
      </c>
      <c r="R65" s="131" t="s">
        <v>139</v>
      </c>
      <c r="S65" s="131" t="s">
        <v>139</v>
      </c>
      <c r="T65" s="128" t="s">
        <v>139</v>
      </c>
    </row>
    <row r="66" spans="1:20" ht="15" customHeight="1">
      <c r="A66" s="127" t="s">
        <v>351</v>
      </c>
      <c r="B66" s="127" t="s">
        <v>352</v>
      </c>
      <c r="C66" s="127" t="s">
        <v>353</v>
      </c>
      <c r="D66" s="127" t="s">
        <v>351</v>
      </c>
      <c r="E66" s="128">
        <v>36.055700000000002</v>
      </c>
      <c r="F66" s="128">
        <v>35.425899999999999</v>
      </c>
      <c r="G66" s="128">
        <v>1</v>
      </c>
      <c r="H66" s="128">
        <v>1</v>
      </c>
      <c r="I66" s="128">
        <v>1</v>
      </c>
      <c r="J66" s="128">
        <v>1</v>
      </c>
      <c r="K66" s="128">
        <v>1</v>
      </c>
      <c r="L66" s="129" t="s">
        <v>139</v>
      </c>
      <c r="M66" s="127" t="s">
        <v>310</v>
      </c>
      <c r="N66" s="130" t="s">
        <v>139</v>
      </c>
      <c r="O66" s="130" t="s">
        <v>139</v>
      </c>
      <c r="P66" s="129">
        <v>0.79090000000000005</v>
      </c>
      <c r="Q66" s="131" t="s">
        <v>310</v>
      </c>
      <c r="R66" s="131" t="s">
        <v>139</v>
      </c>
      <c r="S66" s="131" t="s">
        <v>139</v>
      </c>
      <c r="T66" s="128">
        <v>0.79090000000000005</v>
      </c>
    </row>
    <row r="67" spans="1:20" ht="15" customHeight="1">
      <c r="A67" s="127" t="s">
        <v>289</v>
      </c>
      <c r="B67" s="127" t="s">
        <v>354</v>
      </c>
      <c r="C67" s="127" t="s">
        <v>288</v>
      </c>
      <c r="D67" s="127" t="s">
        <v>289</v>
      </c>
      <c r="E67" s="128">
        <v>33.208100000000002</v>
      </c>
      <c r="F67" s="128">
        <v>32.268099999999997</v>
      </c>
      <c r="G67" s="128">
        <v>0.70960000000000001</v>
      </c>
      <c r="H67" s="128">
        <v>0.79059999999999997</v>
      </c>
      <c r="I67" s="128">
        <v>0.70960000000000001</v>
      </c>
      <c r="J67" s="128">
        <v>0.79059999999999997</v>
      </c>
      <c r="K67" s="128">
        <v>0.70960000000000001</v>
      </c>
      <c r="L67" s="129" t="s">
        <v>139</v>
      </c>
      <c r="M67" s="127" t="s">
        <v>139</v>
      </c>
      <c r="N67" s="130" t="s">
        <v>139</v>
      </c>
      <c r="O67" s="130" t="s">
        <v>139</v>
      </c>
      <c r="P67" s="129" t="s">
        <v>139</v>
      </c>
      <c r="Q67" s="131" t="s">
        <v>139</v>
      </c>
      <c r="R67" s="131" t="s">
        <v>139</v>
      </c>
      <c r="S67" s="131" t="s">
        <v>139</v>
      </c>
      <c r="T67" s="128" t="s">
        <v>139</v>
      </c>
    </row>
    <row r="68" spans="1:20" ht="15" customHeight="1">
      <c r="A68" s="127" t="s">
        <v>327</v>
      </c>
      <c r="B68" s="127" t="s">
        <v>355</v>
      </c>
      <c r="C68" s="127" t="s">
        <v>342</v>
      </c>
      <c r="D68" s="127" t="s">
        <v>340</v>
      </c>
      <c r="E68" s="128">
        <v>37.731900000000003</v>
      </c>
      <c r="F68" s="128">
        <v>36.906300000000002</v>
      </c>
      <c r="G68" s="128" t="s">
        <v>139</v>
      </c>
      <c r="H68" s="128" t="s">
        <v>139</v>
      </c>
      <c r="I68" s="128">
        <v>0.90849999999999997</v>
      </c>
      <c r="J68" s="128">
        <v>0.93640000000000001</v>
      </c>
      <c r="K68" s="128" t="s">
        <v>139</v>
      </c>
      <c r="L68" s="129" t="s">
        <v>139</v>
      </c>
      <c r="M68" s="127" t="s">
        <v>139</v>
      </c>
      <c r="N68" s="130" t="s">
        <v>139</v>
      </c>
      <c r="O68" s="130" t="s">
        <v>139</v>
      </c>
      <c r="P68" s="129" t="s">
        <v>139</v>
      </c>
      <c r="Q68" s="131" t="s">
        <v>139</v>
      </c>
      <c r="R68" s="131" t="s">
        <v>139</v>
      </c>
      <c r="S68" s="131" t="s">
        <v>139</v>
      </c>
      <c r="T68" s="128" t="s">
        <v>139</v>
      </c>
    </row>
    <row r="69" spans="1:20" ht="15" customHeight="1">
      <c r="A69" s="127" t="s">
        <v>327</v>
      </c>
      <c r="B69" s="127" t="s">
        <v>355</v>
      </c>
      <c r="C69" s="127" t="s">
        <v>326</v>
      </c>
      <c r="D69" s="127" t="s">
        <v>327</v>
      </c>
      <c r="E69" s="128">
        <v>37.731900000000003</v>
      </c>
      <c r="F69" s="128">
        <v>36.906300000000002</v>
      </c>
      <c r="G69" s="128">
        <v>0.90849999999999997</v>
      </c>
      <c r="H69" s="128">
        <v>0.93640000000000001</v>
      </c>
      <c r="I69" s="128">
        <v>0.90849999999999997</v>
      </c>
      <c r="J69" s="128">
        <v>0.93640000000000001</v>
      </c>
      <c r="K69" s="128">
        <v>0.80610000000000004</v>
      </c>
      <c r="L69" s="129" t="s">
        <v>139</v>
      </c>
      <c r="M69" s="127" t="s">
        <v>139</v>
      </c>
      <c r="N69" s="130" t="s">
        <v>139</v>
      </c>
      <c r="O69" s="130" t="s">
        <v>139</v>
      </c>
      <c r="P69" s="129" t="s">
        <v>139</v>
      </c>
      <c r="Q69" s="131" t="s">
        <v>139</v>
      </c>
      <c r="R69" s="131" t="s">
        <v>139</v>
      </c>
      <c r="S69" s="131" t="s">
        <v>139</v>
      </c>
      <c r="T69" s="128" t="s">
        <v>139</v>
      </c>
    </row>
    <row r="70" spans="1:20" ht="15" customHeight="1">
      <c r="A70" s="127" t="s">
        <v>356</v>
      </c>
      <c r="B70" s="127" t="s">
        <v>357</v>
      </c>
      <c r="C70" s="127" t="s">
        <v>358</v>
      </c>
      <c r="D70" s="127" t="s">
        <v>356</v>
      </c>
      <c r="E70" s="128">
        <v>42.2181</v>
      </c>
      <c r="F70" s="128">
        <v>40.011299999999999</v>
      </c>
      <c r="G70" s="128">
        <v>1.0107999999999999</v>
      </c>
      <c r="H70" s="128">
        <v>1.0074000000000001</v>
      </c>
      <c r="I70" s="128">
        <v>1.0107999999999999</v>
      </c>
      <c r="J70" s="128">
        <v>1.0074000000000001</v>
      </c>
      <c r="K70" s="128">
        <v>0.90200000000000002</v>
      </c>
      <c r="L70" s="129" t="s">
        <v>139</v>
      </c>
      <c r="M70" s="127" t="s">
        <v>139</v>
      </c>
      <c r="N70" s="130" t="s">
        <v>139</v>
      </c>
      <c r="O70" s="130" t="s">
        <v>139</v>
      </c>
      <c r="P70" s="129" t="s">
        <v>139</v>
      </c>
      <c r="Q70" s="131" t="s">
        <v>139</v>
      </c>
      <c r="R70" s="131" t="s">
        <v>139</v>
      </c>
      <c r="S70" s="131" t="s">
        <v>139</v>
      </c>
      <c r="T70" s="128" t="s">
        <v>139</v>
      </c>
    </row>
    <row r="71" spans="1:20" ht="15" customHeight="1">
      <c r="A71" s="127" t="s">
        <v>323</v>
      </c>
      <c r="B71" s="127" t="s">
        <v>359</v>
      </c>
      <c r="C71" s="127" t="s">
        <v>332</v>
      </c>
      <c r="D71" s="127" t="s">
        <v>328</v>
      </c>
      <c r="E71" s="128">
        <v>44.4589</v>
      </c>
      <c r="F71" s="128">
        <v>43.572800000000001</v>
      </c>
      <c r="G71" s="128" t="s">
        <v>139</v>
      </c>
      <c r="H71" s="128" t="s">
        <v>139</v>
      </c>
      <c r="I71" s="128">
        <v>0.87280000000000002</v>
      </c>
      <c r="J71" s="128">
        <v>0.91100000000000003</v>
      </c>
      <c r="K71" s="128" t="s">
        <v>139</v>
      </c>
      <c r="L71" s="129" t="s">
        <v>139</v>
      </c>
      <c r="M71" s="127" t="s">
        <v>139</v>
      </c>
      <c r="N71" s="130" t="s">
        <v>139</v>
      </c>
      <c r="O71" s="130" t="s">
        <v>139</v>
      </c>
      <c r="P71" s="129" t="s">
        <v>139</v>
      </c>
      <c r="Q71" s="131" t="s">
        <v>139</v>
      </c>
      <c r="R71" s="131" t="s">
        <v>139</v>
      </c>
      <c r="S71" s="131" t="s">
        <v>139</v>
      </c>
      <c r="T71" s="128" t="s">
        <v>139</v>
      </c>
    </row>
    <row r="72" spans="1:20" ht="15" customHeight="1">
      <c r="A72" s="127" t="s">
        <v>323</v>
      </c>
      <c r="B72" s="127" t="s">
        <v>359</v>
      </c>
      <c r="C72" s="127" t="s">
        <v>322</v>
      </c>
      <c r="D72" s="127" t="s">
        <v>323</v>
      </c>
      <c r="E72" s="128">
        <v>44.4589</v>
      </c>
      <c r="F72" s="128">
        <v>43.572800000000001</v>
      </c>
      <c r="G72" s="128">
        <v>0.94989999999999997</v>
      </c>
      <c r="H72" s="128">
        <v>0.96540000000000004</v>
      </c>
      <c r="I72" s="128">
        <v>0.87280000000000002</v>
      </c>
      <c r="J72" s="128">
        <v>0.91100000000000003</v>
      </c>
      <c r="K72" s="128">
        <v>0.94989999999999997</v>
      </c>
      <c r="L72" s="129" t="s">
        <v>139</v>
      </c>
      <c r="M72" s="127" t="s">
        <v>139</v>
      </c>
      <c r="N72" s="130" t="s">
        <v>139</v>
      </c>
      <c r="O72" s="130" t="s">
        <v>139</v>
      </c>
      <c r="P72" s="129" t="s">
        <v>139</v>
      </c>
      <c r="Q72" s="131" t="s">
        <v>139</v>
      </c>
      <c r="R72" s="131" t="s">
        <v>139</v>
      </c>
      <c r="S72" s="131" t="s">
        <v>139</v>
      </c>
      <c r="T72" s="128" t="s">
        <v>139</v>
      </c>
    </row>
    <row r="73" spans="1:20" ht="15" customHeight="1">
      <c r="A73" s="127" t="s">
        <v>360</v>
      </c>
      <c r="B73" s="127" t="s">
        <v>361</v>
      </c>
      <c r="C73" s="127" t="s">
        <v>288</v>
      </c>
      <c r="D73" s="127" t="s">
        <v>289</v>
      </c>
      <c r="E73" s="128">
        <v>36.981099999999998</v>
      </c>
      <c r="F73" s="128">
        <v>35.149700000000003</v>
      </c>
      <c r="G73" s="128" t="s">
        <v>139</v>
      </c>
      <c r="H73" s="128" t="s">
        <v>139</v>
      </c>
      <c r="I73" s="128">
        <v>0.76380000000000003</v>
      </c>
      <c r="J73" s="128">
        <v>0.83150000000000002</v>
      </c>
      <c r="K73" s="128" t="s">
        <v>139</v>
      </c>
      <c r="L73" s="129" t="s">
        <v>139</v>
      </c>
      <c r="M73" s="127" t="s">
        <v>139</v>
      </c>
      <c r="N73" s="130" t="s">
        <v>139</v>
      </c>
      <c r="O73" s="130" t="s">
        <v>139</v>
      </c>
      <c r="P73" s="129" t="s">
        <v>139</v>
      </c>
      <c r="Q73" s="131" t="s">
        <v>139</v>
      </c>
      <c r="R73" s="131" t="s">
        <v>139</v>
      </c>
      <c r="S73" s="131" t="s">
        <v>139</v>
      </c>
      <c r="T73" s="128" t="s">
        <v>139</v>
      </c>
    </row>
    <row r="74" spans="1:20" ht="15" customHeight="1">
      <c r="A74" s="127" t="s">
        <v>360</v>
      </c>
      <c r="B74" s="127" t="s">
        <v>361</v>
      </c>
      <c r="C74" s="127" t="s">
        <v>362</v>
      </c>
      <c r="D74" s="127" t="s">
        <v>360</v>
      </c>
      <c r="E74" s="128">
        <v>36.981099999999998</v>
      </c>
      <c r="F74" s="128">
        <v>35.149700000000003</v>
      </c>
      <c r="G74" s="128">
        <v>0.79010000000000002</v>
      </c>
      <c r="H74" s="128">
        <v>0.85099999999999998</v>
      </c>
      <c r="I74" s="128">
        <v>0.76380000000000003</v>
      </c>
      <c r="J74" s="128">
        <v>0.83150000000000002</v>
      </c>
      <c r="K74" s="128">
        <v>0.79010000000000002</v>
      </c>
      <c r="L74" s="129" t="s">
        <v>139</v>
      </c>
      <c r="M74" s="127" t="s">
        <v>139</v>
      </c>
      <c r="N74" s="130" t="s">
        <v>139</v>
      </c>
      <c r="O74" s="130" t="s">
        <v>139</v>
      </c>
      <c r="P74" s="129" t="s">
        <v>139</v>
      </c>
      <c r="Q74" s="131" t="s">
        <v>139</v>
      </c>
      <c r="R74" s="131" t="s">
        <v>139</v>
      </c>
      <c r="S74" s="131" t="s">
        <v>139</v>
      </c>
      <c r="T74" s="128" t="s">
        <v>139</v>
      </c>
    </row>
    <row r="75" spans="1:20" ht="15" customHeight="1">
      <c r="A75" s="127" t="s">
        <v>363</v>
      </c>
      <c r="B75" s="127" t="s">
        <v>364</v>
      </c>
      <c r="C75" s="127" t="s">
        <v>365</v>
      </c>
      <c r="D75" s="127" t="s">
        <v>363</v>
      </c>
      <c r="E75" s="128">
        <v>49.432299999999998</v>
      </c>
      <c r="F75" s="128">
        <v>46.8185</v>
      </c>
      <c r="G75" s="128">
        <v>1.0986</v>
      </c>
      <c r="H75" s="128">
        <v>1.0665</v>
      </c>
      <c r="I75" s="128">
        <v>0.97260000000000002</v>
      </c>
      <c r="J75" s="128">
        <v>0.98119999999999996</v>
      </c>
      <c r="K75" s="128">
        <v>1.0986</v>
      </c>
      <c r="L75" s="129" t="s">
        <v>139</v>
      </c>
      <c r="M75" s="127" t="s">
        <v>139</v>
      </c>
      <c r="N75" s="128" t="s">
        <v>139</v>
      </c>
      <c r="O75" s="128" t="s">
        <v>139</v>
      </c>
      <c r="P75" s="129" t="s">
        <v>139</v>
      </c>
      <c r="Q75" s="131" t="s">
        <v>139</v>
      </c>
      <c r="R75" s="131" t="s">
        <v>139</v>
      </c>
      <c r="S75" s="131" t="s">
        <v>139</v>
      </c>
      <c r="T75" s="128" t="s">
        <v>139</v>
      </c>
    </row>
    <row r="76" spans="1:20" ht="15" customHeight="1">
      <c r="A76" s="127" t="s">
        <v>297</v>
      </c>
      <c r="B76" s="127" t="s">
        <v>366</v>
      </c>
      <c r="C76" s="127" t="s">
        <v>296</v>
      </c>
      <c r="D76" s="127" t="s">
        <v>297</v>
      </c>
      <c r="E76" s="128">
        <v>33.82</v>
      </c>
      <c r="F76" s="128">
        <v>33.177300000000002</v>
      </c>
      <c r="G76" s="128">
        <v>0.72260000000000002</v>
      </c>
      <c r="H76" s="128">
        <v>0.80049999999999999</v>
      </c>
      <c r="I76" s="128" t="s">
        <v>139</v>
      </c>
      <c r="J76" s="128" t="s">
        <v>139</v>
      </c>
      <c r="K76" s="128">
        <v>0.72260000000000002</v>
      </c>
      <c r="L76" s="129" t="s">
        <v>139</v>
      </c>
      <c r="M76" s="127" t="s">
        <v>139</v>
      </c>
      <c r="N76" s="130" t="s">
        <v>139</v>
      </c>
      <c r="O76" s="130" t="s">
        <v>139</v>
      </c>
      <c r="P76" s="129" t="s">
        <v>139</v>
      </c>
      <c r="Q76" s="131" t="s">
        <v>139</v>
      </c>
      <c r="R76" s="131" t="s">
        <v>139</v>
      </c>
      <c r="S76" s="131" t="s">
        <v>139</v>
      </c>
      <c r="T76" s="128" t="s">
        <v>139</v>
      </c>
    </row>
    <row r="77" spans="1:20" ht="15" customHeight="1">
      <c r="A77" s="127" t="s">
        <v>367</v>
      </c>
      <c r="B77" s="127" t="s">
        <v>368</v>
      </c>
      <c r="C77" s="127" t="s">
        <v>369</v>
      </c>
      <c r="D77" s="127" t="s">
        <v>367</v>
      </c>
      <c r="E77" s="128">
        <v>42.254600000000003</v>
      </c>
      <c r="F77" s="128">
        <v>41.375700000000002</v>
      </c>
      <c r="G77" s="128">
        <v>0.91249999999999998</v>
      </c>
      <c r="H77" s="128">
        <v>0.93920000000000003</v>
      </c>
      <c r="I77" s="128" t="s">
        <v>139</v>
      </c>
      <c r="J77" s="128" t="s">
        <v>139</v>
      </c>
      <c r="K77" s="128">
        <v>0.91249999999999998</v>
      </c>
      <c r="L77" s="129" t="s">
        <v>139</v>
      </c>
      <c r="M77" s="127" t="s">
        <v>139</v>
      </c>
      <c r="N77" s="128" t="s">
        <v>139</v>
      </c>
      <c r="O77" s="128" t="s">
        <v>139</v>
      </c>
      <c r="P77" s="129" t="s">
        <v>139</v>
      </c>
      <c r="Q77" s="131" t="s">
        <v>139</v>
      </c>
      <c r="R77" s="131" t="s">
        <v>139</v>
      </c>
      <c r="S77" s="131" t="s">
        <v>139</v>
      </c>
      <c r="T77" s="128" t="s">
        <v>139</v>
      </c>
    </row>
    <row r="78" spans="1:20" ht="15" customHeight="1">
      <c r="A78" s="127" t="s">
        <v>370</v>
      </c>
      <c r="B78" s="127" t="s">
        <v>371</v>
      </c>
      <c r="C78" s="127" t="s">
        <v>372</v>
      </c>
      <c r="D78" s="127" t="s">
        <v>370</v>
      </c>
      <c r="E78" s="128">
        <v>42.466799999999999</v>
      </c>
      <c r="F78" s="128">
        <v>42.067399999999999</v>
      </c>
      <c r="G78" s="128">
        <v>1</v>
      </c>
      <c r="H78" s="128">
        <v>1</v>
      </c>
      <c r="I78" s="128">
        <v>1</v>
      </c>
      <c r="J78" s="128">
        <v>1</v>
      </c>
      <c r="K78" s="128">
        <v>1</v>
      </c>
      <c r="L78" s="129" t="s">
        <v>139</v>
      </c>
      <c r="M78" s="127" t="s">
        <v>310</v>
      </c>
      <c r="N78" s="130" t="s">
        <v>139</v>
      </c>
      <c r="O78" s="130" t="s">
        <v>139</v>
      </c>
      <c r="P78" s="129">
        <v>0.91459999999999997</v>
      </c>
      <c r="Q78" s="131" t="s">
        <v>310</v>
      </c>
      <c r="R78" s="131" t="s">
        <v>139</v>
      </c>
      <c r="S78" s="131" t="s">
        <v>139</v>
      </c>
      <c r="T78" s="128">
        <v>0.91459999999999997</v>
      </c>
    </row>
    <row r="79" spans="1:20" ht="15" customHeight="1">
      <c r="A79" s="127" t="s">
        <v>373</v>
      </c>
      <c r="B79" s="127" t="s">
        <v>374</v>
      </c>
      <c r="C79" s="127" t="s">
        <v>326</v>
      </c>
      <c r="D79" s="127" t="s">
        <v>327</v>
      </c>
      <c r="E79" s="128">
        <v>38.093600000000002</v>
      </c>
      <c r="F79" s="128">
        <v>38.076500000000003</v>
      </c>
      <c r="G79" s="128">
        <v>0.82020000000000004</v>
      </c>
      <c r="H79" s="128">
        <v>0.87309999999999999</v>
      </c>
      <c r="I79" s="128">
        <v>0.82020000000000004</v>
      </c>
      <c r="J79" s="128">
        <v>0.87309999999999999</v>
      </c>
      <c r="K79" s="128" t="s">
        <v>139</v>
      </c>
      <c r="L79" s="129" t="s">
        <v>139</v>
      </c>
      <c r="M79" s="127" t="s">
        <v>139</v>
      </c>
      <c r="N79" s="130" t="s">
        <v>139</v>
      </c>
      <c r="O79" s="130" t="s">
        <v>139</v>
      </c>
      <c r="P79" s="129" t="s">
        <v>139</v>
      </c>
      <c r="Q79" s="131" t="s">
        <v>139</v>
      </c>
      <c r="R79" s="131" t="s">
        <v>139</v>
      </c>
      <c r="S79" s="131" t="s">
        <v>139</v>
      </c>
      <c r="T79" s="128" t="s">
        <v>139</v>
      </c>
    </row>
    <row r="80" spans="1:20" ht="15" customHeight="1">
      <c r="A80" s="127" t="s">
        <v>375</v>
      </c>
      <c r="B80" s="127" t="s">
        <v>376</v>
      </c>
      <c r="C80" s="127" t="s">
        <v>347</v>
      </c>
      <c r="D80" s="127" t="s">
        <v>345</v>
      </c>
      <c r="E80" s="128">
        <v>14.092700000000001</v>
      </c>
      <c r="F80" s="128">
        <v>14.0021</v>
      </c>
      <c r="G80" s="128">
        <v>0.3649</v>
      </c>
      <c r="H80" s="128">
        <v>0.50139999999999996</v>
      </c>
      <c r="I80" s="128" t="s">
        <v>139</v>
      </c>
      <c r="J80" s="128" t="s">
        <v>139</v>
      </c>
      <c r="K80" s="128" t="s">
        <v>139</v>
      </c>
      <c r="L80" s="129" t="s">
        <v>139</v>
      </c>
      <c r="M80" s="127" t="s">
        <v>139</v>
      </c>
      <c r="N80" s="130" t="s">
        <v>310</v>
      </c>
      <c r="O80" s="130" t="s">
        <v>139</v>
      </c>
      <c r="P80" s="129">
        <v>0.30099999999999999</v>
      </c>
      <c r="Q80" s="131" t="s">
        <v>139</v>
      </c>
      <c r="R80" s="131" t="s">
        <v>139</v>
      </c>
      <c r="S80" s="131" t="s">
        <v>139</v>
      </c>
      <c r="T80" s="128" t="s">
        <v>139</v>
      </c>
    </row>
    <row r="81" spans="1:20" ht="15" customHeight="1">
      <c r="A81" s="127" t="s">
        <v>377</v>
      </c>
      <c r="B81" s="127" t="s">
        <v>378</v>
      </c>
      <c r="C81" s="127" t="s">
        <v>339</v>
      </c>
      <c r="D81" s="127" t="s">
        <v>337</v>
      </c>
      <c r="E81" s="128">
        <v>38.944499999999998</v>
      </c>
      <c r="F81" s="128">
        <v>37.365400000000001</v>
      </c>
      <c r="G81" s="128">
        <v>0.83199999999999996</v>
      </c>
      <c r="H81" s="128">
        <v>0.88170000000000004</v>
      </c>
      <c r="I81" s="128">
        <v>0.83199999999999996</v>
      </c>
      <c r="J81" s="128">
        <v>0.88170000000000004</v>
      </c>
      <c r="K81" s="128" t="s">
        <v>139</v>
      </c>
      <c r="L81" s="129" t="s">
        <v>139</v>
      </c>
      <c r="M81" s="127" t="s">
        <v>139</v>
      </c>
      <c r="N81" s="128" t="s">
        <v>139</v>
      </c>
      <c r="O81" s="128" t="s">
        <v>139</v>
      </c>
      <c r="P81" s="129" t="s">
        <v>139</v>
      </c>
      <c r="Q81" s="131" t="s">
        <v>139</v>
      </c>
      <c r="R81" s="131" t="s">
        <v>139</v>
      </c>
      <c r="S81" s="131" t="s">
        <v>139</v>
      </c>
      <c r="T81" s="128" t="s">
        <v>139</v>
      </c>
    </row>
    <row r="82" spans="1:20" ht="15" customHeight="1">
      <c r="A82" s="127" t="s">
        <v>379</v>
      </c>
      <c r="B82" s="127" t="s">
        <v>380</v>
      </c>
      <c r="C82" s="127" t="s">
        <v>264</v>
      </c>
      <c r="D82" s="127" t="s">
        <v>262</v>
      </c>
      <c r="E82" s="128">
        <v>39.175400000000003</v>
      </c>
      <c r="F82" s="128">
        <v>37.183100000000003</v>
      </c>
      <c r="G82" s="128">
        <v>0.83709999999999996</v>
      </c>
      <c r="H82" s="128">
        <v>0.88539999999999996</v>
      </c>
      <c r="I82" s="128">
        <v>0.8256</v>
      </c>
      <c r="J82" s="128">
        <v>0.877</v>
      </c>
      <c r="K82" s="128" t="s">
        <v>139</v>
      </c>
      <c r="L82" s="129" t="s">
        <v>139</v>
      </c>
      <c r="M82" s="127" t="s">
        <v>139</v>
      </c>
      <c r="N82" s="128" t="s">
        <v>139</v>
      </c>
      <c r="O82" s="128" t="s">
        <v>139</v>
      </c>
      <c r="P82" s="129" t="s">
        <v>139</v>
      </c>
      <c r="Q82" s="131" t="s">
        <v>139</v>
      </c>
      <c r="R82" s="131" t="s">
        <v>139</v>
      </c>
      <c r="S82" s="131" t="s">
        <v>139</v>
      </c>
      <c r="T82" s="128" t="s">
        <v>139</v>
      </c>
    </row>
    <row r="83" spans="1:20" ht="15" customHeight="1">
      <c r="A83" s="127" t="s">
        <v>381</v>
      </c>
      <c r="B83" s="127" t="s">
        <v>1148</v>
      </c>
      <c r="C83" s="127" t="s">
        <v>247</v>
      </c>
      <c r="D83" s="127" t="s">
        <v>248</v>
      </c>
      <c r="E83" s="128">
        <v>50.690600000000003</v>
      </c>
      <c r="F83" s="128">
        <v>49.3202</v>
      </c>
      <c r="G83" s="128">
        <v>1.083</v>
      </c>
      <c r="H83" s="128">
        <v>1.0561</v>
      </c>
      <c r="I83" s="128" t="s">
        <v>139</v>
      </c>
      <c r="J83" s="128" t="s">
        <v>139</v>
      </c>
      <c r="K83" s="128" t="s">
        <v>139</v>
      </c>
      <c r="L83" s="129" t="s">
        <v>139</v>
      </c>
      <c r="M83" s="127" t="s">
        <v>139</v>
      </c>
      <c r="N83" s="130" t="s">
        <v>139</v>
      </c>
      <c r="O83" s="130" t="s">
        <v>139</v>
      </c>
      <c r="P83" s="129" t="s">
        <v>139</v>
      </c>
      <c r="Q83" s="131" t="s">
        <v>139</v>
      </c>
      <c r="R83" s="131" t="s">
        <v>139</v>
      </c>
      <c r="S83" s="131" t="s">
        <v>139</v>
      </c>
      <c r="T83" s="128" t="s">
        <v>139</v>
      </c>
    </row>
    <row r="84" spans="1:20" ht="15" customHeight="1">
      <c r="A84" s="127" t="s">
        <v>382</v>
      </c>
      <c r="B84" s="127" t="s">
        <v>383</v>
      </c>
      <c r="C84" s="127" t="s">
        <v>332</v>
      </c>
      <c r="D84" s="127" t="s">
        <v>328</v>
      </c>
      <c r="E84" s="128">
        <v>38.8247</v>
      </c>
      <c r="F84" s="128">
        <v>37.747</v>
      </c>
      <c r="G84" s="128">
        <v>0.85929999999999995</v>
      </c>
      <c r="H84" s="128">
        <v>0.90139999999999998</v>
      </c>
      <c r="I84" s="128">
        <v>0.85929999999999995</v>
      </c>
      <c r="J84" s="128">
        <v>0.90139999999999998</v>
      </c>
      <c r="K84" s="128" t="s">
        <v>139</v>
      </c>
      <c r="L84" s="129" t="s">
        <v>139</v>
      </c>
      <c r="M84" s="127" t="s">
        <v>139</v>
      </c>
      <c r="N84" s="130" t="s">
        <v>310</v>
      </c>
      <c r="O84" s="130" t="s">
        <v>139</v>
      </c>
      <c r="P84" s="129">
        <v>0.82940000000000003</v>
      </c>
      <c r="Q84" s="131" t="s">
        <v>139</v>
      </c>
      <c r="R84" s="131" t="s">
        <v>310</v>
      </c>
      <c r="S84" s="131" t="s">
        <v>139</v>
      </c>
      <c r="T84" s="128">
        <v>0.82940000000000003</v>
      </c>
    </row>
    <row r="85" spans="1:20" ht="15" customHeight="1">
      <c r="A85" s="127" t="s">
        <v>384</v>
      </c>
      <c r="B85" s="127" t="s">
        <v>385</v>
      </c>
      <c r="C85" s="127" t="s">
        <v>255</v>
      </c>
      <c r="D85" s="127" t="s">
        <v>256</v>
      </c>
      <c r="E85" s="128">
        <v>41.492800000000003</v>
      </c>
      <c r="F85" s="128">
        <v>40.243400000000001</v>
      </c>
      <c r="G85" s="128">
        <v>0.88859999999999995</v>
      </c>
      <c r="H85" s="128">
        <v>0.92230000000000001</v>
      </c>
      <c r="I85" s="128">
        <v>0.88859999999999995</v>
      </c>
      <c r="J85" s="128">
        <v>0.92230000000000001</v>
      </c>
      <c r="K85" s="128" t="s">
        <v>139</v>
      </c>
      <c r="L85" s="129" t="s">
        <v>139</v>
      </c>
      <c r="M85" s="127" t="s">
        <v>139</v>
      </c>
      <c r="N85" s="130" t="s">
        <v>139</v>
      </c>
      <c r="O85" s="130" t="s">
        <v>139</v>
      </c>
      <c r="P85" s="129" t="s">
        <v>139</v>
      </c>
      <c r="Q85" s="131" t="s">
        <v>139</v>
      </c>
      <c r="R85" s="131" t="s">
        <v>139</v>
      </c>
      <c r="S85" s="131" t="s">
        <v>139</v>
      </c>
      <c r="T85" s="128" t="s">
        <v>139</v>
      </c>
    </row>
    <row r="86" spans="1:20" ht="15" customHeight="1">
      <c r="A86" s="127" t="s">
        <v>386</v>
      </c>
      <c r="B86" s="127" t="s">
        <v>387</v>
      </c>
      <c r="C86" s="127" t="s">
        <v>240</v>
      </c>
      <c r="D86" s="127" t="s">
        <v>241</v>
      </c>
      <c r="E86" s="128">
        <v>39.8675</v>
      </c>
      <c r="F86" s="128">
        <v>38.814599999999999</v>
      </c>
      <c r="G86" s="128">
        <v>0.85189999999999999</v>
      </c>
      <c r="H86" s="128">
        <v>0.89600000000000002</v>
      </c>
      <c r="I86" s="128">
        <v>0.84009999999999996</v>
      </c>
      <c r="J86" s="128">
        <v>0.88749999999999996</v>
      </c>
      <c r="K86" s="128" t="s">
        <v>139</v>
      </c>
      <c r="L86" s="129" t="s">
        <v>139</v>
      </c>
      <c r="M86" s="127" t="s">
        <v>139</v>
      </c>
      <c r="N86" s="130" t="s">
        <v>139</v>
      </c>
      <c r="O86" s="130" t="s">
        <v>139</v>
      </c>
      <c r="P86" s="129" t="s">
        <v>139</v>
      </c>
      <c r="Q86" s="131" t="s">
        <v>139</v>
      </c>
      <c r="R86" s="131" t="s">
        <v>139</v>
      </c>
      <c r="S86" s="131" t="s">
        <v>139</v>
      </c>
      <c r="T86" s="128" t="s">
        <v>139</v>
      </c>
    </row>
    <row r="87" spans="1:20" ht="15" customHeight="1">
      <c r="A87" s="127" t="s">
        <v>388</v>
      </c>
      <c r="B87" s="127" t="s">
        <v>389</v>
      </c>
      <c r="C87" s="127" t="s">
        <v>390</v>
      </c>
      <c r="D87" s="127" t="s">
        <v>391</v>
      </c>
      <c r="E87" s="128">
        <v>45.723300000000002</v>
      </c>
      <c r="F87" s="128">
        <v>44.7102</v>
      </c>
      <c r="G87" s="128">
        <v>1.1541999999999999</v>
      </c>
      <c r="H87" s="128">
        <v>1.1032</v>
      </c>
      <c r="I87" s="128" t="s">
        <v>139</v>
      </c>
      <c r="J87" s="128" t="s">
        <v>139</v>
      </c>
      <c r="K87" s="128" t="s">
        <v>139</v>
      </c>
      <c r="L87" s="129" t="s">
        <v>139</v>
      </c>
      <c r="M87" s="127" t="s">
        <v>139</v>
      </c>
      <c r="N87" s="130" t="s">
        <v>139</v>
      </c>
      <c r="O87" s="130" t="s">
        <v>310</v>
      </c>
      <c r="P87" s="129">
        <v>0.97689999999999999</v>
      </c>
      <c r="Q87" s="131" t="s">
        <v>139</v>
      </c>
      <c r="R87" s="131" t="s">
        <v>139</v>
      </c>
      <c r="S87" s="131" t="s">
        <v>139</v>
      </c>
      <c r="T87" s="128" t="s">
        <v>139</v>
      </c>
    </row>
    <row r="88" spans="1:20" ht="15" customHeight="1">
      <c r="A88" s="127" t="s">
        <v>388</v>
      </c>
      <c r="B88" s="127" t="s">
        <v>389</v>
      </c>
      <c r="C88" s="127" t="s">
        <v>330</v>
      </c>
      <c r="D88" s="127" t="s">
        <v>331</v>
      </c>
      <c r="E88" s="128">
        <v>45.723300000000002</v>
      </c>
      <c r="F88" s="128">
        <v>44.7102</v>
      </c>
      <c r="G88" s="128">
        <v>0.97689999999999999</v>
      </c>
      <c r="H88" s="128">
        <v>0.98409999999999997</v>
      </c>
      <c r="I88" s="128">
        <v>0.94930000000000003</v>
      </c>
      <c r="J88" s="128">
        <v>0.96499999999999997</v>
      </c>
      <c r="K88" s="128" t="s">
        <v>139</v>
      </c>
      <c r="L88" s="129" t="s">
        <v>139</v>
      </c>
      <c r="M88" s="127" t="s">
        <v>139</v>
      </c>
      <c r="N88" s="128" t="s">
        <v>139</v>
      </c>
      <c r="O88" s="128" t="s">
        <v>139</v>
      </c>
      <c r="P88" s="129" t="s">
        <v>139</v>
      </c>
      <c r="Q88" s="131" t="s">
        <v>139</v>
      </c>
      <c r="R88" s="131" t="s">
        <v>139</v>
      </c>
      <c r="S88" s="131" t="s">
        <v>139</v>
      </c>
      <c r="T88" s="128" t="s">
        <v>139</v>
      </c>
    </row>
    <row r="89" spans="1:20" ht="15" customHeight="1">
      <c r="A89" s="127" t="s">
        <v>392</v>
      </c>
      <c r="B89" s="127" t="s">
        <v>393</v>
      </c>
      <c r="C89" s="127" t="s">
        <v>330</v>
      </c>
      <c r="D89" s="127" t="s">
        <v>331</v>
      </c>
      <c r="E89" s="128">
        <v>37.918900000000001</v>
      </c>
      <c r="F89" s="128">
        <v>38.656300000000002</v>
      </c>
      <c r="G89" s="128">
        <v>0.8115</v>
      </c>
      <c r="H89" s="128">
        <v>0.86670000000000003</v>
      </c>
      <c r="I89" s="128" t="s">
        <v>139</v>
      </c>
      <c r="J89" s="128" t="s">
        <v>139</v>
      </c>
      <c r="K89" s="128" t="s">
        <v>139</v>
      </c>
      <c r="L89" s="129" t="s">
        <v>139</v>
      </c>
      <c r="M89" s="127" t="s">
        <v>139</v>
      </c>
      <c r="N89" s="130" t="s">
        <v>310</v>
      </c>
      <c r="O89" s="130" t="s">
        <v>139</v>
      </c>
      <c r="P89" s="129">
        <v>0.81020000000000003</v>
      </c>
      <c r="Q89" s="131" t="s">
        <v>139</v>
      </c>
      <c r="R89" s="131" t="s">
        <v>139</v>
      </c>
      <c r="S89" s="131" t="s">
        <v>139</v>
      </c>
      <c r="T89" s="128" t="s">
        <v>139</v>
      </c>
    </row>
    <row r="90" spans="1:20" ht="15" customHeight="1">
      <c r="A90" s="127" t="s">
        <v>394</v>
      </c>
      <c r="B90" s="127" t="s">
        <v>395</v>
      </c>
      <c r="C90" s="127" t="s">
        <v>286</v>
      </c>
      <c r="D90" s="127" t="s">
        <v>284</v>
      </c>
      <c r="E90" s="128">
        <v>36.556399999999996</v>
      </c>
      <c r="F90" s="128">
        <v>36.955100000000002</v>
      </c>
      <c r="G90" s="128" t="s">
        <v>139</v>
      </c>
      <c r="H90" s="128" t="s">
        <v>139</v>
      </c>
      <c r="I90" s="128">
        <v>0.78239999999999998</v>
      </c>
      <c r="J90" s="128">
        <v>0.84530000000000005</v>
      </c>
      <c r="K90" s="128" t="s">
        <v>139</v>
      </c>
      <c r="L90" s="129" t="s">
        <v>139</v>
      </c>
      <c r="M90" s="127" t="s">
        <v>139</v>
      </c>
      <c r="N90" s="128" t="s">
        <v>139</v>
      </c>
      <c r="O90" s="128" t="s">
        <v>139</v>
      </c>
      <c r="P90" s="129" t="s">
        <v>139</v>
      </c>
      <c r="Q90" s="131" t="s">
        <v>139</v>
      </c>
      <c r="R90" s="131" t="s">
        <v>310</v>
      </c>
      <c r="S90" s="131" t="s">
        <v>139</v>
      </c>
      <c r="T90" s="128">
        <v>0.78110000000000002</v>
      </c>
    </row>
    <row r="91" spans="1:20" ht="15" customHeight="1">
      <c r="A91" s="127" t="s">
        <v>394</v>
      </c>
      <c r="B91" s="127" t="s">
        <v>395</v>
      </c>
      <c r="C91" s="127" t="s">
        <v>326</v>
      </c>
      <c r="D91" s="127" t="s">
        <v>327</v>
      </c>
      <c r="E91" s="128">
        <v>36.556399999999996</v>
      </c>
      <c r="F91" s="128">
        <v>36.955100000000002</v>
      </c>
      <c r="G91" s="128">
        <v>0.80610000000000004</v>
      </c>
      <c r="H91" s="128">
        <v>0.86280000000000001</v>
      </c>
      <c r="I91" s="128" t="s">
        <v>139</v>
      </c>
      <c r="J91" s="128" t="s">
        <v>139</v>
      </c>
      <c r="K91" s="128" t="s">
        <v>139</v>
      </c>
      <c r="L91" s="129" t="s">
        <v>139</v>
      </c>
      <c r="M91" s="127" t="s">
        <v>139</v>
      </c>
      <c r="N91" s="128" t="s">
        <v>310</v>
      </c>
      <c r="O91" s="128" t="s">
        <v>139</v>
      </c>
      <c r="P91" s="129">
        <v>0.78110000000000002</v>
      </c>
      <c r="Q91" s="131" t="s">
        <v>139</v>
      </c>
      <c r="R91" s="131" t="s">
        <v>139</v>
      </c>
      <c r="S91" s="131" t="s">
        <v>139</v>
      </c>
      <c r="T91" s="128" t="s">
        <v>139</v>
      </c>
    </row>
    <row r="92" spans="1:20" ht="15" customHeight="1">
      <c r="A92" s="127" t="s">
        <v>396</v>
      </c>
      <c r="B92" s="127" t="s">
        <v>397</v>
      </c>
      <c r="C92" s="127" t="s">
        <v>283</v>
      </c>
      <c r="D92" s="127" t="s">
        <v>281</v>
      </c>
      <c r="E92" s="128">
        <v>41.8598</v>
      </c>
      <c r="F92" s="128">
        <v>41.377600000000001</v>
      </c>
      <c r="G92" s="128">
        <v>0.89439999999999997</v>
      </c>
      <c r="H92" s="128">
        <v>0.9264</v>
      </c>
      <c r="I92" s="128">
        <v>0.87080000000000002</v>
      </c>
      <c r="J92" s="128">
        <v>0.90959999999999996</v>
      </c>
      <c r="K92" s="128" t="s">
        <v>139</v>
      </c>
      <c r="L92" s="129" t="s">
        <v>139</v>
      </c>
      <c r="M92" s="127" t="s">
        <v>139</v>
      </c>
      <c r="N92" s="130" t="s">
        <v>139</v>
      </c>
      <c r="O92" s="130" t="s">
        <v>139</v>
      </c>
      <c r="P92" s="129" t="s">
        <v>139</v>
      </c>
      <c r="Q92" s="131" t="s">
        <v>139</v>
      </c>
      <c r="R92" s="131" t="s">
        <v>139</v>
      </c>
      <c r="S92" s="131" t="s">
        <v>139</v>
      </c>
      <c r="T92" s="128" t="s">
        <v>139</v>
      </c>
    </row>
    <row r="93" spans="1:20" ht="15" customHeight="1">
      <c r="A93" s="127" t="s">
        <v>398</v>
      </c>
      <c r="B93" s="127" t="s">
        <v>399</v>
      </c>
      <c r="C93" s="127" t="s">
        <v>249</v>
      </c>
      <c r="D93" s="127" t="s">
        <v>243</v>
      </c>
      <c r="E93" s="128">
        <v>57.776899999999998</v>
      </c>
      <c r="F93" s="128">
        <v>55.962299999999999</v>
      </c>
      <c r="G93" s="128">
        <v>1.2686999999999999</v>
      </c>
      <c r="H93" s="128">
        <v>1.177</v>
      </c>
      <c r="I93" s="128">
        <v>1.2686999999999999</v>
      </c>
      <c r="J93" s="128">
        <v>1.177</v>
      </c>
      <c r="K93" s="128" t="s">
        <v>139</v>
      </c>
      <c r="L93" s="129" t="s">
        <v>139</v>
      </c>
      <c r="M93" s="127" t="s">
        <v>139</v>
      </c>
      <c r="N93" s="130" t="s">
        <v>310</v>
      </c>
      <c r="O93" s="130" t="s">
        <v>139</v>
      </c>
      <c r="P93" s="129">
        <v>1.2344999999999999</v>
      </c>
      <c r="Q93" s="131" t="s">
        <v>139</v>
      </c>
      <c r="R93" s="131" t="s">
        <v>310</v>
      </c>
      <c r="S93" s="131" t="s">
        <v>139</v>
      </c>
      <c r="T93" s="128">
        <v>1.2153</v>
      </c>
    </row>
    <row r="94" spans="1:20" ht="15" customHeight="1">
      <c r="A94" s="127" t="s">
        <v>400</v>
      </c>
      <c r="B94" s="127" t="s">
        <v>401</v>
      </c>
      <c r="C94" s="127" t="s">
        <v>234</v>
      </c>
      <c r="D94" s="127" t="s">
        <v>232</v>
      </c>
      <c r="E94" s="128">
        <v>56.2194</v>
      </c>
      <c r="F94" s="128">
        <v>54.863300000000002</v>
      </c>
      <c r="G94" s="128">
        <v>1.2105999999999999</v>
      </c>
      <c r="H94" s="128">
        <v>1.1397999999999999</v>
      </c>
      <c r="I94" s="128" t="s">
        <v>139</v>
      </c>
      <c r="J94" s="128" t="s">
        <v>139</v>
      </c>
      <c r="K94" s="128" t="s">
        <v>139</v>
      </c>
      <c r="L94" s="129" t="s">
        <v>139</v>
      </c>
      <c r="M94" s="127" t="s">
        <v>139</v>
      </c>
      <c r="N94" s="130" t="s">
        <v>310</v>
      </c>
      <c r="O94" s="130" t="s">
        <v>139</v>
      </c>
      <c r="P94" s="129">
        <v>1.2012</v>
      </c>
      <c r="Q94" s="131" t="s">
        <v>139</v>
      </c>
      <c r="R94" s="131" t="s">
        <v>139</v>
      </c>
      <c r="S94" s="131" t="s">
        <v>139</v>
      </c>
      <c r="T94" s="128" t="s">
        <v>139</v>
      </c>
    </row>
    <row r="95" spans="1:20" ht="15" customHeight="1">
      <c r="A95" s="127" t="s">
        <v>402</v>
      </c>
      <c r="B95" s="127" t="s">
        <v>403</v>
      </c>
      <c r="C95" s="127" t="s">
        <v>304</v>
      </c>
      <c r="D95" s="127" t="s">
        <v>302</v>
      </c>
      <c r="E95" s="128">
        <v>47.837699999999998</v>
      </c>
      <c r="F95" s="128">
        <v>46.089199999999998</v>
      </c>
      <c r="G95" s="128">
        <v>1.0222</v>
      </c>
      <c r="H95" s="128">
        <v>1.0150999999999999</v>
      </c>
      <c r="I95" s="128">
        <v>0.93779999999999997</v>
      </c>
      <c r="J95" s="128">
        <v>0.95699999999999996</v>
      </c>
      <c r="K95" s="128" t="s">
        <v>139</v>
      </c>
      <c r="L95" s="129" t="s">
        <v>139</v>
      </c>
      <c r="M95" s="127" t="s">
        <v>139</v>
      </c>
      <c r="N95" s="128" t="s">
        <v>139</v>
      </c>
      <c r="O95" s="128" t="s">
        <v>139</v>
      </c>
      <c r="P95" s="129" t="s">
        <v>139</v>
      </c>
      <c r="Q95" s="131" t="s">
        <v>139</v>
      </c>
      <c r="R95" s="131" t="s">
        <v>139</v>
      </c>
      <c r="S95" s="131" t="s">
        <v>139</v>
      </c>
      <c r="T95" s="128" t="s">
        <v>139</v>
      </c>
    </row>
    <row r="96" spans="1:20" ht="15" customHeight="1">
      <c r="A96" s="127" t="s">
        <v>402</v>
      </c>
      <c r="B96" s="127" t="s">
        <v>403</v>
      </c>
      <c r="C96" s="127" t="s">
        <v>339</v>
      </c>
      <c r="D96" s="127" t="s">
        <v>337</v>
      </c>
      <c r="E96" s="128">
        <v>47.837699999999998</v>
      </c>
      <c r="F96" s="128">
        <v>46.089199999999998</v>
      </c>
      <c r="G96" s="128" t="s">
        <v>139</v>
      </c>
      <c r="H96" s="128" t="s">
        <v>139</v>
      </c>
      <c r="I96" s="128">
        <v>0.93779999999999997</v>
      </c>
      <c r="J96" s="128">
        <v>0.95699999999999996</v>
      </c>
      <c r="K96" s="128" t="s">
        <v>139</v>
      </c>
      <c r="L96" s="129" t="s">
        <v>139</v>
      </c>
      <c r="M96" s="127" t="s">
        <v>139</v>
      </c>
      <c r="N96" s="128" t="s">
        <v>139</v>
      </c>
      <c r="O96" s="128" t="s">
        <v>139</v>
      </c>
      <c r="P96" s="129" t="s">
        <v>139</v>
      </c>
      <c r="Q96" s="131" t="s">
        <v>139</v>
      </c>
      <c r="R96" s="131" t="s">
        <v>139</v>
      </c>
      <c r="S96" s="131" t="s">
        <v>139</v>
      </c>
      <c r="T96" s="128" t="s">
        <v>139</v>
      </c>
    </row>
    <row r="97" spans="1:20" ht="15" customHeight="1">
      <c r="A97" s="127" t="s">
        <v>404</v>
      </c>
      <c r="B97" s="127" t="s">
        <v>1149</v>
      </c>
      <c r="C97" s="127" t="s">
        <v>231</v>
      </c>
      <c r="D97" s="127" t="s">
        <v>229</v>
      </c>
      <c r="E97" s="128">
        <v>33.528700000000001</v>
      </c>
      <c r="F97" s="128">
        <v>34.011299999999999</v>
      </c>
      <c r="G97" s="128">
        <v>0.71640000000000004</v>
      </c>
      <c r="H97" s="128">
        <v>0.79579999999999995</v>
      </c>
      <c r="I97" s="128" t="s">
        <v>139</v>
      </c>
      <c r="J97" s="128" t="s">
        <v>139</v>
      </c>
      <c r="K97" s="128" t="s">
        <v>139</v>
      </c>
      <c r="L97" s="129" t="s">
        <v>139</v>
      </c>
      <c r="M97" s="127" t="s">
        <v>139</v>
      </c>
      <c r="N97" s="130" t="s">
        <v>139</v>
      </c>
      <c r="O97" s="130" t="s">
        <v>139</v>
      </c>
      <c r="P97" s="129" t="s">
        <v>139</v>
      </c>
      <c r="Q97" s="131" t="s">
        <v>139</v>
      </c>
      <c r="R97" s="131" t="s">
        <v>139</v>
      </c>
      <c r="S97" s="131" t="s">
        <v>139</v>
      </c>
      <c r="T97" s="128" t="s">
        <v>139</v>
      </c>
    </row>
    <row r="98" spans="1:20" ht="15" customHeight="1">
      <c r="A98" s="127" t="s">
        <v>405</v>
      </c>
      <c r="B98" s="127" t="s">
        <v>406</v>
      </c>
      <c r="C98" s="127" t="s">
        <v>369</v>
      </c>
      <c r="D98" s="127" t="s">
        <v>367</v>
      </c>
      <c r="E98" s="128">
        <v>43.717500000000001</v>
      </c>
      <c r="F98" s="128">
        <v>41.5563</v>
      </c>
      <c r="G98" s="128">
        <v>0.93410000000000004</v>
      </c>
      <c r="H98" s="128">
        <v>0.95440000000000003</v>
      </c>
      <c r="I98" s="128" t="s">
        <v>139</v>
      </c>
      <c r="J98" s="128" t="s">
        <v>139</v>
      </c>
      <c r="K98" s="128" t="s">
        <v>139</v>
      </c>
      <c r="L98" s="129" t="s">
        <v>139</v>
      </c>
      <c r="M98" s="127" t="s">
        <v>139</v>
      </c>
      <c r="N98" s="130" t="s">
        <v>139</v>
      </c>
      <c r="O98" s="130" t="s">
        <v>139</v>
      </c>
      <c r="P98" s="129" t="s">
        <v>139</v>
      </c>
      <c r="Q98" s="131" t="s">
        <v>139</v>
      </c>
      <c r="R98" s="131" t="s">
        <v>139</v>
      </c>
      <c r="S98" s="131" t="s">
        <v>139</v>
      </c>
      <c r="T98" s="128" t="s">
        <v>139</v>
      </c>
    </row>
    <row r="99" spans="1:20" ht="15" customHeight="1">
      <c r="A99" s="127" t="s">
        <v>407</v>
      </c>
      <c r="B99" s="127" t="s">
        <v>408</v>
      </c>
      <c r="C99" s="127" t="s">
        <v>347</v>
      </c>
      <c r="D99" s="127" t="s">
        <v>345</v>
      </c>
      <c r="E99" s="128">
        <v>15.6709</v>
      </c>
      <c r="F99" s="128">
        <v>15.694000000000001</v>
      </c>
      <c r="G99" s="128">
        <v>0.3649</v>
      </c>
      <c r="H99" s="128">
        <v>0.50139999999999996</v>
      </c>
      <c r="I99" s="128" t="s">
        <v>139</v>
      </c>
      <c r="J99" s="128" t="s">
        <v>139</v>
      </c>
      <c r="K99" s="128" t="s">
        <v>139</v>
      </c>
      <c r="L99" s="129" t="s">
        <v>139</v>
      </c>
      <c r="M99" s="127" t="s">
        <v>139</v>
      </c>
      <c r="N99" s="130" t="s">
        <v>310</v>
      </c>
      <c r="O99" s="130" t="s">
        <v>139</v>
      </c>
      <c r="P99" s="129">
        <v>0.33479999999999999</v>
      </c>
      <c r="Q99" s="131" t="s">
        <v>139</v>
      </c>
      <c r="R99" s="131" t="s">
        <v>139</v>
      </c>
      <c r="S99" s="131" t="s">
        <v>139</v>
      </c>
      <c r="T99" s="128" t="s">
        <v>139</v>
      </c>
    </row>
    <row r="100" spans="1:20" ht="15" customHeight="1">
      <c r="A100" s="127" t="s">
        <v>409</v>
      </c>
      <c r="B100" s="127" t="s">
        <v>410</v>
      </c>
      <c r="C100" s="127" t="s">
        <v>335</v>
      </c>
      <c r="D100" s="127" t="s">
        <v>333</v>
      </c>
      <c r="E100" s="128">
        <v>39.938899999999997</v>
      </c>
      <c r="F100" s="128">
        <v>39.541499999999999</v>
      </c>
      <c r="G100" s="128">
        <v>0.85340000000000005</v>
      </c>
      <c r="H100" s="128">
        <v>0.89710000000000001</v>
      </c>
      <c r="I100" s="128" t="s">
        <v>139</v>
      </c>
      <c r="J100" s="128" t="s">
        <v>139</v>
      </c>
      <c r="K100" s="128" t="s">
        <v>139</v>
      </c>
      <c r="L100" s="129" t="s">
        <v>139</v>
      </c>
      <c r="M100" s="127" t="s">
        <v>139</v>
      </c>
      <c r="N100" s="130" t="s">
        <v>139</v>
      </c>
      <c r="O100" s="130" t="s">
        <v>139</v>
      </c>
      <c r="P100" s="129" t="s">
        <v>139</v>
      </c>
      <c r="Q100" s="131" t="s">
        <v>139</v>
      </c>
      <c r="R100" s="131" t="s">
        <v>139</v>
      </c>
      <c r="S100" s="131" t="s">
        <v>139</v>
      </c>
      <c r="T100" s="128" t="s">
        <v>139</v>
      </c>
    </row>
    <row r="101" spans="1:20" ht="15" customHeight="1">
      <c r="A101" s="127" t="s">
        <v>411</v>
      </c>
      <c r="B101" s="127" t="s">
        <v>412</v>
      </c>
      <c r="C101" s="127" t="s">
        <v>264</v>
      </c>
      <c r="D101" s="127" t="s">
        <v>262</v>
      </c>
      <c r="E101" s="128">
        <v>43.1417</v>
      </c>
      <c r="F101" s="128">
        <v>40.458500000000001</v>
      </c>
      <c r="G101" s="128">
        <v>0.92169999999999996</v>
      </c>
      <c r="H101" s="128">
        <v>0.94569999999999999</v>
      </c>
      <c r="I101" s="128" t="s">
        <v>139</v>
      </c>
      <c r="J101" s="128" t="s">
        <v>139</v>
      </c>
      <c r="K101" s="128" t="s">
        <v>139</v>
      </c>
      <c r="L101" s="129" t="s">
        <v>139</v>
      </c>
      <c r="M101" s="127" t="s">
        <v>139</v>
      </c>
      <c r="N101" s="130" t="s">
        <v>139</v>
      </c>
      <c r="O101" s="130" t="s">
        <v>139</v>
      </c>
      <c r="P101" s="129" t="s">
        <v>139</v>
      </c>
      <c r="Q101" s="131" t="s">
        <v>139</v>
      </c>
      <c r="R101" s="131" t="s">
        <v>139</v>
      </c>
      <c r="S101" s="131" t="s">
        <v>139</v>
      </c>
      <c r="T101" s="128" t="s">
        <v>139</v>
      </c>
    </row>
    <row r="102" spans="1:20" ht="15" customHeight="1">
      <c r="A102" s="127" t="s">
        <v>413</v>
      </c>
      <c r="B102" s="127" t="s">
        <v>1150</v>
      </c>
      <c r="C102" s="127" t="s">
        <v>231</v>
      </c>
      <c r="D102" s="127" t="s">
        <v>229</v>
      </c>
      <c r="E102" s="128">
        <v>43.931800000000003</v>
      </c>
      <c r="F102" s="128">
        <v>42.476199999999999</v>
      </c>
      <c r="G102" s="128" t="s">
        <v>139</v>
      </c>
      <c r="H102" s="128" t="s">
        <v>139</v>
      </c>
      <c r="I102" s="128">
        <v>0.92620000000000002</v>
      </c>
      <c r="J102" s="128">
        <v>0.94889999999999997</v>
      </c>
      <c r="K102" s="128" t="s">
        <v>139</v>
      </c>
      <c r="L102" s="129" t="s">
        <v>139</v>
      </c>
      <c r="M102" s="127" t="s">
        <v>139</v>
      </c>
      <c r="N102" s="130" t="s">
        <v>139</v>
      </c>
      <c r="O102" s="130" t="s">
        <v>139</v>
      </c>
      <c r="P102" s="129" t="s">
        <v>139</v>
      </c>
      <c r="Q102" s="131" t="s">
        <v>139</v>
      </c>
      <c r="R102" s="131" t="s">
        <v>139</v>
      </c>
      <c r="S102" s="131" t="s">
        <v>139</v>
      </c>
      <c r="T102" s="128" t="s">
        <v>139</v>
      </c>
    </row>
    <row r="103" spans="1:20" ht="15" customHeight="1">
      <c r="A103" s="127" t="s">
        <v>413</v>
      </c>
      <c r="B103" s="127" t="s">
        <v>1150</v>
      </c>
      <c r="C103" s="127" t="s">
        <v>264</v>
      </c>
      <c r="D103" s="127" t="s">
        <v>262</v>
      </c>
      <c r="E103" s="128">
        <v>43.931800000000003</v>
      </c>
      <c r="F103" s="128">
        <v>42.476199999999999</v>
      </c>
      <c r="G103" s="128">
        <v>0.93859999999999999</v>
      </c>
      <c r="H103" s="128">
        <v>0.95750000000000002</v>
      </c>
      <c r="I103" s="128">
        <v>0.92620000000000002</v>
      </c>
      <c r="J103" s="128">
        <v>0.94889999999999997</v>
      </c>
      <c r="K103" s="128" t="s">
        <v>139</v>
      </c>
      <c r="L103" s="129" t="s">
        <v>139</v>
      </c>
      <c r="M103" s="127" t="s">
        <v>139</v>
      </c>
      <c r="N103" s="130" t="s">
        <v>139</v>
      </c>
      <c r="O103" s="130" t="s">
        <v>139</v>
      </c>
      <c r="P103" s="129" t="s">
        <v>139</v>
      </c>
      <c r="Q103" s="131" t="s">
        <v>139</v>
      </c>
      <c r="R103" s="131" t="s">
        <v>139</v>
      </c>
      <c r="S103" s="131" t="s">
        <v>139</v>
      </c>
      <c r="T103" s="128" t="s">
        <v>139</v>
      </c>
    </row>
    <row r="104" spans="1:20" ht="15" customHeight="1">
      <c r="A104" s="127" t="s">
        <v>414</v>
      </c>
      <c r="B104" s="127" t="s">
        <v>415</v>
      </c>
      <c r="C104" s="127" t="s">
        <v>390</v>
      </c>
      <c r="D104" s="127" t="s">
        <v>391</v>
      </c>
      <c r="E104" s="128">
        <v>50.576000000000001</v>
      </c>
      <c r="F104" s="128">
        <v>52.727600000000002</v>
      </c>
      <c r="G104" s="128">
        <v>1.1541999999999999</v>
      </c>
      <c r="H104" s="128">
        <v>1.1032</v>
      </c>
      <c r="I104" s="128">
        <v>1.1541999999999999</v>
      </c>
      <c r="J104" s="128">
        <v>1.1032</v>
      </c>
      <c r="K104" s="128" t="s">
        <v>139</v>
      </c>
      <c r="L104" s="129" t="s">
        <v>139</v>
      </c>
      <c r="M104" s="127" t="s">
        <v>139</v>
      </c>
      <c r="N104" s="130" t="s">
        <v>139</v>
      </c>
      <c r="O104" s="130" t="s">
        <v>310</v>
      </c>
      <c r="P104" s="129">
        <v>1.0806</v>
      </c>
      <c r="Q104" s="131" t="s">
        <v>139</v>
      </c>
      <c r="R104" s="131" t="s">
        <v>139</v>
      </c>
      <c r="S104" s="131" t="s">
        <v>310</v>
      </c>
      <c r="T104" s="128">
        <v>1.0806</v>
      </c>
    </row>
    <row r="105" spans="1:20" ht="15" customHeight="1">
      <c r="A105" s="127" t="s">
        <v>416</v>
      </c>
      <c r="B105" s="127" t="s">
        <v>417</v>
      </c>
      <c r="C105" s="127" t="s">
        <v>231</v>
      </c>
      <c r="D105" s="127" t="s">
        <v>229</v>
      </c>
      <c r="E105" s="128">
        <v>33.091200000000001</v>
      </c>
      <c r="F105" s="128">
        <v>31.501300000000001</v>
      </c>
      <c r="G105" s="128">
        <v>0.70699999999999996</v>
      </c>
      <c r="H105" s="128">
        <v>0.78859999999999997</v>
      </c>
      <c r="I105" s="128">
        <v>0.70699999999999996</v>
      </c>
      <c r="J105" s="128">
        <v>0.78859999999999997</v>
      </c>
      <c r="K105" s="128" t="s">
        <v>139</v>
      </c>
      <c r="L105" s="129" t="s">
        <v>139</v>
      </c>
      <c r="M105" s="127" t="s">
        <v>139</v>
      </c>
      <c r="N105" s="128" t="s">
        <v>139</v>
      </c>
      <c r="O105" s="128" t="s">
        <v>139</v>
      </c>
      <c r="P105" s="129" t="s">
        <v>139</v>
      </c>
      <c r="Q105" s="131" t="s">
        <v>139</v>
      </c>
      <c r="R105" s="131" t="s">
        <v>139</v>
      </c>
      <c r="S105" s="131" t="s">
        <v>139</v>
      </c>
      <c r="T105" s="128" t="s">
        <v>139</v>
      </c>
    </row>
    <row r="106" spans="1:20" ht="15" customHeight="1">
      <c r="A106" s="127" t="s">
        <v>418</v>
      </c>
      <c r="B106" s="127" t="s">
        <v>419</v>
      </c>
      <c r="C106" s="127" t="s">
        <v>264</v>
      </c>
      <c r="D106" s="127" t="s">
        <v>262</v>
      </c>
      <c r="E106" s="128">
        <v>39.701099999999997</v>
      </c>
      <c r="F106" s="128">
        <v>39.023800000000001</v>
      </c>
      <c r="G106" s="128">
        <v>0.84819999999999995</v>
      </c>
      <c r="H106" s="128">
        <v>0.89339999999999997</v>
      </c>
      <c r="I106" s="128" t="s">
        <v>139</v>
      </c>
      <c r="J106" s="128" t="s">
        <v>139</v>
      </c>
      <c r="K106" s="128" t="s">
        <v>139</v>
      </c>
      <c r="L106" s="129" t="s">
        <v>139</v>
      </c>
      <c r="M106" s="127" t="s">
        <v>139</v>
      </c>
      <c r="N106" s="130" t="s">
        <v>139</v>
      </c>
      <c r="O106" s="130" t="s">
        <v>139</v>
      </c>
      <c r="P106" s="129" t="s">
        <v>139</v>
      </c>
      <c r="Q106" s="131" t="s">
        <v>139</v>
      </c>
      <c r="R106" s="131" t="s">
        <v>139</v>
      </c>
      <c r="S106" s="131" t="s">
        <v>139</v>
      </c>
      <c r="T106" s="128" t="s">
        <v>139</v>
      </c>
    </row>
    <row r="107" spans="1:20" ht="15" customHeight="1">
      <c r="A107" s="127" t="s">
        <v>418</v>
      </c>
      <c r="B107" s="127" t="s">
        <v>419</v>
      </c>
      <c r="C107" s="127" t="s">
        <v>350</v>
      </c>
      <c r="D107" s="127" t="s">
        <v>348</v>
      </c>
      <c r="E107" s="128">
        <v>39.701099999999997</v>
      </c>
      <c r="F107" s="128">
        <v>39.023800000000001</v>
      </c>
      <c r="G107" s="128">
        <v>0.84819999999999995</v>
      </c>
      <c r="H107" s="128">
        <v>0.89339999999999997</v>
      </c>
      <c r="I107" s="128" t="s">
        <v>139</v>
      </c>
      <c r="J107" s="128" t="s">
        <v>139</v>
      </c>
      <c r="K107" s="128" t="s">
        <v>139</v>
      </c>
      <c r="L107" s="129" t="s">
        <v>139</v>
      </c>
      <c r="M107" s="127" t="s">
        <v>139</v>
      </c>
      <c r="N107" s="130" t="s">
        <v>139</v>
      </c>
      <c r="O107" s="130" t="s">
        <v>139</v>
      </c>
      <c r="P107" s="129" t="s">
        <v>139</v>
      </c>
      <c r="Q107" s="131" t="s">
        <v>139</v>
      </c>
      <c r="R107" s="131" t="s">
        <v>139</v>
      </c>
      <c r="S107" s="131" t="s">
        <v>139</v>
      </c>
      <c r="T107" s="128" t="s">
        <v>139</v>
      </c>
    </row>
    <row r="108" spans="1:20" ht="15" customHeight="1">
      <c r="A108" s="127" t="s">
        <v>420</v>
      </c>
      <c r="B108" s="127" t="s">
        <v>1151</v>
      </c>
      <c r="C108" s="127" t="s">
        <v>326</v>
      </c>
      <c r="D108" s="127" t="s">
        <v>327</v>
      </c>
      <c r="E108" s="128">
        <v>43.544400000000003</v>
      </c>
      <c r="F108" s="128">
        <v>42.383200000000002</v>
      </c>
      <c r="G108" s="128">
        <v>0.93020000000000003</v>
      </c>
      <c r="H108" s="128">
        <v>0.95169999999999999</v>
      </c>
      <c r="I108" s="128">
        <v>0.88970000000000005</v>
      </c>
      <c r="J108" s="128">
        <v>0.92310000000000003</v>
      </c>
      <c r="K108" s="128" t="s">
        <v>139</v>
      </c>
      <c r="L108" s="129" t="s">
        <v>139</v>
      </c>
      <c r="M108" s="127" t="s">
        <v>139</v>
      </c>
      <c r="N108" s="128" t="s">
        <v>139</v>
      </c>
      <c r="O108" s="128" t="s">
        <v>139</v>
      </c>
      <c r="P108" s="129" t="s">
        <v>139</v>
      </c>
      <c r="Q108" s="131" t="s">
        <v>139</v>
      </c>
      <c r="R108" s="131" t="s">
        <v>139</v>
      </c>
      <c r="S108" s="131" t="s">
        <v>139</v>
      </c>
      <c r="T108" s="128" t="s">
        <v>139</v>
      </c>
    </row>
    <row r="109" spans="1:20" ht="15" customHeight="1">
      <c r="A109" s="127" t="s">
        <v>421</v>
      </c>
      <c r="B109" s="127" t="s">
        <v>422</v>
      </c>
      <c r="C109" s="127" t="s">
        <v>249</v>
      </c>
      <c r="D109" s="127" t="s">
        <v>243</v>
      </c>
      <c r="E109" s="128">
        <v>55.278199999999998</v>
      </c>
      <c r="F109" s="128">
        <v>54.2881</v>
      </c>
      <c r="G109" s="128">
        <v>1.2686999999999999</v>
      </c>
      <c r="H109" s="128">
        <v>1.177</v>
      </c>
      <c r="I109" s="128" t="s">
        <v>139</v>
      </c>
      <c r="J109" s="128" t="s">
        <v>139</v>
      </c>
      <c r="K109" s="128" t="s">
        <v>139</v>
      </c>
      <c r="L109" s="129" t="s">
        <v>139</v>
      </c>
      <c r="M109" s="127" t="s">
        <v>139</v>
      </c>
      <c r="N109" s="130" t="s">
        <v>310</v>
      </c>
      <c r="O109" s="130" t="s">
        <v>139</v>
      </c>
      <c r="P109" s="129">
        <v>1.1811</v>
      </c>
      <c r="Q109" s="131" t="s">
        <v>139</v>
      </c>
      <c r="R109" s="131" t="s">
        <v>139</v>
      </c>
      <c r="S109" s="131" t="s">
        <v>139</v>
      </c>
      <c r="T109" s="128" t="s">
        <v>139</v>
      </c>
    </row>
    <row r="110" spans="1:20" ht="15" customHeight="1">
      <c r="A110" s="127" t="s">
        <v>423</v>
      </c>
      <c r="B110" s="127" t="s">
        <v>424</v>
      </c>
      <c r="C110" s="127" t="s">
        <v>298</v>
      </c>
      <c r="D110" s="127" t="s">
        <v>294</v>
      </c>
      <c r="E110" s="128">
        <v>44.3825</v>
      </c>
      <c r="F110" s="128">
        <v>43.082500000000003</v>
      </c>
      <c r="G110" s="128">
        <v>0.94820000000000004</v>
      </c>
      <c r="H110" s="128">
        <v>0.96419999999999995</v>
      </c>
      <c r="I110" s="128" t="s">
        <v>139</v>
      </c>
      <c r="J110" s="128" t="s">
        <v>139</v>
      </c>
      <c r="K110" s="128" t="s">
        <v>139</v>
      </c>
      <c r="L110" s="129" t="s">
        <v>139</v>
      </c>
      <c r="M110" s="127" t="s">
        <v>139</v>
      </c>
      <c r="N110" s="130" t="s">
        <v>139</v>
      </c>
      <c r="O110" s="130" t="s">
        <v>139</v>
      </c>
      <c r="P110" s="129" t="s">
        <v>139</v>
      </c>
      <c r="Q110" s="131" t="s">
        <v>139</v>
      </c>
      <c r="R110" s="131" t="s">
        <v>139</v>
      </c>
      <c r="S110" s="131" t="s">
        <v>139</v>
      </c>
      <c r="T110" s="128" t="s">
        <v>139</v>
      </c>
    </row>
    <row r="111" spans="1:20" ht="15" customHeight="1">
      <c r="A111" s="127" t="s">
        <v>425</v>
      </c>
      <c r="B111" s="127" t="s">
        <v>426</v>
      </c>
      <c r="C111" s="127" t="s">
        <v>293</v>
      </c>
      <c r="D111" s="127" t="s">
        <v>291</v>
      </c>
      <c r="E111" s="128">
        <v>43.442900000000002</v>
      </c>
      <c r="F111" s="128">
        <v>45.629899999999999</v>
      </c>
      <c r="G111" s="128">
        <v>0.92810000000000004</v>
      </c>
      <c r="H111" s="128">
        <v>0.95020000000000004</v>
      </c>
      <c r="I111" s="128">
        <v>0.92810000000000004</v>
      </c>
      <c r="J111" s="128">
        <v>0.95020000000000004</v>
      </c>
      <c r="K111" s="128" t="s">
        <v>139</v>
      </c>
      <c r="L111" s="129" t="s">
        <v>139</v>
      </c>
      <c r="M111" s="127" t="s">
        <v>139</v>
      </c>
      <c r="N111" s="130" t="s">
        <v>139</v>
      </c>
      <c r="O111" s="130" t="s">
        <v>139</v>
      </c>
      <c r="P111" s="129" t="s">
        <v>139</v>
      </c>
      <c r="Q111" s="131" t="s">
        <v>139</v>
      </c>
      <c r="R111" s="131" t="s">
        <v>139</v>
      </c>
      <c r="S111" s="131" t="s">
        <v>139</v>
      </c>
      <c r="T111" s="128" t="s">
        <v>139</v>
      </c>
    </row>
    <row r="112" spans="1:20" ht="15" customHeight="1">
      <c r="A112" s="127" t="s">
        <v>427</v>
      </c>
      <c r="B112" s="127" t="s">
        <v>428</v>
      </c>
      <c r="C112" s="127" t="s">
        <v>301</v>
      </c>
      <c r="D112" s="127" t="s">
        <v>299</v>
      </c>
      <c r="E112" s="128">
        <v>56.863999999999997</v>
      </c>
      <c r="F112" s="128">
        <v>56.368400000000001</v>
      </c>
      <c r="G112" s="128">
        <v>1.2843</v>
      </c>
      <c r="H112" s="128">
        <v>1.1869000000000001</v>
      </c>
      <c r="I112" s="128" t="s">
        <v>139</v>
      </c>
      <c r="J112" s="128" t="s">
        <v>139</v>
      </c>
      <c r="K112" s="128" t="s">
        <v>139</v>
      </c>
      <c r="L112" s="129" t="s">
        <v>139</v>
      </c>
      <c r="M112" s="127" t="s">
        <v>139</v>
      </c>
      <c r="N112" s="130" t="s">
        <v>310</v>
      </c>
      <c r="O112" s="130" t="s">
        <v>139</v>
      </c>
      <c r="P112" s="129">
        <v>1.2149000000000001</v>
      </c>
      <c r="Q112" s="131" t="s">
        <v>139</v>
      </c>
      <c r="R112" s="131" t="s">
        <v>139</v>
      </c>
      <c r="S112" s="131" t="s">
        <v>139</v>
      </c>
      <c r="T112" s="128" t="s">
        <v>139</v>
      </c>
    </row>
    <row r="113" spans="1:20" ht="15" customHeight="1">
      <c r="A113" s="127" t="s">
        <v>429</v>
      </c>
      <c r="B113" s="127" t="s">
        <v>430</v>
      </c>
      <c r="C113" s="127" t="s">
        <v>240</v>
      </c>
      <c r="D113" s="127" t="s">
        <v>241</v>
      </c>
      <c r="E113" s="128">
        <v>37.063400000000001</v>
      </c>
      <c r="F113" s="128">
        <v>36.3491</v>
      </c>
      <c r="G113" s="128">
        <v>0.79179999999999995</v>
      </c>
      <c r="H113" s="128">
        <v>0.85229999999999995</v>
      </c>
      <c r="I113" s="128">
        <v>0.77200000000000002</v>
      </c>
      <c r="J113" s="128">
        <v>0.83760000000000001</v>
      </c>
      <c r="K113" s="128" t="s">
        <v>139</v>
      </c>
      <c r="L113" s="129" t="s">
        <v>139</v>
      </c>
      <c r="M113" s="127" t="s">
        <v>139</v>
      </c>
      <c r="N113" s="130" t="s">
        <v>139</v>
      </c>
      <c r="O113" s="130" t="s">
        <v>139</v>
      </c>
      <c r="P113" s="129" t="s">
        <v>139</v>
      </c>
      <c r="Q113" s="131" t="s">
        <v>139</v>
      </c>
      <c r="R113" s="131" t="s">
        <v>139</v>
      </c>
      <c r="S113" s="131" t="s">
        <v>139</v>
      </c>
      <c r="T113" s="128" t="s">
        <v>139</v>
      </c>
    </row>
    <row r="114" spans="1:20" ht="15" customHeight="1">
      <c r="A114" s="127" t="s">
        <v>431</v>
      </c>
      <c r="B114" s="127" t="s">
        <v>432</v>
      </c>
      <c r="C114" s="127" t="s">
        <v>304</v>
      </c>
      <c r="D114" s="127" t="s">
        <v>302</v>
      </c>
      <c r="E114" s="128">
        <v>42.922800000000002</v>
      </c>
      <c r="F114" s="128">
        <v>41.152900000000002</v>
      </c>
      <c r="G114" s="128">
        <v>0.91700000000000004</v>
      </c>
      <c r="H114" s="128">
        <v>0.94240000000000002</v>
      </c>
      <c r="I114" s="128">
        <v>0.90549999999999997</v>
      </c>
      <c r="J114" s="128">
        <v>0.93430000000000002</v>
      </c>
      <c r="K114" s="128" t="s">
        <v>139</v>
      </c>
      <c r="L114" s="129" t="s">
        <v>139</v>
      </c>
      <c r="M114" s="127" t="s">
        <v>139</v>
      </c>
      <c r="N114" s="130" t="s">
        <v>139</v>
      </c>
      <c r="O114" s="130" t="s">
        <v>139</v>
      </c>
      <c r="P114" s="129" t="s">
        <v>139</v>
      </c>
      <c r="Q114" s="131" t="s">
        <v>139</v>
      </c>
      <c r="R114" s="131" t="s">
        <v>139</v>
      </c>
      <c r="S114" s="131" t="s">
        <v>139</v>
      </c>
      <c r="T114" s="128" t="s">
        <v>139</v>
      </c>
    </row>
    <row r="115" spans="1:20" ht="15" customHeight="1">
      <c r="A115" s="127" t="s">
        <v>433</v>
      </c>
      <c r="B115" s="127" t="s">
        <v>434</v>
      </c>
      <c r="C115" s="127" t="s">
        <v>304</v>
      </c>
      <c r="D115" s="127" t="s">
        <v>302</v>
      </c>
      <c r="E115" s="128">
        <v>43.132100000000001</v>
      </c>
      <c r="F115" s="128">
        <v>43.033999999999999</v>
      </c>
      <c r="G115" s="128">
        <v>0.92149999999999999</v>
      </c>
      <c r="H115" s="128">
        <v>0.9456</v>
      </c>
      <c r="I115" s="128">
        <v>0.89800000000000002</v>
      </c>
      <c r="J115" s="128">
        <v>0.92900000000000005</v>
      </c>
      <c r="K115" s="128" t="s">
        <v>139</v>
      </c>
      <c r="L115" s="129" t="s">
        <v>139</v>
      </c>
      <c r="M115" s="127" t="s">
        <v>139</v>
      </c>
      <c r="N115" s="130" t="s">
        <v>139</v>
      </c>
      <c r="O115" s="130" t="s">
        <v>139</v>
      </c>
      <c r="P115" s="129" t="s">
        <v>139</v>
      </c>
      <c r="Q115" s="131" t="s">
        <v>139</v>
      </c>
      <c r="R115" s="131" t="s">
        <v>139</v>
      </c>
      <c r="S115" s="131" t="s">
        <v>139</v>
      </c>
      <c r="T115" s="128" t="s">
        <v>139</v>
      </c>
    </row>
    <row r="116" spans="1:20" ht="15" customHeight="1">
      <c r="A116" s="127" t="s">
        <v>435</v>
      </c>
      <c r="B116" s="127" t="s">
        <v>436</v>
      </c>
      <c r="C116" s="127" t="s">
        <v>240</v>
      </c>
      <c r="D116" s="127" t="s">
        <v>241</v>
      </c>
      <c r="E116" s="128">
        <v>38.4298</v>
      </c>
      <c r="F116" s="128">
        <v>38.4422</v>
      </c>
      <c r="G116" s="128" t="s">
        <v>139</v>
      </c>
      <c r="H116" s="128" t="s">
        <v>139</v>
      </c>
      <c r="I116" s="128">
        <v>0.80869999999999997</v>
      </c>
      <c r="J116" s="128">
        <v>0.86470000000000002</v>
      </c>
      <c r="K116" s="128" t="s">
        <v>139</v>
      </c>
      <c r="L116" s="129" t="s">
        <v>139</v>
      </c>
      <c r="M116" s="127" t="s">
        <v>139</v>
      </c>
      <c r="N116" s="130" t="s">
        <v>139</v>
      </c>
      <c r="O116" s="130" t="s">
        <v>139</v>
      </c>
      <c r="P116" s="129" t="s">
        <v>139</v>
      </c>
      <c r="Q116" s="131" t="s">
        <v>139</v>
      </c>
      <c r="R116" s="131" t="s">
        <v>139</v>
      </c>
      <c r="S116" s="131" t="s">
        <v>139</v>
      </c>
      <c r="T116" s="128" t="s">
        <v>139</v>
      </c>
    </row>
    <row r="117" spans="1:20" ht="15" customHeight="1">
      <c r="A117" s="127" t="s">
        <v>435</v>
      </c>
      <c r="B117" s="127" t="s">
        <v>436</v>
      </c>
      <c r="C117" s="127" t="s">
        <v>326</v>
      </c>
      <c r="D117" s="127" t="s">
        <v>327</v>
      </c>
      <c r="E117" s="128">
        <v>38.4298</v>
      </c>
      <c r="F117" s="128">
        <v>38.4422</v>
      </c>
      <c r="G117" s="128">
        <v>0.82110000000000005</v>
      </c>
      <c r="H117" s="128">
        <v>0.87370000000000003</v>
      </c>
      <c r="I117" s="128" t="s">
        <v>139</v>
      </c>
      <c r="J117" s="128" t="s">
        <v>139</v>
      </c>
      <c r="K117" s="128" t="s">
        <v>139</v>
      </c>
      <c r="L117" s="129" t="s">
        <v>139</v>
      </c>
      <c r="M117" s="127" t="s">
        <v>139</v>
      </c>
      <c r="N117" s="128" t="s">
        <v>139</v>
      </c>
      <c r="O117" s="128" t="s">
        <v>139</v>
      </c>
      <c r="P117" s="129" t="s">
        <v>139</v>
      </c>
      <c r="Q117" s="131" t="s">
        <v>139</v>
      </c>
      <c r="R117" s="131" t="s">
        <v>139</v>
      </c>
      <c r="S117" s="131" t="s">
        <v>139</v>
      </c>
      <c r="T117" s="128" t="s">
        <v>139</v>
      </c>
    </row>
    <row r="118" spans="1:20" ht="15" customHeight="1">
      <c r="A118" s="127" t="s">
        <v>437</v>
      </c>
      <c r="B118" s="127" t="s">
        <v>438</v>
      </c>
      <c r="C118" s="127" t="s">
        <v>296</v>
      </c>
      <c r="D118" s="127" t="s">
        <v>297</v>
      </c>
      <c r="E118" s="128">
        <v>37.636200000000002</v>
      </c>
      <c r="F118" s="128">
        <v>36.017699999999998</v>
      </c>
      <c r="G118" s="128">
        <v>0.80420000000000003</v>
      </c>
      <c r="H118" s="128">
        <v>0.86140000000000005</v>
      </c>
      <c r="I118" s="128" t="s">
        <v>139</v>
      </c>
      <c r="J118" s="128" t="s">
        <v>139</v>
      </c>
      <c r="K118" s="128" t="s">
        <v>139</v>
      </c>
      <c r="L118" s="129" t="s">
        <v>139</v>
      </c>
      <c r="M118" s="127" t="s">
        <v>139</v>
      </c>
      <c r="N118" s="130" t="s">
        <v>139</v>
      </c>
      <c r="O118" s="130" t="s">
        <v>139</v>
      </c>
      <c r="P118" s="129" t="s">
        <v>139</v>
      </c>
      <c r="Q118" s="131" t="s">
        <v>139</v>
      </c>
      <c r="R118" s="131" t="s">
        <v>139</v>
      </c>
      <c r="S118" s="131" t="s">
        <v>139</v>
      </c>
      <c r="T118" s="128" t="s">
        <v>139</v>
      </c>
    </row>
    <row r="119" spans="1:20" ht="15" customHeight="1">
      <c r="A119" s="127" t="s">
        <v>439</v>
      </c>
      <c r="B119" s="127" t="s">
        <v>440</v>
      </c>
      <c r="C119" s="127" t="s">
        <v>365</v>
      </c>
      <c r="D119" s="127" t="s">
        <v>363</v>
      </c>
      <c r="E119" s="128">
        <v>57.345300000000002</v>
      </c>
      <c r="F119" s="128">
        <v>55.328499999999998</v>
      </c>
      <c r="G119" s="128">
        <v>1.2253000000000001</v>
      </c>
      <c r="H119" s="128">
        <v>1.1493</v>
      </c>
      <c r="I119" s="128" t="s">
        <v>139</v>
      </c>
      <c r="J119" s="128" t="s">
        <v>139</v>
      </c>
      <c r="K119" s="128" t="s">
        <v>139</v>
      </c>
      <c r="L119" s="129" t="s">
        <v>139</v>
      </c>
      <c r="M119" s="127" t="s">
        <v>139</v>
      </c>
      <c r="N119" s="128" t="s">
        <v>139</v>
      </c>
      <c r="O119" s="128" t="s">
        <v>139</v>
      </c>
      <c r="P119" s="129" t="s">
        <v>139</v>
      </c>
      <c r="Q119" s="131" t="s">
        <v>139</v>
      </c>
      <c r="R119" s="131" t="s">
        <v>139</v>
      </c>
      <c r="S119" s="131" t="s">
        <v>139</v>
      </c>
      <c r="T119" s="128" t="s">
        <v>139</v>
      </c>
    </row>
    <row r="120" spans="1:20" ht="15" customHeight="1">
      <c r="A120" s="127" t="s">
        <v>441</v>
      </c>
      <c r="B120" s="127" t="s">
        <v>1152</v>
      </c>
      <c r="C120" s="127" t="s">
        <v>247</v>
      </c>
      <c r="D120" s="127" t="s">
        <v>248</v>
      </c>
      <c r="E120" s="128">
        <v>51.360500000000002</v>
      </c>
      <c r="F120" s="128">
        <v>50.6648</v>
      </c>
      <c r="G120" s="128">
        <v>1.0972999999999999</v>
      </c>
      <c r="H120" s="128">
        <v>1.0657000000000001</v>
      </c>
      <c r="I120" s="128" t="s">
        <v>139</v>
      </c>
      <c r="J120" s="128" t="s">
        <v>139</v>
      </c>
      <c r="K120" s="128" t="s">
        <v>139</v>
      </c>
      <c r="L120" s="129" t="s">
        <v>139</v>
      </c>
      <c r="M120" s="127" t="s">
        <v>139</v>
      </c>
      <c r="N120" s="130" t="s">
        <v>139</v>
      </c>
      <c r="O120" s="130" t="s">
        <v>139</v>
      </c>
      <c r="P120" s="129" t="s">
        <v>139</v>
      </c>
      <c r="Q120" s="131" t="s">
        <v>139</v>
      </c>
      <c r="R120" s="131" t="s">
        <v>139</v>
      </c>
      <c r="S120" s="131" t="s">
        <v>139</v>
      </c>
      <c r="T120" s="128" t="s">
        <v>139</v>
      </c>
    </row>
    <row r="121" spans="1:20" ht="15" customHeight="1">
      <c r="A121" s="127" t="s">
        <v>442</v>
      </c>
      <c r="B121" s="127" t="s">
        <v>443</v>
      </c>
      <c r="C121" s="127" t="s">
        <v>317</v>
      </c>
      <c r="D121" s="127" t="s">
        <v>315</v>
      </c>
      <c r="E121" s="128">
        <v>44.611199999999997</v>
      </c>
      <c r="F121" s="128">
        <v>42.437399999999997</v>
      </c>
      <c r="G121" s="128">
        <v>1</v>
      </c>
      <c r="H121" s="128">
        <v>1</v>
      </c>
      <c r="I121" s="128" t="s">
        <v>139</v>
      </c>
      <c r="J121" s="128" t="s">
        <v>139</v>
      </c>
      <c r="K121" s="128" t="s">
        <v>139</v>
      </c>
      <c r="L121" s="129" t="s">
        <v>139</v>
      </c>
      <c r="M121" s="127" t="s">
        <v>310</v>
      </c>
      <c r="N121" s="128" t="s">
        <v>310</v>
      </c>
      <c r="O121" s="128" t="s">
        <v>139</v>
      </c>
      <c r="P121" s="129">
        <v>0.95320000000000005</v>
      </c>
      <c r="Q121" s="131" t="s">
        <v>139</v>
      </c>
      <c r="R121" s="131" t="s">
        <v>139</v>
      </c>
      <c r="S121" s="131" t="s">
        <v>139</v>
      </c>
      <c r="T121" s="128" t="s">
        <v>139</v>
      </c>
    </row>
    <row r="122" spans="1:20" ht="15" customHeight="1">
      <c r="A122" s="127" t="s">
        <v>444</v>
      </c>
      <c r="B122" s="127" t="s">
        <v>445</v>
      </c>
      <c r="C122" s="127" t="s">
        <v>332</v>
      </c>
      <c r="D122" s="127" t="s">
        <v>328</v>
      </c>
      <c r="E122" s="128">
        <v>39.8033</v>
      </c>
      <c r="F122" s="128">
        <v>39.011699999999998</v>
      </c>
      <c r="G122" s="128">
        <v>0.85929999999999995</v>
      </c>
      <c r="H122" s="128">
        <v>0.90139999999999998</v>
      </c>
      <c r="I122" s="128" t="s">
        <v>139</v>
      </c>
      <c r="J122" s="128" t="s">
        <v>139</v>
      </c>
      <c r="K122" s="128" t="s">
        <v>139</v>
      </c>
      <c r="L122" s="129" t="s">
        <v>139</v>
      </c>
      <c r="M122" s="127" t="s">
        <v>139</v>
      </c>
      <c r="N122" s="130" t="s">
        <v>310</v>
      </c>
      <c r="O122" s="130" t="s">
        <v>139</v>
      </c>
      <c r="P122" s="129">
        <v>0.85040000000000004</v>
      </c>
      <c r="Q122" s="131" t="s">
        <v>139</v>
      </c>
      <c r="R122" s="131" t="s">
        <v>139</v>
      </c>
      <c r="S122" s="131" t="s">
        <v>139</v>
      </c>
      <c r="T122" s="128" t="s">
        <v>139</v>
      </c>
    </row>
    <row r="123" spans="1:20" ht="15" customHeight="1">
      <c r="A123" s="127" t="s">
        <v>446</v>
      </c>
      <c r="B123" s="127" t="s">
        <v>447</v>
      </c>
      <c r="C123" s="127" t="s">
        <v>231</v>
      </c>
      <c r="D123" s="127" t="s">
        <v>229</v>
      </c>
      <c r="E123" s="128">
        <v>37.472799999999999</v>
      </c>
      <c r="F123" s="128">
        <v>36.322499999999998</v>
      </c>
      <c r="G123" s="128">
        <v>0.80049999999999999</v>
      </c>
      <c r="H123" s="128">
        <v>0.85870000000000002</v>
      </c>
      <c r="I123" s="128">
        <v>0.77029999999999998</v>
      </c>
      <c r="J123" s="128">
        <v>0.83630000000000004</v>
      </c>
      <c r="K123" s="128" t="s">
        <v>139</v>
      </c>
      <c r="L123" s="129" t="s">
        <v>139</v>
      </c>
      <c r="M123" s="127" t="s">
        <v>139</v>
      </c>
      <c r="N123" s="130" t="s">
        <v>139</v>
      </c>
      <c r="O123" s="130" t="s">
        <v>139</v>
      </c>
      <c r="P123" s="129" t="s">
        <v>139</v>
      </c>
      <c r="Q123" s="131" t="s">
        <v>139</v>
      </c>
      <c r="R123" s="131" t="s">
        <v>139</v>
      </c>
      <c r="S123" s="131" t="s">
        <v>139</v>
      </c>
      <c r="T123" s="128" t="s">
        <v>139</v>
      </c>
    </row>
    <row r="124" spans="1:20" ht="15" customHeight="1">
      <c r="A124" s="127" t="s">
        <v>448</v>
      </c>
      <c r="B124" s="127" t="s">
        <v>449</v>
      </c>
      <c r="C124" s="127" t="s">
        <v>308</v>
      </c>
      <c r="D124" s="127" t="s">
        <v>309</v>
      </c>
      <c r="E124" s="128">
        <v>39.767400000000002</v>
      </c>
      <c r="F124" s="128">
        <v>39.709200000000003</v>
      </c>
      <c r="G124" s="128">
        <v>1</v>
      </c>
      <c r="H124" s="128">
        <v>1</v>
      </c>
      <c r="I124" s="128" t="s">
        <v>139</v>
      </c>
      <c r="J124" s="128" t="s">
        <v>139</v>
      </c>
      <c r="K124" s="128" t="s">
        <v>139</v>
      </c>
      <c r="L124" s="129" t="s">
        <v>139</v>
      </c>
      <c r="M124" s="127" t="s">
        <v>310</v>
      </c>
      <c r="N124" s="130" t="s">
        <v>310</v>
      </c>
      <c r="O124" s="130" t="s">
        <v>139</v>
      </c>
      <c r="P124" s="129">
        <v>0.84970000000000001</v>
      </c>
      <c r="Q124" s="131" t="s">
        <v>139</v>
      </c>
      <c r="R124" s="131" t="s">
        <v>139</v>
      </c>
      <c r="S124" s="131" t="s">
        <v>139</v>
      </c>
      <c r="T124" s="128" t="s">
        <v>139</v>
      </c>
    </row>
    <row r="125" spans="1:20" ht="15" customHeight="1">
      <c r="A125" s="127" t="s">
        <v>450</v>
      </c>
      <c r="B125" s="127" t="s">
        <v>1153</v>
      </c>
      <c r="C125" s="127" t="s">
        <v>362</v>
      </c>
      <c r="D125" s="127" t="s">
        <v>360</v>
      </c>
      <c r="E125" s="128">
        <v>39.874899999999997</v>
      </c>
      <c r="F125" s="128">
        <v>38.592100000000002</v>
      </c>
      <c r="G125" s="128">
        <v>0.85189999999999999</v>
      </c>
      <c r="H125" s="128">
        <v>0.89600000000000002</v>
      </c>
      <c r="I125" s="128" t="s">
        <v>139</v>
      </c>
      <c r="J125" s="128" t="s">
        <v>139</v>
      </c>
      <c r="K125" s="128" t="s">
        <v>139</v>
      </c>
      <c r="L125" s="129" t="s">
        <v>139</v>
      </c>
      <c r="M125" s="127" t="s">
        <v>139</v>
      </c>
      <c r="N125" s="130" t="s">
        <v>139</v>
      </c>
      <c r="O125" s="130" t="s">
        <v>139</v>
      </c>
      <c r="P125" s="129" t="s">
        <v>139</v>
      </c>
      <c r="Q125" s="131" t="s">
        <v>139</v>
      </c>
      <c r="R125" s="131" t="s">
        <v>139</v>
      </c>
      <c r="S125" s="131" t="s">
        <v>139</v>
      </c>
      <c r="T125" s="128" t="s">
        <v>139</v>
      </c>
    </row>
    <row r="126" spans="1:20" ht="15" customHeight="1">
      <c r="A126" s="127" t="s">
        <v>450</v>
      </c>
      <c r="B126" s="127" t="s">
        <v>1153</v>
      </c>
      <c r="C126" s="127" t="s">
        <v>296</v>
      </c>
      <c r="D126" s="127" t="s">
        <v>297</v>
      </c>
      <c r="E126" s="128">
        <v>39.874899999999997</v>
      </c>
      <c r="F126" s="128">
        <v>38.592100000000002</v>
      </c>
      <c r="G126" s="128" t="s">
        <v>139</v>
      </c>
      <c r="H126" s="128" t="s">
        <v>139</v>
      </c>
      <c r="I126" s="128">
        <v>0.78049999999999997</v>
      </c>
      <c r="J126" s="128">
        <v>0.84389999999999998</v>
      </c>
      <c r="K126" s="128" t="s">
        <v>139</v>
      </c>
      <c r="L126" s="129" t="s">
        <v>139</v>
      </c>
      <c r="M126" s="127" t="s">
        <v>139</v>
      </c>
      <c r="N126" s="130" t="s">
        <v>139</v>
      </c>
      <c r="O126" s="130" t="s">
        <v>139</v>
      </c>
      <c r="P126" s="129" t="s">
        <v>139</v>
      </c>
      <c r="Q126" s="131" t="s">
        <v>139</v>
      </c>
      <c r="R126" s="131" t="s">
        <v>139</v>
      </c>
      <c r="S126" s="131" t="s">
        <v>139</v>
      </c>
      <c r="T126" s="128" t="s">
        <v>139</v>
      </c>
    </row>
    <row r="127" spans="1:20" ht="15" customHeight="1">
      <c r="A127" s="127" t="s">
        <v>451</v>
      </c>
      <c r="B127" s="127" t="s">
        <v>452</v>
      </c>
      <c r="C127" s="127" t="s">
        <v>273</v>
      </c>
      <c r="D127" s="127" t="s">
        <v>271</v>
      </c>
      <c r="E127" s="128">
        <v>43.334800000000001</v>
      </c>
      <c r="F127" s="128">
        <v>41.652500000000003</v>
      </c>
      <c r="G127" s="128">
        <v>0.92579999999999996</v>
      </c>
      <c r="H127" s="128">
        <v>0.9486</v>
      </c>
      <c r="I127" s="128">
        <v>0.87790000000000001</v>
      </c>
      <c r="J127" s="128">
        <v>0.91469999999999996</v>
      </c>
      <c r="K127" s="128" t="s">
        <v>139</v>
      </c>
      <c r="L127" s="129" t="s">
        <v>139</v>
      </c>
      <c r="M127" s="127" t="s">
        <v>139</v>
      </c>
      <c r="N127" s="130" t="s">
        <v>139</v>
      </c>
      <c r="O127" s="130" t="s">
        <v>139</v>
      </c>
      <c r="P127" s="129" t="s">
        <v>139</v>
      </c>
      <c r="Q127" s="131" t="s">
        <v>139</v>
      </c>
      <c r="R127" s="131" t="s">
        <v>139</v>
      </c>
      <c r="S127" s="131" t="s">
        <v>139</v>
      </c>
      <c r="T127" s="128" t="s">
        <v>139</v>
      </c>
    </row>
    <row r="128" spans="1:20" ht="15" customHeight="1">
      <c r="A128" s="127" t="s">
        <v>453</v>
      </c>
      <c r="B128" s="127" t="s">
        <v>454</v>
      </c>
      <c r="C128" s="127" t="s">
        <v>280</v>
      </c>
      <c r="D128" s="127" t="s">
        <v>278</v>
      </c>
      <c r="E128" s="128">
        <v>44.036099999999998</v>
      </c>
      <c r="F128" s="128">
        <v>41.774099999999997</v>
      </c>
      <c r="G128" s="128">
        <v>0.94089999999999996</v>
      </c>
      <c r="H128" s="128">
        <v>0.95909999999999995</v>
      </c>
      <c r="I128" s="128" t="s">
        <v>139</v>
      </c>
      <c r="J128" s="128" t="s">
        <v>139</v>
      </c>
      <c r="K128" s="128" t="s">
        <v>139</v>
      </c>
      <c r="L128" s="129" t="s">
        <v>139</v>
      </c>
      <c r="M128" s="127" t="s">
        <v>139</v>
      </c>
      <c r="N128" s="130" t="s">
        <v>139</v>
      </c>
      <c r="O128" s="130" t="s">
        <v>139</v>
      </c>
      <c r="P128" s="129" t="s">
        <v>139</v>
      </c>
      <c r="Q128" s="131" t="s">
        <v>139</v>
      </c>
      <c r="R128" s="131" t="s">
        <v>139</v>
      </c>
      <c r="S128" s="131" t="s">
        <v>139</v>
      </c>
      <c r="T128" s="128" t="s">
        <v>139</v>
      </c>
    </row>
    <row r="129" spans="1:20" ht="15" customHeight="1">
      <c r="A129" s="127" t="s">
        <v>455</v>
      </c>
      <c r="B129" s="127" t="s">
        <v>456</v>
      </c>
      <c r="C129" s="127" t="s">
        <v>330</v>
      </c>
      <c r="D129" s="127" t="s">
        <v>331</v>
      </c>
      <c r="E129" s="128">
        <v>45.0625</v>
      </c>
      <c r="F129" s="128">
        <v>41.120100000000001</v>
      </c>
      <c r="G129" s="128">
        <v>0.96279999999999999</v>
      </c>
      <c r="H129" s="128">
        <v>0.97440000000000004</v>
      </c>
      <c r="I129" s="128">
        <v>0.93110000000000004</v>
      </c>
      <c r="J129" s="128">
        <v>0.95230000000000004</v>
      </c>
      <c r="K129" s="128" t="s">
        <v>139</v>
      </c>
      <c r="L129" s="129" t="s">
        <v>139</v>
      </c>
      <c r="M129" s="127" t="s">
        <v>139</v>
      </c>
      <c r="N129" s="128" t="s">
        <v>139</v>
      </c>
      <c r="O129" s="128" t="s">
        <v>139</v>
      </c>
      <c r="P129" s="129" t="s">
        <v>139</v>
      </c>
      <c r="Q129" s="131" t="s">
        <v>139</v>
      </c>
      <c r="R129" s="131" t="s">
        <v>139</v>
      </c>
      <c r="S129" s="131" t="s">
        <v>139</v>
      </c>
      <c r="T129" s="128" t="s">
        <v>139</v>
      </c>
    </row>
    <row r="130" spans="1:20" ht="15" customHeight="1">
      <c r="A130" s="127" t="s">
        <v>457</v>
      </c>
      <c r="B130" s="127" t="s">
        <v>458</v>
      </c>
      <c r="C130" s="127" t="s">
        <v>270</v>
      </c>
      <c r="D130" s="127" t="s">
        <v>268</v>
      </c>
      <c r="E130" s="128">
        <v>43.998600000000003</v>
      </c>
      <c r="F130" s="128">
        <v>43.6492</v>
      </c>
      <c r="G130" s="128">
        <v>0.94</v>
      </c>
      <c r="H130" s="128">
        <v>0.95850000000000002</v>
      </c>
      <c r="I130" s="128">
        <v>0.94</v>
      </c>
      <c r="J130" s="128">
        <v>0.95850000000000002</v>
      </c>
      <c r="K130" s="128" t="s">
        <v>139</v>
      </c>
      <c r="L130" s="129" t="s">
        <v>139</v>
      </c>
      <c r="M130" s="127" t="s">
        <v>139</v>
      </c>
      <c r="N130" s="130" t="s">
        <v>139</v>
      </c>
      <c r="O130" s="130" t="s">
        <v>139</v>
      </c>
      <c r="P130" s="129" t="s">
        <v>139</v>
      </c>
      <c r="Q130" s="131" t="s">
        <v>139</v>
      </c>
      <c r="R130" s="131" t="s">
        <v>139</v>
      </c>
      <c r="S130" s="131" t="s">
        <v>139</v>
      </c>
      <c r="T130" s="128" t="s">
        <v>139</v>
      </c>
    </row>
    <row r="131" spans="1:20" ht="15" customHeight="1">
      <c r="A131" s="127" t="s">
        <v>459</v>
      </c>
      <c r="B131" s="127" t="s">
        <v>460</v>
      </c>
      <c r="C131" s="127" t="s">
        <v>301</v>
      </c>
      <c r="D131" s="127" t="s">
        <v>299</v>
      </c>
      <c r="E131" s="128">
        <v>56.269300000000001</v>
      </c>
      <c r="F131" s="128">
        <v>56.164900000000003</v>
      </c>
      <c r="G131" s="128">
        <v>1.2843</v>
      </c>
      <c r="H131" s="128">
        <v>1.1869000000000001</v>
      </c>
      <c r="I131" s="128">
        <v>1.2843</v>
      </c>
      <c r="J131" s="128">
        <v>1.1869000000000001</v>
      </c>
      <c r="K131" s="128" t="s">
        <v>139</v>
      </c>
      <c r="L131" s="129" t="s">
        <v>139</v>
      </c>
      <c r="M131" s="127" t="s">
        <v>139</v>
      </c>
      <c r="N131" s="130" t="s">
        <v>310</v>
      </c>
      <c r="O131" s="130" t="s">
        <v>139</v>
      </c>
      <c r="P131" s="129">
        <v>1.2022999999999999</v>
      </c>
      <c r="Q131" s="131" t="s">
        <v>139</v>
      </c>
      <c r="R131" s="131" t="s">
        <v>310</v>
      </c>
      <c r="S131" s="131" t="s">
        <v>139</v>
      </c>
      <c r="T131" s="128">
        <v>1.1807000000000001</v>
      </c>
    </row>
    <row r="132" spans="1:20" ht="15" customHeight="1">
      <c r="A132" s="127" t="s">
        <v>459</v>
      </c>
      <c r="B132" s="127" t="s">
        <v>460</v>
      </c>
      <c r="C132" s="127" t="s">
        <v>461</v>
      </c>
      <c r="D132" s="127" t="s">
        <v>462</v>
      </c>
      <c r="E132" s="128">
        <v>56.269300000000001</v>
      </c>
      <c r="F132" s="128">
        <v>56.164900000000003</v>
      </c>
      <c r="G132" s="128" t="s">
        <v>139</v>
      </c>
      <c r="H132" s="128" t="s">
        <v>139</v>
      </c>
      <c r="I132" s="128">
        <v>1.1807000000000001</v>
      </c>
      <c r="J132" s="128">
        <v>1.1205000000000001</v>
      </c>
      <c r="K132" s="128" t="s">
        <v>139</v>
      </c>
      <c r="L132" s="129" t="s">
        <v>139</v>
      </c>
      <c r="M132" s="127" t="s">
        <v>139</v>
      </c>
      <c r="N132" s="130" t="s">
        <v>139</v>
      </c>
      <c r="O132" s="130" t="s">
        <v>139</v>
      </c>
      <c r="P132" s="129" t="s">
        <v>139</v>
      </c>
      <c r="Q132" s="131" t="s">
        <v>139</v>
      </c>
      <c r="R132" s="131" t="s">
        <v>139</v>
      </c>
      <c r="S132" s="131" t="s">
        <v>139</v>
      </c>
      <c r="T132" s="128" t="s">
        <v>139</v>
      </c>
    </row>
    <row r="133" spans="1:20" ht="15" customHeight="1">
      <c r="A133" s="127" t="s">
        <v>463</v>
      </c>
      <c r="B133" s="127" t="s">
        <v>464</v>
      </c>
      <c r="C133" s="127" t="s">
        <v>254</v>
      </c>
      <c r="D133" s="127" t="s">
        <v>250</v>
      </c>
      <c r="E133" s="128">
        <v>48.014699999999998</v>
      </c>
      <c r="F133" s="128">
        <v>46.848700000000001</v>
      </c>
      <c r="G133" s="128">
        <v>1.0257000000000001</v>
      </c>
      <c r="H133" s="128">
        <v>1.0175000000000001</v>
      </c>
      <c r="I133" s="128">
        <v>0.99009999999999998</v>
      </c>
      <c r="J133" s="128">
        <v>0.99319999999999997</v>
      </c>
      <c r="K133" s="128" t="s">
        <v>139</v>
      </c>
      <c r="L133" s="129" t="s">
        <v>139</v>
      </c>
      <c r="M133" s="127" t="s">
        <v>139</v>
      </c>
      <c r="N133" s="130" t="s">
        <v>139</v>
      </c>
      <c r="O133" s="130" t="s">
        <v>139</v>
      </c>
      <c r="P133" s="129" t="s">
        <v>139</v>
      </c>
      <c r="Q133" s="131" t="s">
        <v>139</v>
      </c>
      <c r="R133" s="131" t="s">
        <v>139</v>
      </c>
      <c r="S133" s="131" t="s">
        <v>139</v>
      </c>
      <c r="T133" s="128" t="s">
        <v>139</v>
      </c>
    </row>
    <row r="134" spans="1:20" ht="15" customHeight="1">
      <c r="A134" s="127" t="s">
        <v>465</v>
      </c>
      <c r="B134" s="127" t="s">
        <v>466</v>
      </c>
      <c r="C134" s="127" t="s">
        <v>274</v>
      </c>
      <c r="D134" s="127" t="s">
        <v>275</v>
      </c>
      <c r="E134" s="128">
        <v>40.246600000000001</v>
      </c>
      <c r="F134" s="128">
        <v>38.127499999999998</v>
      </c>
      <c r="G134" s="128">
        <v>0.86</v>
      </c>
      <c r="H134" s="128">
        <v>0.90190000000000003</v>
      </c>
      <c r="I134" s="128" t="s">
        <v>139</v>
      </c>
      <c r="J134" s="128" t="s">
        <v>139</v>
      </c>
      <c r="K134" s="128" t="s">
        <v>139</v>
      </c>
      <c r="L134" s="129" t="s">
        <v>139</v>
      </c>
      <c r="M134" s="127" t="s">
        <v>139</v>
      </c>
      <c r="N134" s="130" t="s">
        <v>139</v>
      </c>
      <c r="O134" s="130" t="s">
        <v>139</v>
      </c>
      <c r="P134" s="129" t="s">
        <v>139</v>
      </c>
      <c r="Q134" s="131" t="s">
        <v>139</v>
      </c>
      <c r="R134" s="131" t="s">
        <v>139</v>
      </c>
      <c r="S134" s="131" t="s">
        <v>139</v>
      </c>
      <c r="T134" s="128" t="s">
        <v>139</v>
      </c>
    </row>
    <row r="135" spans="1:20" ht="15" customHeight="1">
      <c r="A135" s="127" t="s">
        <v>467</v>
      </c>
      <c r="B135" s="127" t="s">
        <v>1154</v>
      </c>
      <c r="C135" s="127" t="s">
        <v>365</v>
      </c>
      <c r="D135" s="127" t="s">
        <v>363</v>
      </c>
      <c r="E135" s="128">
        <v>54.38</v>
      </c>
      <c r="F135" s="128">
        <v>52.1526</v>
      </c>
      <c r="G135" s="128">
        <v>1.1618999999999999</v>
      </c>
      <c r="H135" s="128">
        <v>1.1082000000000001</v>
      </c>
      <c r="I135" s="128">
        <v>1.1012</v>
      </c>
      <c r="J135" s="128">
        <v>1.0682</v>
      </c>
      <c r="K135" s="128" t="s">
        <v>139</v>
      </c>
      <c r="L135" s="129" t="s">
        <v>139</v>
      </c>
      <c r="M135" s="127" t="s">
        <v>139</v>
      </c>
      <c r="N135" s="130" t="s">
        <v>139</v>
      </c>
      <c r="O135" s="130" t="s">
        <v>139</v>
      </c>
      <c r="P135" s="129" t="s">
        <v>139</v>
      </c>
      <c r="Q135" s="131" t="s">
        <v>139</v>
      </c>
      <c r="R135" s="131" t="s">
        <v>139</v>
      </c>
      <c r="S135" s="131" t="s">
        <v>139</v>
      </c>
      <c r="T135" s="128" t="s">
        <v>139</v>
      </c>
    </row>
    <row r="136" spans="1:20" ht="15" customHeight="1">
      <c r="A136" s="127" t="s">
        <v>113</v>
      </c>
      <c r="B136" s="127" t="s">
        <v>151</v>
      </c>
      <c r="C136" s="127" t="s">
        <v>258</v>
      </c>
      <c r="D136" s="127" t="s">
        <v>257</v>
      </c>
      <c r="E136" s="128">
        <v>55.5854</v>
      </c>
      <c r="F136" s="128">
        <v>55.289499999999997</v>
      </c>
      <c r="G136" s="128">
        <v>1.208</v>
      </c>
      <c r="H136" s="128">
        <v>1.1380999999999999</v>
      </c>
      <c r="I136" s="128">
        <v>1.208</v>
      </c>
      <c r="J136" s="128">
        <v>1.1380999999999999</v>
      </c>
      <c r="K136" s="128" t="s">
        <v>139</v>
      </c>
      <c r="L136" s="129" t="s">
        <v>139</v>
      </c>
      <c r="M136" s="127" t="s">
        <v>139</v>
      </c>
      <c r="N136" s="130" t="s">
        <v>139</v>
      </c>
      <c r="O136" s="130" t="s">
        <v>139</v>
      </c>
      <c r="P136" s="129" t="s">
        <v>139</v>
      </c>
      <c r="Q136" s="131" t="s">
        <v>139</v>
      </c>
      <c r="R136" s="131" t="s">
        <v>139</v>
      </c>
      <c r="S136" s="131" t="s">
        <v>139</v>
      </c>
      <c r="T136" s="128" t="s">
        <v>139</v>
      </c>
    </row>
    <row r="137" spans="1:20" ht="15" customHeight="1">
      <c r="A137" s="127" t="s">
        <v>113</v>
      </c>
      <c r="B137" s="127" t="s">
        <v>151</v>
      </c>
      <c r="C137" s="127" t="s">
        <v>332</v>
      </c>
      <c r="D137" s="127" t="s">
        <v>328</v>
      </c>
      <c r="E137" s="128">
        <v>55.5854</v>
      </c>
      <c r="F137" s="128">
        <v>55.289499999999997</v>
      </c>
      <c r="G137" s="128" t="s">
        <v>139</v>
      </c>
      <c r="H137" s="128" t="s">
        <v>139</v>
      </c>
      <c r="I137" s="128">
        <v>1.208</v>
      </c>
      <c r="J137" s="128">
        <v>1.1380999999999999</v>
      </c>
      <c r="K137" s="128" t="s">
        <v>139</v>
      </c>
      <c r="L137" s="129" t="s">
        <v>139</v>
      </c>
      <c r="M137" s="127" t="s">
        <v>139</v>
      </c>
      <c r="N137" s="130" t="s">
        <v>139</v>
      </c>
      <c r="O137" s="130" t="s">
        <v>139</v>
      </c>
      <c r="P137" s="129" t="s">
        <v>139</v>
      </c>
      <c r="Q137" s="131" t="s">
        <v>139</v>
      </c>
      <c r="R137" s="131" t="s">
        <v>139</v>
      </c>
      <c r="S137" s="131" t="s">
        <v>139</v>
      </c>
      <c r="T137" s="128" t="s">
        <v>139</v>
      </c>
    </row>
    <row r="138" spans="1:20" ht="15" customHeight="1">
      <c r="A138" s="127" t="s">
        <v>468</v>
      </c>
      <c r="B138" s="127" t="s">
        <v>469</v>
      </c>
      <c r="C138" s="127" t="s">
        <v>326</v>
      </c>
      <c r="D138" s="127" t="s">
        <v>327</v>
      </c>
      <c r="E138" s="128">
        <v>39.449399999999997</v>
      </c>
      <c r="F138" s="128">
        <v>38.706800000000001</v>
      </c>
      <c r="G138" s="128">
        <v>0.85419999999999996</v>
      </c>
      <c r="H138" s="128">
        <v>0.89770000000000005</v>
      </c>
      <c r="I138" s="128">
        <v>0.85419999999999996</v>
      </c>
      <c r="J138" s="128">
        <v>0.89770000000000005</v>
      </c>
      <c r="K138" s="128" t="s">
        <v>139</v>
      </c>
      <c r="L138" s="129" t="s">
        <v>139</v>
      </c>
      <c r="M138" s="127" t="s">
        <v>139</v>
      </c>
      <c r="N138" s="130" t="s">
        <v>139</v>
      </c>
      <c r="O138" s="130" t="s">
        <v>139</v>
      </c>
      <c r="P138" s="129" t="s">
        <v>139</v>
      </c>
      <c r="Q138" s="131" t="s">
        <v>139</v>
      </c>
      <c r="R138" s="131" t="s">
        <v>139</v>
      </c>
      <c r="S138" s="131" t="s">
        <v>139</v>
      </c>
      <c r="T138" s="128" t="s">
        <v>139</v>
      </c>
    </row>
    <row r="139" spans="1:20" ht="15" customHeight="1">
      <c r="A139" s="127" t="s">
        <v>470</v>
      </c>
      <c r="B139" s="127" t="s">
        <v>471</v>
      </c>
      <c r="C139" s="127" t="s">
        <v>264</v>
      </c>
      <c r="D139" s="127" t="s">
        <v>262</v>
      </c>
      <c r="E139" s="128">
        <v>36.125599999999999</v>
      </c>
      <c r="F139" s="128">
        <v>35.3506</v>
      </c>
      <c r="G139" s="128">
        <v>0.78369999999999995</v>
      </c>
      <c r="H139" s="128">
        <v>0.84630000000000005</v>
      </c>
      <c r="I139" s="128">
        <v>0.78369999999999995</v>
      </c>
      <c r="J139" s="128">
        <v>0.84630000000000005</v>
      </c>
      <c r="K139" s="128" t="s">
        <v>139</v>
      </c>
      <c r="L139" s="129" t="s">
        <v>139</v>
      </c>
      <c r="M139" s="127" t="s">
        <v>139</v>
      </c>
      <c r="N139" s="130" t="s">
        <v>139</v>
      </c>
      <c r="O139" s="130" t="s">
        <v>139</v>
      </c>
      <c r="P139" s="129" t="s">
        <v>139</v>
      </c>
      <c r="Q139" s="131" t="s">
        <v>139</v>
      </c>
      <c r="R139" s="131" t="s">
        <v>139</v>
      </c>
      <c r="S139" s="131" t="s">
        <v>139</v>
      </c>
      <c r="T139" s="128" t="s">
        <v>139</v>
      </c>
    </row>
    <row r="140" spans="1:20" ht="15" customHeight="1">
      <c r="A140" s="127" t="s">
        <v>472</v>
      </c>
      <c r="B140" s="127" t="s">
        <v>1155</v>
      </c>
      <c r="C140" s="127" t="s">
        <v>332</v>
      </c>
      <c r="D140" s="127" t="s">
        <v>328</v>
      </c>
      <c r="E140" s="128">
        <v>48.216700000000003</v>
      </c>
      <c r="F140" s="128">
        <v>47.080599999999997</v>
      </c>
      <c r="G140" s="128">
        <v>1.0303</v>
      </c>
      <c r="H140" s="128">
        <v>1.0206999999999999</v>
      </c>
      <c r="I140" s="128">
        <v>0.9819</v>
      </c>
      <c r="J140" s="128">
        <v>0.98760000000000003</v>
      </c>
      <c r="K140" s="128" t="s">
        <v>139</v>
      </c>
      <c r="L140" s="129" t="s">
        <v>139</v>
      </c>
      <c r="M140" s="127" t="s">
        <v>139</v>
      </c>
      <c r="N140" s="130" t="s">
        <v>139</v>
      </c>
      <c r="O140" s="130" t="s">
        <v>139</v>
      </c>
      <c r="P140" s="129" t="s">
        <v>139</v>
      </c>
      <c r="Q140" s="131" t="s">
        <v>139</v>
      </c>
      <c r="R140" s="131" t="s">
        <v>139</v>
      </c>
      <c r="S140" s="131" t="s">
        <v>139</v>
      </c>
      <c r="T140" s="128" t="s">
        <v>139</v>
      </c>
    </row>
    <row r="141" spans="1:20" ht="15" customHeight="1">
      <c r="A141" s="127" t="s">
        <v>473</v>
      </c>
      <c r="B141" s="127" t="s">
        <v>474</v>
      </c>
      <c r="C141" s="127" t="s">
        <v>335</v>
      </c>
      <c r="D141" s="127" t="s">
        <v>333</v>
      </c>
      <c r="E141" s="128">
        <v>40.014400000000002</v>
      </c>
      <c r="F141" s="128">
        <v>38.646500000000003</v>
      </c>
      <c r="G141" s="128">
        <v>0.85489999999999999</v>
      </c>
      <c r="H141" s="128">
        <v>0.8982</v>
      </c>
      <c r="I141" s="128" t="s">
        <v>139</v>
      </c>
      <c r="J141" s="128" t="s">
        <v>139</v>
      </c>
      <c r="K141" s="128" t="s">
        <v>139</v>
      </c>
      <c r="L141" s="129" t="s">
        <v>139</v>
      </c>
      <c r="M141" s="127" t="s">
        <v>139</v>
      </c>
      <c r="N141" s="130" t="s">
        <v>139</v>
      </c>
      <c r="O141" s="130" t="s">
        <v>139</v>
      </c>
      <c r="P141" s="129" t="s">
        <v>139</v>
      </c>
      <c r="Q141" s="131" t="s">
        <v>139</v>
      </c>
      <c r="R141" s="131" t="s">
        <v>139</v>
      </c>
      <c r="S141" s="131" t="s">
        <v>139</v>
      </c>
      <c r="T141" s="128" t="s">
        <v>139</v>
      </c>
    </row>
    <row r="142" spans="1:20" ht="15" customHeight="1">
      <c r="A142" s="127" t="s">
        <v>475</v>
      </c>
      <c r="B142" s="127" t="s">
        <v>476</v>
      </c>
      <c r="C142" s="127" t="s">
        <v>332</v>
      </c>
      <c r="D142" s="127" t="s">
        <v>328</v>
      </c>
      <c r="E142" s="128">
        <v>44.943800000000003</v>
      </c>
      <c r="F142" s="128">
        <v>45.070399999999999</v>
      </c>
      <c r="G142" s="128" t="s">
        <v>139</v>
      </c>
      <c r="H142" s="128" t="s">
        <v>139</v>
      </c>
      <c r="I142" s="128">
        <v>0.97599999999999998</v>
      </c>
      <c r="J142" s="128">
        <v>0.98350000000000004</v>
      </c>
      <c r="K142" s="128" t="s">
        <v>139</v>
      </c>
      <c r="L142" s="129" t="s">
        <v>139</v>
      </c>
      <c r="M142" s="127" t="s">
        <v>139</v>
      </c>
      <c r="N142" s="128" t="s">
        <v>139</v>
      </c>
      <c r="O142" s="128" t="s">
        <v>139</v>
      </c>
      <c r="P142" s="129" t="s">
        <v>139</v>
      </c>
      <c r="Q142" s="131" t="s">
        <v>139</v>
      </c>
      <c r="R142" s="131" t="s">
        <v>139</v>
      </c>
      <c r="S142" s="131" t="s">
        <v>139</v>
      </c>
      <c r="T142" s="128" t="s">
        <v>139</v>
      </c>
    </row>
    <row r="143" spans="1:20" ht="15" customHeight="1">
      <c r="A143" s="127" t="s">
        <v>475</v>
      </c>
      <c r="B143" s="127" t="s">
        <v>476</v>
      </c>
      <c r="C143" s="127" t="s">
        <v>322</v>
      </c>
      <c r="D143" s="127" t="s">
        <v>323</v>
      </c>
      <c r="E143" s="128">
        <v>44.943800000000003</v>
      </c>
      <c r="F143" s="128">
        <v>45.070399999999999</v>
      </c>
      <c r="G143" s="128">
        <v>0.97599999999999998</v>
      </c>
      <c r="H143" s="128">
        <v>0.98350000000000004</v>
      </c>
      <c r="I143" s="128" t="s">
        <v>139</v>
      </c>
      <c r="J143" s="128" t="s">
        <v>139</v>
      </c>
      <c r="K143" s="128" t="s">
        <v>139</v>
      </c>
      <c r="L143" s="129" t="s">
        <v>139</v>
      </c>
      <c r="M143" s="127" t="s">
        <v>139</v>
      </c>
      <c r="N143" s="130" t="s">
        <v>139</v>
      </c>
      <c r="O143" s="130" t="s">
        <v>139</v>
      </c>
      <c r="P143" s="129" t="s">
        <v>139</v>
      </c>
      <c r="Q143" s="131" t="s">
        <v>139</v>
      </c>
      <c r="R143" s="131" t="s">
        <v>139</v>
      </c>
      <c r="S143" s="131" t="s">
        <v>139</v>
      </c>
      <c r="T143" s="128" t="s">
        <v>139</v>
      </c>
    </row>
    <row r="144" spans="1:20" ht="15" customHeight="1">
      <c r="A144" s="127" t="s">
        <v>477</v>
      </c>
      <c r="B144" s="127" t="s">
        <v>478</v>
      </c>
      <c r="C144" s="127" t="s">
        <v>298</v>
      </c>
      <c r="D144" s="127" t="s">
        <v>294</v>
      </c>
      <c r="E144" s="128">
        <v>41.952199999999998</v>
      </c>
      <c r="F144" s="128">
        <v>41.012300000000003</v>
      </c>
      <c r="G144" s="128">
        <v>0.89629999999999999</v>
      </c>
      <c r="H144" s="128">
        <v>0.92779999999999996</v>
      </c>
      <c r="I144" s="128" t="s">
        <v>139</v>
      </c>
      <c r="J144" s="128" t="s">
        <v>139</v>
      </c>
      <c r="K144" s="128" t="s">
        <v>139</v>
      </c>
      <c r="L144" s="129" t="s">
        <v>139</v>
      </c>
      <c r="M144" s="127" t="s">
        <v>139</v>
      </c>
      <c r="N144" s="130" t="s">
        <v>139</v>
      </c>
      <c r="O144" s="130" t="s">
        <v>139</v>
      </c>
      <c r="P144" s="129" t="s">
        <v>139</v>
      </c>
      <c r="Q144" s="131" t="s">
        <v>139</v>
      </c>
      <c r="R144" s="131" t="s">
        <v>139</v>
      </c>
      <c r="S144" s="131" t="s">
        <v>139</v>
      </c>
      <c r="T144" s="128" t="s">
        <v>139</v>
      </c>
    </row>
    <row r="145" spans="1:20" ht="15" customHeight="1">
      <c r="A145" s="127" t="s">
        <v>479</v>
      </c>
      <c r="B145" s="127" t="s">
        <v>480</v>
      </c>
      <c r="C145" s="127" t="s">
        <v>301</v>
      </c>
      <c r="D145" s="127" t="s">
        <v>299</v>
      </c>
      <c r="E145" s="128">
        <v>51.02</v>
      </c>
      <c r="F145" s="128">
        <v>50.111499999999999</v>
      </c>
      <c r="G145" s="128">
        <v>1.2843</v>
      </c>
      <c r="H145" s="128">
        <v>1.1869000000000001</v>
      </c>
      <c r="I145" s="128" t="s">
        <v>139</v>
      </c>
      <c r="J145" s="128" t="s">
        <v>139</v>
      </c>
      <c r="K145" s="128" t="s">
        <v>139</v>
      </c>
      <c r="L145" s="129" t="s">
        <v>139</v>
      </c>
      <c r="M145" s="127" t="s">
        <v>139</v>
      </c>
      <c r="N145" s="128" t="s">
        <v>310</v>
      </c>
      <c r="O145" s="128" t="s">
        <v>139</v>
      </c>
      <c r="P145" s="129">
        <v>1.0901000000000001</v>
      </c>
      <c r="Q145" s="131" t="s">
        <v>139</v>
      </c>
      <c r="R145" s="131" t="s">
        <v>139</v>
      </c>
      <c r="S145" s="131" t="s">
        <v>139</v>
      </c>
      <c r="T145" s="128" t="s">
        <v>139</v>
      </c>
    </row>
    <row r="146" spans="1:20" ht="15" customHeight="1">
      <c r="A146" s="127" t="s">
        <v>479</v>
      </c>
      <c r="B146" s="127" t="s">
        <v>480</v>
      </c>
      <c r="C146" s="127" t="s">
        <v>324</v>
      </c>
      <c r="D146" s="127" t="s">
        <v>320</v>
      </c>
      <c r="E146" s="128">
        <v>51.02</v>
      </c>
      <c r="F146" s="128">
        <v>50.111499999999999</v>
      </c>
      <c r="G146" s="128" t="s">
        <v>139</v>
      </c>
      <c r="H146" s="128" t="s">
        <v>139</v>
      </c>
      <c r="I146" s="128">
        <v>1.0901000000000001</v>
      </c>
      <c r="J146" s="128">
        <v>1.0609</v>
      </c>
      <c r="K146" s="128" t="s">
        <v>139</v>
      </c>
      <c r="L146" s="129" t="s">
        <v>139</v>
      </c>
      <c r="M146" s="127" t="s">
        <v>139</v>
      </c>
      <c r="N146" s="130" t="s">
        <v>139</v>
      </c>
      <c r="O146" s="130" t="s">
        <v>139</v>
      </c>
      <c r="P146" s="129" t="s">
        <v>139</v>
      </c>
      <c r="Q146" s="131" t="s">
        <v>139</v>
      </c>
      <c r="R146" s="131" t="s">
        <v>139</v>
      </c>
      <c r="S146" s="131" t="s">
        <v>139</v>
      </c>
      <c r="T146" s="128" t="s">
        <v>139</v>
      </c>
    </row>
    <row r="147" spans="1:20" ht="15" customHeight="1">
      <c r="A147" s="127" t="s">
        <v>481</v>
      </c>
      <c r="B147" s="127" t="s">
        <v>482</v>
      </c>
      <c r="C147" s="127" t="s">
        <v>390</v>
      </c>
      <c r="D147" s="127" t="s">
        <v>391</v>
      </c>
      <c r="E147" s="128">
        <v>49.893300000000004</v>
      </c>
      <c r="F147" s="128">
        <v>48.949399999999997</v>
      </c>
      <c r="G147" s="128">
        <v>1.1541999999999999</v>
      </c>
      <c r="H147" s="128">
        <v>1.1032</v>
      </c>
      <c r="I147" s="128" t="s">
        <v>139</v>
      </c>
      <c r="J147" s="128" t="s">
        <v>139</v>
      </c>
      <c r="K147" s="128" t="s">
        <v>139</v>
      </c>
      <c r="L147" s="129" t="s">
        <v>139</v>
      </c>
      <c r="M147" s="127" t="s">
        <v>139</v>
      </c>
      <c r="N147" s="130" t="s">
        <v>139</v>
      </c>
      <c r="O147" s="130" t="s">
        <v>310</v>
      </c>
      <c r="P147" s="129">
        <v>1.0659000000000001</v>
      </c>
      <c r="Q147" s="131" t="s">
        <v>139</v>
      </c>
      <c r="R147" s="131" t="s">
        <v>139</v>
      </c>
      <c r="S147" s="131" t="s">
        <v>139</v>
      </c>
      <c r="T147" s="128" t="s">
        <v>139</v>
      </c>
    </row>
    <row r="148" spans="1:20" ht="15" customHeight="1">
      <c r="A148" s="127" t="s">
        <v>483</v>
      </c>
      <c r="B148" s="127" t="s">
        <v>484</v>
      </c>
      <c r="C148" s="127" t="s">
        <v>339</v>
      </c>
      <c r="D148" s="127" t="s">
        <v>337</v>
      </c>
      <c r="E148" s="128">
        <v>36.302599999999998</v>
      </c>
      <c r="F148" s="128">
        <v>35.874400000000001</v>
      </c>
      <c r="G148" s="128">
        <v>0.81</v>
      </c>
      <c r="H148" s="128">
        <v>0.86560000000000004</v>
      </c>
      <c r="I148" s="128" t="s">
        <v>139</v>
      </c>
      <c r="J148" s="128" t="s">
        <v>139</v>
      </c>
      <c r="K148" s="128" t="s">
        <v>139</v>
      </c>
      <c r="L148" s="129" t="s">
        <v>139</v>
      </c>
      <c r="M148" s="127" t="s">
        <v>139</v>
      </c>
      <c r="N148" s="128" t="s">
        <v>310</v>
      </c>
      <c r="O148" s="128" t="s">
        <v>139</v>
      </c>
      <c r="P148" s="129">
        <v>0.77549999999999997</v>
      </c>
      <c r="Q148" s="131" t="s">
        <v>139</v>
      </c>
      <c r="R148" s="131" t="s">
        <v>139</v>
      </c>
      <c r="S148" s="131" t="s">
        <v>139</v>
      </c>
      <c r="T148" s="128" t="s">
        <v>139</v>
      </c>
    </row>
    <row r="149" spans="1:20" ht="15" customHeight="1">
      <c r="A149" s="127" t="s">
        <v>485</v>
      </c>
      <c r="B149" s="127" t="s">
        <v>486</v>
      </c>
      <c r="C149" s="127" t="s">
        <v>261</v>
      </c>
      <c r="D149" s="127" t="s">
        <v>259</v>
      </c>
      <c r="E149" s="128">
        <v>42.994599999999998</v>
      </c>
      <c r="F149" s="128">
        <v>42.393900000000002</v>
      </c>
      <c r="G149" s="128">
        <v>0.91849999999999998</v>
      </c>
      <c r="H149" s="128">
        <v>0.94340000000000002</v>
      </c>
      <c r="I149" s="128">
        <v>0.90380000000000005</v>
      </c>
      <c r="J149" s="128">
        <v>0.93310000000000004</v>
      </c>
      <c r="K149" s="128" t="s">
        <v>139</v>
      </c>
      <c r="L149" s="129" t="s">
        <v>139</v>
      </c>
      <c r="M149" s="127" t="s">
        <v>139</v>
      </c>
      <c r="N149" s="130" t="s">
        <v>139</v>
      </c>
      <c r="O149" s="130" t="s">
        <v>139</v>
      </c>
      <c r="P149" s="129" t="s">
        <v>139</v>
      </c>
      <c r="Q149" s="131" t="s">
        <v>139</v>
      </c>
      <c r="R149" s="131" t="s">
        <v>139</v>
      </c>
      <c r="S149" s="131" t="s">
        <v>139</v>
      </c>
      <c r="T149" s="128" t="s">
        <v>139</v>
      </c>
    </row>
    <row r="150" spans="1:20" ht="15" customHeight="1">
      <c r="A150" s="127" t="s">
        <v>487</v>
      </c>
      <c r="B150" s="127" t="s">
        <v>488</v>
      </c>
      <c r="C150" s="127" t="s">
        <v>273</v>
      </c>
      <c r="D150" s="127" t="s">
        <v>271</v>
      </c>
      <c r="E150" s="128">
        <v>38.145099999999999</v>
      </c>
      <c r="F150" s="128">
        <v>36.202599999999997</v>
      </c>
      <c r="G150" s="128">
        <v>0.84330000000000005</v>
      </c>
      <c r="H150" s="128">
        <v>0.88980000000000004</v>
      </c>
      <c r="I150" s="128" t="s">
        <v>139</v>
      </c>
      <c r="J150" s="128" t="s">
        <v>139</v>
      </c>
      <c r="K150" s="128" t="s">
        <v>139</v>
      </c>
      <c r="L150" s="129" t="s">
        <v>139</v>
      </c>
      <c r="M150" s="127" t="s">
        <v>139</v>
      </c>
      <c r="N150" s="128" t="s">
        <v>310</v>
      </c>
      <c r="O150" s="128" t="s">
        <v>139</v>
      </c>
      <c r="P150" s="129">
        <v>0.81510000000000005</v>
      </c>
      <c r="Q150" s="131" t="s">
        <v>139</v>
      </c>
      <c r="R150" s="131" t="s">
        <v>139</v>
      </c>
      <c r="S150" s="131" t="s">
        <v>139</v>
      </c>
      <c r="T150" s="128" t="s">
        <v>139</v>
      </c>
    </row>
    <row r="151" spans="1:20" ht="15" customHeight="1">
      <c r="A151" s="127" t="s">
        <v>487</v>
      </c>
      <c r="B151" s="127" t="s">
        <v>488</v>
      </c>
      <c r="C151" s="127" t="s">
        <v>276</v>
      </c>
      <c r="D151" s="127" t="s">
        <v>277</v>
      </c>
      <c r="E151" s="128">
        <v>38.145099999999999</v>
      </c>
      <c r="F151" s="128">
        <v>36.202599999999997</v>
      </c>
      <c r="G151" s="128">
        <v>0.81510000000000005</v>
      </c>
      <c r="H151" s="128">
        <v>0.86939999999999995</v>
      </c>
      <c r="I151" s="128">
        <v>0.78310000000000002</v>
      </c>
      <c r="J151" s="128">
        <v>0.8458</v>
      </c>
      <c r="K151" s="128" t="s">
        <v>139</v>
      </c>
      <c r="L151" s="129" t="s">
        <v>139</v>
      </c>
      <c r="M151" s="127" t="s">
        <v>139</v>
      </c>
      <c r="N151" s="128" t="s">
        <v>139</v>
      </c>
      <c r="O151" s="128" t="s">
        <v>139</v>
      </c>
      <c r="P151" s="129" t="s">
        <v>139</v>
      </c>
      <c r="Q151" s="131" t="s">
        <v>139</v>
      </c>
      <c r="R151" s="131" t="s">
        <v>139</v>
      </c>
      <c r="S151" s="131" t="s">
        <v>139</v>
      </c>
      <c r="T151" s="128" t="s">
        <v>139</v>
      </c>
    </row>
    <row r="152" spans="1:20" ht="15" customHeight="1">
      <c r="A152" s="127" t="s">
        <v>489</v>
      </c>
      <c r="B152" s="127" t="s">
        <v>490</v>
      </c>
      <c r="C152" s="127" t="s">
        <v>273</v>
      </c>
      <c r="D152" s="127" t="s">
        <v>271</v>
      </c>
      <c r="E152" s="128">
        <v>37.859099999999998</v>
      </c>
      <c r="F152" s="128">
        <v>37.212499999999999</v>
      </c>
      <c r="G152" s="128">
        <v>0.84330000000000005</v>
      </c>
      <c r="H152" s="128">
        <v>0.88980000000000004</v>
      </c>
      <c r="I152" s="128" t="s">
        <v>139</v>
      </c>
      <c r="J152" s="128" t="s">
        <v>139</v>
      </c>
      <c r="K152" s="128" t="s">
        <v>139</v>
      </c>
      <c r="L152" s="129" t="s">
        <v>139</v>
      </c>
      <c r="M152" s="127" t="s">
        <v>139</v>
      </c>
      <c r="N152" s="128" t="s">
        <v>310</v>
      </c>
      <c r="O152" s="128" t="s">
        <v>139</v>
      </c>
      <c r="P152" s="129">
        <v>0.81189999999999996</v>
      </c>
      <c r="Q152" s="131" t="s">
        <v>139</v>
      </c>
      <c r="R152" s="131" t="s">
        <v>139</v>
      </c>
      <c r="S152" s="131" t="s">
        <v>139</v>
      </c>
      <c r="T152" s="128" t="s">
        <v>139</v>
      </c>
    </row>
    <row r="153" spans="1:20" ht="15" customHeight="1">
      <c r="A153" s="127" t="s">
        <v>489</v>
      </c>
      <c r="B153" s="127" t="s">
        <v>490</v>
      </c>
      <c r="C153" s="127" t="s">
        <v>276</v>
      </c>
      <c r="D153" s="127" t="s">
        <v>277</v>
      </c>
      <c r="E153" s="128">
        <v>37.859099999999998</v>
      </c>
      <c r="F153" s="128">
        <v>37.212499999999999</v>
      </c>
      <c r="G153" s="128" t="s">
        <v>139</v>
      </c>
      <c r="H153" s="128" t="s">
        <v>139</v>
      </c>
      <c r="I153" s="128">
        <v>0.81189999999999996</v>
      </c>
      <c r="J153" s="128">
        <v>0.86699999999999999</v>
      </c>
      <c r="K153" s="128" t="s">
        <v>139</v>
      </c>
      <c r="L153" s="129" t="s">
        <v>139</v>
      </c>
      <c r="M153" s="127" t="s">
        <v>139</v>
      </c>
      <c r="N153" s="130" t="s">
        <v>139</v>
      </c>
      <c r="O153" s="130" t="s">
        <v>139</v>
      </c>
      <c r="P153" s="129" t="s">
        <v>139</v>
      </c>
      <c r="Q153" s="131" t="s">
        <v>139</v>
      </c>
      <c r="R153" s="131" t="s">
        <v>139</v>
      </c>
      <c r="S153" s="131" t="s">
        <v>139</v>
      </c>
      <c r="T153" s="128" t="s">
        <v>139</v>
      </c>
    </row>
    <row r="154" spans="1:20" ht="15" customHeight="1">
      <c r="A154" s="127" t="s">
        <v>491</v>
      </c>
      <c r="B154" s="127" t="s">
        <v>492</v>
      </c>
      <c r="C154" s="127" t="s">
        <v>245</v>
      </c>
      <c r="D154" s="127" t="s">
        <v>246</v>
      </c>
      <c r="E154" s="128">
        <v>46.802100000000003</v>
      </c>
      <c r="F154" s="128">
        <v>44.994100000000003</v>
      </c>
      <c r="G154" s="128">
        <v>1.0093000000000001</v>
      </c>
      <c r="H154" s="128">
        <v>1.0064</v>
      </c>
      <c r="I154" s="128">
        <v>1.0093000000000001</v>
      </c>
      <c r="J154" s="128">
        <v>1.0064</v>
      </c>
      <c r="K154" s="128" t="s">
        <v>139</v>
      </c>
      <c r="L154" s="129" t="s">
        <v>139</v>
      </c>
      <c r="M154" s="127" t="s">
        <v>139</v>
      </c>
      <c r="N154" s="130" t="s">
        <v>310</v>
      </c>
      <c r="O154" s="130" t="s">
        <v>139</v>
      </c>
      <c r="P154" s="129">
        <v>0.99990000000000001</v>
      </c>
      <c r="Q154" s="131" t="s">
        <v>139</v>
      </c>
      <c r="R154" s="131" t="s">
        <v>310</v>
      </c>
      <c r="S154" s="131" t="s">
        <v>139</v>
      </c>
      <c r="T154" s="128">
        <v>0.99990000000000001</v>
      </c>
    </row>
    <row r="155" spans="1:20" ht="15" customHeight="1">
      <c r="A155" s="127" t="s">
        <v>493</v>
      </c>
      <c r="B155" s="127" t="s">
        <v>494</v>
      </c>
      <c r="C155" s="127" t="s">
        <v>372</v>
      </c>
      <c r="D155" s="127" t="s">
        <v>370</v>
      </c>
      <c r="E155" s="128">
        <v>44.537700000000001</v>
      </c>
      <c r="F155" s="128">
        <v>43.134900000000002</v>
      </c>
      <c r="G155" s="128">
        <v>1</v>
      </c>
      <c r="H155" s="128">
        <v>1</v>
      </c>
      <c r="I155" s="128" t="s">
        <v>139</v>
      </c>
      <c r="J155" s="128" t="s">
        <v>139</v>
      </c>
      <c r="K155" s="128" t="s">
        <v>139</v>
      </c>
      <c r="L155" s="129" t="s">
        <v>139</v>
      </c>
      <c r="M155" s="127" t="s">
        <v>310</v>
      </c>
      <c r="N155" s="130" t="s">
        <v>310</v>
      </c>
      <c r="O155" s="130" t="s">
        <v>139</v>
      </c>
      <c r="P155" s="129">
        <v>0.95169999999999999</v>
      </c>
      <c r="Q155" s="131" t="s">
        <v>139</v>
      </c>
      <c r="R155" s="131" t="s">
        <v>139</v>
      </c>
      <c r="S155" s="131" t="s">
        <v>139</v>
      </c>
      <c r="T155" s="128" t="s">
        <v>139</v>
      </c>
    </row>
    <row r="156" spans="1:20" ht="15" customHeight="1">
      <c r="A156" s="127" t="s">
        <v>495</v>
      </c>
      <c r="B156" s="127" t="s">
        <v>496</v>
      </c>
      <c r="C156" s="127" t="s">
        <v>283</v>
      </c>
      <c r="D156" s="127" t="s">
        <v>281</v>
      </c>
      <c r="E156" s="128">
        <v>40.181100000000001</v>
      </c>
      <c r="F156" s="128">
        <v>39.054099999999998</v>
      </c>
      <c r="G156" s="128">
        <v>0.85840000000000005</v>
      </c>
      <c r="H156" s="128">
        <v>0.90069999999999995</v>
      </c>
      <c r="I156" s="128">
        <v>0.84460000000000002</v>
      </c>
      <c r="J156" s="128">
        <v>0.89080000000000004</v>
      </c>
      <c r="K156" s="128" t="s">
        <v>139</v>
      </c>
      <c r="L156" s="129" t="s">
        <v>139</v>
      </c>
      <c r="M156" s="127" t="s">
        <v>139</v>
      </c>
      <c r="N156" s="130" t="s">
        <v>139</v>
      </c>
      <c r="O156" s="130" t="s">
        <v>139</v>
      </c>
      <c r="P156" s="129" t="s">
        <v>139</v>
      </c>
      <c r="Q156" s="131" t="s">
        <v>139</v>
      </c>
      <c r="R156" s="131" t="s">
        <v>139</v>
      </c>
      <c r="S156" s="131" t="s">
        <v>139</v>
      </c>
      <c r="T156" s="128" t="s">
        <v>139</v>
      </c>
    </row>
    <row r="157" spans="1:20" ht="15" customHeight="1">
      <c r="A157" s="127" t="s">
        <v>497</v>
      </c>
      <c r="B157" s="127" t="s">
        <v>498</v>
      </c>
      <c r="C157" s="127" t="s">
        <v>330</v>
      </c>
      <c r="D157" s="127" t="s">
        <v>331</v>
      </c>
      <c r="E157" s="128">
        <v>51.5852</v>
      </c>
      <c r="F157" s="128">
        <v>50.211599999999997</v>
      </c>
      <c r="G157" s="128">
        <v>1.1023000000000001</v>
      </c>
      <c r="H157" s="128">
        <v>1.069</v>
      </c>
      <c r="I157" s="128">
        <v>1.0790999999999999</v>
      </c>
      <c r="J157" s="128">
        <v>1.0535000000000001</v>
      </c>
      <c r="K157" s="128" t="s">
        <v>139</v>
      </c>
      <c r="L157" s="129" t="s">
        <v>139</v>
      </c>
      <c r="M157" s="127" t="s">
        <v>139</v>
      </c>
      <c r="N157" s="130" t="s">
        <v>139</v>
      </c>
      <c r="O157" s="130" t="s">
        <v>139</v>
      </c>
      <c r="P157" s="129" t="s">
        <v>139</v>
      </c>
      <c r="Q157" s="131" t="s">
        <v>139</v>
      </c>
      <c r="R157" s="131" t="s">
        <v>139</v>
      </c>
      <c r="S157" s="131" t="s">
        <v>139</v>
      </c>
      <c r="T157" s="128" t="s">
        <v>139</v>
      </c>
    </row>
    <row r="158" spans="1:20" ht="15" customHeight="1">
      <c r="A158" s="127" t="s">
        <v>499</v>
      </c>
      <c r="B158" s="127" t="s">
        <v>500</v>
      </c>
      <c r="C158" s="127" t="s">
        <v>273</v>
      </c>
      <c r="D158" s="127" t="s">
        <v>271</v>
      </c>
      <c r="E158" s="128">
        <v>40.874000000000002</v>
      </c>
      <c r="F158" s="128">
        <v>40.0139</v>
      </c>
      <c r="G158" s="128">
        <v>0.87809999999999999</v>
      </c>
      <c r="H158" s="128">
        <v>0.91479999999999995</v>
      </c>
      <c r="I158" s="128">
        <v>0.87809999999999999</v>
      </c>
      <c r="J158" s="128">
        <v>0.91479999999999995</v>
      </c>
      <c r="K158" s="128" t="s">
        <v>139</v>
      </c>
      <c r="L158" s="129" t="s">
        <v>139</v>
      </c>
      <c r="M158" s="127" t="s">
        <v>139</v>
      </c>
      <c r="N158" s="130" t="s">
        <v>139</v>
      </c>
      <c r="O158" s="130" t="s">
        <v>139</v>
      </c>
      <c r="P158" s="129" t="s">
        <v>139</v>
      </c>
      <c r="Q158" s="131" t="s">
        <v>139</v>
      </c>
      <c r="R158" s="131" t="s">
        <v>139</v>
      </c>
      <c r="S158" s="131" t="s">
        <v>139</v>
      </c>
      <c r="T158" s="128" t="s">
        <v>139</v>
      </c>
    </row>
    <row r="159" spans="1:20" ht="15" customHeight="1">
      <c r="A159" s="127" t="s">
        <v>501</v>
      </c>
      <c r="B159" s="127" t="s">
        <v>502</v>
      </c>
      <c r="C159" s="127" t="s">
        <v>339</v>
      </c>
      <c r="D159" s="127" t="s">
        <v>337</v>
      </c>
      <c r="E159" s="128">
        <v>39.3307</v>
      </c>
      <c r="F159" s="128">
        <v>38.087200000000003</v>
      </c>
      <c r="G159" s="128" t="s">
        <v>139</v>
      </c>
      <c r="H159" s="128" t="s">
        <v>139</v>
      </c>
      <c r="I159" s="128">
        <v>0.84040000000000004</v>
      </c>
      <c r="J159" s="128">
        <v>0.88770000000000004</v>
      </c>
      <c r="K159" s="128" t="s">
        <v>139</v>
      </c>
      <c r="L159" s="129" t="s">
        <v>139</v>
      </c>
      <c r="M159" s="127" t="s">
        <v>139</v>
      </c>
      <c r="N159" s="130" t="s">
        <v>139</v>
      </c>
      <c r="O159" s="130" t="s">
        <v>139</v>
      </c>
      <c r="P159" s="129" t="s">
        <v>139</v>
      </c>
      <c r="Q159" s="131" t="s">
        <v>139</v>
      </c>
      <c r="R159" s="131" t="s">
        <v>139</v>
      </c>
      <c r="S159" s="131" t="s">
        <v>139</v>
      </c>
      <c r="T159" s="128" t="s">
        <v>139</v>
      </c>
    </row>
    <row r="160" spans="1:20" ht="15" customHeight="1">
      <c r="A160" s="127" t="s">
        <v>501</v>
      </c>
      <c r="B160" s="127" t="s">
        <v>502</v>
      </c>
      <c r="C160" s="127" t="s">
        <v>296</v>
      </c>
      <c r="D160" s="127" t="s">
        <v>297</v>
      </c>
      <c r="E160" s="128">
        <v>39.3307</v>
      </c>
      <c r="F160" s="128">
        <v>38.087200000000003</v>
      </c>
      <c r="G160" s="128">
        <v>0.84040000000000004</v>
      </c>
      <c r="H160" s="128">
        <v>0.88770000000000004</v>
      </c>
      <c r="I160" s="128">
        <v>0.84040000000000004</v>
      </c>
      <c r="J160" s="128">
        <v>0.88770000000000004</v>
      </c>
      <c r="K160" s="128" t="s">
        <v>139</v>
      </c>
      <c r="L160" s="129" t="s">
        <v>139</v>
      </c>
      <c r="M160" s="127" t="s">
        <v>139</v>
      </c>
      <c r="N160" s="130" t="s">
        <v>139</v>
      </c>
      <c r="O160" s="130" t="s">
        <v>139</v>
      </c>
      <c r="P160" s="129" t="s">
        <v>139</v>
      </c>
      <c r="Q160" s="131" t="s">
        <v>139</v>
      </c>
      <c r="R160" s="131" t="s">
        <v>139</v>
      </c>
      <c r="S160" s="131" t="s">
        <v>139</v>
      </c>
      <c r="T160" s="128" t="s">
        <v>139</v>
      </c>
    </row>
    <row r="161" spans="1:20" ht="15" customHeight="1">
      <c r="A161" s="127" t="s">
        <v>503</v>
      </c>
      <c r="B161" s="127" t="s">
        <v>504</v>
      </c>
      <c r="C161" s="127" t="s">
        <v>350</v>
      </c>
      <c r="D161" s="127" t="s">
        <v>348</v>
      </c>
      <c r="E161" s="128">
        <v>42.9495</v>
      </c>
      <c r="F161" s="128">
        <v>40.930100000000003</v>
      </c>
      <c r="G161" s="128">
        <v>0.91769999999999996</v>
      </c>
      <c r="H161" s="128">
        <v>0.94289999999999996</v>
      </c>
      <c r="I161" s="128">
        <v>0.90759999999999996</v>
      </c>
      <c r="J161" s="128">
        <v>0.93579999999999997</v>
      </c>
      <c r="K161" s="128" t="s">
        <v>139</v>
      </c>
      <c r="L161" s="129" t="s">
        <v>139</v>
      </c>
      <c r="M161" s="127" t="s">
        <v>139</v>
      </c>
      <c r="N161" s="130" t="s">
        <v>139</v>
      </c>
      <c r="O161" s="130" t="s">
        <v>139</v>
      </c>
      <c r="P161" s="129" t="s">
        <v>139</v>
      </c>
      <c r="Q161" s="131" t="s">
        <v>139</v>
      </c>
      <c r="R161" s="131" t="s">
        <v>139</v>
      </c>
      <c r="S161" s="131" t="s">
        <v>139</v>
      </c>
      <c r="T161" s="128" t="s">
        <v>139</v>
      </c>
    </row>
    <row r="162" spans="1:20" ht="15" customHeight="1">
      <c r="A162" s="127" t="s">
        <v>505</v>
      </c>
      <c r="B162" s="127" t="s">
        <v>506</v>
      </c>
      <c r="C162" s="127" t="s">
        <v>335</v>
      </c>
      <c r="D162" s="127" t="s">
        <v>333</v>
      </c>
      <c r="E162" s="128">
        <v>44.283099999999997</v>
      </c>
      <c r="F162" s="128">
        <v>42.834499999999998</v>
      </c>
      <c r="G162" s="128">
        <v>0.94610000000000005</v>
      </c>
      <c r="H162" s="128">
        <v>0.96279999999999999</v>
      </c>
      <c r="I162" s="128">
        <v>0.93389999999999995</v>
      </c>
      <c r="J162" s="128">
        <v>0.95420000000000005</v>
      </c>
      <c r="K162" s="128" t="s">
        <v>139</v>
      </c>
      <c r="L162" s="129" t="s">
        <v>139</v>
      </c>
      <c r="M162" s="127" t="s">
        <v>139</v>
      </c>
      <c r="N162" s="130" t="s">
        <v>139</v>
      </c>
      <c r="O162" s="130" t="s">
        <v>139</v>
      </c>
      <c r="P162" s="129" t="s">
        <v>139</v>
      </c>
      <c r="Q162" s="131" t="s">
        <v>139</v>
      </c>
      <c r="R162" s="131" t="s">
        <v>139</v>
      </c>
      <c r="S162" s="131" t="s">
        <v>139</v>
      </c>
      <c r="T162" s="128" t="s">
        <v>139</v>
      </c>
    </row>
    <row r="163" spans="1:20" ht="15" customHeight="1">
      <c r="A163" s="127" t="s">
        <v>505</v>
      </c>
      <c r="B163" s="127" t="s">
        <v>506</v>
      </c>
      <c r="C163" s="127" t="s">
        <v>350</v>
      </c>
      <c r="D163" s="127" t="s">
        <v>348</v>
      </c>
      <c r="E163" s="128">
        <v>44.283099999999997</v>
      </c>
      <c r="F163" s="128">
        <v>42.834499999999998</v>
      </c>
      <c r="G163" s="128">
        <v>0.94610000000000005</v>
      </c>
      <c r="H163" s="128">
        <v>0.96279999999999999</v>
      </c>
      <c r="I163" s="128">
        <v>0.93389999999999995</v>
      </c>
      <c r="J163" s="128">
        <v>0.95420000000000005</v>
      </c>
      <c r="K163" s="128" t="s">
        <v>139</v>
      </c>
      <c r="L163" s="129" t="s">
        <v>139</v>
      </c>
      <c r="M163" s="127" t="s">
        <v>139</v>
      </c>
      <c r="N163" s="130" t="s">
        <v>139</v>
      </c>
      <c r="O163" s="130" t="s">
        <v>139</v>
      </c>
      <c r="P163" s="129" t="s">
        <v>139</v>
      </c>
      <c r="Q163" s="131" t="s">
        <v>139</v>
      </c>
      <c r="R163" s="131" t="s">
        <v>139</v>
      </c>
      <c r="S163" s="131" t="s">
        <v>139</v>
      </c>
      <c r="T163" s="128" t="s">
        <v>139</v>
      </c>
    </row>
    <row r="164" spans="1:20" ht="15" customHeight="1">
      <c r="A164" s="127" t="s">
        <v>507</v>
      </c>
      <c r="B164" s="127" t="s">
        <v>508</v>
      </c>
      <c r="C164" s="127" t="s">
        <v>362</v>
      </c>
      <c r="D164" s="127" t="s">
        <v>360</v>
      </c>
      <c r="E164" s="128">
        <v>43.7607</v>
      </c>
      <c r="F164" s="128">
        <v>43.093600000000002</v>
      </c>
      <c r="G164" s="128">
        <v>0.93500000000000005</v>
      </c>
      <c r="H164" s="128">
        <v>0.95499999999999996</v>
      </c>
      <c r="I164" s="128">
        <v>0.91920000000000002</v>
      </c>
      <c r="J164" s="128">
        <v>0.94389999999999996</v>
      </c>
      <c r="K164" s="128" t="s">
        <v>139</v>
      </c>
      <c r="L164" s="129" t="s">
        <v>139</v>
      </c>
      <c r="M164" s="127" t="s">
        <v>139</v>
      </c>
      <c r="N164" s="128" t="s">
        <v>139</v>
      </c>
      <c r="O164" s="128" t="s">
        <v>139</v>
      </c>
      <c r="P164" s="129" t="s">
        <v>139</v>
      </c>
      <c r="Q164" s="131" t="s">
        <v>139</v>
      </c>
      <c r="R164" s="131" t="s">
        <v>139</v>
      </c>
      <c r="S164" s="131" t="s">
        <v>139</v>
      </c>
      <c r="T164" s="128" t="s">
        <v>139</v>
      </c>
    </row>
    <row r="165" spans="1:20" ht="15" customHeight="1">
      <c r="A165" s="127" t="s">
        <v>509</v>
      </c>
      <c r="B165" s="127" t="s">
        <v>510</v>
      </c>
      <c r="C165" s="127" t="s">
        <v>231</v>
      </c>
      <c r="D165" s="127" t="s">
        <v>229</v>
      </c>
      <c r="E165" s="128">
        <v>40.114800000000002</v>
      </c>
      <c r="F165" s="128">
        <v>38.489800000000002</v>
      </c>
      <c r="G165" s="128" t="s">
        <v>139</v>
      </c>
      <c r="H165" s="128" t="s">
        <v>139</v>
      </c>
      <c r="I165" s="128">
        <v>0.84219999999999995</v>
      </c>
      <c r="J165" s="128">
        <v>0.88900000000000001</v>
      </c>
      <c r="K165" s="128" t="s">
        <v>139</v>
      </c>
      <c r="L165" s="129" t="s">
        <v>139</v>
      </c>
      <c r="M165" s="127" t="s">
        <v>139</v>
      </c>
      <c r="N165" s="130" t="s">
        <v>139</v>
      </c>
      <c r="O165" s="130" t="s">
        <v>139</v>
      </c>
      <c r="P165" s="129" t="s">
        <v>139</v>
      </c>
      <c r="Q165" s="131" t="s">
        <v>139</v>
      </c>
      <c r="R165" s="131" t="s">
        <v>139</v>
      </c>
      <c r="S165" s="131" t="s">
        <v>139</v>
      </c>
      <c r="T165" s="128" t="s">
        <v>139</v>
      </c>
    </row>
    <row r="166" spans="1:20" ht="15" customHeight="1">
      <c r="A166" s="127" t="s">
        <v>509</v>
      </c>
      <c r="B166" s="127" t="s">
        <v>510</v>
      </c>
      <c r="C166" s="127" t="s">
        <v>264</v>
      </c>
      <c r="D166" s="127" t="s">
        <v>262</v>
      </c>
      <c r="E166" s="128">
        <v>40.114800000000002</v>
      </c>
      <c r="F166" s="128">
        <v>38.489800000000002</v>
      </c>
      <c r="G166" s="128">
        <v>0.8569</v>
      </c>
      <c r="H166" s="128">
        <v>0.89959999999999996</v>
      </c>
      <c r="I166" s="128" t="s">
        <v>139</v>
      </c>
      <c r="J166" s="128" t="s">
        <v>139</v>
      </c>
      <c r="K166" s="128" t="s">
        <v>139</v>
      </c>
      <c r="L166" s="129" t="s">
        <v>139</v>
      </c>
      <c r="M166" s="127" t="s">
        <v>139</v>
      </c>
      <c r="N166" s="130" t="s">
        <v>139</v>
      </c>
      <c r="O166" s="130" t="s">
        <v>139</v>
      </c>
      <c r="P166" s="129" t="s">
        <v>139</v>
      </c>
      <c r="Q166" s="131" t="s">
        <v>139</v>
      </c>
      <c r="R166" s="131" t="s">
        <v>139</v>
      </c>
      <c r="S166" s="131" t="s">
        <v>139</v>
      </c>
      <c r="T166" s="128" t="s">
        <v>139</v>
      </c>
    </row>
    <row r="167" spans="1:20" ht="15" customHeight="1">
      <c r="A167" s="127" t="s">
        <v>509</v>
      </c>
      <c r="B167" s="127" t="s">
        <v>510</v>
      </c>
      <c r="C167" s="127" t="s">
        <v>288</v>
      </c>
      <c r="D167" s="127" t="s">
        <v>289</v>
      </c>
      <c r="E167" s="128">
        <v>40.114800000000002</v>
      </c>
      <c r="F167" s="128">
        <v>38.489800000000002</v>
      </c>
      <c r="G167" s="128">
        <v>0.8569</v>
      </c>
      <c r="H167" s="128">
        <v>0.89959999999999996</v>
      </c>
      <c r="I167" s="128">
        <v>0.84219999999999995</v>
      </c>
      <c r="J167" s="128">
        <v>0.88900000000000001</v>
      </c>
      <c r="K167" s="128" t="s">
        <v>139</v>
      </c>
      <c r="L167" s="129" t="s">
        <v>139</v>
      </c>
      <c r="M167" s="127" t="s">
        <v>139</v>
      </c>
      <c r="N167" s="130" t="s">
        <v>139</v>
      </c>
      <c r="O167" s="130" t="s">
        <v>139</v>
      </c>
      <c r="P167" s="129" t="s">
        <v>139</v>
      </c>
      <c r="Q167" s="131" t="s">
        <v>139</v>
      </c>
      <c r="R167" s="131" t="s">
        <v>139</v>
      </c>
      <c r="S167" s="131" t="s">
        <v>139</v>
      </c>
      <c r="T167" s="128" t="s">
        <v>139</v>
      </c>
    </row>
    <row r="168" spans="1:20" ht="15" customHeight="1">
      <c r="A168" s="127" t="s">
        <v>511</v>
      </c>
      <c r="B168" s="127" t="s">
        <v>512</v>
      </c>
      <c r="C168" s="127" t="s">
        <v>252</v>
      </c>
      <c r="D168" s="127" t="s">
        <v>253</v>
      </c>
      <c r="E168" s="128">
        <v>42.149500000000003</v>
      </c>
      <c r="F168" s="128">
        <v>41.640900000000002</v>
      </c>
      <c r="G168" s="128" t="s">
        <v>139</v>
      </c>
      <c r="H168" s="128" t="s">
        <v>139</v>
      </c>
      <c r="I168" s="128">
        <v>0.87880000000000003</v>
      </c>
      <c r="J168" s="128">
        <v>0.9153</v>
      </c>
      <c r="K168" s="128" t="s">
        <v>139</v>
      </c>
      <c r="L168" s="129" t="s">
        <v>139</v>
      </c>
      <c r="M168" s="127" t="s">
        <v>139</v>
      </c>
      <c r="N168" s="130" t="s">
        <v>139</v>
      </c>
      <c r="O168" s="130" t="s">
        <v>139</v>
      </c>
      <c r="P168" s="129" t="s">
        <v>139</v>
      </c>
      <c r="Q168" s="131" t="s">
        <v>139</v>
      </c>
      <c r="R168" s="131" t="s">
        <v>139</v>
      </c>
      <c r="S168" s="131" t="s">
        <v>139</v>
      </c>
      <c r="T168" s="128" t="s">
        <v>139</v>
      </c>
    </row>
    <row r="169" spans="1:20" ht="15" customHeight="1">
      <c r="A169" s="127" t="s">
        <v>511</v>
      </c>
      <c r="B169" s="127" t="s">
        <v>512</v>
      </c>
      <c r="C169" s="127" t="s">
        <v>372</v>
      </c>
      <c r="D169" s="127" t="s">
        <v>370</v>
      </c>
      <c r="E169" s="128">
        <v>42.149500000000003</v>
      </c>
      <c r="F169" s="128">
        <v>41.640900000000002</v>
      </c>
      <c r="G169" s="128">
        <v>1</v>
      </c>
      <c r="H169" s="128">
        <v>1</v>
      </c>
      <c r="I169" s="128" t="s">
        <v>139</v>
      </c>
      <c r="J169" s="128" t="s">
        <v>139</v>
      </c>
      <c r="K169" s="128" t="s">
        <v>139</v>
      </c>
      <c r="L169" s="129" t="s">
        <v>139</v>
      </c>
      <c r="M169" s="127" t="s">
        <v>310</v>
      </c>
      <c r="N169" s="128" t="s">
        <v>310</v>
      </c>
      <c r="O169" s="128" t="s">
        <v>139</v>
      </c>
      <c r="P169" s="129">
        <v>0.90049999999999997</v>
      </c>
      <c r="Q169" s="131" t="s">
        <v>139</v>
      </c>
      <c r="R169" s="131" t="s">
        <v>139</v>
      </c>
      <c r="S169" s="131" t="s">
        <v>139</v>
      </c>
      <c r="T169" s="128" t="s">
        <v>139</v>
      </c>
    </row>
    <row r="170" spans="1:20" ht="15" customHeight="1">
      <c r="A170" s="127" t="s">
        <v>1156</v>
      </c>
      <c r="B170" s="127" t="s">
        <v>1157</v>
      </c>
      <c r="C170" s="127" t="s">
        <v>273</v>
      </c>
      <c r="D170" s="127" t="s">
        <v>271</v>
      </c>
      <c r="E170" s="128">
        <v>48.328600000000002</v>
      </c>
      <c r="F170" s="128">
        <v>47.070300000000003</v>
      </c>
      <c r="G170" s="128">
        <v>1.0326</v>
      </c>
      <c r="H170" s="128">
        <v>1.0222</v>
      </c>
      <c r="I170" s="128">
        <v>1.0183</v>
      </c>
      <c r="J170" s="128">
        <v>1.0125</v>
      </c>
      <c r="K170" s="128" t="s">
        <v>139</v>
      </c>
      <c r="L170" s="129" t="s">
        <v>139</v>
      </c>
      <c r="M170" s="127" t="s">
        <v>139</v>
      </c>
      <c r="N170" s="130" t="s">
        <v>139</v>
      </c>
      <c r="O170" s="130" t="s">
        <v>139</v>
      </c>
      <c r="P170" s="129" t="s">
        <v>139</v>
      </c>
      <c r="Q170" s="131" t="s">
        <v>139</v>
      </c>
      <c r="R170" s="131" t="s">
        <v>139</v>
      </c>
      <c r="S170" s="131" t="s">
        <v>139</v>
      </c>
      <c r="T170" s="128" t="s">
        <v>139</v>
      </c>
    </row>
    <row r="171" spans="1:20" ht="15" customHeight="1">
      <c r="A171" s="127" t="s">
        <v>1156</v>
      </c>
      <c r="B171" s="127" t="s">
        <v>1157</v>
      </c>
      <c r="C171" s="127" t="s">
        <v>280</v>
      </c>
      <c r="D171" s="127" t="s">
        <v>278</v>
      </c>
      <c r="E171" s="128">
        <v>48.328600000000002</v>
      </c>
      <c r="F171" s="128">
        <v>47.070300000000003</v>
      </c>
      <c r="G171" s="128" t="s">
        <v>139</v>
      </c>
      <c r="H171" s="128" t="s">
        <v>139</v>
      </c>
      <c r="I171" s="128">
        <v>1.0183</v>
      </c>
      <c r="J171" s="128">
        <v>1.0125</v>
      </c>
      <c r="K171" s="128" t="s">
        <v>139</v>
      </c>
      <c r="L171" s="129" t="s">
        <v>139</v>
      </c>
      <c r="M171" s="127" t="s">
        <v>139</v>
      </c>
      <c r="N171" s="130" t="s">
        <v>139</v>
      </c>
      <c r="O171" s="130" t="s">
        <v>139</v>
      </c>
      <c r="P171" s="129" t="s">
        <v>139</v>
      </c>
      <c r="Q171" s="131" t="s">
        <v>139</v>
      </c>
      <c r="R171" s="131" t="s">
        <v>139</v>
      </c>
      <c r="S171" s="131" t="s">
        <v>139</v>
      </c>
      <c r="T171" s="128" t="s">
        <v>139</v>
      </c>
    </row>
    <row r="172" spans="1:20" ht="15" customHeight="1">
      <c r="A172" s="127" t="s">
        <v>1156</v>
      </c>
      <c r="B172" s="127" t="s">
        <v>1157</v>
      </c>
      <c r="C172" s="127" t="s">
        <v>369</v>
      </c>
      <c r="D172" s="127" t="s">
        <v>367</v>
      </c>
      <c r="E172" s="128">
        <v>48.328600000000002</v>
      </c>
      <c r="F172" s="128">
        <v>47.070300000000003</v>
      </c>
      <c r="G172" s="128" t="s">
        <v>139</v>
      </c>
      <c r="H172" s="128" t="s">
        <v>139</v>
      </c>
      <c r="I172" s="128">
        <v>1.0183</v>
      </c>
      <c r="J172" s="128">
        <v>1.0125</v>
      </c>
      <c r="K172" s="128" t="s">
        <v>139</v>
      </c>
      <c r="L172" s="129" t="s">
        <v>139</v>
      </c>
      <c r="M172" s="127" t="s">
        <v>139</v>
      </c>
      <c r="N172" s="130" t="s">
        <v>139</v>
      </c>
      <c r="O172" s="130" t="s">
        <v>139</v>
      </c>
      <c r="P172" s="129" t="s">
        <v>139</v>
      </c>
      <c r="Q172" s="131" t="s">
        <v>139</v>
      </c>
      <c r="R172" s="131" t="s">
        <v>139</v>
      </c>
      <c r="S172" s="131" t="s">
        <v>139</v>
      </c>
      <c r="T172" s="128" t="s">
        <v>139</v>
      </c>
    </row>
    <row r="173" spans="1:20" ht="15" customHeight="1">
      <c r="A173" s="127" t="s">
        <v>513</v>
      </c>
      <c r="B173" s="127" t="s">
        <v>514</v>
      </c>
      <c r="C173" s="127" t="s">
        <v>249</v>
      </c>
      <c r="D173" s="127" t="s">
        <v>243</v>
      </c>
      <c r="E173" s="128">
        <v>52.394100000000002</v>
      </c>
      <c r="F173" s="128">
        <v>50.7151</v>
      </c>
      <c r="G173" s="128">
        <v>1.2686999999999999</v>
      </c>
      <c r="H173" s="128">
        <v>1.177</v>
      </c>
      <c r="I173" s="128" t="s">
        <v>139</v>
      </c>
      <c r="J173" s="128" t="s">
        <v>139</v>
      </c>
      <c r="K173" s="128" t="s">
        <v>139</v>
      </c>
      <c r="L173" s="129" t="s">
        <v>139</v>
      </c>
      <c r="M173" s="127" t="s">
        <v>139</v>
      </c>
      <c r="N173" s="130" t="s">
        <v>310</v>
      </c>
      <c r="O173" s="130" t="s">
        <v>139</v>
      </c>
      <c r="P173" s="129">
        <v>1.1194</v>
      </c>
      <c r="Q173" s="131" t="s">
        <v>139</v>
      </c>
      <c r="R173" s="131" t="s">
        <v>139</v>
      </c>
      <c r="S173" s="131" t="s">
        <v>139</v>
      </c>
      <c r="T173" s="128" t="s">
        <v>139</v>
      </c>
    </row>
    <row r="174" spans="1:20" ht="15" customHeight="1">
      <c r="A174" s="127" t="s">
        <v>515</v>
      </c>
      <c r="B174" s="127" t="s">
        <v>516</v>
      </c>
      <c r="C174" s="127" t="s">
        <v>280</v>
      </c>
      <c r="D174" s="127" t="s">
        <v>278</v>
      </c>
      <c r="E174" s="128">
        <v>43.281799999999997</v>
      </c>
      <c r="F174" s="128">
        <v>42.02</v>
      </c>
      <c r="G174" s="128">
        <v>0.92479999999999996</v>
      </c>
      <c r="H174" s="128">
        <v>0.94789999999999996</v>
      </c>
      <c r="I174" s="128">
        <v>0.92479999999999996</v>
      </c>
      <c r="J174" s="128">
        <v>0.94789999999999996</v>
      </c>
      <c r="K174" s="128" t="s">
        <v>139</v>
      </c>
      <c r="L174" s="129" t="s">
        <v>139</v>
      </c>
      <c r="M174" s="127" t="s">
        <v>139</v>
      </c>
      <c r="N174" s="128" t="s">
        <v>139</v>
      </c>
      <c r="O174" s="128" t="s">
        <v>139</v>
      </c>
      <c r="P174" s="129" t="s">
        <v>139</v>
      </c>
      <c r="Q174" s="131" t="s">
        <v>139</v>
      </c>
      <c r="R174" s="131" t="s">
        <v>139</v>
      </c>
      <c r="S174" s="131" t="s">
        <v>139</v>
      </c>
      <c r="T174" s="128" t="s">
        <v>139</v>
      </c>
    </row>
    <row r="175" spans="1:20" ht="15" customHeight="1">
      <c r="A175" s="127" t="s">
        <v>515</v>
      </c>
      <c r="B175" s="127" t="s">
        <v>516</v>
      </c>
      <c r="C175" s="127" t="s">
        <v>274</v>
      </c>
      <c r="D175" s="127" t="s">
        <v>275</v>
      </c>
      <c r="E175" s="128">
        <v>43.281799999999997</v>
      </c>
      <c r="F175" s="128">
        <v>42.02</v>
      </c>
      <c r="G175" s="128">
        <v>0.92479999999999996</v>
      </c>
      <c r="H175" s="128">
        <v>0.94789999999999996</v>
      </c>
      <c r="I175" s="128">
        <v>0.92479999999999996</v>
      </c>
      <c r="J175" s="128">
        <v>0.94789999999999996</v>
      </c>
      <c r="K175" s="128" t="s">
        <v>139</v>
      </c>
      <c r="L175" s="129" t="s">
        <v>139</v>
      </c>
      <c r="M175" s="127" t="s">
        <v>139</v>
      </c>
      <c r="N175" s="130" t="s">
        <v>139</v>
      </c>
      <c r="O175" s="130" t="s">
        <v>139</v>
      </c>
      <c r="P175" s="129" t="s">
        <v>139</v>
      </c>
      <c r="Q175" s="131" t="s">
        <v>139</v>
      </c>
      <c r="R175" s="131" t="s">
        <v>139</v>
      </c>
      <c r="S175" s="131" t="s">
        <v>139</v>
      </c>
      <c r="T175" s="128" t="s">
        <v>139</v>
      </c>
    </row>
    <row r="176" spans="1:20" ht="15" customHeight="1">
      <c r="A176" s="127" t="s">
        <v>515</v>
      </c>
      <c r="B176" s="127" t="s">
        <v>516</v>
      </c>
      <c r="C176" s="127" t="s">
        <v>339</v>
      </c>
      <c r="D176" s="127" t="s">
        <v>337</v>
      </c>
      <c r="E176" s="128">
        <v>43.281799999999997</v>
      </c>
      <c r="F176" s="128">
        <v>42.02</v>
      </c>
      <c r="G176" s="128">
        <v>0.92479999999999996</v>
      </c>
      <c r="H176" s="128">
        <v>0.94789999999999996</v>
      </c>
      <c r="I176" s="128">
        <v>0.92479999999999996</v>
      </c>
      <c r="J176" s="128">
        <v>0.94789999999999996</v>
      </c>
      <c r="K176" s="128" t="s">
        <v>139</v>
      </c>
      <c r="L176" s="129" t="s">
        <v>139</v>
      </c>
      <c r="M176" s="127" t="s">
        <v>139</v>
      </c>
      <c r="N176" s="130" t="s">
        <v>139</v>
      </c>
      <c r="O176" s="130" t="s">
        <v>139</v>
      </c>
      <c r="P176" s="129" t="s">
        <v>139</v>
      </c>
      <c r="Q176" s="131" t="s">
        <v>139</v>
      </c>
      <c r="R176" s="131" t="s">
        <v>139</v>
      </c>
      <c r="S176" s="131" t="s">
        <v>139</v>
      </c>
      <c r="T176" s="128" t="s">
        <v>139</v>
      </c>
    </row>
    <row r="177" spans="1:20" ht="15" customHeight="1">
      <c r="A177" s="127" t="s">
        <v>517</v>
      </c>
      <c r="B177" s="127" t="s">
        <v>518</v>
      </c>
      <c r="C177" s="127" t="s">
        <v>274</v>
      </c>
      <c r="D177" s="127" t="s">
        <v>275</v>
      </c>
      <c r="E177" s="128">
        <v>34.680300000000003</v>
      </c>
      <c r="F177" s="128">
        <v>34.176600000000001</v>
      </c>
      <c r="G177" s="128">
        <v>0.8004</v>
      </c>
      <c r="H177" s="128">
        <v>0.85860000000000003</v>
      </c>
      <c r="I177" s="128" t="s">
        <v>139</v>
      </c>
      <c r="J177" s="128" t="s">
        <v>139</v>
      </c>
      <c r="K177" s="128" t="s">
        <v>139</v>
      </c>
      <c r="L177" s="129" t="s">
        <v>139</v>
      </c>
      <c r="M177" s="127" t="s">
        <v>139</v>
      </c>
      <c r="N177" s="130" t="s">
        <v>310</v>
      </c>
      <c r="O177" s="130" t="s">
        <v>139</v>
      </c>
      <c r="P177" s="129">
        <v>0.74099999999999999</v>
      </c>
      <c r="Q177" s="131" t="s">
        <v>139</v>
      </c>
      <c r="R177" s="131" t="s">
        <v>139</v>
      </c>
      <c r="S177" s="131" t="s">
        <v>139</v>
      </c>
      <c r="T177" s="128" t="s">
        <v>139</v>
      </c>
    </row>
    <row r="178" spans="1:20" ht="15" customHeight="1">
      <c r="A178" s="127" t="s">
        <v>517</v>
      </c>
      <c r="B178" s="127" t="s">
        <v>518</v>
      </c>
      <c r="C178" s="127" t="s">
        <v>288</v>
      </c>
      <c r="D178" s="127" t="s">
        <v>289</v>
      </c>
      <c r="E178" s="128">
        <v>34.680300000000003</v>
      </c>
      <c r="F178" s="128">
        <v>34.176600000000001</v>
      </c>
      <c r="G178" s="128">
        <v>0.74099999999999999</v>
      </c>
      <c r="H178" s="128">
        <v>0.81440000000000001</v>
      </c>
      <c r="I178" s="128" t="s">
        <v>139</v>
      </c>
      <c r="J178" s="128" t="s">
        <v>139</v>
      </c>
      <c r="K178" s="128" t="s">
        <v>139</v>
      </c>
      <c r="L178" s="129" t="s">
        <v>139</v>
      </c>
      <c r="M178" s="127" t="s">
        <v>139</v>
      </c>
      <c r="N178" s="130" t="s">
        <v>139</v>
      </c>
      <c r="O178" s="130" t="s">
        <v>139</v>
      </c>
      <c r="P178" s="129" t="s">
        <v>139</v>
      </c>
      <c r="Q178" s="131" t="s">
        <v>139</v>
      </c>
      <c r="R178" s="131" t="s">
        <v>139</v>
      </c>
      <c r="S178" s="131" t="s">
        <v>139</v>
      </c>
      <c r="T178" s="128" t="s">
        <v>139</v>
      </c>
    </row>
    <row r="179" spans="1:20" ht="15" customHeight="1">
      <c r="A179" s="127" t="s">
        <v>519</v>
      </c>
      <c r="B179" s="127" t="s">
        <v>520</v>
      </c>
      <c r="C179" s="127" t="s">
        <v>288</v>
      </c>
      <c r="D179" s="127" t="s">
        <v>289</v>
      </c>
      <c r="E179" s="128">
        <v>34.870600000000003</v>
      </c>
      <c r="F179" s="128">
        <v>33.838700000000003</v>
      </c>
      <c r="G179" s="128">
        <v>0.745</v>
      </c>
      <c r="H179" s="128">
        <v>0.81740000000000002</v>
      </c>
      <c r="I179" s="128" t="s">
        <v>139</v>
      </c>
      <c r="J179" s="128" t="s">
        <v>139</v>
      </c>
      <c r="K179" s="128" t="s">
        <v>139</v>
      </c>
      <c r="L179" s="129" t="s">
        <v>139</v>
      </c>
      <c r="M179" s="127" t="s">
        <v>139</v>
      </c>
      <c r="N179" s="130" t="s">
        <v>139</v>
      </c>
      <c r="O179" s="130" t="s">
        <v>139</v>
      </c>
      <c r="P179" s="129" t="s">
        <v>139</v>
      </c>
      <c r="Q179" s="131" t="s">
        <v>139</v>
      </c>
      <c r="R179" s="131" t="s">
        <v>139</v>
      </c>
      <c r="S179" s="131" t="s">
        <v>139</v>
      </c>
      <c r="T179" s="128" t="s">
        <v>139</v>
      </c>
    </row>
    <row r="180" spans="1:20" ht="15" customHeight="1">
      <c r="A180" s="127" t="s">
        <v>521</v>
      </c>
      <c r="B180" s="127" t="s">
        <v>522</v>
      </c>
      <c r="C180" s="127" t="s">
        <v>339</v>
      </c>
      <c r="D180" s="127" t="s">
        <v>337</v>
      </c>
      <c r="E180" s="128">
        <v>41.474299999999999</v>
      </c>
      <c r="F180" s="128">
        <v>40.2117</v>
      </c>
      <c r="G180" s="128">
        <v>0.88600000000000001</v>
      </c>
      <c r="H180" s="128">
        <v>0.92049999999999998</v>
      </c>
      <c r="I180" s="128">
        <v>0.86680000000000001</v>
      </c>
      <c r="J180" s="128">
        <v>0.90669999999999995</v>
      </c>
      <c r="K180" s="128" t="s">
        <v>139</v>
      </c>
      <c r="L180" s="129" t="s">
        <v>139</v>
      </c>
      <c r="M180" s="127" t="s">
        <v>139</v>
      </c>
      <c r="N180" s="128" t="s">
        <v>139</v>
      </c>
      <c r="O180" s="128" t="s">
        <v>139</v>
      </c>
      <c r="P180" s="129" t="s">
        <v>139</v>
      </c>
      <c r="Q180" s="131" t="s">
        <v>139</v>
      </c>
      <c r="R180" s="131" t="s">
        <v>139</v>
      </c>
      <c r="S180" s="131" t="s">
        <v>139</v>
      </c>
      <c r="T180" s="128" t="s">
        <v>139</v>
      </c>
    </row>
    <row r="181" spans="1:20" ht="15" customHeight="1">
      <c r="A181" s="127" t="s">
        <v>521</v>
      </c>
      <c r="B181" s="127" t="s">
        <v>522</v>
      </c>
      <c r="C181" s="127" t="s">
        <v>330</v>
      </c>
      <c r="D181" s="127" t="s">
        <v>331</v>
      </c>
      <c r="E181" s="128">
        <v>41.474299999999999</v>
      </c>
      <c r="F181" s="128">
        <v>40.2117</v>
      </c>
      <c r="G181" s="128" t="s">
        <v>139</v>
      </c>
      <c r="H181" s="128" t="s">
        <v>139</v>
      </c>
      <c r="I181" s="128">
        <v>0.86680000000000001</v>
      </c>
      <c r="J181" s="128">
        <v>0.90669999999999995</v>
      </c>
      <c r="K181" s="128" t="s">
        <v>139</v>
      </c>
      <c r="L181" s="129" t="s">
        <v>139</v>
      </c>
      <c r="M181" s="127" t="s">
        <v>139</v>
      </c>
      <c r="N181" s="130" t="s">
        <v>139</v>
      </c>
      <c r="O181" s="130" t="s">
        <v>139</v>
      </c>
      <c r="P181" s="129" t="s">
        <v>139</v>
      </c>
      <c r="Q181" s="131" t="s">
        <v>139</v>
      </c>
      <c r="R181" s="131" t="s">
        <v>139</v>
      </c>
      <c r="S181" s="131" t="s">
        <v>139</v>
      </c>
      <c r="T181" s="128" t="s">
        <v>139</v>
      </c>
    </row>
    <row r="182" spans="1:20" ht="15" customHeight="1">
      <c r="A182" s="127" t="s">
        <v>523</v>
      </c>
      <c r="B182" s="127" t="s">
        <v>524</v>
      </c>
      <c r="C182" s="127" t="s">
        <v>270</v>
      </c>
      <c r="D182" s="127" t="s">
        <v>268</v>
      </c>
      <c r="E182" s="128">
        <v>43.439799999999998</v>
      </c>
      <c r="F182" s="128">
        <v>42.714500000000001</v>
      </c>
      <c r="G182" s="128">
        <v>0.92810000000000004</v>
      </c>
      <c r="H182" s="128">
        <v>0.95020000000000004</v>
      </c>
      <c r="I182" s="128" t="s">
        <v>139</v>
      </c>
      <c r="J182" s="128" t="s">
        <v>139</v>
      </c>
      <c r="K182" s="128" t="s">
        <v>139</v>
      </c>
      <c r="L182" s="129" t="s">
        <v>139</v>
      </c>
      <c r="M182" s="127" t="s">
        <v>139</v>
      </c>
      <c r="N182" s="130" t="s">
        <v>139</v>
      </c>
      <c r="O182" s="130" t="s">
        <v>139</v>
      </c>
      <c r="P182" s="129" t="s">
        <v>139</v>
      </c>
      <c r="Q182" s="131" t="s">
        <v>139</v>
      </c>
      <c r="R182" s="131" t="s">
        <v>139</v>
      </c>
      <c r="S182" s="131" t="s">
        <v>139</v>
      </c>
      <c r="T182" s="128" t="s">
        <v>139</v>
      </c>
    </row>
    <row r="183" spans="1:20" ht="15" customHeight="1">
      <c r="A183" s="127" t="s">
        <v>525</v>
      </c>
      <c r="B183" s="127" t="s">
        <v>526</v>
      </c>
      <c r="C183" s="127" t="s">
        <v>326</v>
      </c>
      <c r="D183" s="127" t="s">
        <v>327</v>
      </c>
      <c r="E183" s="128">
        <v>39.094299999999997</v>
      </c>
      <c r="F183" s="128">
        <v>38.993499999999997</v>
      </c>
      <c r="G183" s="128">
        <v>0.83520000000000005</v>
      </c>
      <c r="H183" s="128">
        <v>0.88400000000000001</v>
      </c>
      <c r="I183" s="128" t="s">
        <v>139</v>
      </c>
      <c r="J183" s="128" t="s">
        <v>139</v>
      </c>
      <c r="K183" s="128" t="s">
        <v>139</v>
      </c>
      <c r="L183" s="129" t="s">
        <v>139</v>
      </c>
      <c r="M183" s="127" t="s">
        <v>139</v>
      </c>
      <c r="N183" s="130" t="s">
        <v>139</v>
      </c>
      <c r="O183" s="130" t="s">
        <v>139</v>
      </c>
      <c r="P183" s="129" t="s">
        <v>139</v>
      </c>
      <c r="Q183" s="131" t="s">
        <v>139</v>
      </c>
      <c r="R183" s="131" t="s">
        <v>139</v>
      </c>
      <c r="S183" s="131" t="s">
        <v>139</v>
      </c>
      <c r="T183" s="128" t="s">
        <v>139</v>
      </c>
    </row>
    <row r="184" spans="1:20" ht="15" customHeight="1">
      <c r="A184" s="127" t="s">
        <v>527</v>
      </c>
      <c r="B184" s="127" t="s">
        <v>528</v>
      </c>
      <c r="C184" s="127" t="s">
        <v>254</v>
      </c>
      <c r="D184" s="127" t="s">
        <v>250</v>
      </c>
      <c r="E184" s="128">
        <v>44.258899999999997</v>
      </c>
      <c r="F184" s="128">
        <v>43.119599999999998</v>
      </c>
      <c r="G184" s="128">
        <v>0.98240000000000005</v>
      </c>
      <c r="H184" s="128">
        <v>0.9879</v>
      </c>
      <c r="I184" s="128" t="s">
        <v>139</v>
      </c>
      <c r="J184" s="128" t="s">
        <v>139</v>
      </c>
      <c r="K184" s="128" t="s">
        <v>139</v>
      </c>
      <c r="L184" s="129" t="s">
        <v>139</v>
      </c>
      <c r="M184" s="127" t="s">
        <v>139</v>
      </c>
      <c r="N184" s="130" t="s">
        <v>310</v>
      </c>
      <c r="O184" s="130" t="s">
        <v>139</v>
      </c>
      <c r="P184" s="129">
        <v>0.9456</v>
      </c>
      <c r="Q184" s="131" t="s">
        <v>139</v>
      </c>
      <c r="R184" s="131" t="s">
        <v>139</v>
      </c>
      <c r="S184" s="131" t="s">
        <v>139</v>
      </c>
      <c r="T184" s="128" t="s">
        <v>139</v>
      </c>
    </row>
    <row r="185" spans="1:20" ht="15" customHeight="1">
      <c r="A185" s="127" t="s">
        <v>529</v>
      </c>
      <c r="B185" s="127" t="s">
        <v>530</v>
      </c>
      <c r="C185" s="127" t="s">
        <v>276</v>
      </c>
      <c r="D185" s="127" t="s">
        <v>277</v>
      </c>
      <c r="E185" s="128">
        <v>40.057400000000001</v>
      </c>
      <c r="F185" s="128">
        <v>38.543399999999998</v>
      </c>
      <c r="G185" s="128">
        <v>0.85599999999999998</v>
      </c>
      <c r="H185" s="128">
        <v>0.89900000000000002</v>
      </c>
      <c r="I185" s="128">
        <v>0.83879999999999999</v>
      </c>
      <c r="J185" s="128">
        <v>0.88660000000000005</v>
      </c>
      <c r="K185" s="128" t="s">
        <v>139</v>
      </c>
      <c r="L185" s="129" t="s">
        <v>139</v>
      </c>
      <c r="M185" s="127" t="s">
        <v>139</v>
      </c>
      <c r="N185" s="130" t="s">
        <v>139</v>
      </c>
      <c r="O185" s="130" t="s">
        <v>139</v>
      </c>
      <c r="P185" s="129" t="s">
        <v>139</v>
      </c>
      <c r="Q185" s="131" t="s">
        <v>139</v>
      </c>
      <c r="R185" s="131" t="s">
        <v>139</v>
      </c>
      <c r="S185" s="131" t="s">
        <v>139</v>
      </c>
      <c r="T185" s="128" t="s">
        <v>139</v>
      </c>
    </row>
    <row r="186" spans="1:20" ht="15" customHeight="1">
      <c r="A186" s="127" t="s">
        <v>531</v>
      </c>
      <c r="B186" s="127" t="s">
        <v>532</v>
      </c>
      <c r="C186" s="127" t="s">
        <v>350</v>
      </c>
      <c r="D186" s="127" t="s">
        <v>348</v>
      </c>
      <c r="E186" s="128">
        <v>40.978299999999997</v>
      </c>
      <c r="F186" s="128">
        <v>39.286700000000003</v>
      </c>
      <c r="G186" s="128">
        <v>0.87560000000000004</v>
      </c>
      <c r="H186" s="128">
        <v>0.91300000000000003</v>
      </c>
      <c r="I186" s="128">
        <v>0.85799999999999998</v>
      </c>
      <c r="J186" s="128">
        <v>0.90039999999999998</v>
      </c>
      <c r="K186" s="128" t="s">
        <v>139</v>
      </c>
      <c r="L186" s="129" t="s">
        <v>139</v>
      </c>
      <c r="M186" s="127" t="s">
        <v>139</v>
      </c>
      <c r="N186" s="130" t="s">
        <v>139</v>
      </c>
      <c r="O186" s="130" t="s">
        <v>139</v>
      </c>
      <c r="P186" s="129" t="s">
        <v>139</v>
      </c>
      <c r="Q186" s="131" t="s">
        <v>139</v>
      </c>
      <c r="R186" s="131" t="s">
        <v>139</v>
      </c>
      <c r="S186" s="131" t="s">
        <v>139</v>
      </c>
      <c r="T186" s="128" t="s">
        <v>139</v>
      </c>
    </row>
    <row r="187" spans="1:20" ht="15" customHeight="1">
      <c r="A187" s="127" t="s">
        <v>533</v>
      </c>
      <c r="B187" s="127" t="s">
        <v>534</v>
      </c>
      <c r="C187" s="127" t="s">
        <v>231</v>
      </c>
      <c r="D187" s="127" t="s">
        <v>229</v>
      </c>
      <c r="E187" s="128">
        <v>36.646900000000002</v>
      </c>
      <c r="F187" s="128">
        <v>35.947699999999998</v>
      </c>
      <c r="G187" s="128">
        <v>0.78310000000000002</v>
      </c>
      <c r="H187" s="128">
        <v>0.8458</v>
      </c>
      <c r="I187" s="128">
        <v>0.75319999999999998</v>
      </c>
      <c r="J187" s="128">
        <v>0.8236</v>
      </c>
      <c r="K187" s="128" t="s">
        <v>139</v>
      </c>
      <c r="L187" s="129" t="s">
        <v>139</v>
      </c>
      <c r="M187" s="127" t="s">
        <v>139</v>
      </c>
      <c r="N187" s="130" t="s">
        <v>139</v>
      </c>
      <c r="O187" s="130" t="s">
        <v>139</v>
      </c>
      <c r="P187" s="129" t="s">
        <v>139</v>
      </c>
      <c r="Q187" s="131" t="s">
        <v>139</v>
      </c>
      <c r="R187" s="131" t="s">
        <v>139</v>
      </c>
      <c r="S187" s="131" t="s">
        <v>139</v>
      </c>
      <c r="T187" s="128" t="s">
        <v>139</v>
      </c>
    </row>
    <row r="188" spans="1:20" ht="15" customHeight="1">
      <c r="A188" s="127" t="s">
        <v>533</v>
      </c>
      <c r="B188" s="127" t="s">
        <v>534</v>
      </c>
      <c r="C188" s="127" t="s">
        <v>264</v>
      </c>
      <c r="D188" s="127" t="s">
        <v>262</v>
      </c>
      <c r="E188" s="128">
        <v>36.646900000000002</v>
      </c>
      <c r="F188" s="128">
        <v>35.947699999999998</v>
      </c>
      <c r="G188" s="128">
        <v>0.78310000000000002</v>
      </c>
      <c r="H188" s="128">
        <v>0.8458</v>
      </c>
      <c r="I188" s="128" t="s">
        <v>139</v>
      </c>
      <c r="J188" s="128" t="s">
        <v>139</v>
      </c>
      <c r="K188" s="128" t="s">
        <v>139</v>
      </c>
      <c r="L188" s="129" t="s">
        <v>139</v>
      </c>
      <c r="M188" s="127" t="s">
        <v>139</v>
      </c>
      <c r="N188" s="130" t="s">
        <v>139</v>
      </c>
      <c r="O188" s="130" t="s">
        <v>139</v>
      </c>
      <c r="P188" s="129" t="s">
        <v>139</v>
      </c>
      <c r="Q188" s="131" t="s">
        <v>139</v>
      </c>
      <c r="R188" s="131" t="s">
        <v>139</v>
      </c>
      <c r="S188" s="131" t="s">
        <v>139</v>
      </c>
      <c r="T188" s="128" t="s">
        <v>139</v>
      </c>
    </row>
    <row r="189" spans="1:20" ht="15" customHeight="1">
      <c r="A189" s="127" t="s">
        <v>535</v>
      </c>
      <c r="B189" s="127" t="s">
        <v>536</v>
      </c>
      <c r="C189" s="127" t="s">
        <v>280</v>
      </c>
      <c r="D189" s="127" t="s">
        <v>278</v>
      </c>
      <c r="E189" s="128">
        <v>48.464799999999997</v>
      </c>
      <c r="F189" s="128">
        <v>46.629800000000003</v>
      </c>
      <c r="G189" s="128">
        <v>1.0354000000000001</v>
      </c>
      <c r="H189" s="128">
        <v>1.0241</v>
      </c>
      <c r="I189" s="128">
        <v>1.0045999999999999</v>
      </c>
      <c r="J189" s="128">
        <v>1.0031000000000001</v>
      </c>
      <c r="K189" s="128" t="s">
        <v>139</v>
      </c>
      <c r="L189" s="129" t="s">
        <v>139</v>
      </c>
      <c r="M189" s="127" t="s">
        <v>139</v>
      </c>
      <c r="N189" s="130" t="s">
        <v>139</v>
      </c>
      <c r="O189" s="130" t="s">
        <v>139</v>
      </c>
      <c r="P189" s="129" t="s">
        <v>139</v>
      </c>
      <c r="Q189" s="131" t="s">
        <v>139</v>
      </c>
      <c r="R189" s="131" t="s">
        <v>139</v>
      </c>
      <c r="S189" s="131" t="s">
        <v>139</v>
      </c>
      <c r="T189" s="128" t="s">
        <v>139</v>
      </c>
    </row>
    <row r="190" spans="1:20" ht="15" customHeight="1">
      <c r="A190" s="127" t="s">
        <v>537</v>
      </c>
      <c r="B190" s="127" t="s">
        <v>538</v>
      </c>
      <c r="C190" s="127" t="s">
        <v>339</v>
      </c>
      <c r="D190" s="127" t="s">
        <v>337</v>
      </c>
      <c r="E190" s="128">
        <v>43.7849</v>
      </c>
      <c r="F190" s="128">
        <v>42.706800000000001</v>
      </c>
      <c r="G190" s="128">
        <v>0.93540000000000001</v>
      </c>
      <c r="H190" s="128">
        <v>0.95530000000000004</v>
      </c>
      <c r="I190" s="128">
        <v>0.91979999999999995</v>
      </c>
      <c r="J190" s="128">
        <v>0.94440000000000002</v>
      </c>
      <c r="K190" s="128" t="s">
        <v>139</v>
      </c>
      <c r="L190" s="129" t="s">
        <v>139</v>
      </c>
      <c r="M190" s="127" t="s">
        <v>139</v>
      </c>
      <c r="N190" s="130" t="s">
        <v>139</v>
      </c>
      <c r="O190" s="130" t="s">
        <v>139</v>
      </c>
      <c r="P190" s="129" t="s">
        <v>139</v>
      </c>
      <c r="Q190" s="131" t="s">
        <v>139</v>
      </c>
      <c r="R190" s="131" t="s">
        <v>139</v>
      </c>
      <c r="S190" s="131" t="s">
        <v>139</v>
      </c>
      <c r="T190" s="128" t="s">
        <v>139</v>
      </c>
    </row>
    <row r="191" spans="1:20" ht="15" customHeight="1">
      <c r="A191" s="127" t="s">
        <v>539</v>
      </c>
      <c r="B191" s="127" t="s">
        <v>540</v>
      </c>
      <c r="C191" s="127" t="s">
        <v>326</v>
      </c>
      <c r="D191" s="127" t="s">
        <v>327</v>
      </c>
      <c r="E191" s="128">
        <v>43.3414</v>
      </c>
      <c r="F191" s="128">
        <v>42.132100000000001</v>
      </c>
      <c r="G191" s="128">
        <v>0.92589999999999995</v>
      </c>
      <c r="H191" s="128">
        <v>0.9486</v>
      </c>
      <c r="I191" s="128">
        <v>0.88070000000000004</v>
      </c>
      <c r="J191" s="128">
        <v>0.91669999999999996</v>
      </c>
      <c r="K191" s="128" t="s">
        <v>139</v>
      </c>
      <c r="L191" s="129" t="s">
        <v>139</v>
      </c>
      <c r="M191" s="127" t="s">
        <v>139</v>
      </c>
      <c r="N191" s="130" t="s">
        <v>139</v>
      </c>
      <c r="O191" s="130" t="s">
        <v>139</v>
      </c>
      <c r="P191" s="129" t="s">
        <v>139</v>
      </c>
      <c r="Q191" s="131" t="s">
        <v>139</v>
      </c>
      <c r="R191" s="131" t="s">
        <v>139</v>
      </c>
      <c r="S191" s="131" t="s">
        <v>139</v>
      </c>
      <c r="T191" s="128" t="s">
        <v>139</v>
      </c>
    </row>
    <row r="192" spans="1:20" ht="15" customHeight="1">
      <c r="A192" s="127" t="s">
        <v>541</v>
      </c>
      <c r="B192" s="127" t="s">
        <v>542</v>
      </c>
      <c r="C192" s="127" t="s">
        <v>247</v>
      </c>
      <c r="D192" s="127" t="s">
        <v>248</v>
      </c>
      <c r="E192" s="128">
        <v>52.090600000000002</v>
      </c>
      <c r="F192" s="128">
        <v>50.366100000000003</v>
      </c>
      <c r="G192" s="128">
        <v>1.1129</v>
      </c>
      <c r="H192" s="128">
        <v>1.0760000000000001</v>
      </c>
      <c r="I192" s="128" t="s">
        <v>139</v>
      </c>
      <c r="J192" s="128" t="s">
        <v>139</v>
      </c>
      <c r="K192" s="128" t="s">
        <v>139</v>
      </c>
      <c r="L192" s="129" t="s">
        <v>139</v>
      </c>
      <c r="M192" s="127" t="s">
        <v>139</v>
      </c>
      <c r="N192" s="130" t="s">
        <v>139</v>
      </c>
      <c r="O192" s="130" t="s">
        <v>139</v>
      </c>
      <c r="P192" s="129" t="s">
        <v>139</v>
      </c>
      <c r="Q192" s="131" t="s">
        <v>139</v>
      </c>
      <c r="R192" s="131" t="s">
        <v>139</v>
      </c>
      <c r="S192" s="131" t="s">
        <v>139</v>
      </c>
      <c r="T192" s="128" t="s">
        <v>139</v>
      </c>
    </row>
    <row r="193" spans="1:20" ht="15" customHeight="1">
      <c r="A193" s="127" t="s">
        <v>543</v>
      </c>
      <c r="B193" s="127" t="s">
        <v>544</v>
      </c>
      <c r="C193" s="127" t="s">
        <v>231</v>
      </c>
      <c r="D193" s="127" t="s">
        <v>229</v>
      </c>
      <c r="E193" s="128">
        <v>40.669400000000003</v>
      </c>
      <c r="F193" s="128">
        <v>39.425400000000003</v>
      </c>
      <c r="G193" s="128" t="s">
        <v>139</v>
      </c>
      <c r="H193" s="128" t="s">
        <v>139</v>
      </c>
      <c r="I193" s="128">
        <v>0.80659999999999998</v>
      </c>
      <c r="J193" s="128">
        <v>0.86309999999999998</v>
      </c>
      <c r="K193" s="128" t="s">
        <v>139</v>
      </c>
      <c r="L193" s="129" t="s">
        <v>139</v>
      </c>
      <c r="M193" s="127" t="s">
        <v>139</v>
      </c>
      <c r="N193" s="130" t="s">
        <v>139</v>
      </c>
      <c r="O193" s="130" t="s">
        <v>139</v>
      </c>
      <c r="P193" s="129" t="s">
        <v>139</v>
      </c>
      <c r="Q193" s="131" t="s">
        <v>139</v>
      </c>
      <c r="R193" s="131" t="s">
        <v>139</v>
      </c>
      <c r="S193" s="131" t="s">
        <v>139</v>
      </c>
      <c r="T193" s="128" t="s">
        <v>139</v>
      </c>
    </row>
    <row r="194" spans="1:20" ht="15" customHeight="1">
      <c r="A194" s="127" t="s">
        <v>543</v>
      </c>
      <c r="B194" s="127" t="s">
        <v>544</v>
      </c>
      <c r="C194" s="127" t="s">
        <v>261</v>
      </c>
      <c r="D194" s="127" t="s">
        <v>259</v>
      </c>
      <c r="E194" s="128">
        <v>40.669400000000003</v>
      </c>
      <c r="F194" s="128">
        <v>39.425400000000003</v>
      </c>
      <c r="G194" s="128">
        <v>0.86899999999999999</v>
      </c>
      <c r="H194" s="128">
        <v>0.9083</v>
      </c>
      <c r="I194" s="128">
        <v>0.80659999999999998</v>
      </c>
      <c r="J194" s="128">
        <v>0.86309999999999998</v>
      </c>
      <c r="K194" s="128" t="s">
        <v>139</v>
      </c>
      <c r="L194" s="129" t="s">
        <v>139</v>
      </c>
      <c r="M194" s="127" t="s">
        <v>139</v>
      </c>
      <c r="N194" s="130" t="s">
        <v>139</v>
      </c>
      <c r="O194" s="130" t="s">
        <v>139</v>
      </c>
      <c r="P194" s="129" t="s">
        <v>139</v>
      </c>
      <c r="Q194" s="131" t="s">
        <v>139</v>
      </c>
      <c r="R194" s="131" t="s">
        <v>139</v>
      </c>
      <c r="S194" s="131" t="s">
        <v>139</v>
      </c>
      <c r="T194" s="128" t="s">
        <v>139</v>
      </c>
    </row>
    <row r="195" spans="1:20" ht="15" customHeight="1">
      <c r="A195" s="127" t="s">
        <v>545</v>
      </c>
      <c r="B195" s="127" t="s">
        <v>546</v>
      </c>
      <c r="C195" s="127" t="s">
        <v>298</v>
      </c>
      <c r="D195" s="127" t="s">
        <v>294</v>
      </c>
      <c r="E195" s="128">
        <v>42.467799999999997</v>
      </c>
      <c r="F195" s="128">
        <v>40.168799999999997</v>
      </c>
      <c r="G195" s="128">
        <v>0.90739999999999998</v>
      </c>
      <c r="H195" s="128">
        <v>0.93559999999999999</v>
      </c>
      <c r="I195" s="128" t="s">
        <v>139</v>
      </c>
      <c r="J195" s="128" t="s">
        <v>139</v>
      </c>
      <c r="K195" s="128" t="s">
        <v>139</v>
      </c>
      <c r="L195" s="129" t="s">
        <v>139</v>
      </c>
      <c r="M195" s="127" t="s">
        <v>139</v>
      </c>
      <c r="N195" s="130" t="s">
        <v>139</v>
      </c>
      <c r="O195" s="130" t="s">
        <v>139</v>
      </c>
      <c r="P195" s="129" t="s">
        <v>139</v>
      </c>
      <c r="Q195" s="131" t="s">
        <v>139</v>
      </c>
      <c r="R195" s="131" t="s">
        <v>139</v>
      </c>
      <c r="S195" s="131" t="s">
        <v>139</v>
      </c>
      <c r="T195" s="128" t="s">
        <v>139</v>
      </c>
    </row>
    <row r="196" spans="1:20" ht="15" customHeight="1">
      <c r="A196" s="127" t="s">
        <v>545</v>
      </c>
      <c r="B196" s="127" t="s">
        <v>546</v>
      </c>
      <c r="C196" s="127" t="s">
        <v>296</v>
      </c>
      <c r="D196" s="127" t="s">
        <v>297</v>
      </c>
      <c r="E196" s="128">
        <v>42.467799999999997</v>
      </c>
      <c r="F196" s="128">
        <v>40.168799999999997</v>
      </c>
      <c r="G196" s="128">
        <v>0.90739999999999998</v>
      </c>
      <c r="H196" s="128">
        <v>0.93559999999999999</v>
      </c>
      <c r="I196" s="128" t="s">
        <v>139</v>
      </c>
      <c r="J196" s="128" t="s">
        <v>139</v>
      </c>
      <c r="K196" s="128" t="s">
        <v>139</v>
      </c>
      <c r="L196" s="129" t="s">
        <v>139</v>
      </c>
      <c r="M196" s="127" t="s">
        <v>139</v>
      </c>
      <c r="N196" s="130" t="s">
        <v>139</v>
      </c>
      <c r="O196" s="130" t="s">
        <v>139</v>
      </c>
      <c r="P196" s="129" t="s">
        <v>139</v>
      </c>
      <c r="Q196" s="131" t="s">
        <v>139</v>
      </c>
      <c r="R196" s="131" t="s">
        <v>139</v>
      </c>
      <c r="S196" s="131" t="s">
        <v>139</v>
      </c>
      <c r="T196" s="128" t="s">
        <v>139</v>
      </c>
    </row>
    <row r="197" spans="1:20" ht="15" customHeight="1">
      <c r="A197" s="127" t="s">
        <v>547</v>
      </c>
      <c r="B197" s="127" t="s">
        <v>548</v>
      </c>
      <c r="C197" s="127" t="s">
        <v>326</v>
      </c>
      <c r="D197" s="127" t="s">
        <v>327</v>
      </c>
      <c r="E197" s="128">
        <v>44.710999999999999</v>
      </c>
      <c r="F197" s="128">
        <v>43.739400000000003</v>
      </c>
      <c r="G197" s="128">
        <v>0.95520000000000005</v>
      </c>
      <c r="H197" s="128">
        <v>0.96909999999999996</v>
      </c>
      <c r="I197" s="128">
        <v>0.95520000000000005</v>
      </c>
      <c r="J197" s="128">
        <v>0.96909999999999996</v>
      </c>
      <c r="K197" s="128" t="s">
        <v>139</v>
      </c>
      <c r="L197" s="129" t="s">
        <v>139</v>
      </c>
      <c r="M197" s="127" t="s">
        <v>139</v>
      </c>
      <c r="N197" s="130" t="s">
        <v>139</v>
      </c>
      <c r="O197" s="130" t="s">
        <v>139</v>
      </c>
      <c r="P197" s="129" t="s">
        <v>139</v>
      </c>
      <c r="Q197" s="131" t="s">
        <v>139</v>
      </c>
      <c r="R197" s="131" t="s">
        <v>139</v>
      </c>
      <c r="S197" s="131" t="s">
        <v>139</v>
      </c>
      <c r="T197" s="128" t="s">
        <v>139</v>
      </c>
    </row>
    <row r="198" spans="1:20" ht="15" customHeight="1">
      <c r="A198" s="127" t="s">
        <v>549</v>
      </c>
      <c r="B198" s="127" t="s">
        <v>550</v>
      </c>
      <c r="C198" s="127" t="s">
        <v>264</v>
      </c>
      <c r="D198" s="127" t="s">
        <v>262</v>
      </c>
      <c r="E198" s="128">
        <v>41.094799999999999</v>
      </c>
      <c r="F198" s="128">
        <v>38.942599999999999</v>
      </c>
      <c r="G198" s="128">
        <v>0.87790000000000001</v>
      </c>
      <c r="H198" s="128">
        <v>0.91469999999999996</v>
      </c>
      <c r="I198" s="128" t="s">
        <v>139</v>
      </c>
      <c r="J198" s="128" t="s">
        <v>139</v>
      </c>
      <c r="K198" s="128" t="s">
        <v>139</v>
      </c>
      <c r="L198" s="129" t="s">
        <v>139</v>
      </c>
      <c r="M198" s="127" t="s">
        <v>139</v>
      </c>
      <c r="N198" s="130" t="s">
        <v>139</v>
      </c>
      <c r="O198" s="130" t="s">
        <v>139</v>
      </c>
      <c r="P198" s="129" t="s">
        <v>139</v>
      </c>
      <c r="Q198" s="131" t="s">
        <v>139</v>
      </c>
      <c r="R198" s="131" t="s">
        <v>139</v>
      </c>
      <c r="S198" s="131" t="s">
        <v>139</v>
      </c>
      <c r="T198" s="128" t="s">
        <v>139</v>
      </c>
    </row>
    <row r="199" spans="1:20" ht="15" customHeight="1">
      <c r="A199" s="127" t="s">
        <v>551</v>
      </c>
      <c r="B199" s="127" t="s">
        <v>552</v>
      </c>
      <c r="C199" s="127" t="s">
        <v>273</v>
      </c>
      <c r="D199" s="127" t="s">
        <v>271</v>
      </c>
      <c r="E199" s="128">
        <v>44.572600000000001</v>
      </c>
      <c r="F199" s="128">
        <v>42.097000000000001</v>
      </c>
      <c r="G199" s="128">
        <v>0.95230000000000004</v>
      </c>
      <c r="H199" s="128">
        <v>0.96709999999999996</v>
      </c>
      <c r="I199" s="128">
        <v>0.94179999999999997</v>
      </c>
      <c r="J199" s="128">
        <v>0.95979999999999999</v>
      </c>
      <c r="K199" s="128" t="s">
        <v>139</v>
      </c>
      <c r="L199" s="129" t="s">
        <v>139</v>
      </c>
      <c r="M199" s="127" t="s">
        <v>139</v>
      </c>
      <c r="N199" s="130" t="s">
        <v>139</v>
      </c>
      <c r="O199" s="130" t="s">
        <v>139</v>
      </c>
      <c r="P199" s="129" t="s">
        <v>139</v>
      </c>
      <c r="Q199" s="131" t="s">
        <v>139</v>
      </c>
      <c r="R199" s="131" t="s">
        <v>139</v>
      </c>
      <c r="S199" s="131" t="s">
        <v>139</v>
      </c>
      <c r="T199" s="128" t="s">
        <v>139</v>
      </c>
    </row>
    <row r="200" spans="1:20" ht="15" customHeight="1">
      <c r="A200" s="127" t="s">
        <v>553</v>
      </c>
      <c r="B200" s="127" t="s">
        <v>554</v>
      </c>
      <c r="C200" s="127" t="s">
        <v>231</v>
      </c>
      <c r="D200" s="127" t="s">
        <v>229</v>
      </c>
      <c r="E200" s="128">
        <v>33.733499999999999</v>
      </c>
      <c r="F200" s="128">
        <v>33.053199999999997</v>
      </c>
      <c r="G200" s="128">
        <v>0.72060000000000002</v>
      </c>
      <c r="H200" s="128">
        <v>0.79900000000000004</v>
      </c>
      <c r="I200" s="128" t="s">
        <v>139</v>
      </c>
      <c r="J200" s="128" t="s">
        <v>139</v>
      </c>
      <c r="K200" s="128" t="s">
        <v>139</v>
      </c>
      <c r="L200" s="129" t="s">
        <v>139</v>
      </c>
      <c r="M200" s="127" t="s">
        <v>139</v>
      </c>
      <c r="N200" s="130" t="s">
        <v>139</v>
      </c>
      <c r="O200" s="130" t="s">
        <v>139</v>
      </c>
      <c r="P200" s="129" t="s">
        <v>139</v>
      </c>
      <c r="Q200" s="131" t="s">
        <v>139</v>
      </c>
      <c r="R200" s="131" t="s">
        <v>139</v>
      </c>
      <c r="S200" s="131" t="s">
        <v>139</v>
      </c>
      <c r="T200" s="128" t="s">
        <v>139</v>
      </c>
    </row>
    <row r="201" spans="1:20" ht="15" customHeight="1">
      <c r="A201" s="127" t="s">
        <v>555</v>
      </c>
      <c r="B201" s="127" t="s">
        <v>556</v>
      </c>
      <c r="C201" s="127" t="s">
        <v>273</v>
      </c>
      <c r="D201" s="127" t="s">
        <v>271</v>
      </c>
      <c r="E201" s="128">
        <v>38.6143</v>
      </c>
      <c r="F201" s="128">
        <v>39.081000000000003</v>
      </c>
      <c r="G201" s="128">
        <v>0.84330000000000005</v>
      </c>
      <c r="H201" s="128">
        <v>0.88980000000000004</v>
      </c>
      <c r="I201" s="128">
        <v>0.84330000000000005</v>
      </c>
      <c r="J201" s="128">
        <v>0.88980000000000004</v>
      </c>
      <c r="K201" s="128" t="s">
        <v>139</v>
      </c>
      <c r="L201" s="129" t="s">
        <v>139</v>
      </c>
      <c r="M201" s="127" t="s">
        <v>139</v>
      </c>
      <c r="N201" s="128" t="s">
        <v>310</v>
      </c>
      <c r="O201" s="128" t="s">
        <v>139</v>
      </c>
      <c r="P201" s="129">
        <v>0.8256</v>
      </c>
      <c r="Q201" s="131" t="s">
        <v>139</v>
      </c>
      <c r="R201" s="131" t="s">
        <v>310</v>
      </c>
      <c r="S201" s="131" t="s">
        <v>139</v>
      </c>
      <c r="T201" s="128">
        <v>0.8256</v>
      </c>
    </row>
    <row r="202" spans="1:20" ht="15" customHeight="1">
      <c r="A202" s="127" t="s">
        <v>555</v>
      </c>
      <c r="B202" s="127" t="s">
        <v>556</v>
      </c>
      <c r="C202" s="127" t="s">
        <v>283</v>
      </c>
      <c r="D202" s="127" t="s">
        <v>281</v>
      </c>
      <c r="E202" s="128">
        <v>38.6143</v>
      </c>
      <c r="F202" s="128">
        <v>39.081000000000003</v>
      </c>
      <c r="G202" s="128">
        <v>0.8256</v>
      </c>
      <c r="H202" s="128">
        <v>0.877</v>
      </c>
      <c r="I202" s="128">
        <v>0.8256</v>
      </c>
      <c r="J202" s="128">
        <v>0.877</v>
      </c>
      <c r="K202" s="128" t="s">
        <v>139</v>
      </c>
      <c r="L202" s="129" t="s">
        <v>139</v>
      </c>
      <c r="M202" s="127" t="s">
        <v>139</v>
      </c>
      <c r="N202" s="128" t="s">
        <v>139</v>
      </c>
      <c r="O202" s="128" t="s">
        <v>139</v>
      </c>
      <c r="P202" s="129" t="s">
        <v>139</v>
      </c>
      <c r="Q202" s="131" t="s">
        <v>139</v>
      </c>
      <c r="R202" s="131" t="s">
        <v>139</v>
      </c>
      <c r="S202" s="131" t="s">
        <v>139</v>
      </c>
      <c r="T202" s="128" t="s">
        <v>139</v>
      </c>
    </row>
    <row r="203" spans="1:20" ht="15" customHeight="1">
      <c r="A203" s="127" t="s">
        <v>1158</v>
      </c>
      <c r="B203" s="127" t="s">
        <v>1159</v>
      </c>
      <c r="C203" s="127" t="s">
        <v>339</v>
      </c>
      <c r="D203" s="127" t="s">
        <v>337</v>
      </c>
      <c r="E203" s="128">
        <v>42.850299999999997</v>
      </c>
      <c r="F203" s="128">
        <v>41.984000000000002</v>
      </c>
      <c r="G203" s="128">
        <v>0.91549999999999998</v>
      </c>
      <c r="H203" s="128">
        <v>0.94130000000000003</v>
      </c>
      <c r="I203" s="128">
        <v>0.90510000000000002</v>
      </c>
      <c r="J203" s="128">
        <v>0.93400000000000005</v>
      </c>
      <c r="K203" s="128" t="s">
        <v>139</v>
      </c>
      <c r="L203" s="129" t="s">
        <v>139</v>
      </c>
      <c r="M203" s="127" t="s">
        <v>139</v>
      </c>
      <c r="N203" s="130" t="s">
        <v>139</v>
      </c>
      <c r="O203" s="130" t="s">
        <v>139</v>
      </c>
      <c r="P203" s="129" t="s">
        <v>139</v>
      </c>
      <c r="Q203" s="131" t="s">
        <v>139</v>
      </c>
      <c r="R203" s="131" t="s">
        <v>139</v>
      </c>
      <c r="S203" s="131" t="s">
        <v>139</v>
      </c>
      <c r="T203" s="128" t="s">
        <v>139</v>
      </c>
    </row>
    <row r="204" spans="1:20" ht="15" customHeight="1">
      <c r="A204" s="127" t="s">
        <v>557</v>
      </c>
      <c r="B204" s="127" t="s">
        <v>558</v>
      </c>
      <c r="C204" s="127" t="s">
        <v>231</v>
      </c>
      <c r="D204" s="127" t="s">
        <v>229</v>
      </c>
      <c r="E204" s="128">
        <v>32.008499999999998</v>
      </c>
      <c r="F204" s="128">
        <v>30.930399999999999</v>
      </c>
      <c r="G204" s="128">
        <v>0.68389999999999995</v>
      </c>
      <c r="H204" s="128">
        <v>0.77090000000000003</v>
      </c>
      <c r="I204" s="128" t="s">
        <v>139</v>
      </c>
      <c r="J204" s="128" t="s">
        <v>139</v>
      </c>
      <c r="K204" s="128" t="s">
        <v>139</v>
      </c>
      <c r="L204" s="129" t="s">
        <v>139</v>
      </c>
      <c r="M204" s="127" t="s">
        <v>139</v>
      </c>
      <c r="N204" s="130" t="s">
        <v>139</v>
      </c>
      <c r="O204" s="130" t="s">
        <v>139</v>
      </c>
      <c r="P204" s="129" t="s">
        <v>139</v>
      </c>
      <c r="Q204" s="131" t="s">
        <v>139</v>
      </c>
      <c r="R204" s="131" t="s">
        <v>139</v>
      </c>
      <c r="S204" s="131" t="s">
        <v>139</v>
      </c>
      <c r="T204" s="128" t="s">
        <v>139</v>
      </c>
    </row>
    <row r="205" spans="1:20" ht="15" customHeight="1">
      <c r="A205" s="127" t="s">
        <v>559</v>
      </c>
      <c r="B205" s="127" t="s">
        <v>560</v>
      </c>
      <c r="C205" s="127" t="s">
        <v>273</v>
      </c>
      <c r="D205" s="127" t="s">
        <v>271</v>
      </c>
      <c r="E205" s="128">
        <v>39.632300000000001</v>
      </c>
      <c r="F205" s="128">
        <v>38.758800000000001</v>
      </c>
      <c r="G205" s="128">
        <v>0.84670000000000001</v>
      </c>
      <c r="H205" s="128">
        <v>0.89229999999999998</v>
      </c>
      <c r="I205" s="128" t="s">
        <v>139</v>
      </c>
      <c r="J205" s="128" t="s">
        <v>139</v>
      </c>
      <c r="K205" s="128" t="s">
        <v>139</v>
      </c>
      <c r="L205" s="129" t="s">
        <v>139</v>
      </c>
      <c r="M205" s="127" t="s">
        <v>139</v>
      </c>
      <c r="N205" s="130" t="s">
        <v>139</v>
      </c>
      <c r="O205" s="130" t="s">
        <v>139</v>
      </c>
      <c r="P205" s="129" t="s">
        <v>139</v>
      </c>
      <c r="Q205" s="131" t="s">
        <v>139</v>
      </c>
      <c r="R205" s="131" t="s">
        <v>139</v>
      </c>
      <c r="S205" s="131" t="s">
        <v>139</v>
      </c>
      <c r="T205" s="128" t="s">
        <v>139</v>
      </c>
    </row>
    <row r="206" spans="1:20" ht="15" customHeight="1">
      <c r="A206" s="127" t="s">
        <v>561</v>
      </c>
      <c r="B206" s="127" t="s">
        <v>562</v>
      </c>
      <c r="C206" s="127" t="s">
        <v>261</v>
      </c>
      <c r="D206" s="127" t="s">
        <v>259</v>
      </c>
      <c r="E206" s="128">
        <v>38.564999999999998</v>
      </c>
      <c r="F206" s="128">
        <v>36.704799999999999</v>
      </c>
      <c r="G206" s="128">
        <v>0.82410000000000005</v>
      </c>
      <c r="H206" s="128">
        <v>0.87590000000000001</v>
      </c>
      <c r="I206" s="128" t="s">
        <v>139</v>
      </c>
      <c r="J206" s="128" t="s">
        <v>139</v>
      </c>
      <c r="K206" s="128" t="s">
        <v>139</v>
      </c>
      <c r="L206" s="129" t="s">
        <v>139</v>
      </c>
      <c r="M206" s="127" t="s">
        <v>139</v>
      </c>
      <c r="N206" s="130" t="s">
        <v>139</v>
      </c>
      <c r="O206" s="130" t="s">
        <v>139</v>
      </c>
      <c r="P206" s="129" t="s">
        <v>139</v>
      </c>
      <c r="Q206" s="131" t="s">
        <v>139</v>
      </c>
      <c r="R206" s="131" t="s">
        <v>139</v>
      </c>
      <c r="S206" s="131" t="s">
        <v>139</v>
      </c>
      <c r="T206" s="128" t="s">
        <v>139</v>
      </c>
    </row>
    <row r="207" spans="1:20" ht="15" customHeight="1">
      <c r="A207" s="127" t="s">
        <v>563</v>
      </c>
      <c r="B207" s="127" t="s">
        <v>564</v>
      </c>
      <c r="C207" s="127" t="s">
        <v>254</v>
      </c>
      <c r="D207" s="127" t="s">
        <v>250</v>
      </c>
      <c r="E207" s="128">
        <v>45.867400000000004</v>
      </c>
      <c r="F207" s="128">
        <v>44.990499999999997</v>
      </c>
      <c r="G207" s="128">
        <v>0.98240000000000005</v>
      </c>
      <c r="H207" s="128">
        <v>0.9879</v>
      </c>
      <c r="I207" s="128">
        <v>0.98240000000000005</v>
      </c>
      <c r="J207" s="128">
        <v>0.9879</v>
      </c>
      <c r="K207" s="128" t="s">
        <v>139</v>
      </c>
      <c r="L207" s="129" t="s">
        <v>139</v>
      </c>
      <c r="M207" s="127" t="s">
        <v>139</v>
      </c>
      <c r="N207" s="130" t="s">
        <v>310</v>
      </c>
      <c r="O207" s="130" t="s">
        <v>139</v>
      </c>
      <c r="P207" s="129">
        <v>0.98050000000000004</v>
      </c>
      <c r="Q207" s="131" t="s">
        <v>139</v>
      </c>
      <c r="R207" s="131" t="s">
        <v>310</v>
      </c>
      <c r="S207" s="131" t="s">
        <v>139</v>
      </c>
      <c r="T207" s="128">
        <v>0.98050000000000004</v>
      </c>
    </row>
    <row r="208" spans="1:20" ht="15" customHeight="1">
      <c r="A208" s="127" t="s">
        <v>565</v>
      </c>
      <c r="B208" s="127" t="s">
        <v>566</v>
      </c>
      <c r="C208" s="127" t="s">
        <v>283</v>
      </c>
      <c r="D208" s="127" t="s">
        <v>281</v>
      </c>
      <c r="E208" s="128">
        <v>41.483600000000003</v>
      </c>
      <c r="F208" s="128">
        <v>40.738300000000002</v>
      </c>
      <c r="G208" s="128">
        <v>0.88619999999999999</v>
      </c>
      <c r="H208" s="128">
        <v>0.92059999999999997</v>
      </c>
      <c r="I208" s="128">
        <v>0.88619999999999999</v>
      </c>
      <c r="J208" s="128">
        <v>0.92059999999999997</v>
      </c>
      <c r="K208" s="128" t="s">
        <v>139</v>
      </c>
      <c r="L208" s="129" t="s">
        <v>139</v>
      </c>
      <c r="M208" s="127" t="s">
        <v>139</v>
      </c>
      <c r="N208" s="130" t="s">
        <v>139</v>
      </c>
      <c r="O208" s="130" t="s">
        <v>139</v>
      </c>
      <c r="P208" s="129" t="s">
        <v>139</v>
      </c>
      <c r="Q208" s="131" t="s">
        <v>139</v>
      </c>
      <c r="R208" s="131" t="s">
        <v>139</v>
      </c>
      <c r="S208" s="131" t="s">
        <v>139</v>
      </c>
      <c r="T208" s="128" t="s">
        <v>139</v>
      </c>
    </row>
    <row r="209" spans="1:20" ht="15" customHeight="1">
      <c r="A209" s="127" t="s">
        <v>567</v>
      </c>
      <c r="B209" s="127" t="s">
        <v>568</v>
      </c>
      <c r="C209" s="127" t="s">
        <v>304</v>
      </c>
      <c r="D209" s="127" t="s">
        <v>302</v>
      </c>
      <c r="E209" s="128">
        <v>42.219000000000001</v>
      </c>
      <c r="F209" s="128">
        <v>40.906100000000002</v>
      </c>
      <c r="G209" s="128">
        <v>0.90200000000000002</v>
      </c>
      <c r="H209" s="128">
        <v>0.93179999999999996</v>
      </c>
      <c r="I209" s="128" t="s">
        <v>139</v>
      </c>
      <c r="J209" s="128" t="s">
        <v>139</v>
      </c>
      <c r="K209" s="128" t="s">
        <v>139</v>
      </c>
      <c r="L209" s="129" t="s">
        <v>139</v>
      </c>
      <c r="M209" s="127" t="s">
        <v>139</v>
      </c>
      <c r="N209" s="130" t="s">
        <v>139</v>
      </c>
      <c r="O209" s="130" t="s">
        <v>139</v>
      </c>
      <c r="P209" s="129" t="s">
        <v>139</v>
      </c>
      <c r="Q209" s="131" t="s">
        <v>139</v>
      </c>
      <c r="R209" s="131" t="s">
        <v>139</v>
      </c>
      <c r="S209" s="131" t="s">
        <v>139</v>
      </c>
      <c r="T209" s="128" t="s">
        <v>139</v>
      </c>
    </row>
    <row r="210" spans="1:20" ht="15" customHeight="1">
      <c r="A210" s="127" t="s">
        <v>569</v>
      </c>
      <c r="B210" s="127" t="s">
        <v>570</v>
      </c>
      <c r="C210" s="127" t="s">
        <v>231</v>
      </c>
      <c r="D210" s="127" t="s">
        <v>229</v>
      </c>
      <c r="E210" s="128">
        <v>32.234400000000001</v>
      </c>
      <c r="F210" s="128">
        <v>31.568300000000001</v>
      </c>
      <c r="G210" s="128">
        <v>0.68869999999999998</v>
      </c>
      <c r="H210" s="128">
        <v>0.77459999999999996</v>
      </c>
      <c r="I210" s="128" t="s">
        <v>139</v>
      </c>
      <c r="J210" s="128" t="s">
        <v>139</v>
      </c>
      <c r="K210" s="128" t="s">
        <v>139</v>
      </c>
      <c r="L210" s="129" t="s">
        <v>139</v>
      </c>
      <c r="M210" s="127" t="s">
        <v>139</v>
      </c>
      <c r="N210" s="130" t="s">
        <v>139</v>
      </c>
      <c r="O210" s="130" t="s">
        <v>139</v>
      </c>
      <c r="P210" s="129" t="s">
        <v>139</v>
      </c>
      <c r="Q210" s="131" t="s">
        <v>139</v>
      </c>
      <c r="R210" s="131" t="s">
        <v>139</v>
      </c>
      <c r="S210" s="131" t="s">
        <v>139</v>
      </c>
      <c r="T210" s="128" t="s">
        <v>139</v>
      </c>
    </row>
    <row r="211" spans="1:20" ht="15" customHeight="1">
      <c r="A211" s="127" t="s">
        <v>571</v>
      </c>
      <c r="B211" s="127" t="s">
        <v>572</v>
      </c>
      <c r="C211" s="127" t="s">
        <v>573</v>
      </c>
      <c r="D211" s="127" t="s">
        <v>574</v>
      </c>
      <c r="E211" s="128">
        <v>47.426099999999998</v>
      </c>
      <c r="F211" s="128">
        <v>45.559199999999997</v>
      </c>
      <c r="G211" s="128">
        <v>1.0714999999999999</v>
      </c>
      <c r="H211" s="128">
        <v>1.0484</v>
      </c>
      <c r="I211" s="128">
        <v>1.0714999999999999</v>
      </c>
      <c r="J211" s="128">
        <v>1.0484</v>
      </c>
      <c r="K211" s="128" t="s">
        <v>139</v>
      </c>
      <c r="L211" s="129" t="s">
        <v>139</v>
      </c>
      <c r="M211" s="127" t="s">
        <v>139</v>
      </c>
      <c r="N211" s="130" t="s">
        <v>139</v>
      </c>
      <c r="O211" s="130" t="s">
        <v>310</v>
      </c>
      <c r="P211" s="129">
        <v>1.0134000000000001</v>
      </c>
      <c r="Q211" s="131" t="s">
        <v>139</v>
      </c>
      <c r="R211" s="131" t="s">
        <v>139</v>
      </c>
      <c r="S211" s="131" t="s">
        <v>310</v>
      </c>
      <c r="T211" s="128">
        <v>0.97470000000000001</v>
      </c>
    </row>
    <row r="212" spans="1:20" ht="15" customHeight="1">
      <c r="A212" s="127" t="s">
        <v>575</v>
      </c>
      <c r="B212" s="127" t="s">
        <v>576</v>
      </c>
      <c r="C212" s="127" t="s">
        <v>283</v>
      </c>
      <c r="D212" s="127" t="s">
        <v>281</v>
      </c>
      <c r="E212" s="128">
        <v>39.372599999999998</v>
      </c>
      <c r="F212" s="128">
        <v>39.040799999999997</v>
      </c>
      <c r="G212" s="128">
        <v>0.84119999999999995</v>
      </c>
      <c r="H212" s="128">
        <v>0.88829999999999998</v>
      </c>
      <c r="I212" s="128" t="s">
        <v>139</v>
      </c>
      <c r="J212" s="128" t="s">
        <v>139</v>
      </c>
      <c r="K212" s="128" t="s">
        <v>139</v>
      </c>
      <c r="L212" s="129" t="s">
        <v>139</v>
      </c>
      <c r="M212" s="127" t="s">
        <v>139</v>
      </c>
      <c r="N212" s="128" t="s">
        <v>139</v>
      </c>
      <c r="O212" s="128" t="s">
        <v>139</v>
      </c>
      <c r="P212" s="129" t="s">
        <v>139</v>
      </c>
      <c r="Q212" s="131" t="s">
        <v>139</v>
      </c>
      <c r="R212" s="131" t="s">
        <v>139</v>
      </c>
      <c r="S212" s="131" t="s">
        <v>139</v>
      </c>
      <c r="T212" s="128" t="s">
        <v>139</v>
      </c>
    </row>
    <row r="213" spans="1:20" ht="15" customHeight="1">
      <c r="A213" s="127" t="s">
        <v>577</v>
      </c>
      <c r="B213" s="127" t="s">
        <v>578</v>
      </c>
      <c r="C213" s="127" t="s">
        <v>307</v>
      </c>
      <c r="D213" s="127" t="s">
        <v>305</v>
      </c>
      <c r="E213" s="128">
        <v>46.503999999999998</v>
      </c>
      <c r="F213" s="128">
        <v>45.2042</v>
      </c>
      <c r="G213" s="128">
        <v>0.99350000000000005</v>
      </c>
      <c r="H213" s="128">
        <v>0.99550000000000005</v>
      </c>
      <c r="I213" s="128" t="s">
        <v>139</v>
      </c>
      <c r="J213" s="128" t="s">
        <v>139</v>
      </c>
      <c r="K213" s="128" t="s">
        <v>139</v>
      </c>
      <c r="L213" s="129" t="s">
        <v>139</v>
      </c>
      <c r="M213" s="127" t="s">
        <v>139</v>
      </c>
      <c r="N213" s="128" t="s">
        <v>139</v>
      </c>
      <c r="O213" s="128" t="s">
        <v>139</v>
      </c>
      <c r="P213" s="129" t="s">
        <v>139</v>
      </c>
      <c r="Q213" s="131" t="s">
        <v>139</v>
      </c>
      <c r="R213" s="131" t="s">
        <v>139</v>
      </c>
      <c r="S213" s="131" t="s">
        <v>139</v>
      </c>
      <c r="T213" s="128" t="s">
        <v>139</v>
      </c>
    </row>
    <row r="214" spans="1:20" ht="15" customHeight="1">
      <c r="A214" s="127" t="s">
        <v>577</v>
      </c>
      <c r="B214" s="127" t="s">
        <v>578</v>
      </c>
      <c r="C214" s="127" t="s">
        <v>369</v>
      </c>
      <c r="D214" s="127" t="s">
        <v>367</v>
      </c>
      <c r="E214" s="128">
        <v>46.503999999999998</v>
      </c>
      <c r="F214" s="128">
        <v>45.2042</v>
      </c>
      <c r="G214" s="128">
        <v>0.99350000000000005</v>
      </c>
      <c r="H214" s="128">
        <v>0.99550000000000005</v>
      </c>
      <c r="I214" s="128" t="s">
        <v>139</v>
      </c>
      <c r="J214" s="128" t="s">
        <v>139</v>
      </c>
      <c r="K214" s="128" t="s">
        <v>139</v>
      </c>
      <c r="L214" s="129" t="s">
        <v>139</v>
      </c>
      <c r="M214" s="127" t="s">
        <v>139</v>
      </c>
      <c r="N214" s="130" t="s">
        <v>139</v>
      </c>
      <c r="O214" s="130" t="s">
        <v>139</v>
      </c>
      <c r="P214" s="129" t="s">
        <v>139</v>
      </c>
      <c r="Q214" s="131" t="s">
        <v>139</v>
      </c>
      <c r="R214" s="131" t="s">
        <v>139</v>
      </c>
      <c r="S214" s="131" t="s">
        <v>139</v>
      </c>
      <c r="T214" s="128" t="s">
        <v>139</v>
      </c>
    </row>
    <row r="215" spans="1:20" ht="15" customHeight="1">
      <c r="A215" s="127" t="s">
        <v>579</v>
      </c>
      <c r="B215" s="127" t="s">
        <v>580</v>
      </c>
      <c r="C215" s="127" t="s">
        <v>335</v>
      </c>
      <c r="D215" s="127" t="s">
        <v>333</v>
      </c>
      <c r="E215" s="128">
        <v>45.164700000000003</v>
      </c>
      <c r="F215" s="128">
        <v>43.983899999999998</v>
      </c>
      <c r="G215" s="128">
        <v>0.96489999999999998</v>
      </c>
      <c r="H215" s="128">
        <v>0.9758</v>
      </c>
      <c r="I215" s="128">
        <v>0.93069999999999997</v>
      </c>
      <c r="J215" s="128">
        <v>0.95199999999999996</v>
      </c>
      <c r="K215" s="128" t="s">
        <v>139</v>
      </c>
      <c r="L215" s="129" t="s">
        <v>139</v>
      </c>
      <c r="M215" s="127" t="s">
        <v>139</v>
      </c>
      <c r="N215" s="130" t="s">
        <v>139</v>
      </c>
      <c r="O215" s="130" t="s">
        <v>139</v>
      </c>
      <c r="P215" s="129" t="s">
        <v>139</v>
      </c>
      <c r="Q215" s="131" t="s">
        <v>139</v>
      </c>
      <c r="R215" s="131" t="s">
        <v>139</v>
      </c>
      <c r="S215" s="131" t="s">
        <v>139</v>
      </c>
      <c r="T215" s="128" t="s">
        <v>139</v>
      </c>
    </row>
    <row r="216" spans="1:20" ht="15" customHeight="1">
      <c r="A216" s="127" t="s">
        <v>581</v>
      </c>
      <c r="B216" s="127" t="s">
        <v>582</v>
      </c>
      <c r="C216" s="127" t="s">
        <v>330</v>
      </c>
      <c r="D216" s="127" t="s">
        <v>331</v>
      </c>
      <c r="E216" s="128">
        <v>42.5261</v>
      </c>
      <c r="F216" s="128">
        <v>42.878399999999999</v>
      </c>
      <c r="G216" s="128">
        <v>0.90869999999999995</v>
      </c>
      <c r="H216" s="128">
        <v>0.9365</v>
      </c>
      <c r="I216" s="128">
        <v>0.87019999999999997</v>
      </c>
      <c r="J216" s="128">
        <v>0.90920000000000001</v>
      </c>
      <c r="K216" s="128" t="s">
        <v>139</v>
      </c>
      <c r="L216" s="129" t="s">
        <v>139</v>
      </c>
      <c r="M216" s="127" t="s">
        <v>139</v>
      </c>
      <c r="N216" s="130" t="s">
        <v>139</v>
      </c>
      <c r="O216" s="130" t="s">
        <v>139</v>
      </c>
      <c r="P216" s="129" t="s">
        <v>139</v>
      </c>
      <c r="Q216" s="131" t="s">
        <v>139</v>
      </c>
      <c r="R216" s="131" t="s">
        <v>139</v>
      </c>
      <c r="S216" s="131" t="s">
        <v>139</v>
      </c>
      <c r="T216" s="128" t="s">
        <v>139</v>
      </c>
    </row>
    <row r="217" spans="1:20" ht="15" customHeight="1">
      <c r="A217" s="127" t="s">
        <v>583</v>
      </c>
      <c r="B217" s="127" t="s">
        <v>584</v>
      </c>
      <c r="C217" s="127" t="s">
        <v>369</v>
      </c>
      <c r="D217" s="127" t="s">
        <v>367</v>
      </c>
      <c r="E217" s="128">
        <v>47.621400000000001</v>
      </c>
      <c r="F217" s="128">
        <v>44.716099999999997</v>
      </c>
      <c r="G217" s="128">
        <v>1.0174000000000001</v>
      </c>
      <c r="H217" s="128">
        <v>1.0119</v>
      </c>
      <c r="I217" s="128">
        <v>0.97109999999999996</v>
      </c>
      <c r="J217" s="128">
        <v>0.98009999999999997</v>
      </c>
      <c r="K217" s="128" t="s">
        <v>139</v>
      </c>
      <c r="L217" s="129" t="s">
        <v>139</v>
      </c>
      <c r="M217" s="127" t="s">
        <v>139</v>
      </c>
      <c r="N217" s="130" t="s">
        <v>139</v>
      </c>
      <c r="O217" s="130" t="s">
        <v>139</v>
      </c>
      <c r="P217" s="129" t="s">
        <v>139</v>
      </c>
      <c r="Q217" s="131" t="s">
        <v>139</v>
      </c>
      <c r="R217" s="131" t="s">
        <v>139</v>
      </c>
      <c r="S217" s="131" t="s">
        <v>139</v>
      </c>
      <c r="T217" s="128" t="s">
        <v>139</v>
      </c>
    </row>
    <row r="218" spans="1:20" ht="15" customHeight="1">
      <c r="A218" s="127" t="s">
        <v>585</v>
      </c>
      <c r="B218" s="127" t="s">
        <v>586</v>
      </c>
      <c r="C218" s="127" t="s">
        <v>249</v>
      </c>
      <c r="D218" s="127" t="s">
        <v>243</v>
      </c>
      <c r="E218" s="128">
        <v>42.206299999999999</v>
      </c>
      <c r="F218" s="128">
        <v>40.752400000000002</v>
      </c>
      <c r="G218" s="128">
        <v>1.2686999999999999</v>
      </c>
      <c r="H218" s="128">
        <v>1.177</v>
      </c>
      <c r="I218" s="128" t="s">
        <v>139</v>
      </c>
      <c r="J218" s="128" t="s">
        <v>139</v>
      </c>
      <c r="K218" s="128" t="s">
        <v>139</v>
      </c>
      <c r="L218" s="129" t="s">
        <v>139</v>
      </c>
      <c r="M218" s="127" t="s">
        <v>139</v>
      </c>
      <c r="N218" s="128" t="s">
        <v>310</v>
      </c>
      <c r="O218" s="128" t="s">
        <v>139</v>
      </c>
      <c r="P218" s="129">
        <v>0.90180000000000005</v>
      </c>
      <c r="Q218" s="131" t="s">
        <v>139</v>
      </c>
      <c r="R218" s="131" t="s">
        <v>139</v>
      </c>
      <c r="S218" s="131" t="s">
        <v>139</v>
      </c>
      <c r="T218" s="128" t="s">
        <v>139</v>
      </c>
    </row>
    <row r="219" spans="1:20" ht="15" customHeight="1">
      <c r="A219" s="127" t="s">
        <v>587</v>
      </c>
      <c r="B219" s="127" t="s">
        <v>588</v>
      </c>
      <c r="C219" s="127" t="s">
        <v>273</v>
      </c>
      <c r="D219" s="127" t="s">
        <v>271</v>
      </c>
      <c r="E219" s="128">
        <v>47.572099999999999</v>
      </c>
      <c r="F219" s="128">
        <v>47.208399999999997</v>
      </c>
      <c r="G219" s="128">
        <v>1.0164</v>
      </c>
      <c r="H219" s="128">
        <v>1.0112000000000001</v>
      </c>
      <c r="I219" s="128">
        <v>1.0014000000000001</v>
      </c>
      <c r="J219" s="128">
        <v>1.0009999999999999</v>
      </c>
      <c r="K219" s="128" t="s">
        <v>139</v>
      </c>
      <c r="L219" s="129" t="s">
        <v>139</v>
      </c>
      <c r="M219" s="127" t="s">
        <v>139</v>
      </c>
      <c r="N219" s="130" t="s">
        <v>139</v>
      </c>
      <c r="O219" s="130" t="s">
        <v>139</v>
      </c>
      <c r="P219" s="129" t="s">
        <v>139</v>
      </c>
      <c r="Q219" s="131" t="s">
        <v>139</v>
      </c>
      <c r="R219" s="131" t="s">
        <v>139</v>
      </c>
      <c r="S219" s="131" t="s">
        <v>139</v>
      </c>
      <c r="T219" s="128" t="s">
        <v>139</v>
      </c>
    </row>
    <row r="220" spans="1:20" ht="15" customHeight="1">
      <c r="A220" s="127" t="s">
        <v>589</v>
      </c>
      <c r="B220" s="127" t="s">
        <v>590</v>
      </c>
      <c r="C220" s="127" t="s">
        <v>274</v>
      </c>
      <c r="D220" s="127" t="s">
        <v>275</v>
      </c>
      <c r="E220" s="128">
        <v>36.412999999999997</v>
      </c>
      <c r="F220" s="128">
        <v>35.9861</v>
      </c>
      <c r="G220" s="128">
        <v>0.8004</v>
      </c>
      <c r="H220" s="128">
        <v>0.85860000000000003</v>
      </c>
      <c r="I220" s="128" t="s">
        <v>139</v>
      </c>
      <c r="J220" s="128" t="s">
        <v>139</v>
      </c>
      <c r="K220" s="128" t="s">
        <v>139</v>
      </c>
      <c r="L220" s="129" t="s">
        <v>139</v>
      </c>
      <c r="M220" s="127" t="s">
        <v>139</v>
      </c>
      <c r="N220" s="130" t="s">
        <v>310</v>
      </c>
      <c r="O220" s="130" t="s">
        <v>139</v>
      </c>
      <c r="P220" s="129">
        <v>0.77790000000000004</v>
      </c>
      <c r="Q220" s="131" t="s">
        <v>139</v>
      </c>
      <c r="R220" s="131" t="s">
        <v>139</v>
      </c>
      <c r="S220" s="131" t="s">
        <v>139</v>
      </c>
      <c r="T220" s="128" t="s">
        <v>139</v>
      </c>
    </row>
    <row r="221" spans="1:20" ht="15" customHeight="1">
      <c r="A221" s="127" t="s">
        <v>591</v>
      </c>
      <c r="B221" s="127" t="s">
        <v>592</v>
      </c>
      <c r="C221" s="127" t="s">
        <v>280</v>
      </c>
      <c r="D221" s="127" t="s">
        <v>278</v>
      </c>
      <c r="E221" s="128">
        <v>47.020400000000002</v>
      </c>
      <c r="F221" s="128">
        <v>43.859299999999998</v>
      </c>
      <c r="G221" s="128">
        <v>1.0045999999999999</v>
      </c>
      <c r="H221" s="128">
        <v>1.0031000000000001</v>
      </c>
      <c r="I221" s="128">
        <v>1.0045999999999999</v>
      </c>
      <c r="J221" s="128">
        <v>1.0031000000000001</v>
      </c>
      <c r="K221" s="128" t="s">
        <v>139</v>
      </c>
      <c r="L221" s="129" t="s">
        <v>139</v>
      </c>
      <c r="M221" s="127" t="s">
        <v>139</v>
      </c>
      <c r="N221" s="128" t="s">
        <v>139</v>
      </c>
      <c r="O221" s="128" t="s">
        <v>139</v>
      </c>
      <c r="P221" s="129" t="s">
        <v>139</v>
      </c>
      <c r="Q221" s="131" t="s">
        <v>139</v>
      </c>
      <c r="R221" s="131" t="s">
        <v>139</v>
      </c>
      <c r="S221" s="131" t="s">
        <v>139</v>
      </c>
      <c r="T221" s="128" t="s">
        <v>139</v>
      </c>
    </row>
    <row r="222" spans="1:20" ht="15" customHeight="1">
      <c r="A222" s="127" t="s">
        <v>593</v>
      </c>
      <c r="B222" s="127" t="s">
        <v>594</v>
      </c>
      <c r="C222" s="127" t="s">
        <v>332</v>
      </c>
      <c r="D222" s="127" t="s">
        <v>328</v>
      </c>
      <c r="E222" s="128">
        <v>44.174399999999999</v>
      </c>
      <c r="F222" s="128">
        <v>40.645899999999997</v>
      </c>
      <c r="G222" s="128">
        <v>0.94369999999999998</v>
      </c>
      <c r="H222" s="128">
        <v>0.96109999999999995</v>
      </c>
      <c r="I222" s="128" t="s">
        <v>139</v>
      </c>
      <c r="J222" s="128" t="s">
        <v>139</v>
      </c>
      <c r="K222" s="128" t="s">
        <v>139</v>
      </c>
      <c r="L222" s="129" t="s">
        <v>139</v>
      </c>
      <c r="M222" s="127" t="s">
        <v>139</v>
      </c>
      <c r="N222" s="130" t="s">
        <v>139</v>
      </c>
      <c r="O222" s="130" t="s">
        <v>139</v>
      </c>
      <c r="P222" s="129" t="s">
        <v>139</v>
      </c>
      <c r="Q222" s="131" t="s">
        <v>139</v>
      </c>
      <c r="R222" s="131" t="s">
        <v>139</v>
      </c>
      <c r="S222" s="131" t="s">
        <v>139</v>
      </c>
      <c r="T222" s="128" t="s">
        <v>139</v>
      </c>
    </row>
    <row r="223" spans="1:20" ht="15" customHeight="1">
      <c r="A223" s="127" t="s">
        <v>595</v>
      </c>
      <c r="B223" s="127" t="s">
        <v>596</v>
      </c>
      <c r="C223" s="127" t="s">
        <v>326</v>
      </c>
      <c r="D223" s="127" t="s">
        <v>327</v>
      </c>
      <c r="E223" s="128">
        <v>36.931600000000003</v>
      </c>
      <c r="F223" s="128">
        <v>35.711399999999998</v>
      </c>
      <c r="G223" s="128">
        <v>0.80610000000000004</v>
      </c>
      <c r="H223" s="128">
        <v>0.86280000000000001</v>
      </c>
      <c r="I223" s="128" t="s">
        <v>139</v>
      </c>
      <c r="J223" s="128" t="s">
        <v>139</v>
      </c>
      <c r="K223" s="128" t="s">
        <v>139</v>
      </c>
      <c r="L223" s="129" t="s">
        <v>139</v>
      </c>
      <c r="M223" s="127" t="s">
        <v>139</v>
      </c>
      <c r="N223" s="130" t="s">
        <v>310</v>
      </c>
      <c r="O223" s="130" t="s">
        <v>139</v>
      </c>
      <c r="P223" s="129">
        <v>0.78900000000000003</v>
      </c>
      <c r="Q223" s="131" t="s">
        <v>139</v>
      </c>
      <c r="R223" s="131" t="s">
        <v>139</v>
      </c>
      <c r="S223" s="131" t="s">
        <v>139</v>
      </c>
      <c r="T223" s="128" t="s">
        <v>139</v>
      </c>
    </row>
    <row r="224" spans="1:20" ht="15" customHeight="1">
      <c r="A224" s="127" t="s">
        <v>597</v>
      </c>
      <c r="B224" s="127" t="s">
        <v>598</v>
      </c>
      <c r="C224" s="127" t="s">
        <v>286</v>
      </c>
      <c r="D224" s="127" t="s">
        <v>284</v>
      </c>
      <c r="E224" s="128">
        <v>39.044400000000003</v>
      </c>
      <c r="F224" s="128">
        <v>38.616</v>
      </c>
      <c r="G224" s="128" t="s">
        <v>139</v>
      </c>
      <c r="H224" s="128" t="s">
        <v>139</v>
      </c>
      <c r="I224" s="128">
        <v>0.8458</v>
      </c>
      <c r="J224" s="128">
        <v>0.89159999999999995</v>
      </c>
      <c r="K224" s="128" t="s">
        <v>139</v>
      </c>
      <c r="L224" s="129" t="s">
        <v>139</v>
      </c>
      <c r="M224" s="127" t="s">
        <v>139</v>
      </c>
      <c r="N224" s="130" t="s">
        <v>139</v>
      </c>
      <c r="O224" s="130" t="s">
        <v>139</v>
      </c>
      <c r="P224" s="129" t="s">
        <v>139</v>
      </c>
      <c r="Q224" s="131" t="s">
        <v>139</v>
      </c>
      <c r="R224" s="131" t="s">
        <v>139</v>
      </c>
      <c r="S224" s="131" t="s">
        <v>139</v>
      </c>
      <c r="T224" s="128" t="s">
        <v>139</v>
      </c>
    </row>
    <row r="225" spans="1:20" ht="15" customHeight="1">
      <c r="A225" s="127" t="s">
        <v>597</v>
      </c>
      <c r="B225" s="127" t="s">
        <v>598</v>
      </c>
      <c r="C225" s="127" t="s">
        <v>342</v>
      </c>
      <c r="D225" s="127" t="s">
        <v>340</v>
      </c>
      <c r="E225" s="128">
        <v>39.044400000000003</v>
      </c>
      <c r="F225" s="128">
        <v>38.616</v>
      </c>
      <c r="G225" s="128">
        <v>0.8458</v>
      </c>
      <c r="H225" s="128">
        <v>0.89159999999999995</v>
      </c>
      <c r="I225" s="128">
        <v>0.8458</v>
      </c>
      <c r="J225" s="128">
        <v>0.89159999999999995</v>
      </c>
      <c r="K225" s="128" t="s">
        <v>139</v>
      </c>
      <c r="L225" s="129" t="s">
        <v>139</v>
      </c>
      <c r="M225" s="127" t="s">
        <v>139</v>
      </c>
      <c r="N225" s="128" t="s">
        <v>139</v>
      </c>
      <c r="O225" s="128" t="s">
        <v>139</v>
      </c>
      <c r="P225" s="129" t="s">
        <v>139</v>
      </c>
      <c r="Q225" s="131" t="s">
        <v>139</v>
      </c>
      <c r="R225" s="131" t="s">
        <v>139</v>
      </c>
      <c r="S225" s="131" t="s">
        <v>139</v>
      </c>
      <c r="T225" s="128" t="s">
        <v>139</v>
      </c>
    </row>
    <row r="226" spans="1:20" ht="15" customHeight="1">
      <c r="A226" s="127" t="s">
        <v>599</v>
      </c>
      <c r="B226" s="127" t="s">
        <v>600</v>
      </c>
      <c r="C226" s="127" t="s">
        <v>330</v>
      </c>
      <c r="D226" s="127" t="s">
        <v>331</v>
      </c>
      <c r="E226" s="128">
        <v>35.711300000000001</v>
      </c>
      <c r="F226" s="128">
        <v>34.941200000000002</v>
      </c>
      <c r="G226" s="128">
        <v>0.8115</v>
      </c>
      <c r="H226" s="128">
        <v>0.86670000000000003</v>
      </c>
      <c r="I226" s="128" t="s">
        <v>139</v>
      </c>
      <c r="J226" s="128" t="s">
        <v>139</v>
      </c>
      <c r="K226" s="128" t="s">
        <v>139</v>
      </c>
      <c r="L226" s="129" t="s">
        <v>139</v>
      </c>
      <c r="M226" s="127" t="s">
        <v>139</v>
      </c>
      <c r="N226" s="128" t="s">
        <v>310</v>
      </c>
      <c r="O226" s="128" t="s">
        <v>139</v>
      </c>
      <c r="P226" s="129">
        <v>0.76300000000000001</v>
      </c>
      <c r="Q226" s="131" t="s">
        <v>139</v>
      </c>
      <c r="R226" s="131" t="s">
        <v>139</v>
      </c>
      <c r="S226" s="131" t="s">
        <v>139</v>
      </c>
      <c r="T226" s="128" t="s">
        <v>139</v>
      </c>
    </row>
    <row r="227" spans="1:20" ht="15" customHeight="1">
      <c r="A227" s="127" t="s">
        <v>601</v>
      </c>
      <c r="B227" s="127" t="s">
        <v>1160</v>
      </c>
      <c r="C227" s="127" t="s">
        <v>247</v>
      </c>
      <c r="D227" s="127" t="s">
        <v>248</v>
      </c>
      <c r="E227" s="128">
        <v>55.0032</v>
      </c>
      <c r="F227" s="128">
        <v>54.259700000000002</v>
      </c>
      <c r="G227" s="128">
        <v>1.1752</v>
      </c>
      <c r="H227" s="128">
        <v>1.1169</v>
      </c>
      <c r="I227" s="128">
        <v>1.129</v>
      </c>
      <c r="J227" s="128">
        <v>1.0866</v>
      </c>
      <c r="K227" s="128" t="s">
        <v>139</v>
      </c>
      <c r="L227" s="129" t="s">
        <v>139</v>
      </c>
      <c r="M227" s="127" t="s">
        <v>139</v>
      </c>
      <c r="N227" s="128" t="s">
        <v>139</v>
      </c>
      <c r="O227" s="128" t="s">
        <v>139</v>
      </c>
      <c r="P227" s="129" t="s">
        <v>139</v>
      </c>
      <c r="Q227" s="131" t="s">
        <v>139</v>
      </c>
      <c r="R227" s="131" t="s">
        <v>139</v>
      </c>
      <c r="S227" s="131" t="s">
        <v>139</v>
      </c>
      <c r="T227" s="128" t="s">
        <v>139</v>
      </c>
    </row>
    <row r="228" spans="1:20" ht="15" customHeight="1">
      <c r="A228" s="127" t="s">
        <v>602</v>
      </c>
      <c r="B228" s="127" t="s">
        <v>603</v>
      </c>
      <c r="C228" s="127" t="s">
        <v>280</v>
      </c>
      <c r="D228" s="127" t="s">
        <v>278</v>
      </c>
      <c r="E228" s="128">
        <v>43.4131</v>
      </c>
      <c r="F228" s="128">
        <v>42.013800000000003</v>
      </c>
      <c r="G228" s="128">
        <v>0.92749999999999999</v>
      </c>
      <c r="H228" s="128">
        <v>0.94979999999999998</v>
      </c>
      <c r="I228" s="128">
        <v>0.88600000000000001</v>
      </c>
      <c r="J228" s="128">
        <v>0.92049999999999998</v>
      </c>
      <c r="K228" s="128" t="s">
        <v>139</v>
      </c>
      <c r="L228" s="129" t="s">
        <v>139</v>
      </c>
      <c r="M228" s="127" t="s">
        <v>139</v>
      </c>
      <c r="N228" s="130" t="s">
        <v>139</v>
      </c>
      <c r="O228" s="130" t="s">
        <v>139</v>
      </c>
      <c r="P228" s="129" t="s">
        <v>139</v>
      </c>
      <c r="Q228" s="131" t="s">
        <v>139</v>
      </c>
      <c r="R228" s="131" t="s">
        <v>139</v>
      </c>
      <c r="S228" s="131" t="s">
        <v>139</v>
      </c>
      <c r="T228" s="128" t="s">
        <v>139</v>
      </c>
    </row>
    <row r="229" spans="1:20" ht="15" customHeight="1">
      <c r="A229" s="127" t="s">
        <v>602</v>
      </c>
      <c r="B229" s="127" t="s">
        <v>603</v>
      </c>
      <c r="C229" s="127" t="s">
        <v>274</v>
      </c>
      <c r="D229" s="127" t="s">
        <v>275</v>
      </c>
      <c r="E229" s="128">
        <v>43.4131</v>
      </c>
      <c r="F229" s="128">
        <v>42.013800000000003</v>
      </c>
      <c r="G229" s="128">
        <v>0.92749999999999999</v>
      </c>
      <c r="H229" s="128">
        <v>0.94979999999999998</v>
      </c>
      <c r="I229" s="128">
        <v>0.88600000000000001</v>
      </c>
      <c r="J229" s="128">
        <v>0.92049999999999998</v>
      </c>
      <c r="K229" s="128" t="s">
        <v>139</v>
      </c>
      <c r="L229" s="129" t="s">
        <v>139</v>
      </c>
      <c r="M229" s="127" t="s">
        <v>139</v>
      </c>
      <c r="N229" s="130" t="s">
        <v>139</v>
      </c>
      <c r="O229" s="130" t="s">
        <v>139</v>
      </c>
      <c r="P229" s="129" t="s">
        <v>139</v>
      </c>
      <c r="Q229" s="131" t="s">
        <v>139</v>
      </c>
      <c r="R229" s="131" t="s">
        <v>139</v>
      </c>
      <c r="S229" s="131" t="s">
        <v>139</v>
      </c>
      <c r="T229" s="128" t="s">
        <v>139</v>
      </c>
    </row>
    <row r="230" spans="1:20" ht="15" customHeight="1">
      <c r="A230" s="127" t="s">
        <v>604</v>
      </c>
      <c r="B230" s="127" t="s">
        <v>605</v>
      </c>
      <c r="C230" s="127" t="s">
        <v>234</v>
      </c>
      <c r="D230" s="127" t="s">
        <v>232</v>
      </c>
      <c r="E230" s="128">
        <v>44.356400000000001</v>
      </c>
      <c r="F230" s="128">
        <v>46.338099999999997</v>
      </c>
      <c r="G230" s="128">
        <v>1.2105999999999999</v>
      </c>
      <c r="H230" s="128">
        <v>1.1397999999999999</v>
      </c>
      <c r="I230" s="128" t="s">
        <v>139</v>
      </c>
      <c r="J230" s="128" t="s">
        <v>139</v>
      </c>
      <c r="K230" s="128" t="s">
        <v>139</v>
      </c>
      <c r="L230" s="129" t="s">
        <v>139</v>
      </c>
      <c r="M230" s="127" t="s">
        <v>139</v>
      </c>
      <c r="N230" s="130" t="s">
        <v>310</v>
      </c>
      <c r="O230" s="130" t="s">
        <v>139</v>
      </c>
      <c r="P230" s="129">
        <v>0.94779999999999998</v>
      </c>
      <c r="Q230" s="131" t="s">
        <v>139</v>
      </c>
      <c r="R230" s="131" t="s">
        <v>139</v>
      </c>
      <c r="S230" s="131" t="s">
        <v>139</v>
      </c>
      <c r="T230" s="128" t="s">
        <v>139</v>
      </c>
    </row>
    <row r="231" spans="1:20" ht="15" customHeight="1">
      <c r="A231" s="127" t="s">
        <v>606</v>
      </c>
      <c r="B231" s="127" t="s">
        <v>607</v>
      </c>
      <c r="C231" s="127" t="s">
        <v>307</v>
      </c>
      <c r="D231" s="127" t="s">
        <v>305</v>
      </c>
      <c r="E231" s="128">
        <v>36.411200000000001</v>
      </c>
      <c r="F231" s="128">
        <v>36.313600000000001</v>
      </c>
      <c r="G231" s="128">
        <v>0.91</v>
      </c>
      <c r="H231" s="128">
        <v>0.9375</v>
      </c>
      <c r="I231" s="128" t="s">
        <v>139</v>
      </c>
      <c r="J231" s="128" t="s">
        <v>139</v>
      </c>
      <c r="K231" s="128" t="s">
        <v>139</v>
      </c>
      <c r="L231" s="129" t="s">
        <v>139</v>
      </c>
      <c r="M231" s="127" t="s">
        <v>139</v>
      </c>
      <c r="N231" s="130" t="s">
        <v>310</v>
      </c>
      <c r="O231" s="130" t="s">
        <v>139</v>
      </c>
      <c r="P231" s="129">
        <v>0.77790000000000004</v>
      </c>
      <c r="Q231" s="131" t="s">
        <v>139</v>
      </c>
      <c r="R231" s="131" t="s">
        <v>139</v>
      </c>
      <c r="S231" s="131" t="s">
        <v>139</v>
      </c>
      <c r="T231" s="128" t="s">
        <v>139</v>
      </c>
    </row>
    <row r="232" spans="1:20" ht="15" customHeight="1">
      <c r="A232" s="127" t="s">
        <v>606</v>
      </c>
      <c r="B232" s="127" t="s">
        <v>607</v>
      </c>
      <c r="C232" s="127" t="s">
        <v>308</v>
      </c>
      <c r="D232" s="127" t="s">
        <v>309</v>
      </c>
      <c r="E232" s="128">
        <v>36.411200000000001</v>
      </c>
      <c r="F232" s="128">
        <v>36.313600000000001</v>
      </c>
      <c r="G232" s="128">
        <v>1</v>
      </c>
      <c r="H232" s="128">
        <v>1</v>
      </c>
      <c r="I232" s="128" t="s">
        <v>139</v>
      </c>
      <c r="J232" s="128" t="s">
        <v>139</v>
      </c>
      <c r="K232" s="128" t="s">
        <v>139</v>
      </c>
      <c r="L232" s="129" t="s">
        <v>139</v>
      </c>
      <c r="M232" s="127" t="s">
        <v>310</v>
      </c>
      <c r="N232" s="130" t="s">
        <v>310</v>
      </c>
      <c r="O232" s="130" t="s">
        <v>139</v>
      </c>
      <c r="P232" s="129">
        <v>0.77790000000000004</v>
      </c>
      <c r="Q232" s="131" t="s">
        <v>139</v>
      </c>
      <c r="R232" s="131" t="s">
        <v>139</v>
      </c>
      <c r="S232" s="131" t="s">
        <v>139</v>
      </c>
      <c r="T232" s="128" t="s">
        <v>139</v>
      </c>
    </row>
    <row r="233" spans="1:20" ht="15" customHeight="1">
      <c r="A233" s="127" t="s">
        <v>608</v>
      </c>
      <c r="B233" s="127" t="s">
        <v>609</v>
      </c>
      <c r="C233" s="127" t="s">
        <v>255</v>
      </c>
      <c r="D233" s="127" t="s">
        <v>256</v>
      </c>
      <c r="E233" s="128">
        <v>43.015700000000002</v>
      </c>
      <c r="F233" s="128">
        <v>41.776499999999999</v>
      </c>
      <c r="G233" s="128">
        <v>0.91920000000000002</v>
      </c>
      <c r="H233" s="128">
        <v>0.94389999999999996</v>
      </c>
      <c r="I233" s="128" t="s">
        <v>139</v>
      </c>
      <c r="J233" s="128" t="s">
        <v>139</v>
      </c>
      <c r="K233" s="128" t="s">
        <v>139</v>
      </c>
      <c r="L233" s="129" t="s">
        <v>139</v>
      </c>
      <c r="M233" s="127" t="s">
        <v>139</v>
      </c>
      <c r="N233" s="130" t="s">
        <v>139</v>
      </c>
      <c r="O233" s="130" t="s">
        <v>139</v>
      </c>
      <c r="P233" s="129" t="s">
        <v>139</v>
      </c>
      <c r="Q233" s="131" t="s">
        <v>139</v>
      </c>
      <c r="R233" s="131" t="s">
        <v>139</v>
      </c>
      <c r="S233" s="131" t="s">
        <v>139</v>
      </c>
      <c r="T233" s="128" t="s">
        <v>139</v>
      </c>
    </row>
    <row r="234" spans="1:20" ht="15" customHeight="1">
      <c r="A234" s="127" t="s">
        <v>610</v>
      </c>
      <c r="B234" s="127" t="s">
        <v>611</v>
      </c>
      <c r="C234" s="127" t="s">
        <v>335</v>
      </c>
      <c r="D234" s="127" t="s">
        <v>333</v>
      </c>
      <c r="E234" s="128">
        <v>40.323799999999999</v>
      </c>
      <c r="F234" s="128">
        <v>38.203600000000002</v>
      </c>
      <c r="G234" s="128">
        <v>0.86150000000000004</v>
      </c>
      <c r="H234" s="128">
        <v>0.90290000000000004</v>
      </c>
      <c r="I234" s="128">
        <v>0.8367</v>
      </c>
      <c r="J234" s="128">
        <v>0.8851</v>
      </c>
      <c r="K234" s="128" t="s">
        <v>139</v>
      </c>
      <c r="L234" s="129" t="s">
        <v>139</v>
      </c>
      <c r="M234" s="127" t="s">
        <v>139</v>
      </c>
      <c r="N234" s="130" t="s">
        <v>139</v>
      </c>
      <c r="O234" s="130" t="s">
        <v>139</v>
      </c>
      <c r="P234" s="129" t="s">
        <v>139</v>
      </c>
      <c r="Q234" s="131" t="s">
        <v>139</v>
      </c>
      <c r="R234" s="131" t="s">
        <v>139</v>
      </c>
      <c r="S234" s="131" t="s">
        <v>139</v>
      </c>
      <c r="T234" s="128" t="s">
        <v>139</v>
      </c>
    </row>
    <row r="235" spans="1:20" ht="15" customHeight="1">
      <c r="A235" s="127" t="s">
        <v>612</v>
      </c>
      <c r="B235" s="127" t="s">
        <v>1161</v>
      </c>
      <c r="C235" s="127" t="s">
        <v>242</v>
      </c>
      <c r="D235" s="127" t="s">
        <v>238</v>
      </c>
      <c r="E235" s="128">
        <v>38.706899999999997</v>
      </c>
      <c r="F235" s="128">
        <v>37.878399999999999</v>
      </c>
      <c r="G235" s="128">
        <v>0.82709999999999995</v>
      </c>
      <c r="H235" s="128">
        <v>0.87809999999999999</v>
      </c>
      <c r="I235" s="128">
        <v>0.81259999999999999</v>
      </c>
      <c r="J235" s="128">
        <v>0.86750000000000005</v>
      </c>
      <c r="K235" s="128" t="s">
        <v>139</v>
      </c>
      <c r="L235" s="129" t="s">
        <v>139</v>
      </c>
      <c r="M235" s="127" t="s">
        <v>139</v>
      </c>
      <c r="N235" s="128" t="s">
        <v>139</v>
      </c>
      <c r="O235" s="128" t="s">
        <v>139</v>
      </c>
      <c r="P235" s="129" t="s">
        <v>139</v>
      </c>
      <c r="Q235" s="131" t="s">
        <v>139</v>
      </c>
      <c r="R235" s="131" t="s">
        <v>139</v>
      </c>
      <c r="S235" s="131" t="s">
        <v>139</v>
      </c>
      <c r="T235" s="128" t="s">
        <v>139</v>
      </c>
    </row>
    <row r="236" spans="1:20" ht="15" customHeight="1">
      <c r="A236" s="127" t="s">
        <v>612</v>
      </c>
      <c r="B236" s="127" t="s">
        <v>1161</v>
      </c>
      <c r="C236" s="127" t="s">
        <v>276</v>
      </c>
      <c r="D236" s="127" t="s">
        <v>277</v>
      </c>
      <c r="E236" s="128">
        <v>38.706899999999997</v>
      </c>
      <c r="F236" s="128">
        <v>37.878399999999999</v>
      </c>
      <c r="G236" s="128">
        <v>0.82709999999999995</v>
      </c>
      <c r="H236" s="128">
        <v>0.87809999999999999</v>
      </c>
      <c r="I236" s="128">
        <v>0.81259999999999999</v>
      </c>
      <c r="J236" s="128">
        <v>0.86750000000000005</v>
      </c>
      <c r="K236" s="128" t="s">
        <v>139</v>
      </c>
      <c r="L236" s="129" t="s">
        <v>139</v>
      </c>
      <c r="M236" s="127" t="s">
        <v>139</v>
      </c>
      <c r="N236" s="128" t="s">
        <v>139</v>
      </c>
      <c r="O236" s="128" t="s">
        <v>139</v>
      </c>
      <c r="P236" s="129" t="s">
        <v>139</v>
      </c>
      <c r="Q236" s="131" t="s">
        <v>139</v>
      </c>
      <c r="R236" s="131" t="s">
        <v>139</v>
      </c>
      <c r="S236" s="131" t="s">
        <v>139</v>
      </c>
      <c r="T236" s="128" t="s">
        <v>139</v>
      </c>
    </row>
    <row r="237" spans="1:20" ht="15" customHeight="1">
      <c r="A237" s="127" t="s">
        <v>612</v>
      </c>
      <c r="B237" s="127" t="s">
        <v>1161</v>
      </c>
      <c r="C237" s="127" t="s">
        <v>342</v>
      </c>
      <c r="D237" s="127" t="s">
        <v>340</v>
      </c>
      <c r="E237" s="128">
        <v>38.706899999999997</v>
      </c>
      <c r="F237" s="128">
        <v>37.878399999999999</v>
      </c>
      <c r="G237" s="128" t="s">
        <v>139</v>
      </c>
      <c r="H237" s="128" t="s">
        <v>139</v>
      </c>
      <c r="I237" s="128">
        <v>0.81259999999999999</v>
      </c>
      <c r="J237" s="128">
        <v>0.86750000000000005</v>
      </c>
      <c r="K237" s="128" t="s">
        <v>139</v>
      </c>
      <c r="L237" s="129" t="s">
        <v>139</v>
      </c>
      <c r="M237" s="127" t="s">
        <v>139</v>
      </c>
      <c r="N237" s="128" t="s">
        <v>139</v>
      </c>
      <c r="O237" s="128" t="s">
        <v>139</v>
      </c>
      <c r="P237" s="129" t="s">
        <v>139</v>
      </c>
      <c r="Q237" s="131" t="s">
        <v>139</v>
      </c>
      <c r="R237" s="131" t="s">
        <v>139</v>
      </c>
      <c r="S237" s="131" t="s">
        <v>139</v>
      </c>
      <c r="T237" s="128" t="s">
        <v>139</v>
      </c>
    </row>
    <row r="238" spans="1:20" ht="15" customHeight="1">
      <c r="A238" s="127" t="s">
        <v>613</v>
      </c>
      <c r="B238" s="127" t="s">
        <v>614</v>
      </c>
      <c r="C238" s="127" t="s">
        <v>237</v>
      </c>
      <c r="D238" s="127" t="s">
        <v>235</v>
      </c>
      <c r="E238" s="128">
        <v>48.445999999999998</v>
      </c>
      <c r="F238" s="128">
        <v>46.975700000000003</v>
      </c>
      <c r="G238" s="128">
        <v>1.0351999999999999</v>
      </c>
      <c r="H238" s="128">
        <v>1.024</v>
      </c>
      <c r="I238" s="128">
        <v>1.0142</v>
      </c>
      <c r="J238" s="128">
        <v>1.0097</v>
      </c>
      <c r="K238" s="128" t="s">
        <v>139</v>
      </c>
      <c r="L238" s="129" t="s">
        <v>139</v>
      </c>
      <c r="M238" s="127" t="s">
        <v>139</v>
      </c>
      <c r="N238" s="128" t="s">
        <v>139</v>
      </c>
      <c r="O238" s="128" t="s">
        <v>139</v>
      </c>
      <c r="P238" s="129" t="s">
        <v>139</v>
      </c>
      <c r="Q238" s="131" t="s">
        <v>139</v>
      </c>
      <c r="R238" s="131" t="s">
        <v>139</v>
      </c>
      <c r="S238" s="131" t="s">
        <v>139</v>
      </c>
      <c r="T238" s="128" t="s">
        <v>139</v>
      </c>
    </row>
    <row r="239" spans="1:20" ht="15" customHeight="1">
      <c r="A239" s="127" t="s">
        <v>615</v>
      </c>
      <c r="B239" s="127" t="s">
        <v>616</v>
      </c>
      <c r="C239" s="127" t="s">
        <v>304</v>
      </c>
      <c r="D239" s="127" t="s">
        <v>302</v>
      </c>
      <c r="E239" s="128">
        <v>49.771500000000003</v>
      </c>
      <c r="F239" s="128">
        <v>49.138800000000003</v>
      </c>
      <c r="G239" s="128">
        <v>1.0633999999999999</v>
      </c>
      <c r="H239" s="128">
        <v>1.0429999999999999</v>
      </c>
      <c r="I239" s="128">
        <v>0.94950000000000001</v>
      </c>
      <c r="J239" s="128">
        <v>0.96509999999999996</v>
      </c>
      <c r="K239" s="128" t="s">
        <v>139</v>
      </c>
      <c r="L239" s="129" t="s">
        <v>139</v>
      </c>
      <c r="M239" s="127" t="s">
        <v>139</v>
      </c>
      <c r="N239" s="130" t="s">
        <v>139</v>
      </c>
      <c r="O239" s="130" t="s">
        <v>139</v>
      </c>
      <c r="P239" s="129" t="s">
        <v>139</v>
      </c>
      <c r="Q239" s="131" t="s">
        <v>139</v>
      </c>
      <c r="R239" s="131" t="s">
        <v>139</v>
      </c>
      <c r="S239" s="131" t="s">
        <v>139</v>
      </c>
      <c r="T239" s="128" t="s">
        <v>139</v>
      </c>
    </row>
    <row r="240" spans="1:20" ht="15" customHeight="1">
      <c r="A240" s="127" t="s">
        <v>617</v>
      </c>
      <c r="B240" s="127" t="s">
        <v>618</v>
      </c>
      <c r="C240" s="127" t="s">
        <v>350</v>
      </c>
      <c r="D240" s="127" t="s">
        <v>348</v>
      </c>
      <c r="E240" s="128">
        <v>37.665900000000001</v>
      </c>
      <c r="F240" s="128">
        <v>36.326900000000002</v>
      </c>
      <c r="G240" s="128">
        <v>0.81830000000000003</v>
      </c>
      <c r="H240" s="128">
        <v>0.87170000000000003</v>
      </c>
      <c r="I240" s="128">
        <v>0.81830000000000003</v>
      </c>
      <c r="J240" s="128">
        <v>0.87170000000000003</v>
      </c>
      <c r="K240" s="128" t="s">
        <v>139</v>
      </c>
      <c r="L240" s="129" t="s">
        <v>139</v>
      </c>
      <c r="M240" s="127" t="s">
        <v>139</v>
      </c>
      <c r="N240" s="130" t="s">
        <v>310</v>
      </c>
      <c r="O240" s="130" t="s">
        <v>139</v>
      </c>
      <c r="P240" s="129">
        <v>0.80479999999999996</v>
      </c>
      <c r="Q240" s="131" t="s">
        <v>139</v>
      </c>
      <c r="R240" s="131" t="s">
        <v>310</v>
      </c>
      <c r="S240" s="131" t="s">
        <v>139</v>
      </c>
      <c r="T240" s="128">
        <v>0.80479999999999996</v>
      </c>
    </row>
    <row r="241" spans="1:20" ht="15" customHeight="1">
      <c r="A241" s="127" t="s">
        <v>619</v>
      </c>
      <c r="B241" s="127" t="s">
        <v>620</v>
      </c>
      <c r="C241" s="127" t="s">
        <v>231</v>
      </c>
      <c r="D241" s="127" t="s">
        <v>229</v>
      </c>
      <c r="E241" s="128">
        <v>30.043800000000001</v>
      </c>
      <c r="F241" s="128">
        <v>29.281099999999999</v>
      </c>
      <c r="G241" s="128">
        <v>0.64839999999999998</v>
      </c>
      <c r="H241" s="128">
        <v>0.74329999999999996</v>
      </c>
      <c r="I241" s="128" t="s">
        <v>139</v>
      </c>
      <c r="J241" s="128" t="s">
        <v>139</v>
      </c>
      <c r="K241" s="128" t="s">
        <v>139</v>
      </c>
      <c r="L241" s="129" t="s">
        <v>139</v>
      </c>
      <c r="M241" s="127" t="s">
        <v>139</v>
      </c>
      <c r="N241" s="130" t="s">
        <v>310</v>
      </c>
      <c r="O241" s="130" t="s">
        <v>139</v>
      </c>
      <c r="P241" s="129">
        <v>0.64180000000000004</v>
      </c>
      <c r="Q241" s="131" t="s">
        <v>139</v>
      </c>
      <c r="R241" s="131" t="s">
        <v>139</v>
      </c>
      <c r="S241" s="131" t="s">
        <v>139</v>
      </c>
      <c r="T241" s="128" t="s">
        <v>139</v>
      </c>
    </row>
    <row r="242" spans="1:20" ht="15" customHeight="1">
      <c r="A242" s="127" t="s">
        <v>621</v>
      </c>
      <c r="B242" s="127" t="s">
        <v>622</v>
      </c>
      <c r="C242" s="127" t="s">
        <v>369</v>
      </c>
      <c r="D242" s="127" t="s">
        <v>367</v>
      </c>
      <c r="E242" s="128">
        <v>38.815899999999999</v>
      </c>
      <c r="F242" s="128">
        <v>39.3095</v>
      </c>
      <c r="G242" s="128">
        <v>0.91249999999999998</v>
      </c>
      <c r="H242" s="128">
        <v>0.93920000000000003</v>
      </c>
      <c r="I242" s="128" t="s">
        <v>139</v>
      </c>
      <c r="J242" s="128" t="s">
        <v>139</v>
      </c>
      <c r="K242" s="128" t="s">
        <v>139</v>
      </c>
      <c r="L242" s="129" t="s">
        <v>139</v>
      </c>
      <c r="M242" s="127" t="s">
        <v>139</v>
      </c>
      <c r="N242" s="130" t="s">
        <v>310</v>
      </c>
      <c r="O242" s="130" t="s">
        <v>139</v>
      </c>
      <c r="P242" s="129">
        <v>0.82940000000000003</v>
      </c>
      <c r="Q242" s="131" t="s">
        <v>139</v>
      </c>
      <c r="R242" s="131" t="s">
        <v>139</v>
      </c>
      <c r="S242" s="131" t="s">
        <v>139</v>
      </c>
      <c r="T242" s="128" t="s">
        <v>139</v>
      </c>
    </row>
    <row r="243" spans="1:20" ht="15" customHeight="1">
      <c r="A243" s="127" t="s">
        <v>623</v>
      </c>
      <c r="B243" s="127" t="s">
        <v>624</v>
      </c>
      <c r="C243" s="127" t="s">
        <v>254</v>
      </c>
      <c r="D243" s="127" t="s">
        <v>250</v>
      </c>
      <c r="E243" s="128">
        <v>45.487699999999997</v>
      </c>
      <c r="F243" s="128">
        <v>44.044499999999999</v>
      </c>
      <c r="G243" s="128">
        <v>0.98240000000000005</v>
      </c>
      <c r="H243" s="128">
        <v>0.9879</v>
      </c>
      <c r="I243" s="128" t="s">
        <v>139</v>
      </c>
      <c r="J243" s="128" t="s">
        <v>139</v>
      </c>
      <c r="K243" s="128" t="s">
        <v>139</v>
      </c>
      <c r="L243" s="129" t="s">
        <v>139</v>
      </c>
      <c r="M243" s="127" t="s">
        <v>139</v>
      </c>
      <c r="N243" s="130" t="s">
        <v>310</v>
      </c>
      <c r="O243" s="130" t="s">
        <v>139</v>
      </c>
      <c r="P243" s="129">
        <v>0.97189999999999999</v>
      </c>
      <c r="Q243" s="131" t="s">
        <v>139</v>
      </c>
      <c r="R243" s="131" t="s">
        <v>139</v>
      </c>
      <c r="S243" s="131" t="s">
        <v>139</v>
      </c>
      <c r="T243" s="128" t="s">
        <v>139</v>
      </c>
    </row>
    <row r="244" spans="1:20" ht="15" customHeight="1">
      <c r="A244" s="127" t="s">
        <v>625</v>
      </c>
      <c r="B244" s="127" t="s">
        <v>1162</v>
      </c>
      <c r="C244" s="127" t="s">
        <v>261</v>
      </c>
      <c r="D244" s="127" t="s">
        <v>259</v>
      </c>
      <c r="E244" s="128">
        <v>42.849200000000003</v>
      </c>
      <c r="F244" s="128">
        <v>42.306800000000003</v>
      </c>
      <c r="G244" s="128">
        <v>0.91659999999999997</v>
      </c>
      <c r="H244" s="128">
        <v>0.94210000000000005</v>
      </c>
      <c r="I244" s="128">
        <v>0.91659999999999997</v>
      </c>
      <c r="J244" s="128">
        <v>0.94210000000000005</v>
      </c>
      <c r="K244" s="128" t="s">
        <v>139</v>
      </c>
      <c r="L244" s="129" t="s">
        <v>139</v>
      </c>
      <c r="M244" s="127" t="s">
        <v>139</v>
      </c>
      <c r="N244" s="130" t="s">
        <v>139</v>
      </c>
      <c r="O244" s="130" t="s">
        <v>139</v>
      </c>
      <c r="P244" s="129" t="s">
        <v>139</v>
      </c>
      <c r="Q244" s="131" t="s">
        <v>139</v>
      </c>
      <c r="R244" s="131" t="s">
        <v>139</v>
      </c>
      <c r="S244" s="131" t="s">
        <v>139</v>
      </c>
      <c r="T244" s="128" t="s">
        <v>139</v>
      </c>
    </row>
    <row r="245" spans="1:20" ht="15" customHeight="1">
      <c r="A245" s="127" t="s">
        <v>626</v>
      </c>
      <c r="B245" s="127" t="s">
        <v>627</v>
      </c>
      <c r="C245" s="127" t="s">
        <v>242</v>
      </c>
      <c r="D245" s="127" t="s">
        <v>238</v>
      </c>
      <c r="E245" s="128">
        <v>37.428800000000003</v>
      </c>
      <c r="F245" s="128">
        <v>36.378399999999999</v>
      </c>
      <c r="G245" s="128">
        <v>0.79979999999999996</v>
      </c>
      <c r="H245" s="128">
        <v>0.85809999999999997</v>
      </c>
      <c r="I245" s="128" t="s">
        <v>139</v>
      </c>
      <c r="J245" s="128" t="s">
        <v>139</v>
      </c>
      <c r="K245" s="128" t="s">
        <v>139</v>
      </c>
      <c r="L245" s="129" t="s">
        <v>139</v>
      </c>
      <c r="M245" s="127" t="s">
        <v>139</v>
      </c>
      <c r="N245" s="130" t="s">
        <v>139</v>
      </c>
      <c r="O245" s="130" t="s">
        <v>139</v>
      </c>
      <c r="P245" s="129" t="s">
        <v>139</v>
      </c>
      <c r="Q245" s="131" t="s">
        <v>139</v>
      </c>
      <c r="R245" s="131" t="s">
        <v>139</v>
      </c>
      <c r="S245" s="131" t="s">
        <v>139</v>
      </c>
      <c r="T245" s="128" t="s">
        <v>139</v>
      </c>
    </row>
    <row r="246" spans="1:20" ht="15" customHeight="1">
      <c r="A246" s="127" t="s">
        <v>626</v>
      </c>
      <c r="B246" s="127" t="s">
        <v>627</v>
      </c>
      <c r="C246" s="127" t="s">
        <v>342</v>
      </c>
      <c r="D246" s="127" t="s">
        <v>340</v>
      </c>
      <c r="E246" s="128">
        <v>37.428800000000003</v>
      </c>
      <c r="F246" s="128">
        <v>36.378399999999999</v>
      </c>
      <c r="G246" s="128">
        <v>0.79979999999999996</v>
      </c>
      <c r="H246" s="128">
        <v>0.85809999999999997</v>
      </c>
      <c r="I246" s="128" t="s">
        <v>139</v>
      </c>
      <c r="J246" s="128" t="s">
        <v>139</v>
      </c>
      <c r="K246" s="128" t="s">
        <v>139</v>
      </c>
      <c r="L246" s="129" t="s">
        <v>139</v>
      </c>
      <c r="M246" s="127" t="s">
        <v>139</v>
      </c>
      <c r="N246" s="130" t="s">
        <v>139</v>
      </c>
      <c r="O246" s="130" t="s">
        <v>139</v>
      </c>
      <c r="P246" s="129" t="s">
        <v>139</v>
      </c>
      <c r="Q246" s="131" t="s">
        <v>139</v>
      </c>
      <c r="R246" s="131" t="s">
        <v>139</v>
      </c>
      <c r="S246" s="131" t="s">
        <v>139</v>
      </c>
      <c r="T246" s="128" t="s">
        <v>139</v>
      </c>
    </row>
    <row r="247" spans="1:20" ht="15" customHeight="1">
      <c r="A247" s="127" t="s">
        <v>628</v>
      </c>
      <c r="B247" s="127" t="s">
        <v>629</v>
      </c>
      <c r="C247" s="127" t="s">
        <v>280</v>
      </c>
      <c r="D247" s="127" t="s">
        <v>278</v>
      </c>
      <c r="E247" s="128">
        <v>42.835700000000003</v>
      </c>
      <c r="F247" s="128">
        <v>40.992699999999999</v>
      </c>
      <c r="G247" s="128">
        <v>0.9153</v>
      </c>
      <c r="H247" s="128">
        <v>0.94120000000000004</v>
      </c>
      <c r="I247" s="128">
        <v>0.89990000000000003</v>
      </c>
      <c r="J247" s="128">
        <v>0.93030000000000002</v>
      </c>
      <c r="K247" s="128" t="s">
        <v>139</v>
      </c>
      <c r="L247" s="129" t="s">
        <v>139</v>
      </c>
      <c r="M247" s="127" t="s">
        <v>139</v>
      </c>
      <c r="N247" s="128" t="s">
        <v>139</v>
      </c>
      <c r="O247" s="128" t="s">
        <v>139</v>
      </c>
      <c r="P247" s="129" t="s">
        <v>139</v>
      </c>
      <c r="Q247" s="131" t="s">
        <v>139</v>
      </c>
      <c r="R247" s="131" t="s">
        <v>139</v>
      </c>
      <c r="S247" s="131" t="s">
        <v>139</v>
      </c>
      <c r="T247" s="128" t="s">
        <v>139</v>
      </c>
    </row>
    <row r="248" spans="1:20" ht="15" customHeight="1">
      <c r="A248" s="127" t="s">
        <v>628</v>
      </c>
      <c r="B248" s="127" t="s">
        <v>629</v>
      </c>
      <c r="C248" s="127" t="s">
        <v>339</v>
      </c>
      <c r="D248" s="127" t="s">
        <v>337</v>
      </c>
      <c r="E248" s="128">
        <v>42.835700000000003</v>
      </c>
      <c r="F248" s="128">
        <v>40.992699999999999</v>
      </c>
      <c r="G248" s="128" t="s">
        <v>139</v>
      </c>
      <c r="H248" s="128" t="s">
        <v>139</v>
      </c>
      <c r="I248" s="128">
        <v>0.89990000000000003</v>
      </c>
      <c r="J248" s="128">
        <v>0.93030000000000002</v>
      </c>
      <c r="K248" s="128" t="s">
        <v>139</v>
      </c>
      <c r="L248" s="129" t="s">
        <v>139</v>
      </c>
      <c r="M248" s="127" t="s">
        <v>139</v>
      </c>
      <c r="N248" s="130" t="s">
        <v>139</v>
      </c>
      <c r="O248" s="130" t="s">
        <v>139</v>
      </c>
      <c r="P248" s="129" t="s">
        <v>139</v>
      </c>
      <c r="Q248" s="131" t="s">
        <v>139</v>
      </c>
      <c r="R248" s="131" t="s">
        <v>139</v>
      </c>
      <c r="S248" s="131" t="s">
        <v>139</v>
      </c>
      <c r="T248" s="128" t="s">
        <v>139</v>
      </c>
    </row>
    <row r="249" spans="1:20" ht="15" customHeight="1">
      <c r="A249" s="127" t="s">
        <v>630</v>
      </c>
      <c r="B249" s="127" t="s">
        <v>1163</v>
      </c>
      <c r="C249" s="127" t="s">
        <v>326</v>
      </c>
      <c r="D249" s="127" t="s">
        <v>327</v>
      </c>
      <c r="E249" s="128">
        <v>44.870800000000003</v>
      </c>
      <c r="F249" s="128">
        <v>43.811199999999999</v>
      </c>
      <c r="G249" s="128">
        <v>0.9587</v>
      </c>
      <c r="H249" s="128">
        <v>0.97150000000000003</v>
      </c>
      <c r="I249" s="128">
        <v>0.9587</v>
      </c>
      <c r="J249" s="128">
        <v>0.97150000000000003</v>
      </c>
      <c r="K249" s="128" t="s">
        <v>139</v>
      </c>
      <c r="L249" s="129" t="s">
        <v>139</v>
      </c>
      <c r="M249" s="127" t="s">
        <v>139</v>
      </c>
      <c r="N249" s="130" t="s">
        <v>139</v>
      </c>
      <c r="O249" s="130" t="s">
        <v>139</v>
      </c>
      <c r="P249" s="129" t="s">
        <v>139</v>
      </c>
      <c r="Q249" s="131" t="s">
        <v>139</v>
      </c>
      <c r="R249" s="131" t="s">
        <v>139</v>
      </c>
      <c r="S249" s="131" t="s">
        <v>139</v>
      </c>
      <c r="T249" s="128" t="s">
        <v>139</v>
      </c>
    </row>
    <row r="250" spans="1:20" ht="15" customHeight="1">
      <c r="A250" s="127" t="s">
        <v>1164</v>
      </c>
      <c r="B250" s="127" t="s">
        <v>1165</v>
      </c>
      <c r="C250" s="127" t="s">
        <v>298</v>
      </c>
      <c r="D250" s="127" t="s">
        <v>294</v>
      </c>
      <c r="E250" s="128">
        <v>44.862699999999997</v>
      </c>
      <c r="F250" s="128">
        <v>43.725099999999998</v>
      </c>
      <c r="G250" s="128">
        <v>0.95850000000000002</v>
      </c>
      <c r="H250" s="128">
        <v>0.97140000000000004</v>
      </c>
      <c r="I250" s="128" t="s">
        <v>139</v>
      </c>
      <c r="J250" s="128" t="s">
        <v>139</v>
      </c>
      <c r="K250" s="128" t="s">
        <v>139</v>
      </c>
      <c r="L250" s="129" t="s">
        <v>139</v>
      </c>
      <c r="M250" s="127" t="s">
        <v>139</v>
      </c>
      <c r="N250" s="130" t="s">
        <v>139</v>
      </c>
      <c r="O250" s="130" t="s">
        <v>139</v>
      </c>
      <c r="P250" s="129" t="s">
        <v>139</v>
      </c>
      <c r="Q250" s="131" t="s">
        <v>139</v>
      </c>
      <c r="R250" s="131" t="s">
        <v>139</v>
      </c>
      <c r="S250" s="131" t="s">
        <v>139</v>
      </c>
      <c r="T250" s="128" t="s">
        <v>139</v>
      </c>
    </row>
    <row r="251" spans="1:20" ht="15" customHeight="1">
      <c r="A251" s="127" t="s">
        <v>631</v>
      </c>
      <c r="B251" s="127" t="s">
        <v>632</v>
      </c>
      <c r="C251" s="127" t="s">
        <v>249</v>
      </c>
      <c r="D251" s="127" t="s">
        <v>243</v>
      </c>
      <c r="E251" s="128">
        <v>50.216999999999999</v>
      </c>
      <c r="F251" s="128">
        <v>47.656999999999996</v>
      </c>
      <c r="G251" s="128">
        <v>1.2686999999999999</v>
      </c>
      <c r="H251" s="128">
        <v>1.177</v>
      </c>
      <c r="I251" s="128" t="s">
        <v>139</v>
      </c>
      <c r="J251" s="128" t="s">
        <v>139</v>
      </c>
      <c r="K251" s="128" t="s">
        <v>139</v>
      </c>
      <c r="L251" s="129" t="s">
        <v>139</v>
      </c>
      <c r="M251" s="127" t="s">
        <v>139</v>
      </c>
      <c r="N251" s="130" t="s">
        <v>310</v>
      </c>
      <c r="O251" s="130" t="s">
        <v>139</v>
      </c>
      <c r="P251" s="129">
        <v>1.073</v>
      </c>
      <c r="Q251" s="131" t="s">
        <v>139</v>
      </c>
      <c r="R251" s="131" t="s">
        <v>139</v>
      </c>
      <c r="S251" s="131" t="s">
        <v>139</v>
      </c>
      <c r="T251" s="128" t="s">
        <v>139</v>
      </c>
    </row>
    <row r="252" spans="1:20" ht="15" customHeight="1">
      <c r="A252" s="127" t="s">
        <v>633</v>
      </c>
      <c r="B252" s="127" t="s">
        <v>634</v>
      </c>
      <c r="C252" s="127" t="s">
        <v>231</v>
      </c>
      <c r="D252" s="127" t="s">
        <v>229</v>
      </c>
      <c r="E252" s="128">
        <v>32.563600000000001</v>
      </c>
      <c r="F252" s="128">
        <v>30.8504</v>
      </c>
      <c r="G252" s="128">
        <v>0.69569999999999999</v>
      </c>
      <c r="H252" s="128">
        <v>0.78</v>
      </c>
      <c r="I252" s="128" t="s">
        <v>139</v>
      </c>
      <c r="J252" s="128" t="s">
        <v>139</v>
      </c>
      <c r="K252" s="128" t="s">
        <v>139</v>
      </c>
      <c r="L252" s="129" t="s">
        <v>139</v>
      </c>
      <c r="M252" s="127" t="s">
        <v>139</v>
      </c>
      <c r="N252" s="130" t="s">
        <v>139</v>
      </c>
      <c r="O252" s="130" t="s">
        <v>139</v>
      </c>
      <c r="P252" s="129" t="s">
        <v>139</v>
      </c>
      <c r="Q252" s="131" t="s">
        <v>139</v>
      </c>
      <c r="R252" s="131" t="s">
        <v>139</v>
      </c>
      <c r="S252" s="131" t="s">
        <v>139</v>
      </c>
      <c r="T252" s="128" t="s">
        <v>139</v>
      </c>
    </row>
    <row r="253" spans="1:20" ht="15" customHeight="1">
      <c r="A253" s="127" t="s">
        <v>635</v>
      </c>
      <c r="B253" s="127" t="s">
        <v>636</v>
      </c>
      <c r="C253" s="127" t="s">
        <v>261</v>
      </c>
      <c r="D253" s="127" t="s">
        <v>259</v>
      </c>
      <c r="E253" s="128">
        <v>41.3187</v>
      </c>
      <c r="F253" s="128">
        <v>40.9285</v>
      </c>
      <c r="G253" s="128">
        <v>0.88290000000000002</v>
      </c>
      <c r="H253" s="128">
        <v>0.91820000000000002</v>
      </c>
      <c r="I253" s="128">
        <v>0.84370000000000001</v>
      </c>
      <c r="J253" s="128">
        <v>0.8901</v>
      </c>
      <c r="K253" s="128" t="s">
        <v>139</v>
      </c>
      <c r="L253" s="129" t="s">
        <v>139</v>
      </c>
      <c r="M253" s="127" t="s">
        <v>139</v>
      </c>
      <c r="N253" s="128" t="s">
        <v>139</v>
      </c>
      <c r="O253" s="128" t="s">
        <v>139</v>
      </c>
      <c r="P253" s="129" t="s">
        <v>139</v>
      </c>
      <c r="Q253" s="131" t="s">
        <v>139</v>
      </c>
      <c r="R253" s="131" t="s">
        <v>139</v>
      </c>
      <c r="S253" s="131" t="s">
        <v>139</v>
      </c>
      <c r="T253" s="128" t="s">
        <v>139</v>
      </c>
    </row>
    <row r="254" spans="1:20" ht="15" customHeight="1">
      <c r="A254" s="127" t="s">
        <v>637</v>
      </c>
      <c r="B254" s="127" t="s">
        <v>638</v>
      </c>
      <c r="C254" s="127" t="s">
        <v>264</v>
      </c>
      <c r="D254" s="127" t="s">
        <v>262</v>
      </c>
      <c r="E254" s="128">
        <v>43.440600000000003</v>
      </c>
      <c r="F254" s="128">
        <v>41.48</v>
      </c>
      <c r="G254" s="128">
        <v>0.92810000000000004</v>
      </c>
      <c r="H254" s="128">
        <v>0.95020000000000004</v>
      </c>
      <c r="I254" s="128" t="s">
        <v>139</v>
      </c>
      <c r="J254" s="128" t="s">
        <v>139</v>
      </c>
      <c r="K254" s="128" t="s">
        <v>139</v>
      </c>
      <c r="L254" s="129" t="s">
        <v>139</v>
      </c>
      <c r="M254" s="127" t="s">
        <v>139</v>
      </c>
      <c r="N254" s="130" t="s">
        <v>139</v>
      </c>
      <c r="O254" s="130" t="s">
        <v>139</v>
      </c>
      <c r="P254" s="129" t="s">
        <v>139</v>
      </c>
      <c r="Q254" s="131" t="s">
        <v>139</v>
      </c>
      <c r="R254" s="131" t="s">
        <v>139</v>
      </c>
      <c r="S254" s="131" t="s">
        <v>139</v>
      </c>
      <c r="T254" s="128" t="s">
        <v>139</v>
      </c>
    </row>
    <row r="255" spans="1:20" ht="15" customHeight="1">
      <c r="A255" s="127" t="s">
        <v>639</v>
      </c>
      <c r="B255" s="127" t="s">
        <v>640</v>
      </c>
      <c r="C255" s="127" t="s">
        <v>280</v>
      </c>
      <c r="D255" s="127" t="s">
        <v>278</v>
      </c>
      <c r="E255" s="128">
        <v>43.261499999999998</v>
      </c>
      <c r="F255" s="128">
        <v>42.1051</v>
      </c>
      <c r="G255" s="128">
        <v>0.92430000000000001</v>
      </c>
      <c r="H255" s="128">
        <v>0.94750000000000001</v>
      </c>
      <c r="I255" s="128">
        <v>0.92430000000000001</v>
      </c>
      <c r="J255" s="128">
        <v>0.94750000000000001</v>
      </c>
      <c r="K255" s="128" t="s">
        <v>139</v>
      </c>
      <c r="L255" s="129" t="s">
        <v>139</v>
      </c>
      <c r="M255" s="127" t="s">
        <v>139</v>
      </c>
      <c r="N255" s="128" t="s">
        <v>139</v>
      </c>
      <c r="O255" s="128" t="s">
        <v>139</v>
      </c>
      <c r="P255" s="129" t="s">
        <v>139</v>
      </c>
      <c r="Q255" s="131" t="s">
        <v>139</v>
      </c>
      <c r="R255" s="131" t="s">
        <v>139</v>
      </c>
      <c r="S255" s="131" t="s">
        <v>139</v>
      </c>
      <c r="T255" s="128" t="s">
        <v>139</v>
      </c>
    </row>
    <row r="256" spans="1:20" ht="15" customHeight="1">
      <c r="A256" s="127" t="s">
        <v>641</v>
      </c>
      <c r="B256" s="127" t="s">
        <v>642</v>
      </c>
      <c r="C256" s="127" t="s">
        <v>330</v>
      </c>
      <c r="D256" s="127" t="s">
        <v>331</v>
      </c>
      <c r="E256" s="128">
        <v>47.540500000000002</v>
      </c>
      <c r="F256" s="128">
        <v>47.092300000000002</v>
      </c>
      <c r="G256" s="128">
        <v>1.0157</v>
      </c>
      <c r="H256" s="128">
        <v>1.0106999999999999</v>
      </c>
      <c r="I256" s="128">
        <v>0.99419999999999997</v>
      </c>
      <c r="J256" s="128">
        <v>0.996</v>
      </c>
      <c r="K256" s="128" t="s">
        <v>139</v>
      </c>
      <c r="L256" s="129" t="s">
        <v>139</v>
      </c>
      <c r="M256" s="127" t="s">
        <v>139</v>
      </c>
      <c r="N256" s="128" t="s">
        <v>139</v>
      </c>
      <c r="O256" s="128" t="s">
        <v>139</v>
      </c>
      <c r="P256" s="129" t="s">
        <v>139</v>
      </c>
      <c r="Q256" s="131" t="s">
        <v>139</v>
      </c>
      <c r="R256" s="131" t="s">
        <v>139</v>
      </c>
      <c r="S256" s="131" t="s">
        <v>139</v>
      </c>
      <c r="T256" s="128" t="s">
        <v>139</v>
      </c>
    </row>
    <row r="257" spans="1:20" ht="15" customHeight="1">
      <c r="A257" s="127" t="s">
        <v>643</v>
      </c>
      <c r="B257" s="127" t="s">
        <v>644</v>
      </c>
      <c r="C257" s="127" t="s">
        <v>332</v>
      </c>
      <c r="D257" s="127" t="s">
        <v>328</v>
      </c>
      <c r="E257" s="128">
        <v>35.660699999999999</v>
      </c>
      <c r="F257" s="128">
        <v>35.941099999999999</v>
      </c>
      <c r="G257" s="128">
        <v>0.85929999999999995</v>
      </c>
      <c r="H257" s="128">
        <v>0.90139999999999998</v>
      </c>
      <c r="I257" s="128" t="s">
        <v>139</v>
      </c>
      <c r="J257" s="128" t="s">
        <v>139</v>
      </c>
      <c r="K257" s="128" t="s">
        <v>139</v>
      </c>
      <c r="L257" s="129" t="s">
        <v>139</v>
      </c>
      <c r="M257" s="127" t="s">
        <v>139</v>
      </c>
      <c r="N257" s="130" t="s">
        <v>310</v>
      </c>
      <c r="O257" s="130" t="s">
        <v>139</v>
      </c>
      <c r="P257" s="129">
        <v>0.76190000000000002</v>
      </c>
      <c r="Q257" s="131" t="s">
        <v>139</v>
      </c>
      <c r="R257" s="131" t="s">
        <v>139</v>
      </c>
      <c r="S257" s="131" t="s">
        <v>139</v>
      </c>
      <c r="T257" s="128" t="s">
        <v>139</v>
      </c>
    </row>
    <row r="258" spans="1:20" ht="15" customHeight="1">
      <c r="A258" s="127" t="s">
        <v>645</v>
      </c>
      <c r="B258" s="127" t="s">
        <v>646</v>
      </c>
      <c r="C258" s="127" t="s">
        <v>335</v>
      </c>
      <c r="D258" s="127" t="s">
        <v>333</v>
      </c>
      <c r="E258" s="128">
        <v>45.665300000000002</v>
      </c>
      <c r="F258" s="128">
        <v>41.603099999999998</v>
      </c>
      <c r="G258" s="128">
        <v>0.9758</v>
      </c>
      <c r="H258" s="128">
        <v>0.98340000000000005</v>
      </c>
      <c r="I258" s="128" t="s">
        <v>139</v>
      </c>
      <c r="J258" s="128" t="s">
        <v>139</v>
      </c>
      <c r="K258" s="128" t="s">
        <v>139</v>
      </c>
      <c r="L258" s="129" t="s">
        <v>139</v>
      </c>
      <c r="M258" s="127" t="s">
        <v>139</v>
      </c>
      <c r="N258" s="128" t="s">
        <v>139</v>
      </c>
      <c r="O258" s="128" t="s">
        <v>139</v>
      </c>
      <c r="P258" s="129" t="s">
        <v>139</v>
      </c>
      <c r="Q258" s="131" t="s">
        <v>139</v>
      </c>
      <c r="R258" s="131" t="s">
        <v>139</v>
      </c>
      <c r="S258" s="131" t="s">
        <v>139</v>
      </c>
      <c r="T258" s="128" t="s">
        <v>139</v>
      </c>
    </row>
    <row r="259" spans="1:20" ht="15" customHeight="1">
      <c r="A259" s="127" t="s">
        <v>647</v>
      </c>
      <c r="B259" s="127" t="s">
        <v>648</v>
      </c>
      <c r="C259" s="127" t="s">
        <v>307</v>
      </c>
      <c r="D259" s="127" t="s">
        <v>305</v>
      </c>
      <c r="E259" s="128">
        <v>38.856699999999996</v>
      </c>
      <c r="F259" s="128">
        <v>37.837299999999999</v>
      </c>
      <c r="G259" s="128">
        <v>0.91</v>
      </c>
      <c r="H259" s="128">
        <v>0.9375</v>
      </c>
      <c r="I259" s="128" t="s">
        <v>139</v>
      </c>
      <c r="J259" s="128" t="s">
        <v>139</v>
      </c>
      <c r="K259" s="128" t="s">
        <v>139</v>
      </c>
      <c r="L259" s="129" t="s">
        <v>139</v>
      </c>
      <c r="M259" s="127" t="s">
        <v>139</v>
      </c>
      <c r="N259" s="130" t="s">
        <v>310</v>
      </c>
      <c r="O259" s="130" t="s">
        <v>139</v>
      </c>
      <c r="P259" s="129">
        <v>0.83020000000000005</v>
      </c>
      <c r="Q259" s="131" t="s">
        <v>139</v>
      </c>
      <c r="R259" s="131" t="s">
        <v>139</v>
      </c>
      <c r="S259" s="131" t="s">
        <v>139</v>
      </c>
      <c r="T259" s="128" t="s">
        <v>139</v>
      </c>
    </row>
    <row r="260" spans="1:20" ht="15" customHeight="1">
      <c r="A260" s="127" t="s">
        <v>647</v>
      </c>
      <c r="B260" s="127" t="s">
        <v>648</v>
      </c>
      <c r="C260" s="127" t="s">
        <v>308</v>
      </c>
      <c r="D260" s="127" t="s">
        <v>309</v>
      </c>
      <c r="E260" s="128">
        <v>38.856699999999996</v>
      </c>
      <c r="F260" s="128">
        <v>37.837299999999999</v>
      </c>
      <c r="G260" s="128">
        <v>1</v>
      </c>
      <c r="H260" s="128">
        <v>1</v>
      </c>
      <c r="I260" s="128" t="s">
        <v>139</v>
      </c>
      <c r="J260" s="128" t="s">
        <v>139</v>
      </c>
      <c r="K260" s="128" t="s">
        <v>139</v>
      </c>
      <c r="L260" s="129" t="s">
        <v>139</v>
      </c>
      <c r="M260" s="127" t="s">
        <v>310</v>
      </c>
      <c r="N260" s="128" t="s">
        <v>310</v>
      </c>
      <c r="O260" s="128" t="s">
        <v>139</v>
      </c>
      <c r="P260" s="129">
        <v>0.83020000000000005</v>
      </c>
      <c r="Q260" s="131" t="s">
        <v>139</v>
      </c>
      <c r="R260" s="131" t="s">
        <v>139</v>
      </c>
      <c r="S260" s="131" t="s">
        <v>139</v>
      </c>
      <c r="T260" s="128" t="s">
        <v>139</v>
      </c>
    </row>
    <row r="261" spans="1:20" ht="15" customHeight="1">
      <c r="A261" s="127" t="s">
        <v>649</v>
      </c>
      <c r="B261" s="127" t="s">
        <v>650</v>
      </c>
      <c r="C261" s="127" t="s">
        <v>252</v>
      </c>
      <c r="D261" s="127" t="s">
        <v>253</v>
      </c>
      <c r="E261" s="128">
        <v>44.317999999999998</v>
      </c>
      <c r="F261" s="128">
        <v>43.217199999999998</v>
      </c>
      <c r="G261" s="128">
        <v>0.94689999999999996</v>
      </c>
      <c r="H261" s="128">
        <v>0.96330000000000005</v>
      </c>
      <c r="I261" s="128">
        <v>0.91959999999999997</v>
      </c>
      <c r="J261" s="128">
        <v>0.94420000000000004</v>
      </c>
      <c r="K261" s="128" t="s">
        <v>139</v>
      </c>
      <c r="L261" s="129" t="s">
        <v>139</v>
      </c>
      <c r="M261" s="127" t="s">
        <v>139</v>
      </c>
      <c r="N261" s="128" t="s">
        <v>139</v>
      </c>
      <c r="O261" s="128" t="s">
        <v>139</v>
      </c>
      <c r="P261" s="129" t="s">
        <v>139</v>
      </c>
      <c r="Q261" s="131" t="s">
        <v>139</v>
      </c>
      <c r="R261" s="131" t="s">
        <v>139</v>
      </c>
      <c r="S261" s="131" t="s">
        <v>139</v>
      </c>
      <c r="T261" s="128" t="s">
        <v>139</v>
      </c>
    </row>
    <row r="262" spans="1:20" ht="15" customHeight="1">
      <c r="A262" s="127" t="s">
        <v>651</v>
      </c>
      <c r="B262" s="127" t="s">
        <v>652</v>
      </c>
      <c r="C262" s="127" t="s">
        <v>254</v>
      </c>
      <c r="D262" s="127" t="s">
        <v>250</v>
      </c>
      <c r="E262" s="128">
        <v>42.347999999999999</v>
      </c>
      <c r="F262" s="128">
        <v>42.372500000000002</v>
      </c>
      <c r="G262" s="128">
        <v>0.98240000000000005</v>
      </c>
      <c r="H262" s="128">
        <v>0.9879</v>
      </c>
      <c r="I262" s="128" t="s">
        <v>139</v>
      </c>
      <c r="J262" s="128" t="s">
        <v>139</v>
      </c>
      <c r="K262" s="128" t="s">
        <v>139</v>
      </c>
      <c r="L262" s="129" t="s">
        <v>139</v>
      </c>
      <c r="M262" s="127" t="s">
        <v>139</v>
      </c>
      <c r="N262" s="128" t="s">
        <v>310</v>
      </c>
      <c r="O262" s="128" t="s">
        <v>139</v>
      </c>
      <c r="P262" s="129">
        <v>0.90480000000000005</v>
      </c>
      <c r="Q262" s="131" t="s">
        <v>139</v>
      </c>
      <c r="R262" s="131" t="s">
        <v>139</v>
      </c>
      <c r="S262" s="131" t="s">
        <v>139</v>
      </c>
      <c r="T262" s="128" t="s">
        <v>139</v>
      </c>
    </row>
    <row r="263" spans="1:20" ht="15" customHeight="1">
      <c r="A263" s="127" t="s">
        <v>653</v>
      </c>
      <c r="B263" s="127" t="s">
        <v>1166</v>
      </c>
      <c r="C263" s="127" t="s">
        <v>304</v>
      </c>
      <c r="D263" s="127" t="s">
        <v>302</v>
      </c>
      <c r="E263" s="128">
        <v>42.323900000000002</v>
      </c>
      <c r="F263" s="128">
        <v>41.508600000000001</v>
      </c>
      <c r="G263" s="128">
        <v>0.9042</v>
      </c>
      <c r="H263" s="128">
        <v>0.93340000000000001</v>
      </c>
      <c r="I263" s="128">
        <v>0.88819999999999999</v>
      </c>
      <c r="J263" s="128">
        <v>0.92200000000000004</v>
      </c>
      <c r="K263" s="128" t="s">
        <v>139</v>
      </c>
      <c r="L263" s="129" t="s">
        <v>139</v>
      </c>
      <c r="M263" s="127" t="s">
        <v>139</v>
      </c>
      <c r="N263" s="128" t="s">
        <v>139</v>
      </c>
      <c r="O263" s="128" t="s">
        <v>139</v>
      </c>
      <c r="P263" s="129" t="s">
        <v>139</v>
      </c>
      <c r="Q263" s="131" t="s">
        <v>139</v>
      </c>
      <c r="R263" s="131" t="s">
        <v>139</v>
      </c>
      <c r="S263" s="131" t="s">
        <v>139</v>
      </c>
      <c r="T263" s="128" t="s">
        <v>139</v>
      </c>
    </row>
    <row r="264" spans="1:20" ht="15" customHeight="1">
      <c r="A264" s="127" t="s">
        <v>654</v>
      </c>
      <c r="B264" s="127" t="s">
        <v>655</v>
      </c>
      <c r="C264" s="127" t="s">
        <v>247</v>
      </c>
      <c r="D264" s="127" t="s">
        <v>248</v>
      </c>
      <c r="E264" s="128">
        <v>50.113900000000001</v>
      </c>
      <c r="F264" s="128">
        <v>47.080399999999997</v>
      </c>
      <c r="G264" s="128">
        <v>1.0706</v>
      </c>
      <c r="H264" s="128">
        <v>1.0478000000000001</v>
      </c>
      <c r="I264" s="128" t="s">
        <v>139</v>
      </c>
      <c r="J264" s="128" t="s">
        <v>139</v>
      </c>
      <c r="K264" s="128" t="s">
        <v>139</v>
      </c>
      <c r="L264" s="129" t="s">
        <v>139</v>
      </c>
      <c r="M264" s="127" t="s">
        <v>139</v>
      </c>
      <c r="N264" s="130" t="s">
        <v>139</v>
      </c>
      <c r="O264" s="130" t="s">
        <v>139</v>
      </c>
      <c r="P264" s="129" t="s">
        <v>139</v>
      </c>
      <c r="Q264" s="131" t="s">
        <v>139</v>
      </c>
      <c r="R264" s="131" t="s">
        <v>139</v>
      </c>
      <c r="S264" s="131" t="s">
        <v>139</v>
      </c>
      <c r="T264" s="128" t="s">
        <v>139</v>
      </c>
    </row>
    <row r="265" spans="1:20" ht="15" customHeight="1">
      <c r="A265" s="127" t="s">
        <v>656</v>
      </c>
      <c r="B265" s="127" t="s">
        <v>657</v>
      </c>
      <c r="C265" s="127" t="s">
        <v>317</v>
      </c>
      <c r="D265" s="127" t="s">
        <v>315</v>
      </c>
      <c r="E265" s="128">
        <v>38.447699999999998</v>
      </c>
      <c r="F265" s="128">
        <v>37.6646</v>
      </c>
      <c r="G265" s="128">
        <v>1</v>
      </c>
      <c r="H265" s="128">
        <v>1</v>
      </c>
      <c r="I265" s="128" t="s">
        <v>139</v>
      </c>
      <c r="J265" s="128" t="s">
        <v>139</v>
      </c>
      <c r="K265" s="128" t="s">
        <v>139</v>
      </c>
      <c r="L265" s="129" t="s">
        <v>139</v>
      </c>
      <c r="M265" s="127" t="s">
        <v>310</v>
      </c>
      <c r="N265" s="130" t="s">
        <v>310</v>
      </c>
      <c r="O265" s="130" t="s">
        <v>139</v>
      </c>
      <c r="P265" s="129">
        <v>0.82150000000000001</v>
      </c>
      <c r="Q265" s="131" t="s">
        <v>139</v>
      </c>
      <c r="R265" s="131" t="s">
        <v>139</v>
      </c>
      <c r="S265" s="131" t="s">
        <v>139</v>
      </c>
      <c r="T265" s="128" t="s">
        <v>139</v>
      </c>
    </row>
    <row r="266" spans="1:20" ht="15" customHeight="1">
      <c r="A266" s="127" t="s">
        <v>658</v>
      </c>
      <c r="B266" s="127" t="s">
        <v>659</v>
      </c>
      <c r="C266" s="127" t="s">
        <v>254</v>
      </c>
      <c r="D266" s="127" t="s">
        <v>250</v>
      </c>
      <c r="E266" s="128">
        <v>41.819499999999998</v>
      </c>
      <c r="F266" s="128">
        <v>41.049700000000001</v>
      </c>
      <c r="G266" s="128">
        <v>0.98240000000000005</v>
      </c>
      <c r="H266" s="128">
        <v>0.9879</v>
      </c>
      <c r="I266" s="128" t="s">
        <v>139</v>
      </c>
      <c r="J266" s="128" t="s">
        <v>139</v>
      </c>
      <c r="K266" s="128" t="s">
        <v>139</v>
      </c>
      <c r="L266" s="129" t="s">
        <v>139</v>
      </c>
      <c r="M266" s="127" t="s">
        <v>139</v>
      </c>
      <c r="N266" s="130" t="s">
        <v>310</v>
      </c>
      <c r="O266" s="130" t="s">
        <v>139</v>
      </c>
      <c r="P266" s="129">
        <v>0.89349999999999996</v>
      </c>
      <c r="Q266" s="131" t="s">
        <v>139</v>
      </c>
      <c r="R266" s="131" t="s">
        <v>139</v>
      </c>
      <c r="S266" s="131" t="s">
        <v>139</v>
      </c>
      <c r="T266" s="128" t="s">
        <v>139</v>
      </c>
    </row>
    <row r="267" spans="1:20" ht="15" customHeight="1">
      <c r="A267" s="127" t="s">
        <v>660</v>
      </c>
      <c r="B267" s="127" t="s">
        <v>661</v>
      </c>
      <c r="C267" s="127" t="s">
        <v>304</v>
      </c>
      <c r="D267" s="127" t="s">
        <v>302</v>
      </c>
      <c r="E267" s="128">
        <v>43.084499999999998</v>
      </c>
      <c r="F267" s="128">
        <v>42.08</v>
      </c>
      <c r="G267" s="128" t="s">
        <v>139</v>
      </c>
      <c r="H267" s="128" t="s">
        <v>139</v>
      </c>
      <c r="I267" s="128">
        <v>0.90739999999999998</v>
      </c>
      <c r="J267" s="128">
        <v>0.93559999999999999</v>
      </c>
      <c r="K267" s="128" t="s">
        <v>139</v>
      </c>
      <c r="L267" s="129" t="s">
        <v>139</v>
      </c>
      <c r="M267" s="127" t="s">
        <v>139</v>
      </c>
      <c r="N267" s="130" t="s">
        <v>139</v>
      </c>
      <c r="O267" s="130" t="s">
        <v>139</v>
      </c>
      <c r="P267" s="129" t="s">
        <v>139</v>
      </c>
      <c r="Q267" s="131" t="s">
        <v>139</v>
      </c>
      <c r="R267" s="131" t="s">
        <v>139</v>
      </c>
      <c r="S267" s="131" t="s">
        <v>139</v>
      </c>
      <c r="T267" s="128" t="s">
        <v>139</v>
      </c>
    </row>
    <row r="268" spans="1:20" ht="15" customHeight="1">
      <c r="A268" s="127" t="s">
        <v>660</v>
      </c>
      <c r="B268" s="127" t="s">
        <v>661</v>
      </c>
      <c r="C268" s="127" t="s">
        <v>369</v>
      </c>
      <c r="D268" s="127" t="s">
        <v>367</v>
      </c>
      <c r="E268" s="128">
        <v>43.084499999999998</v>
      </c>
      <c r="F268" s="128">
        <v>42.08</v>
      </c>
      <c r="G268" s="128">
        <v>0.9204</v>
      </c>
      <c r="H268" s="128">
        <v>0.94479999999999997</v>
      </c>
      <c r="I268" s="128">
        <v>0.91249999999999998</v>
      </c>
      <c r="J268" s="128">
        <v>0.93920000000000003</v>
      </c>
      <c r="K268" s="128" t="s">
        <v>139</v>
      </c>
      <c r="L268" s="129" t="s">
        <v>139</v>
      </c>
      <c r="M268" s="127" t="s">
        <v>139</v>
      </c>
      <c r="N268" s="130" t="s">
        <v>139</v>
      </c>
      <c r="O268" s="130" t="s">
        <v>139</v>
      </c>
      <c r="P268" s="129" t="s">
        <v>139</v>
      </c>
      <c r="Q268" s="131" t="s">
        <v>139</v>
      </c>
      <c r="R268" s="131" t="s">
        <v>310</v>
      </c>
      <c r="S268" s="131" t="s">
        <v>139</v>
      </c>
      <c r="T268" s="128">
        <v>0.90739999999999998</v>
      </c>
    </row>
    <row r="269" spans="1:20" ht="15" customHeight="1">
      <c r="A269" s="127" t="s">
        <v>662</v>
      </c>
      <c r="B269" s="127" t="s">
        <v>663</v>
      </c>
      <c r="C269" s="127" t="s">
        <v>335</v>
      </c>
      <c r="D269" s="127" t="s">
        <v>333</v>
      </c>
      <c r="E269" s="128">
        <v>41.442300000000003</v>
      </c>
      <c r="F269" s="128">
        <v>40.805500000000002</v>
      </c>
      <c r="G269" s="128">
        <v>0.88539999999999996</v>
      </c>
      <c r="H269" s="128">
        <v>0.92</v>
      </c>
      <c r="I269" s="128" t="s">
        <v>139</v>
      </c>
      <c r="J269" s="128" t="s">
        <v>139</v>
      </c>
      <c r="K269" s="128" t="s">
        <v>139</v>
      </c>
      <c r="L269" s="129" t="s">
        <v>139</v>
      </c>
      <c r="M269" s="127" t="s">
        <v>139</v>
      </c>
      <c r="N269" s="130" t="s">
        <v>139</v>
      </c>
      <c r="O269" s="130" t="s">
        <v>139</v>
      </c>
      <c r="P269" s="129" t="s">
        <v>139</v>
      </c>
      <c r="Q269" s="131" t="s">
        <v>139</v>
      </c>
      <c r="R269" s="131" t="s">
        <v>139</v>
      </c>
      <c r="S269" s="131" t="s">
        <v>139</v>
      </c>
      <c r="T269" s="128" t="s">
        <v>139</v>
      </c>
    </row>
    <row r="270" spans="1:20" ht="15" customHeight="1">
      <c r="A270" s="127" t="s">
        <v>662</v>
      </c>
      <c r="B270" s="127" t="s">
        <v>663</v>
      </c>
      <c r="C270" s="127" t="s">
        <v>362</v>
      </c>
      <c r="D270" s="127" t="s">
        <v>360</v>
      </c>
      <c r="E270" s="128">
        <v>41.442300000000003</v>
      </c>
      <c r="F270" s="128">
        <v>40.805500000000002</v>
      </c>
      <c r="G270" s="128" t="s">
        <v>139</v>
      </c>
      <c r="H270" s="128" t="s">
        <v>139</v>
      </c>
      <c r="I270" s="128">
        <v>0.88539999999999996</v>
      </c>
      <c r="J270" s="128">
        <v>0.92</v>
      </c>
      <c r="K270" s="128" t="s">
        <v>139</v>
      </c>
      <c r="L270" s="129" t="s">
        <v>139</v>
      </c>
      <c r="M270" s="127" t="s">
        <v>139</v>
      </c>
      <c r="N270" s="130" t="s">
        <v>139</v>
      </c>
      <c r="O270" s="130" t="s">
        <v>139</v>
      </c>
      <c r="P270" s="129" t="s">
        <v>139</v>
      </c>
      <c r="Q270" s="131" t="s">
        <v>139</v>
      </c>
      <c r="R270" s="131" t="s">
        <v>139</v>
      </c>
      <c r="S270" s="131" t="s">
        <v>139</v>
      </c>
      <c r="T270" s="128" t="s">
        <v>139</v>
      </c>
    </row>
    <row r="271" spans="1:20" ht="15" customHeight="1">
      <c r="A271" s="127" t="s">
        <v>664</v>
      </c>
      <c r="B271" s="127" t="s">
        <v>665</v>
      </c>
      <c r="C271" s="127" t="s">
        <v>335</v>
      </c>
      <c r="D271" s="127" t="s">
        <v>333</v>
      </c>
      <c r="E271" s="128">
        <v>42.2958</v>
      </c>
      <c r="F271" s="128">
        <v>42.035299999999999</v>
      </c>
      <c r="G271" s="128">
        <v>0.90380000000000005</v>
      </c>
      <c r="H271" s="128">
        <v>0.93310000000000004</v>
      </c>
      <c r="I271" s="128">
        <v>0.87919999999999998</v>
      </c>
      <c r="J271" s="128">
        <v>0.91559999999999997</v>
      </c>
      <c r="K271" s="128" t="s">
        <v>139</v>
      </c>
      <c r="L271" s="129" t="s">
        <v>139</v>
      </c>
      <c r="M271" s="127" t="s">
        <v>139</v>
      </c>
      <c r="N271" s="130" t="s">
        <v>139</v>
      </c>
      <c r="O271" s="130" t="s">
        <v>139</v>
      </c>
      <c r="P271" s="129" t="s">
        <v>139</v>
      </c>
      <c r="Q271" s="131" t="s">
        <v>139</v>
      </c>
      <c r="R271" s="131" t="s">
        <v>139</v>
      </c>
      <c r="S271" s="131" t="s">
        <v>139</v>
      </c>
      <c r="T271" s="128" t="s">
        <v>139</v>
      </c>
    </row>
    <row r="272" spans="1:20" ht="15" customHeight="1">
      <c r="A272" s="127" t="s">
        <v>666</v>
      </c>
      <c r="B272" s="127" t="s">
        <v>1167</v>
      </c>
      <c r="C272" s="127" t="s">
        <v>335</v>
      </c>
      <c r="D272" s="127" t="s">
        <v>333</v>
      </c>
      <c r="E272" s="128">
        <v>40.908900000000003</v>
      </c>
      <c r="F272" s="128">
        <v>40.162799999999997</v>
      </c>
      <c r="G272" s="128" t="s">
        <v>139</v>
      </c>
      <c r="H272" s="128" t="s">
        <v>139</v>
      </c>
      <c r="I272" s="128">
        <v>0.87409999999999999</v>
      </c>
      <c r="J272" s="128">
        <v>0.91200000000000003</v>
      </c>
      <c r="K272" s="128" t="s">
        <v>139</v>
      </c>
      <c r="L272" s="129" t="s">
        <v>139</v>
      </c>
      <c r="M272" s="127" t="s">
        <v>139</v>
      </c>
      <c r="N272" s="128" t="s">
        <v>139</v>
      </c>
      <c r="O272" s="128" t="s">
        <v>139</v>
      </c>
      <c r="P272" s="129" t="s">
        <v>139</v>
      </c>
      <c r="Q272" s="131" t="s">
        <v>139</v>
      </c>
      <c r="R272" s="131" t="s">
        <v>139</v>
      </c>
      <c r="S272" s="131" t="s">
        <v>139</v>
      </c>
      <c r="T272" s="128" t="s">
        <v>139</v>
      </c>
    </row>
    <row r="273" spans="1:20" ht="15" customHeight="1">
      <c r="A273" s="127" t="s">
        <v>666</v>
      </c>
      <c r="B273" s="127" t="s">
        <v>1167</v>
      </c>
      <c r="C273" s="127" t="s">
        <v>350</v>
      </c>
      <c r="D273" s="127" t="s">
        <v>348</v>
      </c>
      <c r="E273" s="128">
        <v>40.908900000000003</v>
      </c>
      <c r="F273" s="128">
        <v>40.162799999999997</v>
      </c>
      <c r="G273" s="128">
        <v>0.87409999999999999</v>
      </c>
      <c r="H273" s="128">
        <v>0.91200000000000003</v>
      </c>
      <c r="I273" s="128">
        <v>0.87409999999999999</v>
      </c>
      <c r="J273" s="128">
        <v>0.91200000000000003</v>
      </c>
      <c r="K273" s="128" t="s">
        <v>139</v>
      </c>
      <c r="L273" s="129" t="s">
        <v>139</v>
      </c>
      <c r="M273" s="127" t="s">
        <v>139</v>
      </c>
      <c r="N273" s="130" t="s">
        <v>139</v>
      </c>
      <c r="O273" s="130" t="s">
        <v>139</v>
      </c>
      <c r="P273" s="129" t="s">
        <v>139</v>
      </c>
      <c r="Q273" s="131" t="s">
        <v>139</v>
      </c>
      <c r="R273" s="131" t="s">
        <v>139</v>
      </c>
      <c r="S273" s="131" t="s">
        <v>139</v>
      </c>
      <c r="T273" s="128" t="s">
        <v>139</v>
      </c>
    </row>
    <row r="274" spans="1:20" ht="15" customHeight="1">
      <c r="A274" s="127" t="s">
        <v>667</v>
      </c>
      <c r="B274" s="127" t="s">
        <v>668</v>
      </c>
      <c r="C274" s="127" t="s">
        <v>347</v>
      </c>
      <c r="D274" s="127" t="s">
        <v>345</v>
      </c>
      <c r="E274" s="128">
        <v>18.1495</v>
      </c>
      <c r="F274" s="128">
        <v>17.1404</v>
      </c>
      <c r="G274" s="128">
        <v>0.38779999999999998</v>
      </c>
      <c r="H274" s="128">
        <v>0.52270000000000005</v>
      </c>
      <c r="I274" s="128" t="s">
        <v>139</v>
      </c>
      <c r="J274" s="128" t="s">
        <v>139</v>
      </c>
      <c r="K274" s="128" t="s">
        <v>139</v>
      </c>
      <c r="L274" s="129" t="s">
        <v>139</v>
      </c>
      <c r="M274" s="127" t="s">
        <v>139</v>
      </c>
      <c r="N274" s="128" t="s">
        <v>139</v>
      </c>
      <c r="O274" s="128" t="s">
        <v>139</v>
      </c>
      <c r="P274" s="129" t="s">
        <v>139</v>
      </c>
      <c r="Q274" s="131" t="s">
        <v>139</v>
      </c>
      <c r="R274" s="131" t="s">
        <v>139</v>
      </c>
      <c r="S274" s="131" t="s">
        <v>139</v>
      </c>
      <c r="T274" s="128" t="s">
        <v>139</v>
      </c>
    </row>
    <row r="275" spans="1:20" ht="15" customHeight="1">
      <c r="A275" s="127" t="s">
        <v>669</v>
      </c>
      <c r="B275" s="127" t="s">
        <v>1168</v>
      </c>
      <c r="C275" s="127" t="s">
        <v>313</v>
      </c>
      <c r="D275" s="127" t="s">
        <v>311</v>
      </c>
      <c r="E275" s="128">
        <v>34.736899999999999</v>
      </c>
      <c r="F275" s="128">
        <v>34.284500000000001</v>
      </c>
      <c r="G275" s="128">
        <v>0.74339999999999995</v>
      </c>
      <c r="H275" s="128">
        <v>0.81620000000000004</v>
      </c>
      <c r="I275" s="128">
        <v>0.74339999999999995</v>
      </c>
      <c r="J275" s="128">
        <v>0.81620000000000004</v>
      </c>
      <c r="K275" s="128" t="s">
        <v>139</v>
      </c>
      <c r="L275" s="129" t="s">
        <v>139</v>
      </c>
      <c r="M275" s="127" t="s">
        <v>139</v>
      </c>
      <c r="N275" s="130" t="s">
        <v>139</v>
      </c>
      <c r="O275" s="130" t="s">
        <v>139</v>
      </c>
      <c r="P275" s="129" t="s">
        <v>139</v>
      </c>
      <c r="Q275" s="131" t="s">
        <v>139</v>
      </c>
      <c r="R275" s="131" t="s">
        <v>139</v>
      </c>
      <c r="S275" s="131" t="s">
        <v>139</v>
      </c>
      <c r="T275" s="128" t="s">
        <v>139</v>
      </c>
    </row>
    <row r="276" spans="1:20" ht="15" customHeight="1">
      <c r="A276" s="127" t="s">
        <v>670</v>
      </c>
      <c r="B276" s="127" t="s">
        <v>671</v>
      </c>
      <c r="C276" s="127" t="s">
        <v>298</v>
      </c>
      <c r="D276" s="127" t="s">
        <v>294</v>
      </c>
      <c r="E276" s="128">
        <v>40.376399999999997</v>
      </c>
      <c r="F276" s="128">
        <v>39.523600000000002</v>
      </c>
      <c r="G276" s="128">
        <v>0.86270000000000002</v>
      </c>
      <c r="H276" s="128">
        <v>0.90380000000000005</v>
      </c>
      <c r="I276" s="128" t="s">
        <v>139</v>
      </c>
      <c r="J276" s="128" t="s">
        <v>139</v>
      </c>
      <c r="K276" s="128" t="s">
        <v>139</v>
      </c>
      <c r="L276" s="129" t="s">
        <v>139</v>
      </c>
      <c r="M276" s="127" t="s">
        <v>139</v>
      </c>
      <c r="N276" s="130" t="s">
        <v>139</v>
      </c>
      <c r="O276" s="130" t="s">
        <v>139</v>
      </c>
      <c r="P276" s="129" t="s">
        <v>139</v>
      </c>
      <c r="Q276" s="131" t="s">
        <v>139</v>
      </c>
      <c r="R276" s="131" t="s">
        <v>139</v>
      </c>
      <c r="S276" s="131" t="s">
        <v>139</v>
      </c>
      <c r="T276" s="128" t="s">
        <v>139</v>
      </c>
    </row>
    <row r="277" spans="1:20" ht="15" customHeight="1">
      <c r="A277" s="127" t="s">
        <v>670</v>
      </c>
      <c r="B277" s="127" t="s">
        <v>671</v>
      </c>
      <c r="C277" s="127" t="s">
        <v>296</v>
      </c>
      <c r="D277" s="127" t="s">
        <v>297</v>
      </c>
      <c r="E277" s="128">
        <v>40.376399999999997</v>
      </c>
      <c r="F277" s="128">
        <v>39.523600000000002</v>
      </c>
      <c r="G277" s="128">
        <v>0.86270000000000002</v>
      </c>
      <c r="H277" s="128">
        <v>0.90380000000000005</v>
      </c>
      <c r="I277" s="128" t="s">
        <v>139</v>
      </c>
      <c r="J277" s="128" t="s">
        <v>139</v>
      </c>
      <c r="K277" s="128" t="s">
        <v>139</v>
      </c>
      <c r="L277" s="129" t="s">
        <v>139</v>
      </c>
      <c r="M277" s="127" t="s">
        <v>139</v>
      </c>
      <c r="N277" s="130" t="s">
        <v>139</v>
      </c>
      <c r="O277" s="130" t="s">
        <v>139</v>
      </c>
      <c r="P277" s="129" t="s">
        <v>139</v>
      </c>
      <c r="Q277" s="131" t="s">
        <v>139</v>
      </c>
      <c r="R277" s="131" t="s">
        <v>139</v>
      </c>
      <c r="S277" s="131" t="s">
        <v>139</v>
      </c>
      <c r="T277" s="128" t="s">
        <v>139</v>
      </c>
    </row>
    <row r="278" spans="1:20" ht="15" customHeight="1">
      <c r="A278" s="127" t="s">
        <v>672</v>
      </c>
      <c r="B278" s="127" t="s">
        <v>673</v>
      </c>
      <c r="C278" s="127" t="s">
        <v>240</v>
      </c>
      <c r="D278" s="127" t="s">
        <v>241</v>
      </c>
      <c r="E278" s="128">
        <v>38.012</v>
      </c>
      <c r="F278" s="128">
        <v>37.446800000000003</v>
      </c>
      <c r="G278" s="128">
        <v>0.81210000000000004</v>
      </c>
      <c r="H278" s="128">
        <v>0.86719999999999997</v>
      </c>
      <c r="I278" s="128" t="s">
        <v>139</v>
      </c>
      <c r="J278" s="128" t="s">
        <v>139</v>
      </c>
      <c r="K278" s="128" t="s">
        <v>139</v>
      </c>
      <c r="L278" s="129" t="s">
        <v>139</v>
      </c>
      <c r="M278" s="127" t="s">
        <v>139</v>
      </c>
      <c r="N278" s="130" t="s">
        <v>139</v>
      </c>
      <c r="O278" s="130" t="s">
        <v>139</v>
      </c>
      <c r="P278" s="129" t="s">
        <v>139</v>
      </c>
      <c r="Q278" s="131" t="s">
        <v>139</v>
      </c>
      <c r="R278" s="131" t="s">
        <v>139</v>
      </c>
      <c r="S278" s="131" t="s">
        <v>139</v>
      </c>
      <c r="T278" s="128" t="s">
        <v>139</v>
      </c>
    </row>
    <row r="279" spans="1:20" ht="15" customHeight="1">
      <c r="A279" s="127" t="s">
        <v>674</v>
      </c>
      <c r="B279" s="127" t="s">
        <v>675</v>
      </c>
      <c r="C279" s="127" t="s">
        <v>249</v>
      </c>
      <c r="D279" s="127" t="s">
        <v>243</v>
      </c>
      <c r="E279" s="128">
        <v>48.5931</v>
      </c>
      <c r="F279" s="128">
        <v>47.978000000000002</v>
      </c>
      <c r="G279" s="128">
        <v>1.2686999999999999</v>
      </c>
      <c r="H279" s="128">
        <v>1.177</v>
      </c>
      <c r="I279" s="128" t="s">
        <v>139</v>
      </c>
      <c r="J279" s="128" t="s">
        <v>139</v>
      </c>
      <c r="K279" s="128" t="s">
        <v>139</v>
      </c>
      <c r="L279" s="129" t="s">
        <v>139</v>
      </c>
      <c r="M279" s="127" t="s">
        <v>139</v>
      </c>
      <c r="N279" s="130" t="s">
        <v>310</v>
      </c>
      <c r="O279" s="130" t="s">
        <v>139</v>
      </c>
      <c r="P279" s="129">
        <v>1.0381</v>
      </c>
      <c r="Q279" s="131" t="s">
        <v>139</v>
      </c>
      <c r="R279" s="131" t="s">
        <v>139</v>
      </c>
      <c r="S279" s="131" t="s">
        <v>139</v>
      </c>
      <c r="T279" s="128" t="s">
        <v>139</v>
      </c>
    </row>
    <row r="280" spans="1:20" ht="15" customHeight="1">
      <c r="A280" s="127" t="s">
        <v>676</v>
      </c>
      <c r="B280" s="127" t="s">
        <v>677</v>
      </c>
      <c r="C280" s="127" t="s">
        <v>330</v>
      </c>
      <c r="D280" s="127" t="s">
        <v>331</v>
      </c>
      <c r="E280" s="128">
        <v>44.672899999999998</v>
      </c>
      <c r="F280" s="128">
        <v>42.827100000000002</v>
      </c>
      <c r="G280" s="128">
        <v>0.95440000000000003</v>
      </c>
      <c r="H280" s="128">
        <v>0.96850000000000003</v>
      </c>
      <c r="I280" s="128">
        <v>0.95440000000000003</v>
      </c>
      <c r="J280" s="128">
        <v>0.96850000000000003</v>
      </c>
      <c r="K280" s="128" t="s">
        <v>139</v>
      </c>
      <c r="L280" s="129" t="s">
        <v>139</v>
      </c>
      <c r="M280" s="127" t="s">
        <v>139</v>
      </c>
      <c r="N280" s="128" t="s">
        <v>139</v>
      </c>
      <c r="O280" s="128" t="s">
        <v>139</v>
      </c>
      <c r="P280" s="129" t="s">
        <v>139</v>
      </c>
      <c r="Q280" s="131" t="s">
        <v>139</v>
      </c>
      <c r="R280" s="131" t="s">
        <v>139</v>
      </c>
      <c r="S280" s="131" t="s">
        <v>139</v>
      </c>
      <c r="T280" s="128" t="s">
        <v>139</v>
      </c>
    </row>
    <row r="281" spans="1:20" ht="15" customHeight="1">
      <c r="A281" s="127" t="s">
        <v>678</v>
      </c>
      <c r="B281" s="127" t="s">
        <v>679</v>
      </c>
      <c r="C281" s="127" t="s">
        <v>362</v>
      </c>
      <c r="D281" s="127" t="s">
        <v>360</v>
      </c>
      <c r="E281" s="128">
        <v>43.776499999999999</v>
      </c>
      <c r="F281" s="128">
        <v>42.633299999999998</v>
      </c>
      <c r="G281" s="128">
        <v>0.93540000000000001</v>
      </c>
      <c r="H281" s="128">
        <v>0.95530000000000004</v>
      </c>
      <c r="I281" s="128" t="s">
        <v>139</v>
      </c>
      <c r="J281" s="128" t="s">
        <v>139</v>
      </c>
      <c r="K281" s="128" t="s">
        <v>139</v>
      </c>
      <c r="L281" s="129" t="s">
        <v>139</v>
      </c>
      <c r="M281" s="127" t="s">
        <v>139</v>
      </c>
      <c r="N281" s="130" t="s">
        <v>139</v>
      </c>
      <c r="O281" s="130" t="s">
        <v>139</v>
      </c>
      <c r="P281" s="129" t="s">
        <v>139</v>
      </c>
      <c r="Q281" s="131" t="s">
        <v>139</v>
      </c>
      <c r="R281" s="131" t="s">
        <v>139</v>
      </c>
      <c r="S281" s="131" t="s">
        <v>139</v>
      </c>
      <c r="T281" s="128" t="s">
        <v>139</v>
      </c>
    </row>
    <row r="282" spans="1:20" ht="15" customHeight="1">
      <c r="A282" s="127" t="s">
        <v>115</v>
      </c>
      <c r="B282" s="127" t="s">
        <v>1169</v>
      </c>
      <c r="C282" s="127" t="s">
        <v>258</v>
      </c>
      <c r="D282" s="127" t="s">
        <v>257</v>
      </c>
      <c r="E282" s="128">
        <v>51.2151</v>
      </c>
      <c r="F282" s="128">
        <v>49.508099999999999</v>
      </c>
      <c r="G282" s="128">
        <v>1.2031000000000001</v>
      </c>
      <c r="H282" s="128">
        <v>1.135</v>
      </c>
      <c r="I282" s="128" t="s">
        <v>139</v>
      </c>
      <c r="J282" s="128" t="s">
        <v>139</v>
      </c>
      <c r="K282" s="128" t="s">
        <v>139</v>
      </c>
      <c r="L282" s="129" t="s">
        <v>139</v>
      </c>
      <c r="M282" s="127" t="s">
        <v>139</v>
      </c>
      <c r="N282" s="130" t="s">
        <v>139</v>
      </c>
      <c r="O282" s="130" t="s">
        <v>310</v>
      </c>
      <c r="P282" s="129">
        <v>1.0943000000000001</v>
      </c>
      <c r="Q282" s="131" t="s">
        <v>139</v>
      </c>
      <c r="R282" s="131" t="s">
        <v>139</v>
      </c>
      <c r="S282" s="131" t="s">
        <v>139</v>
      </c>
      <c r="T282" s="128" t="s">
        <v>139</v>
      </c>
    </row>
    <row r="283" spans="1:20" ht="15" customHeight="1">
      <c r="A283" s="127" t="s">
        <v>680</v>
      </c>
      <c r="B283" s="127" t="s">
        <v>681</v>
      </c>
      <c r="C283" s="127" t="s">
        <v>313</v>
      </c>
      <c r="D283" s="127" t="s">
        <v>311</v>
      </c>
      <c r="E283" s="128">
        <v>34.472000000000001</v>
      </c>
      <c r="F283" s="128">
        <v>34.091799999999999</v>
      </c>
      <c r="G283" s="128">
        <v>0.73650000000000004</v>
      </c>
      <c r="H283" s="128">
        <v>0.81100000000000005</v>
      </c>
      <c r="I283" s="128" t="s">
        <v>139</v>
      </c>
      <c r="J283" s="128" t="s">
        <v>139</v>
      </c>
      <c r="K283" s="128" t="s">
        <v>139</v>
      </c>
      <c r="L283" s="129" t="s">
        <v>139</v>
      </c>
      <c r="M283" s="127" t="s">
        <v>139</v>
      </c>
      <c r="N283" s="130" t="s">
        <v>139</v>
      </c>
      <c r="O283" s="130" t="s">
        <v>139</v>
      </c>
      <c r="P283" s="129" t="s">
        <v>139</v>
      </c>
      <c r="Q283" s="131" t="s">
        <v>139</v>
      </c>
      <c r="R283" s="131" t="s">
        <v>139</v>
      </c>
      <c r="S283" s="131" t="s">
        <v>139</v>
      </c>
      <c r="T283" s="128" t="s">
        <v>139</v>
      </c>
    </row>
    <row r="284" spans="1:20" ht="15" customHeight="1">
      <c r="A284" s="127" t="s">
        <v>682</v>
      </c>
      <c r="B284" s="127" t="s">
        <v>683</v>
      </c>
      <c r="C284" s="127" t="s">
        <v>335</v>
      </c>
      <c r="D284" s="127" t="s">
        <v>333</v>
      </c>
      <c r="E284" s="128">
        <v>40.056899999999999</v>
      </c>
      <c r="F284" s="128">
        <v>39.449100000000001</v>
      </c>
      <c r="G284" s="128">
        <v>0.85599999999999998</v>
      </c>
      <c r="H284" s="128">
        <v>0.89900000000000002</v>
      </c>
      <c r="I284" s="128">
        <v>0.84260000000000002</v>
      </c>
      <c r="J284" s="128">
        <v>0.88929999999999998</v>
      </c>
      <c r="K284" s="128" t="s">
        <v>139</v>
      </c>
      <c r="L284" s="129" t="s">
        <v>139</v>
      </c>
      <c r="M284" s="127" t="s">
        <v>139</v>
      </c>
      <c r="N284" s="130" t="s">
        <v>139</v>
      </c>
      <c r="O284" s="130" t="s">
        <v>139</v>
      </c>
      <c r="P284" s="129" t="s">
        <v>139</v>
      </c>
      <c r="Q284" s="131" t="s">
        <v>139</v>
      </c>
      <c r="R284" s="131" t="s">
        <v>139</v>
      </c>
      <c r="S284" s="131" t="s">
        <v>139</v>
      </c>
      <c r="T284" s="128" t="s">
        <v>139</v>
      </c>
    </row>
    <row r="285" spans="1:20" ht="15" customHeight="1">
      <c r="A285" s="127" t="s">
        <v>684</v>
      </c>
      <c r="B285" s="127" t="s">
        <v>1170</v>
      </c>
      <c r="C285" s="127" t="s">
        <v>350</v>
      </c>
      <c r="D285" s="127" t="s">
        <v>348</v>
      </c>
      <c r="E285" s="128">
        <v>37.3992</v>
      </c>
      <c r="F285" s="128">
        <v>35.819699999999997</v>
      </c>
      <c r="G285" s="128">
        <v>0.81830000000000003</v>
      </c>
      <c r="H285" s="128">
        <v>0.87170000000000003</v>
      </c>
      <c r="I285" s="128" t="s">
        <v>139</v>
      </c>
      <c r="J285" s="128" t="s">
        <v>139</v>
      </c>
      <c r="K285" s="128" t="s">
        <v>139</v>
      </c>
      <c r="L285" s="129" t="s">
        <v>139</v>
      </c>
      <c r="M285" s="127" t="s">
        <v>139</v>
      </c>
      <c r="N285" s="130" t="s">
        <v>310</v>
      </c>
      <c r="O285" s="130" t="s">
        <v>139</v>
      </c>
      <c r="P285" s="129">
        <v>0.79910000000000003</v>
      </c>
      <c r="Q285" s="131" t="s">
        <v>139</v>
      </c>
      <c r="R285" s="131" t="s">
        <v>139</v>
      </c>
      <c r="S285" s="131" t="s">
        <v>139</v>
      </c>
      <c r="T285" s="128" t="s">
        <v>139</v>
      </c>
    </row>
    <row r="286" spans="1:20" ht="15" customHeight="1">
      <c r="A286" s="127" t="s">
        <v>685</v>
      </c>
      <c r="B286" s="127" t="s">
        <v>1171</v>
      </c>
      <c r="C286" s="127" t="s">
        <v>264</v>
      </c>
      <c r="D286" s="127" t="s">
        <v>262</v>
      </c>
      <c r="E286" s="128" t="s">
        <v>139</v>
      </c>
      <c r="F286" s="128" t="s">
        <v>139</v>
      </c>
      <c r="G286" s="128">
        <v>0.90790000000000004</v>
      </c>
      <c r="H286" s="128">
        <v>0.93600000000000005</v>
      </c>
      <c r="I286" s="128" t="s">
        <v>139</v>
      </c>
      <c r="J286" s="128" t="s">
        <v>139</v>
      </c>
      <c r="K286" s="128" t="s">
        <v>139</v>
      </c>
      <c r="L286" s="129" t="s">
        <v>139</v>
      </c>
      <c r="M286" s="127" t="s">
        <v>139</v>
      </c>
      <c r="N286" s="130" t="s">
        <v>139</v>
      </c>
      <c r="O286" s="130" t="s">
        <v>139</v>
      </c>
      <c r="P286" s="129" t="s">
        <v>139</v>
      </c>
      <c r="Q286" s="131" t="s">
        <v>139</v>
      </c>
      <c r="R286" s="131" t="s">
        <v>139</v>
      </c>
      <c r="S286" s="131" t="s">
        <v>139</v>
      </c>
      <c r="T286" s="128" t="s">
        <v>139</v>
      </c>
    </row>
    <row r="287" spans="1:20" ht="15" customHeight="1">
      <c r="A287" s="127" t="s">
        <v>686</v>
      </c>
      <c r="B287" s="127" t="s">
        <v>687</v>
      </c>
      <c r="C287" s="127" t="s">
        <v>261</v>
      </c>
      <c r="D287" s="127" t="s">
        <v>259</v>
      </c>
      <c r="E287" s="128">
        <v>40.001100000000001</v>
      </c>
      <c r="F287" s="128">
        <v>38.529699999999998</v>
      </c>
      <c r="G287" s="128">
        <v>0.85470000000000002</v>
      </c>
      <c r="H287" s="128">
        <v>0.89810000000000001</v>
      </c>
      <c r="I287" s="128" t="s">
        <v>139</v>
      </c>
      <c r="J287" s="128" t="s">
        <v>139</v>
      </c>
      <c r="K287" s="128" t="s">
        <v>139</v>
      </c>
      <c r="L287" s="129" t="s">
        <v>139</v>
      </c>
      <c r="M287" s="127" t="s">
        <v>139</v>
      </c>
      <c r="N287" s="130" t="s">
        <v>139</v>
      </c>
      <c r="O287" s="130" t="s">
        <v>139</v>
      </c>
      <c r="P287" s="129" t="s">
        <v>139</v>
      </c>
      <c r="Q287" s="131" t="s">
        <v>139</v>
      </c>
      <c r="R287" s="131" t="s">
        <v>139</v>
      </c>
      <c r="S287" s="131" t="s">
        <v>139</v>
      </c>
      <c r="T287" s="128" t="s">
        <v>139</v>
      </c>
    </row>
    <row r="288" spans="1:20" ht="15" customHeight="1">
      <c r="A288" s="127" t="s">
        <v>688</v>
      </c>
      <c r="B288" s="127" t="s">
        <v>689</v>
      </c>
      <c r="C288" s="127" t="s">
        <v>242</v>
      </c>
      <c r="D288" s="127" t="s">
        <v>238</v>
      </c>
      <c r="E288" s="128">
        <v>38.097900000000003</v>
      </c>
      <c r="F288" s="128">
        <v>37.623800000000003</v>
      </c>
      <c r="G288" s="128">
        <v>0.85840000000000005</v>
      </c>
      <c r="H288" s="128">
        <v>0.90069999999999995</v>
      </c>
      <c r="I288" s="128">
        <v>0.85840000000000005</v>
      </c>
      <c r="J288" s="128">
        <v>0.90069999999999995</v>
      </c>
      <c r="K288" s="128" t="s">
        <v>139</v>
      </c>
      <c r="L288" s="129" t="s">
        <v>139</v>
      </c>
      <c r="M288" s="127" t="s">
        <v>139</v>
      </c>
      <c r="N288" s="130" t="s">
        <v>139</v>
      </c>
      <c r="O288" s="130" t="s">
        <v>139</v>
      </c>
      <c r="P288" s="129" t="s">
        <v>139</v>
      </c>
      <c r="Q288" s="131" t="s">
        <v>139</v>
      </c>
      <c r="R288" s="131" t="s">
        <v>139</v>
      </c>
      <c r="S288" s="131" t="s">
        <v>139</v>
      </c>
      <c r="T288" s="128" t="s">
        <v>139</v>
      </c>
    </row>
    <row r="289" spans="1:20" ht="15" customHeight="1">
      <c r="A289" s="127" t="s">
        <v>690</v>
      </c>
      <c r="B289" s="127" t="s">
        <v>691</v>
      </c>
      <c r="C289" s="127" t="s">
        <v>240</v>
      </c>
      <c r="D289" s="127" t="s">
        <v>241</v>
      </c>
      <c r="E289" s="128">
        <v>32.5548</v>
      </c>
      <c r="F289" s="128">
        <v>32.799100000000003</v>
      </c>
      <c r="G289" s="128">
        <v>0.70079999999999998</v>
      </c>
      <c r="H289" s="128">
        <v>0.78390000000000004</v>
      </c>
      <c r="I289" s="128" t="s">
        <v>139</v>
      </c>
      <c r="J289" s="128" t="s">
        <v>139</v>
      </c>
      <c r="K289" s="128" t="s">
        <v>139</v>
      </c>
      <c r="L289" s="129" t="s">
        <v>139</v>
      </c>
      <c r="M289" s="127" t="s">
        <v>139</v>
      </c>
      <c r="N289" s="130" t="s">
        <v>310</v>
      </c>
      <c r="O289" s="130" t="s">
        <v>139</v>
      </c>
      <c r="P289" s="129">
        <v>0.69550000000000001</v>
      </c>
      <c r="Q289" s="131" t="s">
        <v>139</v>
      </c>
      <c r="R289" s="131" t="s">
        <v>139</v>
      </c>
      <c r="S289" s="131" t="s">
        <v>139</v>
      </c>
      <c r="T289" s="128" t="s">
        <v>139</v>
      </c>
    </row>
    <row r="290" spans="1:20" ht="15" customHeight="1">
      <c r="A290" s="127" t="s">
        <v>692</v>
      </c>
      <c r="B290" s="127" t="s">
        <v>693</v>
      </c>
      <c r="C290" s="127" t="s">
        <v>326</v>
      </c>
      <c r="D290" s="127" t="s">
        <v>327</v>
      </c>
      <c r="E290" s="128">
        <v>46.211199999999998</v>
      </c>
      <c r="F290" s="128">
        <v>45.3889</v>
      </c>
      <c r="G290" s="128">
        <v>0.98729999999999996</v>
      </c>
      <c r="H290" s="128">
        <v>0.99129999999999996</v>
      </c>
      <c r="I290" s="128">
        <v>0.97489999999999999</v>
      </c>
      <c r="J290" s="128">
        <v>0.98270000000000002</v>
      </c>
      <c r="K290" s="128" t="s">
        <v>139</v>
      </c>
      <c r="L290" s="129" t="s">
        <v>139</v>
      </c>
      <c r="M290" s="127" t="s">
        <v>139</v>
      </c>
      <c r="N290" s="130" t="s">
        <v>139</v>
      </c>
      <c r="O290" s="130" t="s">
        <v>139</v>
      </c>
      <c r="P290" s="129" t="s">
        <v>139</v>
      </c>
      <c r="Q290" s="131" t="s">
        <v>139</v>
      </c>
      <c r="R290" s="131" t="s">
        <v>139</v>
      </c>
      <c r="S290" s="131" t="s">
        <v>139</v>
      </c>
      <c r="T290" s="128" t="s">
        <v>139</v>
      </c>
    </row>
    <row r="291" spans="1:20" ht="15" customHeight="1">
      <c r="A291" s="127" t="s">
        <v>694</v>
      </c>
      <c r="B291" s="127" t="s">
        <v>695</v>
      </c>
      <c r="C291" s="127" t="s">
        <v>274</v>
      </c>
      <c r="D291" s="127" t="s">
        <v>275</v>
      </c>
      <c r="E291" s="128">
        <v>39.680199999999999</v>
      </c>
      <c r="F291" s="128">
        <v>38.427100000000003</v>
      </c>
      <c r="G291" s="128">
        <v>0.85099999999999998</v>
      </c>
      <c r="H291" s="128">
        <v>0.89539999999999997</v>
      </c>
      <c r="I291" s="128">
        <v>0.85099999999999998</v>
      </c>
      <c r="J291" s="128">
        <v>0.89539999999999997</v>
      </c>
      <c r="K291" s="128" t="s">
        <v>139</v>
      </c>
      <c r="L291" s="129" t="s">
        <v>139</v>
      </c>
      <c r="M291" s="127" t="s">
        <v>139</v>
      </c>
      <c r="N291" s="130" t="s">
        <v>139</v>
      </c>
      <c r="O291" s="130" t="s">
        <v>139</v>
      </c>
      <c r="P291" s="129" t="s">
        <v>139</v>
      </c>
      <c r="Q291" s="131" t="s">
        <v>139</v>
      </c>
      <c r="R291" s="131" t="s">
        <v>139</v>
      </c>
      <c r="S291" s="131" t="s">
        <v>139</v>
      </c>
      <c r="T291" s="128" t="s">
        <v>139</v>
      </c>
    </row>
    <row r="292" spans="1:20" ht="15" customHeight="1">
      <c r="A292" s="127" t="s">
        <v>694</v>
      </c>
      <c r="B292" s="127" t="s">
        <v>695</v>
      </c>
      <c r="C292" s="127" t="s">
        <v>339</v>
      </c>
      <c r="D292" s="127" t="s">
        <v>337</v>
      </c>
      <c r="E292" s="128">
        <v>39.680199999999999</v>
      </c>
      <c r="F292" s="128">
        <v>38.427100000000003</v>
      </c>
      <c r="G292" s="128">
        <v>0.85099999999999998</v>
      </c>
      <c r="H292" s="128">
        <v>0.89539999999999997</v>
      </c>
      <c r="I292" s="128">
        <v>0.85099999999999998</v>
      </c>
      <c r="J292" s="128">
        <v>0.89539999999999997</v>
      </c>
      <c r="K292" s="128" t="s">
        <v>139</v>
      </c>
      <c r="L292" s="129" t="s">
        <v>139</v>
      </c>
      <c r="M292" s="127" t="s">
        <v>139</v>
      </c>
      <c r="N292" s="130" t="s">
        <v>139</v>
      </c>
      <c r="O292" s="130" t="s">
        <v>139</v>
      </c>
      <c r="P292" s="129" t="s">
        <v>139</v>
      </c>
      <c r="Q292" s="131" t="s">
        <v>139</v>
      </c>
      <c r="R292" s="131" t="s">
        <v>139</v>
      </c>
      <c r="S292" s="131" t="s">
        <v>139</v>
      </c>
      <c r="T292" s="128" t="s">
        <v>139</v>
      </c>
    </row>
    <row r="293" spans="1:20" ht="15" customHeight="1">
      <c r="A293" s="127" t="s">
        <v>694</v>
      </c>
      <c r="B293" s="127" t="s">
        <v>695</v>
      </c>
      <c r="C293" s="127" t="s">
        <v>296</v>
      </c>
      <c r="D293" s="127" t="s">
        <v>297</v>
      </c>
      <c r="E293" s="128">
        <v>39.680199999999999</v>
      </c>
      <c r="F293" s="128">
        <v>38.427100000000003</v>
      </c>
      <c r="G293" s="128">
        <v>0.85099999999999998</v>
      </c>
      <c r="H293" s="128">
        <v>0.89539999999999997</v>
      </c>
      <c r="I293" s="128">
        <v>0.85099999999999998</v>
      </c>
      <c r="J293" s="128">
        <v>0.89539999999999997</v>
      </c>
      <c r="K293" s="128" t="s">
        <v>139</v>
      </c>
      <c r="L293" s="129" t="s">
        <v>139</v>
      </c>
      <c r="M293" s="127" t="s">
        <v>139</v>
      </c>
      <c r="N293" s="130" t="s">
        <v>139</v>
      </c>
      <c r="O293" s="130" t="s">
        <v>139</v>
      </c>
      <c r="P293" s="129" t="s">
        <v>139</v>
      </c>
      <c r="Q293" s="131" t="s">
        <v>139</v>
      </c>
      <c r="R293" s="131" t="s">
        <v>139</v>
      </c>
      <c r="S293" s="131" t="s">
        <v>139</v>
      </c>
      <c r="T293" s="128" t="s">
        <v>139</v>
      </c>
    </row>
    <row r="294" spans="1:20" ht="15" customHeight="1">
      <c r="A294" s="127" t="s">
        <v>696</v>
      </c>
      <c r="B294" s="127" t="s">
        <v>697</v>
      </c>
      <c r="C294" s="127" t="s">
        <v>231</v>
      </c>
      <c r="D294" s="127" t="s">
        <v>229</v>
      </c>
      <c r="E294" s="128">
        <v>38.286799999999999</v>
      </c>
      <c r="F294" s="128">
        <v>37.594299999999997</v>
      </c>
      <c r="G294" s="128">
        <v>0.81810000000000005</v>
      </c>
      <c r="H294" s="128">
        <v>0.87150000000000005</v>
      </c>
      <c r="I294" s="128">
        <v>0.77880000000000005</v>
      </c>
      <c r="J294" s="128">
        <v>0.8427</v>
      </c>
      <c r="K294" s="128" t="s">
        <v>139</v>
      </c>
      <c r="L294" s="129" t="s">
        <v>139</v>
      </c>
      <c r="M294" s="127" t="s">
        <v>139</v>
      </c>
      <c r="N294" s="130" t="s">
        <v>139</v>
      </c>
      <c r="O294" s="130" t="s">
        <v>139</v>
      </c>
      <c r="P294" s="129" t="s">
        <v>139</v>
      </c>
      <c r="Q294" s="131" t="s">
        <v>139</v>
      </c>
      <c r="R294" s="131" t="s">
        <v>139</v>
      </c>
      <c r="S294" s="131" t="s">
        <v>139</v>
      </c>
      <c r="T294" s="128" t="s">
        <v>139</v>
      </c>
    </row>
    <row r="295" spans="1:20" ht="15" customHeight="1">
      <c r="A295" s="127" t="s">
        <v>698</v>
      </c>
      <c r="B295" s="127" t="s">
        <v>699</v>
      </c>
      <c r="C295" s="127" t="s">
        <v>270</v>
      </c>
      <c r="D295" s="127" t="s">
        <v>268</v>
      </c>
      <c r="E295" s="128">
        <v>39.447299999999998</v>
      </c>
      <c r="F295" s="128">
        <v>39.134999999999998</v>
      </c>
      <c r="G295" s="128">
        <v>0.84279999999999999</v>
      </c>
      <c r="H295" s="128">
        <v>0.88949999999999996</v>
      </c>
      <c r="I295" s="128" t="s">
        <v>139</v>
      </c>
      <c r="J295" s="128" t="s">
        <v>139</v>
      </c>
      <c r="K295" s="128" t="s">
        <v>139</v>
      </c>
      <c r="L295" s="129" t="s">
        <v>139</v>
      </c>
      <c r="M295" s="127" t="s">
        <v>139</v>
      </c>
      <c r="N295" s="130" t="s">
        <v>139</v>
      </c>
      <c r="O295" s="130" t="s">
        <v>139</v>
      </c>
      <c r="P295" s="129" t="s">
        <v>139</v>
      </c>
      <c r="Q295" s="131" t="s">
        <v>139</v>
      </c>
      <c r="R295" s="131" t="s">
        <v>139</v>
      </c>
      <c r="S295" s="131" t="s">
        <v>139</v>
      </c>
      <c r="T295" s="128" t="s">
        <v>139</v>
      </c>
    </row>
    <row r="296" spans="1:20" ht="15" customHeight="1">
      <c r="A296" s="127" t="s">
        <v>700</v>
      </c>
      <c r="B296" s="127" t="s">
        <v>701</v>
      </c>
      <c r="C296" s="127" t="s">
        <v>280</v>
      </c>
      <c r="D296" s="127" t="s">
        <v>278</v>
      </c>
      <c r="E296" s="128">
        <v>45.4358</v>
      </c>
      <c r="F296" s="128">
        <v>45.116500000000002</v>
      </c>
      <c r="G296" s="128">
        <v>0.9708</v>
      </c>
      <c r="H296" s="128">
        <v>0.97989999999999999</v>
      </c>
      <c r="I296" s="128">
        <v>0.9708</v>
      </c>
      <c r="J296" s="128">
        <v>0.97989999999999999</v>
      </c>
      <c r="K296" s="128" t="s">
        <v>139</v>
      </c>
      <c r="L296" s="129" t="s">
        <v>139</v>
      </c>
      <c r="M296" s="127" t="s">
        <v>139</v>
      </c>
      <c r="N296" s="130" t="s">
        <v>139</v>
      </c>
      <c r="O296" s="130" t="s">
        <v>139</v>
      </c>
      <c r="P296" s="129" t="s">
        <v>139</v>
      </c>
      <c r="Q296" s="131" t="s">
        <v>139</v>
      </c>
      <c r="R296" s="131" t="s">
        <v>139</v>
      </c>
      <c r="S296" s="131" t="s">
        <v>139</v>
      </c>
      <c r="T296" s="128" t="s">
        <v>139</v>
      </c>
    </row>
    <row r="297" spans="1:20" ht="15" customHeight="1">
      <c r="A297" s="127" t="s">
        <v>702</v>
      </c>
      <c r="B297" s="127" t="s">
        <v>703</v>
      </c>
      <c r="C297" s="127" t="s">
        <v>273</v>
      </c>
      <c r="D297" s="127" t="s">
        <v>271</v>
      </c>
      <c r="E297" s="128">
        <v>44.166499999999999</v>
      </c>
      <c r="F297" s="128">
        <v>43.921100000000003</v>
      </c>
      <c r="G297" s="128" t="s">
        <v>139</v>
      </c>
      <c r="H297" s="128" t="s">
        <v>139</v>
      </c>
      <c r="I297" s="128">
        <v>0.8931</v>
      </c>
      <c r="J297" s="128">
        <v>0.92549999999999999</v>
      </c>
      <c r="K297" s="128" t="s">
        <v>139</v>
      </c>
      <c r="L297" s="129" t="s">
        <v>139</v>
      </c>
      <c r="M297" s="127" t="s">
        <v>139</v>
      </c>
      <c r="N297" s="130" t="s">
        <v>139</v>
      </c>
      <c r="O297" s="130" t="s">
        <v>139</v>
      </c>
      <c r="P297" s="129" t="s">
        <v>139</v>
      </c>
      <c r="Q297" s="131" t="s">
        <v>139</v>
      </c>
      <c r="R297" s="131" t="s">
        <v>139</v>
      </c>
      <c r="S297" s="131" t="s">
        <v>139</v>
      </c>
      <c r="T297" s="128" t="s">
        <v>139</v>
      </c>
    </row>
    <row r="298" spans="1:20" ht="15" customHeight="1">
      <c r="A298" s="127" t="s">
        <v>702</v>
      </c>
      <c r="B298" s="127" t="s">
        <v>703</v>
      </c>
      <c r="C298" s="127" t="s">
        <v>283</v>
      </c>
      <c r="D298" s="127" t="s">
        <v>281</v>
      </c>
      <c r="E298" s="128">
        <v>44.166499999999999</v>
      </c>
      <c r="F298" s="128">
        <v>43.921100000000003</v>
      </c>
      <c r="G298" s="128">
        <v>0.94369999999999998</v>
      </c>
      <c r="H298" s="128">
        <v>0.96109999999999995</v>
      </c>
      <c r="I298" s="128">
        <v>0.8931</v>
      </c>
      <c r="J298" s="128">
        <v>0.92549999999999999</v>
      </c>
      <c r="K298" s="128" t="s">
        <v>139</v>
      </c>
      <c r="L298" s="129" t="s">
        <v>139</v>
      </c>
      <c r="M298" s="127" t="s">
        <v>139</v>
      </c>
      <c r="N298" s="130" t="s">
        <v>139</v>
      </c>
      <c r="O298" s="130" t="s">
        <v>139</v>
      </c>
      <c r="P298" s="129" t="s">
        <v>139</v>
      </c>
      <c r="Q298" s="131" t="s">
        <v>139</v>
      </c>
      <c r="R298" s="131" t="s">
        <v>139</v>
      </c>
      <c r="S298" s="131" t="s">
        <v>139</v>
      </c>
      <c r="T298" s="128" t="s">
        <v>139</v>
      </c>
    </row>
    <row r="299" spans="1:20" ht="15" customHeight="1">
      <c r="A299" s="127" t="s">
        <v>704</v>
      </c>
      <c r="B299" s="127" t="s">
        <v>705</v>
      </c>
      <c r="C299" s="127" t="s">
        <v>332</v>
      </c>
      <c r="D299" s="127" t="s">
        <v>328</v>
      </c>
      <c r="E299" s="128">
        <v>49.956000000000003</v>
      </c>
      <c r="F299" s="128">
        <v>44.321199999999997</v>
      </c>
      <c r="G299" s="128">
        <v>1.0673999999999999</v>
      </c>
      <c r="H299" s="128">
        <v>1.0457000000000001</v>
      </c>
      <c r="I299" s="128">
        <v>0.90329999999999999</v>
      </c>
      <c r="J299" s="128">
        <v>0.93269999999999997</v>
      </c>
      <c r="K299" s="128" t="s">
        <v>139</v>
      </c>
      <c r="L299" s="129" t="s">
        <v>139</v>
      </c>
      <c r="M299" s="127" t="s">
        <v>139</v>
      </c>
      <c r="N299" s="130" t="s">
        <v>139</v>
      </c>
      <c r="O299" s="130" t="s">
        <v>139</v>
      </c>
      <c r="P299" s="129" t="s">
        <v>139</v>
      </c>
      <c r="Q299" s="131" t="s">
        <v>139</v>
      </c>
      <c r="R299" s="131" t="s">
        <v>139</v>
      </c>
      <c r="S299" s="131" t="s">
        <v>139</v>
      </c>
      <c r="T299" s="128" t="s">
        <v>139</v>
      </c>
    </row>
    <row r="300" spans="1:20" ht="15" customHeight="1">
      <c r="A300" s="127" t="s">
        <v>704</v>
      </c>
      <c r="B300" s="127" t="s">
        <v>705</v>
      </c>
      <c r="C300" s="127" t="s">
        <v>330</v>
      </c>
      <c r="D300" s="127" t="s">
        <v>331</v>
      </c>
      <c r="E300" s="128">
        <v>49.956000000000003</v>
      </c>
      <c r="F300" s="128">
        <v>44.321199999999997</v>
      </c>
      <c r="G300" s="128" t="s">
        <v>139</v>
      </c>
      <c r="H300" s="128" t="s">
        <v>139</v>
      </c>
      <c r="I300" s="128">
        <v>0.90329999999999999</v>
      </c>
      <c r="J300" s="128">
        <v>0.93269999999999997</v>
      </c>
      <c r="K300" s="128" t="s">
        <v>139</v>
      </c>
      <c r="L300" s="129" t="s">
        <v>139</v>
      </c>
      <c r="M300" s="127" t="s">
        <v>139</v>
      </c>
      <c r="N300" s="128" t="s">
        <v>139</v>
      </c>
      <c r="O300" s="128" t="s">
        <v>139</v>
      </c>
      <c r="P300" s="129" t="s">
        <v>139</v>
      </c>
      <c r="Q300" s="131" t="s">
        <v>139</v>
      </c>
      <c r="R300" s="131" t="s">
        <v>139</v>
      </c>
      <c r="S300" s="131" t="s">
        <v>139</v>
      </c>
      <c r="T300" s="128" t="s">
        <v>139</v>
      </c>
    </row>
    <row r="301" spans="1:20" ht="15" customHeight="1">
      <c r="A301" s="127" t="s">
        <v>706</v>
      </c>
      <c r="B301" s="127" t="s">
        <v>707</v>
      </c>
      <c r="C301" s="127" t="s">
        <v>304</v>
      </c>
      <c r="D301" s="127" t="s">
        <v>302</v>
      </c>
      <c r="E301" s="128">
        <v>37.404899999999998</v>
      </c>
      <c r="F301" s="128">
        <v>39.420999999999999</v>
      </c>
      <c r="G301" s="128">
        <v>0.83930000000000005</v>
      </c>
      <c r="H301" s="128">
        <v>0.88690000000000002</v>
      </c>
      <c r="I301" s="128" t="s">
        <v>139</v>
      </c>
      <c r="J301" s="128" t="s">
        <v>139</v>
      </c>
      <c r="K301" s="128" t="s">
        <v>139</v>
      </c>
      <c r="L301" s="129" t="s">
        <v>139</v>
      </c>
      <c r="M301" s="127" t="s">
        <v>139</v>
      </c>
      <c r="N301" s="128" t="s">
        <v>310</v>
      </c>
      <c r="O301" s="128" t="s">
        <v>139</v>
      </c>
      <c r="P301" s="129">
        <v>0.79910000000000003</v>
      </c>
      <c r="Q301" s="131" t="s">
        <v>139</v>
      </c>
      <c r="R301" s="131" t="s">
        <v>139</v>
      </c>
      <c r="S301" s="131" t="s">
        <v>139</v>
      </c>
      <c r="T301" s="128" t="s">
        <v>139</v>
      </c>
    </row>
    <row r="302" spans="1:20" ht="15" customHeight="1">
      <c r="A302" s="127" t="s">
        <v>708</v>
      </c>
      <c r="B302" s="127" t="s">
        <v>709</v>
      </c>
      <c r="C302" s="127" t="s">
        <v>313</v>
      </c>
      <c r="D302" s="127" t="s">
        <v>311</v>
      </c>
      <c r="E302" s="128">
        <v>38.0899</v>
      </c>
      <c r="F302" s="128">
        <v>36.8249</v>
      </c>
      <c r="G302" s="133">
        <v>0.81389999999999996</v>
      </c>
      <c r="H302" s="128">
        <v>0.86850000000000005</v>
      </c>
      <c r="I302" s="128">
        <v>0.79590000000000005</v>
      </c>
      <c r="J302" s="128">
        <v>0.85529999999999995</v>
      </c>
      <c r="K302" s="128" t="s">
        <v>139</v>
      </c>
      <c r="L302" s="129" t="s">
        <v>139</v>
      </c>
      <c r="M302" s="127" t="s">
        <v>139</v>
      </c>
      <c r="N302" s="130" t="s">
        <v>139</v>
      </c>
      <c r="O302" s="130" t="s">
        <v>139</v>
      </c>
      <c r="P302" s="129" t="s">
        <v>139</v>
      </c>
      <c r="Q302" s="131" t="s">
        <v>139</v>
      </c>
      <c r="R302" s="131" t="s">
        <v>139</v>
      </c>
      <c r="S302" s="131" t="s">
        <v>139</v>
      </c>
      <c r="T302" s="128" t="s">
        <v>139</v>
      </c>
    </row>
    <row r="303" spans="1:20" ht="15" customHeight="1">
      <c r="A303" s="127" t="s">
        <v>710</v>
      </c>
      <c r="B303" s="127" t="s">
        <v>711</v>
      </c>
      <c r="C303" s="127" t="s">
        <v>288</v>
      </c>
      <c r="D303" s="127" t="s">
        <v>289</v>
      </c>
      <c r="E303" s="128">
        <v>33.750999999999998</v>
      </c>
      <c r="F303" s="128">
        <v>33.731699999999996</v>
      </c>
      <c r="G303" s="128">
        <v>0.72189999999999999</v>
      </c>
      <c r="H303" s="128">
        <v>0.8</v>
      </c>
      <c r="I303" s="128">
        <v>0.72189999999999999</v>
      </c>
      <c r="J303" s="128">
        <v>0.8</v>
      </c>
      <c r="K303" s="128" t="s">
        <v>139</v>
      </c>
      <c r="L303" s="129" t="s">
        <v>139</v>
      </c>
      <c r="M303" s="127" t="s">
        <v>139</v>
      </c>
      <c r="N303" s="128" t="s">
        <v>139</v>
      </c>
      <c r="O303" s="128" t="s">
        <v>139</v>
      </c>
      <c r="P303" s="129" t="s">
        <v>139</v>
      </c>
      <c r="Q303" s="131" t="s">
        <v>139</v>
      </c>
      <c r="R303" s="131" t="s">
        <v>139</v>
      </c>
      <c r="S303" s="131" t="s">
        <v>139</v>
      </c>
      <c r="T303" s="128" t="s">
        <v>139</v>
      </c>
    </row>
    <row r="304" spans="1:20" ht="15" customHeight="1">
      <c r="A304" s="127" t="s">
        <v>712</v>
      </c>
      <c r="B304" s="127" t="s">
        <v>713</v>
      </c>
      <c r="C304" s="127" t="s">
        <v>261</v>
      </c>
      <c r="D304" s="127" t="s">
        <v>259</v>
      </c>
      <c r="E304" s="128">
        <v>39.276600000000002</v>
      </c>
      <c r="F304" s="128">
        <v>39.1282</v>
      </c>
      <c r="G304" s="128">
        <v>0.83930000000000005</v>
      </c>
      <c r="H304" s="128">
        <v>0.88690000000000002</v>
      </c>
      <c r="I304" s="128" t="s">
        <v>139</v>
      </c>
      <c r="J304" s="128" t="s">
        <v>139</v>
      </c>
      <c r="K304" s="128" t="s">
        <v>139</v>
      </c>
      <c r="L304" s="129" t="s">
        <v>139</v>
      </c>
      <c r="M304" s="127" t="s">
        <v>139</v>
      </c>
      <c r="N304" s="130" t="s">
        <v>139</v>
      </c>
      <c r="O304" s="130" t="s">
        <v>139</v>
      </c>
      <c r="P304" s="129" t="s">
        <v>139</v>
      </c>
      <c r="Q304" s="131" t="s">
        <v>139</v>
      </c>
      <c r="R304" s="131" t="s">
        <v>139</v>
      </c>
      <c r="S304" s="131" t="s">
        <v>139</v>
      </c>
      <c r="T304" s="128" t="s">
        <v>139</v>
      </c>
    </row>
    <row r="305" spans="1:20" ht="15" customHeight="1">
      <c r="A305" s="127" t="s">
        <v>714</v>
      </c>
      <c r="B305" s="127" t="s">
        <v>715</v>
      </c>
      <c r="C305" s="127" t="s">
        <v>335</v>
      </c>
      <c r="D305" s="127" t="s">
        <v>333</v>
      </c>
      <c r="E305" s="128">
        <v>37.060899999999997</v>
      </c>
      <c r="F305" s="128">
        <v>35.414200000000001</v>
      </c>
      <c r="G305" s="128">
        <v>0.80020000000000002</v>
      </c>
      <c r="H305" s="128">
        <v>0.85840000000000005</v>
      </c>
      <c r="I305" s="128" t="s">
        <v>139</v>
      </c>
      <c r="J305" s="128" t="s">
        <v>139</v>
      </c>
      <c r="K305" s="128" t="s">
        <v>139</v>
      </c>
      <c r="L305" s="129" t="s">
        <v>139</v>
      </c>
      <c r="M305" s="127" t="s">
        <v>139</v>
      </c>
      <c r="N305" s="130" t="s">
        <v>310</v>
      </c>
      <c r="O305" s="130" t="s">
        <v>139</v>
      </c>
      <c r="P305" s="129">
        <v>0.79179999999999995</v>
      </c>
      <c r="Q305" s="131" t="s">
        <v>139</v>
      </c>
      <c r="R305" s="131" t="s">
        <v>139</v>
      </c>
      <c r="S305" s="131" t="s">
        <v>139</v>
      </c>
      <c r="T305" s="128" t="s">
        <v>139</v>
      </c>
    </row>
    <row r="306" spans="1:20" ht="15" customHeight="1">
      <c r="A306" s="127" t="s">
        <v>716</v>
      </c>
      <c r="B306" s="127" t="s">
        <v>717</v>
      </c>
      <c r="C306" s="127" t="s">
        <v>369</v>
      </c>
      <c r="D306" s="127" t="s">
        <v>367</v>
      </c>
      <c r="E306" s="128">
        <v>42.69</v>
      </c>
      <c r="F306" s="128">
        <v>41.482599999999998</v>
      </c>
      <c r="G306" s="128">
        <v>0.91249999999999998</v>
      </c>
      <c r="H306" s="128">
        <v>0.93920000000000003</v>
      </c>
      <c r="I306" s="128" t="s">
        <v>139</v>
      </c>
      <c r="J306" s="128" t="s">
        <v>139</v>
      </c>
      <c r="K306" s="128" t="s">
        <v>139</v>
      </c>
      <c r="L306" s="129" t="s">
        <v>139</v>
      </c>
      <c r="M306" s="127" t="s">
        <v>139</v>
      </c>
      <c r="N306" s="130" t="s">
        <v>310</v>
      </c>
      <c r="O306" s="130" t="s">
        <v>139</v>
      </c>
      <c r="P306" s="129">
        <v>0.91210000000000002</v>
      </c>
      <c r="Q306" s="131" t="s">
        <v>139</v>
      </c>
      <c r="R306" s="131" t="s">
        <v>139</v>
      </c>
      <c r="S306" s="131" t="s">
        <v>139</v>
      </c>
      <c r="T306" s="128" t="s">
        <v>139</v>
      </c>
    </row>
    <row r="307" spans="1:20" ht="15" customHeight="1">
      <c r="A307" s="127" t="s">
        <v>718</v>
      </c>
      <c r="B307" s="127" t="s">
        <v>719</v>
      </c>
      <c r="C307" s="127" t="s">
        <v>276</v>
      </c>
      <c r="D307" s="127" t="s">
        <v>277</v>
      </c>
      <c r="E307" s="128">
        <v>37.516800000000003</v>
      </c>
      <c r="F307" s="128">
        <v>37.628900000000002</v>
      </c>
      <c r="G307" s="128">
        <v>0.80810000000000004</v>
      </c>
      <c r="H307" s="128">
        <v>0.86419999999999997</v>
      </c>
      <c r="I307" s="128">
        <v>0.80810000000000004</v>
      </c>
      <c r="J307" s="128">
        <v>0.86419999999999997</v>
      </c>
      <c r="K307" s="128" t="s">
        <v>139</v>
      </c>
      <c r="L307" s="129" t="s">
        <v>139</v>
      </c>
      <c r="M307" s="127" t="s">
        <v>139</v>
      </c>
      <c r="N307" s="130" t="s">
        <v>139</v>
      </c>
      <c r="O307" s="130" t="s">
        <v>139</v>
      </c>
      <c r="P307" s="129" t="s">
        <v>139</v>
      </c>
      <c r="Q307" s="131" t="s">
        <v>139</v>
      </c>
      <c r="R307" s="131" t="s">
        <v>139</v>
      </c>
      <c r="S307" s="131" t="s">
        <v>139</v>
      </c>
      <c r="T307" s="128" t="s">
        <v>139</v>
      </c>
    </row>
    <row r="308" spans="1:20" ht="15" customHeight="1">
      <c r="A308" s="127" t="s">
        <v>720</v>
      </c>
      <c r="B308" s="127" t="s">
        <v>721</v>
      </c>
      <c r="C308" s="127" t="s">
        <v>288</v>
      </c>
      <c r="D308" s="127" t="s">
        <v>289</v>
      </c>
      <c r="E308" s="128">
        <v>32.065199999999997</v>
      </c>
      <c r="F308" s="128">
        <v>31.7989</v>
      </c>
      <c r="G308" s="128">
        <v>0.70960000000000001</v>
      </c>
      <c r="H308" s="128">
        <v>0.79059999999999997</v>
      </c>
      <c r="I308" s="128" t="s">
        <v>139</v>
      </c>
      <c r="J308" s="128" t="s">
        <v>139</v>
      </c>
      <c r="K308" s="128" t="s">
        <v>139</v>
      </c>
      <c r="L308" s="129" t="s">
        <v>139</v>
      </c>
      <c r="M308" s="127" t="s">
        <v>139</v>
      </c>
      <c r="N308" s="130" t="s">
        <v>310</v>
      </c>
      <c r="O308" s="130" t="s">
        <v>139</v>
      </c>
      <c r="P308" s="129">
        <v>0.68520000000000003</v>
      </c>
      <c r="Q308" s="131" t="s">
        <v>139</v>
      </c>
      <c r="R308" s="131" t="s">
        <v>139</v>
      </c>
      <c r="S308" s="131" t="s">
        <v>139</v>
      </c>
      <c r="T308" s="128" t="s">
        <v>139</v>
      </c>
    </row>
    <row r="309" spans="1:20" ht="15" customHeight="1">
      <c r="A309" s="127" t="s">
        <v>722</v>
      </c>
      <c r="B309" s="127" t="s">
        <v>723</v>
      </c>
      <c r="C309" s="127" t="s">
        <v>330</v>
      </c>
      <c r="D309" s="127" t="s">
        <v>331</v>
      </c>
      <c r="E309" s="128">
        <v>35.247300000000003</v>
      </c>
      <c r="F309" s="128">
        <v>36.106499999999997</v>
      </c>
      <c r="G309" s="128">
        <v>0.8115</v>
      </c>
      <c r="H309" s="128">
        <v>0.86670000000000003</v>
      </c>
      <c r="I309" s="128" t="s">
        <v>139</v>
      </c>
      <c r="J309" s="128" t="s">
        <v>139</v>
      </c>
      <c r="K309" s="128" t="s">
        <v>139</v>
      </c>
      <c r="L309" s="129" t="s">
        <v>139</v>
      </c>
      <c r="M309" s="127" t="s">
        <v>139</v>
      </c>
      <c r="N309" s="130" t="s">
        <v>310</v>
      </c>
      <c r="O309" s="130" t="s">
        <v>139</v>
      </c>
      <c r="P309" s="129">
        <v>0.75319999999999998</v>
      </c>
      <c r="Q309" s="131" t="s">
        <v>139</v>
      </c>
      <c r="R309" s="131" t="s">
        <v>139</v>
      </c>
      <c r="S309" s="131" t="s">
        <v>139</v>
      </c>
      <c r="T309" s="128" t="s">
        <v>139</v>
      </c>
    </row>
    <row r="310" spans="1:20" ht="15" customHeight="1">
      <c r="A310" s="127" t="s">
        <v>724</v>
      </c>
      <c r="B310" s="127" t="s">
        <v>725</v>
      </c>
      <c r="C310" s="127" t="s">
        <v>242</v>
      </c>
      <c r="D310" s="127" t="s">
        <v>238</v>
      </c>
      <c r="E310" s="128">
        <v>37.450200000000002</v>
      </c>
      <c r="F310" s="128">
        <v>36.296599999999998</v>
      </c>
      <c r="G310" s="128">
        <v>0.80020000000000002</v>
      </c>
      <c r="H310" s="128">
        <v>0.85840000000000005</v>
      </c>
      <c r="I310" s="128">
        <v>0.80020000000000002</v>
      </c>
      <c r="J310" s="128">
        <v>0.85840000000000005</v>
      </c>
      <c r="K310" s="128" t="s">
        <v>139</v>
      </c>
      <c r="L310" s="129" t="s">
        <v>139</v>
      </c>
      <c r="M310" s="127" t="s">
        <v>139</v>
      </c>
      <c r="N310" s="130" t="s">
        <v>139</v>
      </c>
      <c r="O310" s="130" t="s">
        <v>139</v>
      </c>
      <c r="P310" s="129" t="s">
        <v>139</v>
      </c>
      <c r="Q310" s="131" t="s">
        <v>139</v>
      </c>
      <c r="R310" s="131" t="s">
        <v>139</v>
      </c>
      <c r="S310" s="131" t="s">
        <v>139</v>
      </c>
      <c r="T310" s="128" t="s">
        <v>139</v>
      </c>
    </row>
    <row r="311" spans="1:20" ht="15" customHeight="1">
      <c r="A311" s="127" t="s">
        <v>726</v>
      </c>
      <c r="B311" s="127" t="s">
        <v>727</v>
      </c>
      <c r="C311" s="127" t="s">
        <v>276</v>
      </c>
      <c r="D311" s="127" t="s">
        <v>277</v>
      </c>
      <c r="E311" s="128">
        <v>35.880299999999998</v>
      </c>
      <c r="F311" s="128">
        <v>34.959699999999998</v>
      </c>
      <c r="G311" s="128">
        <v>0.77129999999999999</v>
      </c>
      <c r="H311" s="128">
        <v>0.83709999999999996</v>
      </c>
      <c r="I311" s="128" t="s">
        <v>139</v>
      </c>
      <c r="J311" s="128" t="s">
        <v>139</v>
      </c>
      <c r="K311" s="128" t="s">
        <v>139</v>
      </c>
      <c r="L311" s="129" t="s">
        <v>139</v>
      </c>
      <c r="M311" s="127" t="s">
        <v>139</v>
      </c>
      <c r="N311" s="130" t="s">
        <v>139</v>
      </c>
      <c r="O311" s="130" t="s">
        <v>139</v>
      </c>
      <c r="P311" s="129" t="s">
        <v>139</v>
      </c>
      <c r="Q311" s="131" t="s">
        <v>139</v>
      </c>
      <c r="R311" s="131" t="s">
        <v>139</v>
      </c>
      <c r="S311" s="131" t="s">
        <v>139</v>
      </c>
      <c r="T311" s="128" t="s">
        <v>139</v>
      </c>
    </row>
    <row r="312" spans="1:20" ht="15" customHeight="1">
      <c r="A312" s="127" t="s">
        <v>726</v>
      </c>
      <c r="B312" s="127" t="s">
        <v>727</v>
      </c>
      <c r="C312" s="127" t="s">
        <v>342</v>
      </c>
      <c r="D312" s="127" t="s">
        <v>340</v>
      </c>
      <c r="E312" s="128">
        <v>35.880299999999998</v>
      </c>
      <c r="F312" s="128">
        <v>34.959699999999998</v>
      </c>
      <c r="G312" s="128" t="s">
        <v>139</v>
      </c>
      <c r="H312" s="128" t="s">
        <v>139</v>
      </c>
      <c r="I312" s="128">
        <v>0.77580000000000005</v>
      </c>
      <c r="J312" s="128">
        <v>0.84040000000000004</v>
      </c>
      <c r="K312" s="128" t="s">
        <v>139</v>
      </c>
      <c r="L312" s="129" t="s">
        <v>139</v>
      </c>
      <c r="M312" s="127" t="s">
        <v>139</v>
      </c>
      <c r="N312" s="130" t="s">
        <v>139</v>
      </c>
      <c r="O312" s="130" t="s">
        <v>139</v>
      </c>
      <c r="P312" s="129" t="s">
        <v>139</v>
      </c>
      <c r="Q312" s="131" t="s">
        <v>139</v>
      </c>
      <c r="R312" s="131" t="s">
        <v>310</v>
      </c>
      <c r="S312" s="131" t="s">
        <v>139</v>
      </c>
      <c r="T312" s="128">
        <v>0.77129999999999999</v>
      </c>
    </row>
    <row r="313" spans="1:20" ht="15" customHeight="1">
      <c r="A313" s="127" t="s">
        <v>728</v>
      </c>
      <c r="B313" s="127" t="s">
        <v>729</v>
      </c>
      <c r="C313" s="127" t="s">
        <v>267</v>
      </c>
      <c r="D313" s="127" t="s">
        <v>265</v>
      </c>
      <c r="E313" s="128">
        <v>56.718000000000004</v>
      </c>
      <c r="F313" s="128">
        <v>57.228499999999997</v>
      </c>
      <c r="G313" s="128">
        <v>1.3053999999999999</v>
      </c>
      <c r="H313" s="128">
        <v>1.2001999999999999</v>
      </c>
      <c r="I313" s="128">
        <v>1.3053999999999999</v>
      </c>
      <c r="J313" s="128">
        <v>1.2001999999999999</v>
      </c>
      <c r="K313" s="128" t="s">
        <v>139</v>
      </c>
      <c r="L313" s="129" t="s">
        <v>139</v>
      </c>
      <c r="M313" s="127" t="s">
        <v>139</v>
      </c>
      <c r="N313" s="130" t="s">
        <v>139</v>
      </c>
      <c r="O313" s="130" t="s">
        <v>139</v>
      </c>
      <c r="P313" s="129" t="s">
        <v>139</v>
      </c>
      <c r="Q313" s="131" t="s">
        <v>139</v>
      </c>
      <c r="R313" s="131" t="s">
        <v>139</v>
      </c>
      <c r="S313" s="131" t="s">
        <v>139</v>
      </c>
      <c r="T313" s="128" t="s">
        <v>139</v>
      </c>
    </row>
    <row r="314" spans="1:20" ht="15" customHeight="1">
      <c r="A314" s="127" t="s">
        <v>730</v>
      </c>
      <c r="B314" s="127" t="s">
        <v>731</v>
      </c>
      <c r="C314" s="127" t="s">
        <v>304</v>
      </c>
      <c r="D314" s="127" t="s">
        <v>302</v>
      </c>
      <c r="E314" s="128">
        <v>44.628999999999998</v>
      </c>
      <c r="F314" s="128">
        <v>44.340299999999999</v>
      </c>
      <c r="G314" s="128">
        <v>0.9536</v>
      </c>
      <c r="H314" s="128">
        <v>0.96799999999999997</v>
      </c>
      <c r="I314" s="128">
        <v>0.9536</v>
      </c>
      <c r="J314" s="128">
        <v>0.96799999999999997</v>
      </c>
      <c r="K314" s="128" t="s">
        <v>139</v>
      </c>
      <c r="L314" s="129" t="s">
        <v>139</v>
      </c>
      <c r="M314" s="127" t="s">
        <v>139</v>
      </c>
      <c r="N314" s="128" t="s">
        <v>139</v>
      </c>
      <c r="O314" s="128" t="s">
        <v>139</v>
      </c>
      <c r="P314" s="129" t="s">
        <v>139</v>
      </c>
      <c r="Q314" s="131" t="s">
        <v>139</v>
      </c>
      <c r="R314" s="131" t="s">
        <v>139</v>
      </c>
      <c r="S314" s="131" t="s">
        <v>139</v>
      </c>
      <c r="T314" s="128" t="s">
        <v>139</v>
      </c>
    </row>
    <row r="315" spans="1:20" ht="15" customHeight="1">
      <c r="A315" s="127" t="s">
        <v>732</v>
      </c>
      <c r="B315" s="127" t="s">
        <v>733</v>
      </c>
      <c r="C315" s="127" t="s">
        <v>273</v>
      </c>
      <c r="D315" s="127" t="s">
        <v>271</v>
      </c>
      <c r="E315" s="128">
        <v>41.361899999999999</v>
      </c>
      <c r="F315" s="128">
        <v>40.820700000000002</v>
      </c>
      <c r="G315" s="128">
        <v>0.88370000000000004</v>
      </c>
      <c r="H315" s="128">
        <v>0.91879999999999995</v>
      </c>
      <c r="I315" s="128">
        <v>0.86709999999999998</v>
      </c>
      <c r="J315" s="128">
        <v>0.90700000000000003</v>
      </c>
      <c r="K315" s="128" t="s">
        <v>139</v>
      </c>
      <c r="L315" s="129" t="s">
        <v>139</v>
      </c>
      <c r="M315" s="127" t="s">
        <v>139</v>
      </c>
      <c r="N315" s="130" t="s">
        <v>139</v>
      </c>
      <c r="O315" s="130" t="s">
        <v>139</v>
      </c>
      <c r="P315" s="129" t="s">
        <v>139</v>
      </c>
      <c r="Q315" s="131" t="s">
        <v>139</v>
      </c>
      <c r="R315" s="131" t="s">
        <v>139</v>
      </c>
      <c r="S315" s="131" t="s">
        <v>139</v>
      </c>
      <c r="T315" s="128" t="s">
        <v>139</v>
      </c>
    </row>
    <row r="316" spans="1:20" ht="15" customHeight="1">
      <c r="A316" s="127" t="s">
        <v>734</v>
      </c>
      <c r="B316" s="127" t="s">
        <v>735</v>
      </c>
      <c r="C316" s="127" t="s">
        <v>286</v>
      </c>
      <c r="D316" s="127" t="s">
        <v>284</v>
      </c>
      <c r="E316" s="128">
        <v>42.540500000000002</v>
      </c>
      <c r="F316" s="128">
        <v>41.529899999999998</v>
      </c>
      <c r="G316" s="128">
        <v>0.90890000000000004</v>
      </c>
      <c r="H316" s="128">
        <v>0.93669999999999998</v>
      </c>
      <c r="I316" s="128">
        <v>0.90890000000000004</v>
      </c>
      <c r="J316" s="128">
        <v>0.93669999999999998</v>
      </c>
      <c r="K316" s="128" t="s">
        <v>139</v>
      </c>
      <c r="L316" s="129" t="s">
        <v>139</v>
      </c>
      <c r="M316" s="127" t="s">
        <v>139</v>
      </c>
      <c r="N316" s="128" t="s">
        <v>139</v>
      </c>
      <c r="O316" s="128" t="s">
        <v>139</v>
      </c>
      <c r="P316" s="129" t="s">
        <v>139</v>
      </c>
      <c r="Q316" s="131" t="s">
        <v>139</v>
      </c>
      <c r="R316" s="131" t="s">
        <v>139</v>
      </c>
      <c r="S316" s="131" t="s">
        <v>139</v>
      </c>
      <c r="T316" s="128" t="s">
        <v>139</v>
      </c>
    </row>
    <row r="317" spans="1:20" ht="15" customHeight="1">
      <c r="A317" s="127" t="s">
        <v>734</v>
      </c>
      <c r="B317" s="127" t="s">
        <v>735</v>
      </c>
      <c r="C317" s="127" t="s">
        <v>276</v>
      </c>
      <c r="D317" s="127" t="s">
        <v>277</v>
      </c>
      <c r="E317" s="128">
        <v>42.540500000000002</v>
      </c>
      <c r="F317" s="128">
        <v>41.529899999999998</v>
      </c>
      <c r="G317" s="128">
        <v>0.90890000000000004</v>
      </c>
      <c r="H317" s="128">
        <v>0.93669999999999998</v>
      </c>
      <c r="I317" s="128">
        <v>0.90890000000000004</v>
      </c>
      <c r="J317" s="128">
        <v>0.93669999999999998</v>
      </c>
      <c r="K317" s="128" t="s">
        <v>139</v>
      </c>
      <c r="L317" s="129" t="s">
        <v>139</v>
      </c>
      <c r="M317" s="127" t="s">
        <v>139</v>
      </c>
      <c r="N317" s="128" t="s">
        <v>139</v>
      </c>
      <c r="O317" s="128" t="s">
        <v>139</v>
      </c>
      <c r="P317" s="129" t="s">
        <v>139</v>
      </c>
      <c r="Q317" s="131" t="s">
        <v>139</v>
      </c>
      <c r="R317" s="131" t="s">
        <v>139</v>
      </c>
      <c r="S317" s="131" t="s">
        <v>139</v>
      </c>
      <c r="T317" s="128" t="s">
        <v>139</v>
      </c>
    </row>
    <row r="318" spans="1:20" ht="15" customHeight="1">
      <c r="A318" s="127" t="s">
        <v>736</v>
      </c>
      <c r="B318" s="127" t="s">
        <v>737</v>
      </c>
      <c r="C318" s="127" t="s">
        <v>365</v>
      </c>
      <c r="D318" s="127" t="s">
        <v>363</v>
      </c>
      <c r="E318" s="128">
        <v>48.545900000000003</v>
      </c>
      <c r="F318" s="128">
        <v>46.792099999999998</v>
      </c>
      <c r="G318" s="128">
        <v>1.0986</v>
      </c>
      <c r="H318" s="128">
        <v>1.0665</v>
      </c>
      <c r="I318" s="128" t="s">
        <v>139</v>
      </c>
      <c r="J318" s="128" t="s">
        <v>139</v>
      </c>
      <c r="K318" s="128" t="s">
        <v>139</v>
      </c>
      <c r="L318" s="129" t="s">
        <v>139</v>
      </c>
      <c r="M318" s="127" t="s">
        <v>139</v>
      </c>
      <c r="N318" s="130" t="s">
        <v>310</v>
      </c>
      <c r="O318" s="130" t="s">
        <v>139</v>
      </c>
      <c r="P318" s="129">
        <v>1.0373000000000001</v>
      </c>
      <c r="Q318" s="131" t="s">
        <v>139</v>
      </c>
      <c r="R318" s="131" t="s">
        <v>139</v>
      </c>
      <c r="S318" s="131" t="s">
        <v>139</v>
      </c>
      <c r="T318" s="128" t="s">
        <v>139</v>
      </c>
    </row>
    <row r="319" spans="1:20" ht="15" customHeight="1">
      <c r="A319" s="127" t="s">
        <v>738</v>
      </c>
      <c r="B319" s="127" t="s">
        <v>739</v>
      </c>
      <c r="C319" s="127" t="s">
        <v>326</v>
      </c>
      <c r="D319" s="127" t="s">
        <v>327</v>
      </c>
      <c r="E319" s="128">
        <v>44.257199999999997</v>
      </c>
      <c r="F319" s="128">
        <v>43.579900000000002</v>
      </c>
      <c r="G319" s="128">
        <v>0.9456</v>
      </c>
      <c r="H319" s="128">
        <v>0.96240000000000003</v>
      </c>
      <c r="I319" s="128">
        <v>0.9456</v>
      </c>
      <c r="J319" s="128">
        <v>0.96240000000000003</v>
      </c>
      <c r="K319" s="128" t="s">
        <v>139</v>
      </c>
      <c r="L319" s="129" t="s">
        <v>139</v>
      </c>
      <c r="M319" s="127" t="s">
        <v>139</v>
      </c>
      <c r="N319" s="130" t="s">
        <v>139</v>
      </c>
      <c r="O319" s="130" t="s">
        <v>139</v>
      </c>
      <c r="P319" s="129" t="s">
        <v>139</v>
      </c>
      <c r="Q319" s="131" t="s">
        <v>139</v>
      </c>
      <c r="R319" s="131" t="s">
        <v>139</v>
      </c>
      <c r="S319" s="131" t="s">
        <v>139</v>
      </c>
      <c r="T319" s="128" t="s">
        <v>139</v>
      </c>
    </row>
    <row r="320" spans="1:20" ht="15" customHeight="1">
      <c r="A320" s="127" t="s">
        <v>740</v>
      </c>
      <c r="B320" s="127" t="s">
        <v>1172</v>
      </c>
      <c r="C320" s="127" t="s">
        <v>288</v>
      </c>
      <c r="D320" s="127" t="s">
        <v>289</v>
      </c>
      <c r="E320" s="128">
        <v>32.4283</v>
      </c>
      <c r="F320" s="128">
        <v>31.3994</v>
      </c>
      <c r="G320" s="128">
        <v>0.70960000000000001</v>
      </c>
      <c r="H320" s="128">
        <v>0.79059999999999997</v>
      </c>
      <c r="I320" s="128" t="s">
        <v>139</v>
      </c>
      <c r="J320" s="128" t="s">
        <v>139</v>
      </c>
      <c r="K320" s="128" t="s">
        <v>139</v>
      </c>
      <c r="L320" s="129" t="s">
        <v>139</v>
      </c>
      <c r="M320" s="127" t="s">
        <v>139</v>
      </c>
      <c r="N320" s="130" t="s">
        <v>310</v>
      </c>
      <c r="O320" s="130" t="s">
        <v>139</v>
      </c>
      <c r="P320" s="129">
        <v>0.69289999999999996</v>
      </c>
      <c r="Q320" s="131" t="s">
        <v>139</v>
      </c>
      <c r="R320" s="131" t="s">
        <v>139</v>
      </c>
      <c r="S320" s="131" t="s">
        <v>139</v>
      </c>
      <c r="T320" s="128" t="s">
        <v>139</v>
      </c>
    </row>
    <row r="321" spans="1:20" ht="15" customHeight="1">
      <c r="A321" s="127" t="s">
        <v>740</v>
      </c>
      <c r="B321" s="127" t="s">
        <v>1172</v>
      </c>
      <c r="C321" s="127" t="s">
        <v>362</v>
      </c>
      <c r="D321" s="127" t="s">
        <v>360</v>
      </c>
      <c r="E321" s="128">
        <v>32.4283</v>
      </c>
      <c r="F321" s="128">
        <v>31.3994</v>
      </c>
      <c r="G321" s="128">
        <v>0.79010000000000002</v>
      </c>
      <c r="H321" s="128">
        <v>0.85099999999999998</v>
      </c>
      <c r="I321" s="128" t="s">
        <v>139</v>
      </c>
      <c r="J321" s="128" t="s">
        <v>139</v>
      </c>
      <c r="K321" s="128" t="s">
        <v>139</v>
      </c>
      <c r="L321" s="129" t="s">
        <v>139</v>
      </c>
      <c r="M321" s="127" t="s">
        <v>139</v>
      </c>
      <c r="N321" s="128" t="s">
        <v>310</v>
      </c>
      <c r="O321" s="128" t="s">
        <v>139</v>
      </c>
      <c r="P321" s="129">
        <v>0.69289999999999996</v>
      </c>
      <c r="Q321" s="131" t="s">
        <v>139</v>
      </c>
      <c r="R321" s="131" t="s">
        <v>139</v>
      </c>
      <c r="S321" s="131" t="s">
        <v>139</v>
      </c>
      <c r="T321" s="128" t="s">
        <v>139</v>
      </c>
    </row>
    <row r="322" spans="1:20" ht="15" customHeight="1">
      <c r="A322" s="127" t="s">
        <v>741</v>
      </c>
      <c r="B322" s="127" t="s">
        <v>742</v>
      </c>
      <c r="C322" s="127" t="s">
        <v>332</v>
      </c>
      <c r="D322" s="127" t="s">
        <v>328</v>
      </c>
      <c r="E322" s="128">
        <v>45.569099999999999</v>
      </c>
      <c r="F322" s="128">
        <v>42.764499999999998</v>
      </c>
      <c r="G322" s="128">
        <v>0.97360000000000002</v>
      </c>
      <c r="H322" s="128">
        <v>0.98180000000000001</v>
      </c>
      <c r="I322" s="128" t="s">
        <v>139</v>
      </c>
      <c r="J322" s="128" t="s">
        <v>139</v>
      </c>
      <c r="K322" s="128" t="s">
        <v>139</v>
      </c>
      <c r="L322" s="129" t="s">
        <v>139</v>
      </c>
      <c r="M322" s="127" t="s">
        <v>139</v>
      </c>
      <c r="N322" s="130" t="s">
        <v>139</v>
      </c>
      <c r="O322" s="130" t="s">
        <v>139</v>
      </c>
      <c r="P322" s="129" t="s">
        <v>139</v>
      </c>
      <c r="Q322" s="131" t="s">
        <v>139</v>
      </c>
      <c r="R322" s="131" t="s">
        <v>139</v>
      </c>
      <c r="S322" s="131" t="s">
        <v>139</v>
      </c>
      <c r="T322" s="128" t="s">
        <v>139</v>
      </c>
    </row>
    <row r="323" spans="1:20" ht="15" customHeight="1">
      <c r="A323" s="127" t="s">
        <v>743</v>
      </c>
      <c r="B323" s="127" t="s">
        <v>744</v>
      </c>
      <c r="C323" s="127" t="s">
        <v>288</v>
      </c>
      <c r="D323" s="127" t="s">
        <v>289</v>
      </c>
      <c r="E323" s="128">
        <v>33.321599999999997</v>
      </c>
      <c r="F323" s="128">
        <v>32.478099999999998</v>
      </c>
      <c r="G323" s="128">
        <v>0.71189999999999998</v>
      </c>
      <c r="H323" s="128">
        <v>0.79239999999999999</v>
      </c>
      <c r="I323" s="128" t="s">
        <v>139</v>
      </c>
      <c r="J323" s="128" t="s">
        <v>139</v>
      </c>
      <c r="K323" s="128" t="s">
        <v>139</v>
      </c>
      <c r="L323" s="129" t="s">
        <v>139</v>
      </c>
      <c r="M323" s="127" t="s">
        <v>139</v>
      </c>
      <c r="N323" s="130" t="s">
        <v>139</v>
      </c>
      <c r="O323" s="130" t="s">
        <v>139</v>
      </c>
      <c r="P323" s="129" t="s">
        <v>139</v>
      </c>
      <c r="Q323" s="131" t="s">
        <v>139</v>
      </c>
      <c r="R323" s="131" t="s">
        <v>139</v>
      </c>
      <c r="S323" s="131" t="s">
        <v>139</v>
      </c>
      <c r="T323" s="128" t="s">
        <v>139</v>
      </c>
    </row>
    <row r="324" spans="1:20" ht="15" customHeight="1">
      <c r="A324" s="127" t="s">
        <v>745</v>
      </c>
      <c r="B324" s="127" t="s">
        <v>746</v>
      </c>
      <c r="C324" s="127" t="s">
        <v>280</v>
      </c>
      <c r="D324" s="127" t="s">
        <v>278</v>
      </c>
      <c r="E324" s="128">
        <v>44.511899999999997</v>
      </c>
      <c r="F324" s="128">
        <v>42.986199999999997</v>
      </c>
      <c r="G324" s="128">
        <v>0.95099999999999996</v>
      </c>
      <c r="H324" s="128">
        <v>0.96619999999999995</v>
      </c>
      <c r="I324" s="128" t="s">
        <v>139</v>
      </c>
      <c r="J324" s="128" t="s">
        <v>139</v>
      </c>
      <c r="K324" s="128" t="s">
        <v>139</v>
      </c>
      <c r="L324" s="129" t="s">
        <v>139</v>
      </c>
      <c r="M324" s="127" t="s">
        <v>139</v>
      </c>
      <c r="N324" s="130" t="s">
        <v>139</v>
      </c>
      <c r="O324" s="130" t="s">
        <v>139</v>
      </c>
      <c r="P324" s="129" t="s">
        <v>139</v>
      </c>
      <c r="Q324" s="131" t="s">
        <v>139</v>
      </c>
      <c r="R324" s="131" t="s">
        <v>139</v>
      </c>
      <c r="S324" s="131" t="s">
        <v>139</v>
      </c>
      <c r="T324" s="128" t="s">
        <v>139</v>
      </c>
    </row>
    <row r="325" spans="1:20" ht="15" customHeight="1">
      <c r="A325" s="127" t="s">
        <v>747</v>
      </c>
      <c r="B325" s="127" t="s">
        <v>748</v>
      </c>
      <c r="C325" s="127" t="s">
        <v>307</v>
      </c>
      <c r="D325" s="127" t="s">
        <v>305</v>
      </c>
      <c r="E325" s="128">
        <v>44.191800000000001</v>
      </c>
      <c r="F325" s="128">
        <v>42.955500000000001</v>
      </c>
      <c r="G325" s="128">
        <v>0.94410000000000005</v>
      </c>
      <c r="H325" s="128">
        <v>0.96140000000000003</v>
      </c>
      <c r="I325" s="128" t="s">
        <v>139</v>
      </c>
      <c r="J325" s="128" t="s">
        <v>139</v>
      </c>
      <c r="K325" s="128" t="s">
        <v>139</v>
      </c>
      <c r="L325" s="129" t="s">
        <v>139</v>
      </c>
      <c r="M325" s="127" t="s">
        <v>139</v>
      </c>
      <c r="N325" s="130" t="s">
        <v>139</v>
      </c>
      <c r="O325" s="130" t="s">
        <v>139</v>
      </c>
      <c r="P325" s="129" t="s">
        <v>139</v>
      </c>
      <c r="Q325" s="131" t="s">
        <v>139</v>
      </c>
      <c r="R325" s="131" t="s">
        <v>139</v>
      </c>
      <c r="S325" s="131" t="s">
        <v>139</v>
      </c>
      <c r="T325" s="128" t="s">
        <v>139</v>
      </c>
    </row>
    <row r="326" spans="1:20" ht="15" customHeight="1">
      <c r="A326" s="127" t="s">
        <v>747</v>
      </c>
      <c r="B326" s="127" t="s">
        <v>748</v>
      </c>
      <c r="C326" s="127" t="s">
        <v>369</v>
      </c>
      <c r="D326" s="127" t="s">
        <v>367</v>
      </c>
      <c r="E326" s="128">
        <v>44.191800000000001</v>
      </c>
      <c r="F326" s="128">
        <v>42.955500000000001</v>
      </c>
      <c r="G326" s="128">
        <v>0.94410000000000005</v>
      </c>
      <c r="H326" s="128">
        <v>0.96140000000000003</v>
      </c>
      <c r="I326" s="128" t="s">
        <v>139</v>
      </c>
      <c r="J326" s="128" t="s">
        <v>139</v>
      </c>
      <c r="K326" s="128" t="s">
        <v>139</v>
      </c>
      <c r="L326" s="129" t="s">
        <v>139</v>
      </c>
      <c r="M326" s="127" t="s">
        <v>139</v>
      </c>
      <c r="N326" s="130" t="s">
        <v>139</v>
      </c>
      <c r="O326" s="130" t="s">
        <v>139</v>
      </c>
      <c r="P326" s="129" t="s">
        <v>139</v>
      </c>
      <c r="Q326" s="131" t="s">
        <v>139</v>
      </c>
      <c r="R326" s="131" t="s">
        <v>139</v>
      </c>
      <c r="S326" s="131" t="s">
        <v>139</v>
      </c>
      <c r="T326" s="128" t="s">
        <v>139</v>
      </c>
    </row>
    <row r="327" spans="1:20" ht="15" customHeight="1">
      <c r="A327" s="127" t="s">
        <v>749</v>
      </c>
      <c r="B327" s="127" t="s">
        <v>750</v>
      </c>
      <c r="C327" s="127" t="s">
        <v>240</v>
      </c>
      <c r="D327" s="127" t="s">
        <v>241</v>
      </c>
      <c r="E327" s="128">
        <v>35.692500000000003</v>
      </c>
      <c r="F327" s="128">
        <v>34.892800000000001</v>
      </c>
      <c r="G327" s="128">
        <v>0.76249999999999996</v>
      </c>
      <c r="H327" s="128">
        <v>0.83050000000000002</v>
      </c>
      <c r="I327" s="128">
        <v>0.76249999999999996</v>
      </c>
      <c r="J327" s="128">
        <v>0.83050000000000002</v>
      </c>
      <c r="K327" s="128" t="s">
        <v>139</v>
      </c>
      <c r="L327" s="129" t="s">
        <v>139</v>
      </c>
      <c r="M327" s="127" t="s">
        <v>139</v>
      </c>
      <c r="N327" s="130" t="s">
        <v>139</v>
      </c>
      <c r="O327" s="130" t="s">
        <v>139</v>
      </c>
      <c r="P327" s="129" t="s">
        <v>139</v>
      </c>
      <c r="Q327" s="131" t="s">
        <v>139</v>
      </c>
      <c r="R327" s="131" t="s">
        <v>139</v>
      </c>
      <c r="S327" s="131" t="s">
        <v>139</v>
      </c>
      <c r="T327" s="128" t="s">
        <v>139</v>
      </c>
    </row>
    <row r="328" spans="1:20" ht="15" customHeight="1">
      <c r="A328" s="127" t="s">
        <v>751</v>
      </c>
      <c r="B328" s="127" t="s">
        <v>752</v>
      </c>
      <c r="C328" s="127" t="s">
        <v>273</v>
      </c>
      <c r="D328" s="127" t="s">
        <v>271</v>
      </c>
      <c r="E328" s="128">
        <v>46.619700000000002</v>
      </c>
      <c r="F328" s="128">
        <v>44.899900000000002</v>
      </c>
      <c r="G328" s="128" t="s">
        <v>139</v>
      </c>
      <c r="H328" s="128" t="s">
        <v>139</v>
      </c>
      <c r="I328" s="128">
        <v>0.996</v>
      </c>
      <c r="J328" s="128">
        <v>0.99729999999999996</v>
      </c>
      <c r="K328" s="128" t="s">
        <v>139</v>
      </c>
      <c r="L328" s="129" t="s">
        <v>139</v>
      </c>
      <c r="M328" s="127" t="s">
        <v>139</v>
      </c>
      <c r="N328" s="130" t="s">
        <v>139</v>
      </c>
      <c r="O328" s="130" t="s">
        <v>139</v>
      </c>
      <c r="P328" s="129" t="s">
        <v>139</v>
      </c>
      <c r="Q328" s="131" t="s">
        <v>139</v>
      </c>
      <c r="R328" s="131" t="s">
        <v>139</v>
      </c>
      <c r="S328" s="131" t="s">
        <v>139</v>
      </c>
      <c r="T328" s="128" t="s">
        <v>139</v>
      </c>
    </row>
    <row r="329" spans="1:20" ht="15" customHeight="1">
      <c r="A329" s="127" t="s">
        <v>751</v>
      </c>
      <c r="B329" s="127" t="s">
        <v>752</v>
      </c>
      <c r="C329" s="127" t="s">
        <v>280</v>
      </c>
      <c r="D329" s="127" t="s">
        <v>278</v>
      </c>
      <c r="E329" s="128">
        <v>46.619700000000002</v>
      </c>
      <c r="F329" s="128">
        <v>44.899900000000002</v>
      </c>
      <c r="G329" s="128">
        <v>0.996</v>
      </c>
      <c r="H329" s="128">
        <v>0.99729999999999996</v>
      </c>
      <c r="I329" s="128">
        <v>0.996</v>
      </c>
      <c r="J329" s="128">
        <v>0.99729999999999996</v>
      </c>
      <c r="K329" s="128" t="s">
        <v>139</v>
      </c>
      <c r="L329" s="129" t="s">
        <v>139</v>
      </c>
      <c r="M329" s="127" t="s">
        <v>139</v>
      </c>
      <c r="N329" s="128" t="s">
        <v>139</v>
      </c>
      <c r="O329" s="128" t="s">
        <v>139</v>
      </c>
      <c r="P329" s="129" t="s">
        <v>139</v>
      </c>
      <c r="Q329" s="131" t="s">
        <v>139</v>
      </c>
      <c r="R329" s="131" t="s">
        <v>139</v>
      </c>
      <c r="S329" s="131" t="s">
        <v>139</v>
      </c>
      <c r="T329" s="128" t="s">
        <v>139</v>
      </c>
    </row>
    <row r="330" spans="1:20" ht="15" customHeight="1">
      <c r="A330" s="127" t="s">
        <v>753</v>
      </c>
      <c r="B330" s="127" t="s">
        <v>754</v>
      </c>
      <c r="C330" s="127" t="s">
        <v>240</v>
      </c>
      <c r="D330" s="127" t="s">
        <v>241</v>
      </c>
      <c r="E330" s="128">
        <v>36.029600000000002</v>
      </c>
      <c r="F330" s="128">
        <v>34.846699999999998</v>
      </c>
      <c r="G330" s="128">
        <v>0.76980000000000004</v>
      </c>
      <c r="H330" s="128">
        <v>0.83599999999999997</v>
      </c>
      <c r="I330" s="128">
        <v>0.75870000000000004</v>
      </c>
      <c r="J330" s="128">
        <v>0.82769999999999999</v>
      </c>
      <c r="K330" s="128" t="s">
        <v>139</v>
      </c>
      <c r="L330" s="129" t="s">
        <v>139</v>
      </c>
      <c r="M330" s="127" t="s">
        <v>139</v>
      </c>
      <c r="N330" s="130" t="s">
        <v>139</v>
      </c>
      <c r="O330" s="130" t="s">
        <v>139</v>
      </c>
      <c r="P330" s="129" t="s">
        <v>139</v>
      </c>
      <c r="Q330" s="131" t="s">
        <v>139</v>
      </c>
      <c r="R330" s="131" t="s">
        <v>139</v>
      </c>
      <c r="S330" s="131" t="s">
        <v>139</v>
      </c>
      <c r="T330" s="128" t="s">
        <v>139</v>
      </c>
    </row>
    <row r="331" spans="1:20" ht="15" customHeight="1">
      <c r="A331" s="127" t="s">
        <v>755</v>
      </c>
      <c r="B331" s="127" t="s">
        <v>756</v>
      </c>
      <c r="C331" s="127" t="s">
        <v>273</v>
      </c>
      <c r="D331" s="127" t="s">
        <v>271</v>
      </c>
      <c r="E331" s="128">
        <v>47.136299999999999</v>
      </c>
      <c r="F331" s="128">
        <v>46.192300000000003</v>
      </c>
      <c r="G331" s="128">
        <v>1.0504</v>
      </c>
      <c r="H331" s="128">
        <v>1.0342</v>
      </c>
      <c r="I331" s="128">
        <v>1.0504</v>
      </c>
      <c r="J331" s="128">
        <v>1.0342</v>
      </c>
      <c r="K331" s="128" t="s">
        <v>139</v>
      </c>
      <c r="L331" s="129" t="s">
        <v>139</v>
      </c>
      <c r="M331" s="127" t="s">
        <v>139</v>
      </c>
      <c r="N331" s="130" t="s">
        <v>139</v>
      </c>
      <c r="O331" s="130" t="s">
        <v>139</v>
      </c>
      <c r="P331" s="129" t="s">
        <v>139</v>
      </c>
      <c r="Q331" s="131" t="s">
        <v>139</v>
      </c>
      <c r="R331" s="131" t="s">
        <v>139</v>
      </c>
      <c r="S331" s="131" t="s">
        <v>139</v>
      </c>
      <c r="T331" s="128" t="s">
        <v>139</v>
      </c>
    </row>
    <row r="332" spans="1:20" ht="15" customHeight="1">
      <c r="A332" s="127" t="s">
        <v>755</v>
      </c>
      <c r="B332" s="127" t="s">
        <v>756</v>
      </c>
      <c r="C332" s="127" t="s">
        <v>369</v>
      </c>
      <c r="D332" s="127" t="s">
        <v>367</v>
      </c>
      <c r="E332" s="128">
        <v>47.136299999999999</v>
      </c>
      <c r="F332" s="128">
        <v>46.192300000000003</v>
      </c>
      <c r="G332" s="128">
        <v>1.0504</v>
      </c>
      <c r="H332" s="128">
        <v>1.0342</v>
      </c>
      <c r="I332" s="128">
        <v>1.0504</v>
      </c>
      <c r="J332" s="128">
        <v>1.0342</v>
      </c>
      <c r="K332" s="128" t="s">
        <v>139</v>
      </c>
      <c r="L332" s="129" t="s">
        <v>139</v>
      </c>
      <c r="M332" s="127" t="s">
        <v>139</v>
      </c>
      <c r="N332" s="128" t="s">
        <v>139</v>
      </c>
      <c r="O332" s="128" t="s">
        <v>139</v>
      </c>
      <c r="P332" s="129" t="s">
        <v>139</v>
      </c>
      <c r="Q332" s="131" t="s">
        <v>139</v>
      </c>
      <c r="R332" s="131" t="s">
        <v>139</v>
      </c>
      <c r="S332" s="131" t="s">
        <v>139</v>
      </c>
      <c r="T332" s="128" t="s">
        <v>139</v>
      </c>
    </row>
    <row r="333" spans="1:20" ht="15" customHeight="1">
      <c r="A333" s="127" t="s">
        <v>757</v>
      </c>
      <c r="B333" s="127" t="s">
        <v>758</v>
      </c>
      <c r="C333" s="127" t="s">
        <v>237</v>
      </c>
      <c r="D333" s="127" t="s">
        <v>235</v>
      </c>
      <c r="E333" s="128">
        <v>42.704900000000002</v>
      </c>
      <c r="F333" s="128">
        <v>42.444400000000002</v>
      </c>
      <c r="G333" s="128">
        <v>0.9123</v>
      </c>
      <c r="H333" s="128">
        <v>0.93910000000000005</v>
      </c>
      <c r="I333" s="128" t="s">
        <v>139</v>
      </c>
      <c r="J333" s="128" t="s">
        <v>139</v>
      </c>
      <c r="K333" s="128" t="s">
        <v>139</v>
      </c>
      <c r="L333" s="129" t="s">
        <v>139</v>
      </c>
      <c r="M333" s="127" t="s">
        <v>139</v>
      </c>
      <c r="N333" s="130" t="s">
        <v>139</v>
      </c>
      <c r="O333" s="130" t="s">
        <v>139</v>
      </c>
      <c r="P333" s="129" t="s">
        <v>139</v>
      </c>
      <c r="Q333" s="131" t="s">
        <v>139</v>
      </c>
      <c r="R333" s="131" t="s">
        <v>139</v>
      </c>
      <c r="S333" s="131" t="s">
        <v>139</v>
      </c>
      <c r="T333" s="128" t="s">
        <v>139</v>
      </c>
    </row>
    <row r="334" spans="1:20" ht="15" customHeight="1">
      <c r="A334" s="127" t="s">
        <v>759</v>
      </c>
      <c r="B334" s="127" t="s">
        <v>760</v>
      </c>
      <c r="C334" s="127" t="s">
        <v>261</v>
      </c>
      <c r="D334" s="127" t="s">
        <v>259</v>
      </c>
      <c r="E334" s="128">
        <v>36.960999999999999</v>
      </c>
      <c r="F334" s="128">
        <v>36.2286</v>
      </c>
      <c r="G334" s="128">
        <v>0.80269999999999997</v>
      </c>
      <c r="H334" s="128">
        <v>0.86029999999999995</v>
      </c>
      <c r="I334" s="128" t="s">
        <v>139</v>
      </c>
      <c r="J334" s="128" t="s">
        <v>139</v>
      </c>
      <c r="K334" s="128" t="s">
        <v>139</v>
      </c>
      <c r="L334" s="129" t="s">
        <v>139</v>
      </c>
      <c r="M334" s="127" t="s">
        <v>139</v>
      </c>
      <c r="N334" s="130" t="s">
        <v>310</v>
      </c>
      <c r="O334" s="130" t="s">
        <v>139</v>
      </c>
      <c r="P334" s="129">
        <v>0.78969999999999996</v>
      </c>
      <c r="Q334" s="131" t="s">
        <v>139</v>
      </c>
      <c r="R334" s="131" t="s">
        <v>139</v>
      </c>
      <c r="S334" s="131" t="s">
        <v>139</v>
      </c>
      <c r="T334" s="128" t="s">
        <v>139</v>
      </c>
    </row>
    <row r="335" spans="1:20" ht="15" customHeight="1">
      <c r="A335" s="127" t="s">
        <v>761</v>
      </c>
      <c r="B335" s="127" t="s">
        <v>762</v>
      </c>
      <c r="C335" s="127" t="s">
        <v>330</v>
      </c>
      <c r="D335" s="127" t="s">
        <v>331</v>
      </c>
      <c r="E335" s="128">
        <v>43.107999999999997</v>
      </c>
      <c r="F335" s="128">
        <v>41.503300000000003</v>
      </c>
      <c r="G335" s="128">
        <v>0.92110000000000003</v>
      </c>
      <c r="H335" s="128">
        <v>0.94530000000000003</v>
      </c>
      <c r="I335" s="128" t="s">
        <v>139</v>
      </c>
      <c r="J335" s="128" t="s">
        <v>139</v>
      </c>
      <c r="K335" s="128" t="s">
        <v>139</v>
      </c>
      <c r="L335" s="129" t="s">
        <v>139</v>
      </c>
      <c r="M335" s="127" t="s">
        <v>139</v>
      </c>
      <c r="N335" s="130" t="s">
        <v>139</v>
      </c>
      <c r="O335" s="130" t="s">
        <v>139</v>
      </c>
      <c r="P335" s="129" t="s">
        <v>139</v>
      </c>
      <c r="Q335" s="131" t="s">
        <v>139</v>
      </c>
      <c r="R335" s="131" t="s">
        <v>139</v>
      </c>
      <c r="S335" s="131" t="s">
        <v>139</v>
      </c>
      <c r="T335" s="128" t="s">
        <v>139</v>
      </c>
    </row>
    <row r="336" spans="1:20" ht="15" customHeight="1">
      <c r="A336" s="127" t="s">
        <v>763</v>
      </c>
      <c r="B336" s="127" t="s">
        <v>764</v>
      </c>
      <c r="C336" s="127" t="s">
        <v>304</v>
      </c>
      <c r="D336" s="127" t="s">
        <v>302</v>
      </c>
      <c r="E336" s="128">
        <v>44.231699999999996</v>
      </c>
      <c r="F336" s="128">
        <v>43.508899999999997</v>
      </c>
      <c r="G336" s="128">
        <v>0.94499999999999995</v>
      </c>
      <c r="H336" s="128">
        <v>0.96199999999999997</v>
      </c>
      <c r="I336" s="128">
        <v>0.92720000000000002</v>
      </c>
      <c r="J336" s="128">
        <v>0.9496</v>
      </c>
      <c r="K336" s="128" t="s">
        <v>139</v>
      </c>
      <c r="L336" s="129" t="s">
        <v>139</v>
      </c>
      <c r="M336" s="127" t="s">
        <v>139</v>
      </c>
      <c r="N336" s="130" t="s">
        <v>139</v>
      </c>
      <c r="O336" s="130" t="s">
        <v>139</v>
      </c>
      <c r="P336" s="129" t="s">
        <v>139</v>
      </c>
      <c r="Q336" s="131" t="s">
        <v>139</v>
      </c>
      <c r="R336" s="131" t="s">
        <v>139</v>
      </c>
      <c r="S336" s="131" t="s">
        <v>139</v>
      </c>
      <c r="T336" s="128" t="s">
        <v>139</v>
      </c>
    </row>
    <row r="337" spans="1:20" ht="15" customHeight="1">
      <c r="A337" s="127" t="s">
        <v>765</v>
      </c>
      <c r="B337" s="127" t="s">
        <v>766</v>
      </c>
      <c r="C337" s="127" t="s">
        <v>326</v>
      </c>
      <c r="D337" s="127" t="s">
        <v>327</v>
      </c>
      <c r="E337" s="128">
        <v>36.191800000000001</v>
      </c>
      <c r="F337" s="128">
        <v>35.69</v>
      </c>
      <c r="G337" s="128">
        <v>0.80610000000000004</v>
      </c>
      <c r="H337" s="128">
        <v>0.86280000000000001</v>
      </c>
      <c r="I337" s="128" t="s">
        <v>139</v>
      </c>
      <c r="J337" s="128" t="s">
        <v>139</v>
      </c>
      <c r="K337" s="128" t="s">
        <v>139</v>
      </c>
      <c r="L337" s="129" t="s">
        <v>139</v>
      </c>
      <c r="M337" s="127" t="s">
        <v>139</v>
      </c>
      <c r="N337" s="128" t="s">
        <v>310</v>
      </c>
      <c r="O337" s="128" t="s">
        <v>139</v>
      </c>
      <c r="P337" s="129">
        <v>0.7732</v>
      </c>
      <c r="Q337" s="131" t="s">
        <v>139</v>
      </c>
      <c r="R337" s="131" t="s">
        <v>139</v>
      </c>
      <c r="S337" s="131" t="s">
        <v>139</v>
      </c>
      <c r="T337" s="128" t="s">
        <v>139</v>
      </c>
    </row>
    <row r="338" spans="1:20" ht="15" customHeight="1">
      <c r="A338" s="127" t="s">
        <v>767</v>
      </c>
      <c r="B338" s="127" t="s">
        <v>768</v>
      </c>
      <c r="C338" s="127" t="s">
        <v>255</v>
      </c>
      <c r="D338" s="127" t="s">
        <v>256</v>
      </c>
      <c r="E338" s="128">
        <v>42.604199999999999</v>
      </c>
      <c r="F338" s="128">
        <v>41.251899999999999</v>
      </c>
      <c r="G338" s="128">
        <v>0.91020000000000001</v>
      </c>
      <c r="H338" s="128">
        <v>0.93759999999999999</v>
      </c>
      <c r="I338" s="128" t="s">
        <v>139</v>
      </c>
      <c r="J338" s="128" t="s">
        <v>139</v>
      </c>
      <c r="K338" s="128" t="s">
        <v>139</v>
      </c>
      <c r="L338" s="129" t="s">
        <v>139</v>
      </c>
      <c r="M338" s="127" t="s">
        <v>139</v>
      </c>
      <c r="N338" s="130" t="s">
        <v>139</v>
      </c>
      <c r="O338" s="130" t="s">
        <v>139</v>
      </c>
      <c r="P338" s="129" t="s">
        <v>139</v>
      </c>
      <c r="Q338" s="131" t="s">
        <v>139</v>
      </c>
      <c r="R338" s="131" t="s">
        <v>139</v>
      </c>
      <c r="S338" s="131" t="s">
        <v>139</v>
      </c>
      <c r="T338" s="128" t="s">
        <v>139</v>
      </c>
    </row>
    <row r="339" spans="1:20" ht="15" customHeight="1">
      <c r="A339" s="127" t="s">
        <v>767</v>
      </c>
      <c r="B339" s="127" t="s">
        <v>768</v>
      </c>
      <c r="C339" s="127" t="s">
        <v>326</v>
      </c>
      <c r="D339" s="127" t="s">
        <v>327</v>
      </c>
      <c r="E339" s="128">
        <v>42.604199999999999</v>
      </c>
      <c r="F339" s="128">
        <v>41.251899999999999</v>
      </c>
      <c r="G339" s="128" t="s">
        <v>139</v>
      </c>
      <c r="H339" s="128" t="s">
        <v>139</v>
      </c>
      <c r="I339" s="128">
        <v>0.86339999999999995</v>
      </c>
      <c r="J339" s="128">
        <v>0.90429999999999999</v>
      </c>
      <c r="K339" s="128" t="s">
        <v>139</v>
      </c>
      <c r="L339" s="129" t="s">
        <v>139</v>
      </c>
      <c r="M339" s="127" t="s">
        <v>139</v>
      </c>
      <c r="N339" s="128" t="s">
        <v>139</v>
      </c>
      <c r="O339" s="128" t="s">
        <v>139</v>
      </c>
      <c r="P339" s="129" t="s">
        <v>139</v>
      </c>
      <c r="Q339" s="131" t="s">
        <v>139</v>
      </c>
      <c r="R339" s="131" t="s">
        <v>139</v>
      </c>
      <c r="S339" s="131" t="s">
        <v>139</v>
      </c>
      <c r="T339" s="128" t="s">
        <v>139</v>
      </c>
    </row>
    <row r="340" spans="1:20" ht="15" customHeight="1">
      <c r="A340" s="127" t="s">
        <v>769</v>
      </c>
      <c r="B340" s="127" t="s">
        <v>770</v>
      </c>
      <c r="C340" s="127" t="s">
        <v>245</v>
      </c>
      <c r="D340" s="127" t="s">
        <v>246</v>
      </c>
      <c r="E340" s="128">
        <v>53.291699999999999</v>
      </c>
      <c r="F340" s="128">
        <v>52.203600000000002</v>
      </c>
      <c r="G340" s="128">
        <v>1.1386000000000001</v>
      </c>
      <c r="H340" s="128">
        <v>1.093</v>
      </c>
      <c r="I340" s="128" t="s">
        <v>139</v>
      </c>
      <c r="J340" s="128" t="s">
        <v>139</v>
      </c>
      <c r="K340" s="128" t="s">
        <v>139</v>
      </c>
      <c r="L340" s="129" t="s">
        <v>139</v>
      </c>
      <c r="M340" s="127" t="s">
        <v>139</v>
      </c>
      <c r="N340" s="130" t="s">
        <v>139</v>
      </c>
      <c r="O340" s="130" t="s">
        <v>139</v>
      </c>
      <c r="P340" s="129" t="s">
        <v>139</v>
      </c>
      <c r="Q340" s="131" t="s">
        <v>139</v>
      </c>
      <c r="R340" s="131" t="s">
        <v>139</v>
      </c>
      <c r="S340" s="131" t="s">
        <v>139</v>
      </c>
      <c r="T340" s="128" t="s">
        <v>139</v>
      </c>
    </row>
    <row r="341" spans="1:20" ht="15" customHeight="1">
      <c r="A341" s="127" t="s">
        <v>771</v>
      </c>
      <c r="B341" s="127" t="s">
        <v>772</v>
      </c>
      <c r="C341" s="127" t="s">
        <v>286</v>
      </c>
      <c r="D341" s="127" t="s">
        <v>284</v>
      </c>
      <c r="E341" s="128">
        <v>39.965000000000003</v>
      </c>
      <c r="F341" s="128">
        <v>38.549999999999997</v>
      </c>
      <c r="G341" s="128">
        <v>0.85399999999999998</v>
      </c>
      <c r="H341" s="128">
        <v>0.89759999999999995</v>
      </c>
      <c r="I341" s="128" t="s">
        <v>139</v>
      </c>
      <c r="J341" s="128" t="s">
        <v>139</v>
      </c>
      <c r="K341" s="128" t="s">
        <v>139</v>
      </c>
      <c r="L341" s="129" t="s">
        <v>139</v>
      </c>
      <c r="M341" s="127" t="s">
        <v>139</v>
      </c>
      <c r="N341" s="130" t="s">
        <v>139</v>
      </c>
      <c r="O341" s="130" t="s">
        <v>139</v>
      </c>
      <c r="P341" s="129" t="s">
        <v>139</v>
      </c>
      <c r="Q341" s="131" t="s">
        <v>139</v>
      </c>
      <c r="R341" s="131" t="s">
        <v>139</v>
      </c>
      <c r="S341" s="131" t="s">
        <v>139</v>
      </c>
      <c r="T341" s="128" t="s">
        <v>139</v>
      </c>
    </row>
    <row r="342" spans="1:20" ht="15" customHeight="1">
      <c r="A342" s="127" t="s">
        <v>773</v>
      </c>
      <c r="B342" s="127" t="s">
        <v>774</v>
      </c>
      <c r="C342" s="127" t="s">
        <v>342</v>
      </c>
      <c r="D342" s="127" t="s">
        <v>340</v>
      </c>
      <c r="E342" s="128">
        <v>33.134300000000003</v>
      </c>
      <c r="F342" s="128">
        <v>32.188200000000002</v>
      </c>
      <c r="G342" s="128">
        <v>0.77580000000000005</v>
      </c>
      <c r="H342" s="128">
        <v>0.84040000000000004</v>
      </c>
      <c r="I342" s="128" t="s">
        <v>139</v>
      </c>
      <c r="J342" s="128" t="s">
        <v>139</v>
      </c>
      <c r="K342" s="128" t="s">
        <v>139</v>
      </c>
      <c r="L342" s="129" t="s">
        <v>139</v>
      </c>
      <c r="M342" s="127" t="s">
        <v>139</v>
      </c>
      <c r="N342" s="130" t="s">
        <v>310</v>
      </c>
      <c r="O342" s="130" t="s">
        <v>139</v>
      </c>
      <c r="P342" s="129">
        <v>0.70779999999999998</v>
      </c>
      <c r="Q342" s="131" t="s">
        <v>139</v>
      </c>
      <c r="R342" s="131" t="s">
        <v>139</v>
      </c>
      <c r="S342" s="131" t="s">
        <v>139</v>
      </c>
      <c r="T342" s="128" t="s">
        <v>139</v>
      </c>
    </row>
    <row r="343" spans="1:20" ht="15" customHeight="1">
      <c r="A343" s="127" t="s">
        <v>775</v>
      </c>
      <c r="B343" s="127" t="s">
        <v>776</v>
      </c>
      <c r="C343" s="127" t="s">
        <v>330</v>
      </c>
      <c r="D343" s="127" t="s">
        <v>331</v>
      </c>
      <c r="E343" s="128">
        <v>44.354199999999999</v>
      </c>
      <c r="F343" s="128">
        <v>43.366399999999999</v>
      </c>
      <c r="G343" s="128">
        <v>0.9476</v>
      </c>
      <c r="H343" s="128">
        <v>0.96379999999999999</v>
      </c>
      <c r="I343" s="128" t="s">
        <v>139</v>
      </c>
      <c r="J343" s="128" t="s">
        <v>139</v>
      </c>
      <c r="K343" s="128" t="s">
        <v>139</v>
      </c>
      <c r="L343" s="129" t="s">
        <v>139</v>
      </c>
      <c r="M343" s="127" t="s">
        <v>139</v>
      </c>
      <c r="N343" s="130" t="s">
        <v>139</v>
      </c>
      <c r="O343" s="130" t="s">
        <v>139</v>
      </c>
      <c r="P343" s="129" t="s">
        <v>139</v>
      </c>
      <c r="Q343" s="131" t="s">
        <v>139</v>
      </c>
      <c r="R343" s="131" t="s">
        <v>139</v>
      </c>
      <c r="S343" s="131" t="s">
        <v>139</v>
      </c>
      <c r="T343" s="128" t="s">
        <v>139</v>
      </c>
    </row>
    <row r="344" spans="1:20" ht="15" customHeight="1">
      <c r="A344" s="127" t="s">
        <v>777</v>
      </c>
      <c r="B344" s="127" t="s">
        <v>778</v>
      </c>
      <c r="C344" s="127" t="s">
        <v>270</v>
      </c>
      <c r="D344" s="127" t="s">
        <v>268</v>
      </c>
      <c r="E344" s="128">
        <v>39.729100000000003</v>
      </c>
      <c r="F344" s="128">
        <v>37.559800000000003</v>
      </c>
      <c r="G344" s="128">
        <v>0.84889999999999999</v>
      </c>
      <c r="H344" s="128">
        <v>0.89390000000000003</v>
      </c>
      <c r="I344" s="128" t="s">
        <v>139</v>
      </c>
      <c r="J344" s="128" t="s">
        <v>139</v>
      </c>
      <c r="K344" s="128" t="s">
        <v>139</v>
      </c>
      <c r="L344" s="129" t="s">
        <v>139</v>
      </c>
      <c r="M344" s="127" t="s">
        <v>139</v>
      </c>
      <c r="N344" s="130" t="s">
        <v>139</v>
      </c>
      <c r="O344" s="130" t="s">
        <v>139</v>
      </c>
      <c r="P344" s="129" t="s">
        <v>139</v>
      </c>
      <c r="Q344" s="131" t="s">
        <v>139</v>
      </c>
      <c r="R344" s="131" t="s">
        <v>139</v>
      </c>
      <c r="S344" s="131" t="s">
        <v>139</v>
      </c>
      <c r="T344" s="128" t="s">
        <v>139</v>
      </c>
    </row>
    <row r="345" spans="1:20" ht="15" customHeight="1">
      <c r="A345" s="127" t="s">
        <v>777</v>
      </c>
      <c r="B345" s="127" t="s">
        <v>778</v>
      </c>
      <c r="C345" s="127" t="s">
        <v>365</v>
      </c>
      <c r="D345" s="127" t="s">
        <v>363</v>
      </c>
      <c r="E345" s="128">
        <v>39.729100000000003</v>
      </c>
      <c r="F345" s="128">
        <v>37.559800000000003</v>
      </c>
      <c r="G345" s="128">
        <v>1.0986</v>
      </c>
      <c r="H345" s="128">
        <v>1.0665</v>
      </c>
      <c r="I345" s="128" t="s">
        <v>139</v>
      </c>
      <c r="J345" s="128" t="s">
        <v>139</v>
      </c>
      <c r="K345" s="128" t="s">
        <v>139</v>
      </c>
      <c r="L345" s="129" t="s">
        <v>139</v>
      </c>
      <c r="M345" s="127" t="s">
        <v>139</v>
      </c>
      <c r="N345" s="130" t="s">
        <v>310</v>
      </c>
      <c r="O345" s="130" t="s">
        <v>139</v>
      </c>
      <c r="P345" s="129">
        <v>0.84889999999999999</v>
      </c>
      <c r="Q345" s="131" t="s">
        <v>139</v>
      </c>
      <c r="R345" s="131" t="s">
        <v>139</v>
      </c>
      <c r="S345" s="131" t="s">
        <v>139</v>
      </c>
      <c r="T345" s="128" t="s">
        <v>139</v>
      </c>
    </row>
    <row r="346" spans="1:20" ht="15" customHeight="1">
      <c r="A346" s="127" t="s">
        <v>779</v>
      </c>
      <c r="B346" s="127" t="s">
        <v>780</v>
      </c>
      <c r="C346" s="127" t="s">
        <v>293</v>
      </c>
      <c r="D346" s="127" t="s">
        <v>291</v>
      </c>
      <c r="E346" s="128">
        <v>41.348999999999997</v>
      </c>
      <c r="F346" s="128">
        <v>40.173400000000001</v>
      </c>
      <c r="G346" s="128">
        <v>0.88349999999999995</v>
      </c>
      <c r="H346" s="128">
        <v>0.91869999999999996</v>
      </c>
      <c r="I346" s="128" t="s">
        <v>139</v>
      </c>
      <c r="J346" s="128" t="s">
        <v>139</v>
      </c>
      <c r="K346" s="128" t="s">
        <v>139</v>
      </c>
      <c r="L346" s="129" t="s">
        <v>139</v>
      </c>
      <c r="M346" s="127" t="s">
        <v>139</v>
      </c>
      <c r="N346" s="130" t="s">
        <v>139</v>
      </c>
      <c r="O346" s="130" t="s">
        <v>139</v>
      </c>
      <c r="P346" s="129" t="s">
        <v>139</v>
      </c>
      <c r="Q346" s="131" t="s">
        <v>139</v>
      </c>
      <c r="R346" s="131" t="s">
        <v>139</v>
      </c>
      <c r="S346" s="131" t="s">
        <v>139</v>
      </c>
      <c r="T346" s="128" t="s">
        <v>139</v>
      </c>
    </row>
    <row r="347" spans="1:20" ht="15" customHeight="1">
      <c r="A347" s="127" t="s">
        <v>781</v>
      </c>
      <c r="B347" s="127" t="s">
        <v>782</v>
      </c>
      <c r="C347" s="127" t="s">
        <v>274</v>
      </c>
      <c r="D347" s="127" t="s">
        <v>275</v>
      </c>
      <c r="E347" s="128">
        <v>41.061199999999999</v>
      </c>
      <c r="F347" s="128">
        <v>40.467399999999998</v>
      </c>
      <c r="G347" s="128">
        <v>0.87729999999999997</v>
      </c>
      <c r="H347" s="128">
        <v>0.9143</v>
      </c>
      <c r="I347" s="128">
        <v>0.86680000000000001</v>
      </c>
      <c r="J347" s="128">
        <v>0.90669999999999995</v>
      </c>
      <c r="K347" s="128" t="s">
        <v>139</v>
      </c>
      <c r="L347" s="129" t="s">
        <v>139</v>
      </c>
      <c r="M347" s="127" t="s">
        <v>139</v>
      </c>
      <c r="N347" s="130" t="s">
        <v>139</v>
      </c>
      <c r="O347" s="130" t="s">
        <v>139</v>
      </c>
      <c r="P347" s="129" t="s">
        <v>139</v>
      </c>
      <c r="Q347" s="131" t="s">
        <v>139</v>
      </c>
      <c r="R347" s="131" t="s">
        <v>139</v>
      </c>
      <c r="S347" s="131" t="s">
        <v>139</v>
      </c>
      <c r="T347" s="128" t="s">
        <v>139</v>
      </c>
    </row>
    <row r="348" spans="1:20" ht="15" customHeight="1">
      <c r="A348" s="127" t="s">
        <v>783</v>
      </c>
      <c r="B348" s="127" t="s">
        <v>784</v>
      </c>
      <c r="C348" s="127" t="s">
        <v>339</v>
      </c>
      <c r="D348" s="127" t="s">
        <v>337</v>
      </c>
      <c r="E348" s="128">
        <v>38.306100000000001</v>
      </c>
      <c r="F348" s="128">
        <v>38.4131</v>
      </c>
      <c r="G348" s="128">
        <v>0.81850000000000001</v>
      </c>
      <c r="H348" s="128">
        <v>0.87180000000000002</v>
      </c>
      <c r="I348" s="128" t="s">
        <v>139</v>
      </c>
      <c r="J348" s="128" t="s">
        <v>139</v>
      </c>
      <c r="K348" s="128" t="s">
        <v>139</v>
      </c>
      <c r="L348" s="129" t="s">
        <v>139</v>
      </c>
      <c r="M348" s="127" t="s">
        <v>139</v>
      </c>
      <c r="N348" s="128" t="s">
        <v>139</v>
      </c>
      <c r="O348" s="128" t="s">
        <v>139</v>
      </c>
      <c r="P348" s="129" t="s">
        <v>139</v>
      </c>
      <c r="Q348" s="131" t="s">
        <v>139</v>
      </c>
      <c r="R348" s="131" t="s">
        <v>139</v>
      </c>
      <c r="S348" s="131" t="s">
        <v>139</v>
      </c>
      <c r="T348" s="128" t="s">
        <v>139</v>
      </c>
    </row>
    <row r="349" spans="1:20" ht="15" customHeight="1">
      <c r="A349" s="127" t="s">
        <v>785</v>
      </c>
      <c r="B349" s="127" t="s">
        <v>786</v>
      </c>
      <c r="C349" s="127" t="s">
        <v>252</v>
      </c>
      <c r="D349" s="127" t="s">
        <v>253</v>
      </c>
      <c r="E349" s="128">
        <v>45.177700000000002</v>
      </c>
      <c r="F349" s="128">
        <v>43.642000000000003</v>
      </c>
      <c r="G349" s="128">
        <v>0.96530000000000005</v>
      </c>
      <c r="H349" s="128">
        <v>0.97609999999999997</v>
      </c>
      <c r="I349" s="128" t="s">
        <v>139</v>
      </c>
      <c r="J349" s="128" t="s">
        <v>139</v>
      </c>
      <c r="K349" s="128" t="s">
        <v>139</v>
      </c>
      <c r="L349" s="129" t="s">
        <v>139</v>
      </c>
      <c r="M349" s="127" t="s">
        <v>139</v>
      </c>
      <c r="N349" s="130" t="s">
        <v>139</v>
      </c>
      <c r="O349" s="130" t="s">
        <v>139</v>
      </c>
      <c r="P349" s="129" t="s">
        <v>139</v>
      </c>
      <c r="Q349" s="131" t="s">
        <v>139</v>
      </c>
      <c r="R349" s="131" t="s">
        <v>139</v>
      </c>
      <c r="S349" s="131" t="s">
        <v>139</v>
      </c>
      <c r="T349" s="128" t="s">
        <v>139</v>
      </c>
    </row>
    <row r="350" spans="1:20" ht="15" customHeight="1">
      <c r="A350" s="127" t="s">
        <v>787</v>
      </c>
      <c r="B350" s="127" t="s">
        <v>788</v>
      </c>
      <c r="C350" s="127" t="s">
        <v>242</v>
      </c>
      <c r="D350" s="127" t="s">
        <v>238</v>
      </c>
      <c r="E350" s="128">
        <v>38.389600000000002</v>
      </c>
      <c r="F350" s="128">
        <v>37.309800000000003</v>
      </c>
      <c r="G350" s="128">
        <v>0.82020000000000004</v>
      </c>
      <c r="H350" s="128">
        <v>0.87309999999999999</v>
      </c>
      <c r="I350" s="128">
        <v>0.80310000000000004</v>
      </c>
      <c r="J350" s="128">
        <v>0.86060000000000003</v>
      </c>
      <c r="K350" s="128" t="s">
        <v>139</v>
      </c>
      <c r="L350" s="129" t="s">
        <v>139</v>
      </c>
      <c r="M350" s="127" t="s">
        <v>139</v>
      </c>
      <c r="N350" s="130" t="s">
        <v>139</v>
      </c>
      <c r="O350" s="130" t="s">
        <v>139</v>
      </c>
      <c r="P350" s="129" t="s">
        <v>139</v>
      </c>
      <c r="Q350" s="131" t="s">
        <v>139</v>
      </c>
      <c r="R350" s="131" t="s">
        <v>139</v>
      </c>
      <c r="S350" s="131" t="s">
        <v>139</v>
      </c>
      <c r="T350" s="128" t="s">
        <v>139</v>
      </c>
    </row>
    <row r="351" spans="1:20" ht="15" customHeight="1">
      <c r="A351" s="127" t="s">
        <v>789</v>
      </c>
      <c r="B351" s="127" t="s">
        <v>790</v>
      </c>
      <c r="C351" s="127" t="s">
        <v>270</v>
      </c>
      <c r="D351" s="127" t="s">
        <v>268</v>
      </c>
      <c r="E351" s="128">
        <v>43.9206</v>
      </c>
      <c r="F351" s="128">
        <v>41.498100000000001</v>
      </c>
      <c r="G351" s="128">
        <v>0.93840000000000001</v>
      </c>
      <c r="H351" s="128">
        <v>0.95740000000000003</v>
      </c>
      <c r="I351" s="128" t="s">
        <v>139</v>
      </c>
      <c r="J351" s="128" t="s">
        <v>139</v>
      </c>
      <c r="K351" s="128" t="s">
        <v>139</v>
      </c>
      <c r="L351" s="129" t="s">
        <v>139</v>
      </c>
      <c r="M351" s="127" t="s">
        <v>139</v>
      </c>
      <c r="N351" s="130" t="s">
        <v>139</v>
      </c>
      <c r="O351" s="130" t="s">
        <v>139</v>
      </c>
      <c r="P351" s="129" t="s">
        <v>139</v>
      </c>
      <c r="Q351" s="131" t="s">
        <v>139</v>
      </c>
      <c r="R351" s="131" t="s">
        <v>139</v>
      </c>
      <c r="S351" s="131" t="s">
        <v>139</v>
      </c>
      <c r="T351" s="128" t="s">
        <v>139</v>
      </c>
    </row>
    <row r="352" spans="1:20" ht="15" customHeight="1">
      <c r="A352" s="127" t="s">
        <v>789</v>
      </c>
      <c r="B352" s="127" t="s">
        <v>790</v>
      </c>
      <c r="C352" s="127" t="s">
        <v>358</v>
      </c>
      <c r="D352" s="127" t="s">
        <v>356</v>
      </c>
      <c r="E352" s="128">
        <v>43.9206</v>
      </c>
      <c r="F352" s="128">
        <v>41.498100000000001</v>
      </c>
      <c r="G352" s="128">
        <v>0.93840000000000001</v>
      </c>
      <c r="H352" s="128">
        <v>0.95740000000000003</v>
      </c>
      <c r="I352" s="128" t="s">
        <v>139</v>
      </c>
      <c r="J352" s="128" t="s">
        <v>139</v>
      </c>
      <c r="K352" s="128" t="s">
        <v>139</v>
      </c>
      <c r="L352" s="129" t="s">
        <v>139</v>
      </c>
      <c r="M352" s="127" t="s">
        <v>139</v>
      </c>
      <c r="N352" s="130" t="s">
        <v>139</v>
      </c>
      <c r="O352" s="130" t="s">
        <v>139</v>
      </c>
      <c r="P352" s="129" t="s">
        <v>139</v>
      </c>
      <c r="Q352" s="131" t="s">
        <v>139</v>
      </c>
      <c r="R352" s="131" t="s">
        <v>139</v>
      </c>
      <c r="S352" s="131" t="s">
        <v>139</v>
      </c>
      <c r="T352" s="128" t="s">
        <v>139</v>
      </c>
    </row>
    <row r="353" spans="1:20" ht="15" customHeight="1">
      <c r="A353" s="127" t="s">
        <v>791</v>
      </c>
      <c r="B353" s="127" t="s">
        <v>792</v>
      </c>
      <c r="C353" s="127" t="s">
        <v>240</v>
      </c>
      <c r="D353" s="127" t="s">
        <v>241</v>
      </c>
      <c r="E353" s="128">
        <v>38.835700000000003</v>
      </c>
      <c r="F353" s="128">
        <v>36.8538</v>
      </c>
      <c r="G353" s="128" t="s">
        <v>139</v>
      </c>
      <c r="H353" s="128" t="s">
        <v>139</v>
      </c>
      <c r="I353" s="128">
        <v>0.8458</v>
      </c>
      <c r="J353" s="128">
        <v>0.89159999999999995</v>
      </c>
      <c r="K353" s="128" t="s">
        <v>139</v>
      </c>
      <c r="L353" s="129" t="s">
        <v>139</v>
      </c>
      <c r="M353" s="127" t="s">
        <v>139</v>
      </c>
      <c r="N353" s="130" t="s">
        <v>139</v>
      </c>
      <c r="O353" s="130" t="s">
        <v>139</v>
      </c>
      <c r="P353" s="129" t="s">
        <v>139</v>
      </c>
      <c r="Q353" s="131" t="s">
        <v>139</v>
      </c>
      <c r="R353" s="131" t="s">
        <v>139</v>
      </c>
      <c r="S353" s="131" t="s">
        <v>139</v>
      </c>
      <c r="T353" s="128" t="s">
        <v>139</v>
      </c>
    </row>
    <row r="354" spans="1:20" ht="15" customHeight="1">
      <c r="A354" s="127" t="s">
        <v>791</v>
      </c>
      <c r="B354" s="127" t="s">
        <v>792</v>
      </c>
      <c r="C354" s="127" t="s">
        <v>326</v>
      </c>
      <c r="D354" s="127" t="s">
        <v>327</v>
      </c>
      <c r="E354" s="128">
        <v>38.835700000000003</v>
      </c>
      <c r="F354" s="128">
        <v>36.8538</v>
      </c>
      <c r="G354" s="128">
        <v>0.8458</v>
      </c>
      <c r="H354" s="128">
        <v>0.89159999999999995</v>
      </c>
      <c r="I354" s="128" t="s">
        <v>139</v>
      </c>
      <c r="J354" s="128" t="s">
        <v>139</v>
      </c>
      <c r="K354" s="128" t="s">
        <v>139</v>
      </c>
      <c r="L354" s="129" t="s">
        <v>139</v>
      </c>
      <c r="M354" s="127" t="s">
        <v>139</v>
      </c>
      <c r="N354" s="130" t="s">
        <v>139</v>
      </c>
      <c r="O354" s="130" t="s">
        <v>139</v>
      </c>
      <c r="P354" s="129" t="s">
        <v>139</v>
      </c>
      <c r="Q354" s="131" t="s">
        <v>139</v>
      </c>
      <c r="R354" s="131" t="s">
        <v>139</v>
      </c>
      <c r="S354" s="131" t="s">
        <v>139</v>
      </c>
      <c r="T354" s="128" t="s">
        <v>139</v>
      </c>
    </row>
    <row r="355" spans="1:20" ht="15" customHeight="1">
      <c r="A355" s="127" t="s">
        <v>793</v>
      </c>
      <c r="B355" s="127" t="s">
        <v>794</v>
      </c>
      <c r="C355" s="127" t="s">
        <v>365</v>
      </c>
      <c r="D355" s="127" t="s">
        <v>363</v>
      </c>
      <c r="E355" s="128">
        <v>52.732300000000002</v>
      </c>
      <c r="F355" s="128">
        <v>51.437800000000003</v>
      </c>
      <c r="G355" s="128">
        <v>1.1266</v>
      </c>
      <c r="H355" s="128">
        <v>1.0851</v>
      </c>
      <c r="I355" s="128" t="s">
        <v>139</v>
      </c>
      <c r="J355" s="128" t="s">
        <v>139</v>
      </c>
      <c r="K355" s="128" t="s">
        <v>139</v>
      </c>
      <c r="L355" s="129" t="s">
        <v>139</v>
      </c>
      <c r="M355" s="127" t="s">
        <v>139</v>
      </c>
      <c r="N355" s="130" t="s">
        <v>139</v>
      </c>
      <c r="O355" s="130" t="s">
        <v>139</v>
      </c>
      <c r="P355" s="129" t="s">
        <v>139</v>
      </c>
      <c r="Q355" s="131" t="s">
        <v>139</v>
      </c>
      <c r="R355" s="131" t="s">
        <v>139</v>
      </c>
      <c r="S355" s="131" t="s">
        <v>139</v>
      </c>
      <c r="T355" s="128" t="s">
        <v>139</v>
      </c>
    </row>
    <row r="356" spans="1:20" ht="15" customHeight="1">
      <c r="A356" s="127" t="s">
        <v>795</v>
      </c>
      <c r="B356" s="127" t="s">
        <v>796</v>
      </c>
      <c r="C356" s="127" t="s">
        <v>249</v>
      </c>
      <c r="D356" s="127" t="s">
        <v>243</v>
      </c>
      <c r="E356" s="128">
        <v>59.934800000000003</v>
      </c>
      <c r="F356" s="128">
        <v>58.630099999999999</v>
      </c>
      <c r="G356" s="128">
        <v>1.2843</v>
      </c>
      <c r="H356" s="128">
        <v>1.1869000000000001</v>
      </c>
      <c r="I356" s="128">
        <v>1.2843</v>
      </c>
      <c r="J356" s="128">
        <v>1.1869000000000001</v>
      </c>
      <c r="K356" s="128" t="s">
        <v>139</v>
      </c>
      <c r="L356" s="129" t="s">
        <v>139</v>
      </c>
      <c r="M356" s="127" t="s">
        <v>139</v>
      </c>
      <c r="N356" s="128" t="s">
        <v>139</v>
      </c>
      <c r="O356" s="128" t="s">
        <v>139</v>
      </c>
      <c r="P356" s="129" t="s">
        <v>139</v>
      </c>
      <c r="Q356" s="131" t="s">
        <v>139</v>
      </c>
      <c r="R356" s="131" t="s">
        <v>139</v>
      </c>
      <c r="S356" s="131" t="s">
        <v>139</v>
      </c>
      <c r="T356" s="128" t="s">
        <v>139</v>
      </c>
    </row>
    <row r="357" spans="1:20" ht="15" customHeight="1">
      <c r="A357" s="127" t="s">
        <v>797</v>
      </c>
      <c r="B357" s="127" t="s">
        <v>798</v>
      </c>
      <c r="C357" s="127" t="s">
        <v>280</v>
      </c>
      <c r="D357" s="127" t="s">
        <v>278</v>
      </c>
      <c r="E357" s="128">
        <v>40.612499999999997</v>
      </c>
      <c r="F357" s="128">
        <v>39.853999999999999</v>
      </c>
      <c r="G357" s="128">
        <v>0.86770000000000003</v>
      </c>
      <c r="H357" s="128">
        <v>0.90739999999999998</v>
      </c>
      <c r="I357" s="128" t="s">
        <v>139</v>
      </c>
      <c r="J357" s="128" t="s">
        <v>139</v>
      </c>
      <c r="K357" s="128" t="s">
        <v>139</v>
      </c>
      <c r="L357" s="129" t="s">
        <v>139</v>
      </c>
      <c r="M357" s="127" t="s">
        <v>139</v>
      </c>
      <c r="N357" s="130" t="s">
        <v>139</v>
      </c>
      <c r="O357" s="130" t="s">
        <v>139</v>
      </c>
      <c r="P357" s="129" t="s">
        <v>139</v>
      </c>
      <c r="Q357" s="131" t="s">
        <v>139</v>
      </c>
      <c r="R357" s="131" t="s">
        <v>139</v>
      </c>
      <c r="S357" s="131" t="s">
        <v>139</v>
      </c>
      <c r="T357" s="128" t="s">
        <v>139</v>
      </c>
    </row>
    <row r="358" spans="1:20" ht="15" customHeight="1">
      <c r="A358" s="127" t="s">
        <v>797</v>
      </c>
      <c r="B358" s="127" t="s">
        <v>798</v>
      </c>
      <c r="C358" s="127" t="s">
        <v>274</v>
      </c>
      <c r="D358" s="127" t="s">
        <v>275</v>
      </c>
      <c r="E358" s="128">
        <v>40.612499999999997</v>
      </c>
      <c r="F358" s="128">
        <v>39.853999999999999</v>
      </c>
      <c r="G358" s="128">
        <v>0.86770000000000003</v>
      </c>
      <c r="H358" s="128">
        <v>0.90739999999999998</v>
      </c>
      <c r="I358" s="128">
        <v>0.86770000000000003</v>
      </c>
      <c r="J358" s="128">
        <v>0.90739999999999998</v>
      </c>
      <c r="K358" s="128" t="s">
        <v>139</v>
      </c>
      <c r="L358" s="129" t="s">
        <v>139</v>
      </c>
      <c r="M358" s="127" t="s">
        <v>139</v>
      </c>
      <c r="N358" s="130" t="s">
        <v>139</v>
      </c>
      <c r="O358" s="130" t="s">
        <v>139</v>
      </c>
      <c r="P358" s="129" t="s">
        <v>139</v>
      </c>
      <c r="Q358" s="131" t="s">
        <v>139</v>
      </c>
      <c r="R358" s="131" t="s">
        <v>139</v>
      </c>
      <c r="S358" s="131" t="s">
        <v>139</v>
      </c>
      <c r="T358" s="128" t="s">
        <v>139</v>
      </c>
    </row>
    <row r="359" spans="1:20" ht="15" customHeight="1">
      <c r="A359" s="127" t="s">
        <v>799</v>
      </c>
      <c r="B359" s="127" t="s">
        <v>800</v>
      </c>
      <c r="C359" s="127" t="s">
        <v>326</v>
      </c>
      <c r="D359" s="127" t="s">
        <v>327</v>
      </c>
      <c r="E359" s="128">
        <v>39.108699999999999</v>
      </c>
      <c r="F359" s="128">
        <v>38.382599999999996</v>
      </c>
      <c r="G359" s="128">
        <v>0.83560000000000001</v>
      </c>
      <c r="H359" s="128">
        <v>0.88429999999999997</v>
      </c>
      <c r="I359" s="128" t="s">
        <v>139</v>
      </c>
      <c r="J359" s="128" t="s">
        <v>139</v>
      </c>
      <c r="K359" s="128" t="s">
        <v>139</v>
      </c>
      <c r="L359" s="129" t="s">
        <v>139</v>
      </c>
      <c r="M359" s="127" t="s">
        <v>139</v>
      </c>
      <c r="N359" s="128" t="s">
        <v>139</v>
      </c>
      <c r="O359" s="128" t="s">
        <v>139</v>
      </c>
      <c r="P359" s="129" t="s">
        <v>139</v>
      </c>
      <c r="Q359" s="131" t="s">
        <v>139</v>
      </c>
      <c r="R359" s="131" t="s">
        <v>139</v>
      </c>
      <c r="S359" s="131" t="s">
        <v>139</v>
      </c>
      <c r="T359" s="128" t="s">
        <v>139</v>
      </c>
    </row>
    <row r="360" spans="1:20" ht="15" customHeight="1">
      <c r="A360" s="127" t="s">
        <v>801</v>
      </c>
      <c r="B360" s="127" t="s">
        <v>802</v>
      </c>
      <c r="C360" s="127" t="s">
        <v>362</v>
      </c>
      <c r="D360" s="127" t="s">
        <v>360</v>
      </c>
      <c r="E360" s="128">
        <v>40.900100000000002</v>
      </c>
      <c r="F360" s="128">
        <v>39.229599999999998</v>
      </c>
      <c r="G360" s="128">
        <v>0.87380000000000002</v>
      </c>
      <c r="H360" s="128">
        <v>0.91180000000000005</v>
      </c>
      <c r="I360" s="128">
        <v>0.87380000000000002</v>
      </c>
      <c r="J360" s="128">
        <v>0.91180000000000005</v>
      </c>
      <c r="K360" s="128" t="s">
        <v>139</v>
      </c>
      <c r="L360" s="129" t="s">
        <v>139</v>
      </c>
      <c r="M360" s="127" t="s">
        <v>139</v>
      </c>
      <c r="N360" s="130" t="s">
        <v>139</v>
      </c>
      <c r="O360" s="130" t="s">
        <v>139</v>
      </c>
      <c r="P360" s="129" t="s">
        <v>139</v>
      </c>
      <c r="Q360" s="131" t="s">
        <v>139</v>
      </c>
      <c r="R360" s="131" t="s">
        <v>139</v>
      </c>
      <c r="S360" s="131" t="s">
        <v>139</v>
      </c>
      <c r="T360" s="128" t="s">
        <v>139</v>
      </c>
    </row>
    <row r="361" spans="1:20" ht="15" customHeight="1">
      <c r="A361" s="127" t="s">
        <v>803</v>
      </c>
      <c r="B361" s="127" t="s">
        <v>804</v>
      </c>
      <c r="C361" s="127" t="s">
        <v>264</v>
      </c>
      <c r="D361" s="127" t="s">
        <v>262</v>
      </c>
      <c r="E361" s="128">
        <v>41.644399999999997</v>
      </c>
      <c r="F361" s="128">
        <v>40.229399999999998</v>
      </c>
      <c r="G361" s="128">
        <v>0.88970000000000005</v>
      </c>
      <c r="H361" s="128">
        <v>0.92310000000000003</v>
      </c>
      <c r="I361" s="128">
        <v>0.85719999999999996</v>
      </c>
      <c r="J361" s="128">
        <v>0.89990000000000003</v>
      </c>
      <c r="K361" s="128" t="s">
        <v>139</v>
      </c>
      <c r="L361" s="129" t="s">
        <v>139</v>
      </c>
      <c r="M361" s="127" t="s">
        <v>139</v>
      </c>
      <c r="N361" s="130" t="s">
        <v>139</v>
      </c>
      <c r="O361" s="130" t="s">
        <v>139</v>
      </c>
      <c r="P361" s="129" t="s">
        <v>139</v>
      </c>
      <c r="Q361" s="131" t="s">
        <v>139</v>
      </c>
      <c r="R361" s="131" t="s">
        <v>139</v>
      </c>
      <c r="S361" s="131" t="s">
        <v>139</v>
      </c>
      <c r="T361" s="128" t="s">
        <v>139</v>
      </c>
    </row>
    <row r="362" spans="1:20" ht="15" customHeight="1">
      <c r="A362" s="127" t="s">
        <v>805</v>
      </c>
      <c r="B362" s="127" t="s">
        <v>806</v>
      </c>
      <c r="C362" s="127" t="s">
        <v>249</v>
      </c>
      <c r="D362" s="127" t="s">
        <v>243</v>
      </c>
      <c r="E362" s="128">
        <v>38.118000000000002</v>
      </c>
      <c r="F362" s="128">
        <v>36.1967</v>
      </c>
      <c r="G362" s="128">
        <v>1.2686999999999999</v>
      </c>
      <c r="H362" s="128">
        <v>1.177</v>
      </c>
      <c r="I362" s="128" t="s">
        <v>139</v>
      </c>
      <c r="J362" s="128" t="s">
        <v>139</v>
      </c>
      <c r="K362" s="128" t="s">
        <v>139</v>
      </c>
      <c r="L362" s="129" t="s">
        <v>139</v>
      </c>
      <c r="M362" s="127" t="s">
        <v>139</v>
      </c>
      <c r="N362" s="130" t="s">
        <v>310</v>
      </c>
      <c r="O362" s="130" t="s">
        <v>139</v>
      </c>
      <c r="P362" s="129">
        <v>0.81440000000000001</v>
      </c>
      <c r="Q362" s="131" t="s">
        <v>139</v>
      </c>
      <c r="R362" s="131" t="s">
        <v>139</v>
      </c>
      <c r="S362" s="131" t="s">
        <v>139</v>
      </c>
      <c r="T362" s="128" t="s">
        <v>139</v>
      </c>
    </row>
    <row r="363" spans="1:20" ht="15" customHeight="1">
      <c r="A363" s="127" t="s">
        <v>807</v>
      </c>
      <c r="B363" s="127" t="s">
        <v>808</v>
      </c>
      <c r="C363" s="127" t="s">
        <v>369</v>
      </c>
      <c r="D363" s="127" t="s">
        <v>367</v>
      </c>
      <c r="E363" s="128">
        <v>47.625300000000003</v>
      </c>
      <c r="F363" s="128">
        <v>46.990099999999998</v>
      </c>
      <c r="G363" s="128">
        <v>1.0177</v>
      </c>
      <c r="H363" s="128">
        <v>1.0121</v>
      </c>
      <c r="I363" s="128">
        <v>1.0004999999999999</v>
      </c>
      <c r="J363" s="128">
        <v>1.0003</v>
      </c>
      <c r="K363" s="128" t="s">
        <v>139</v>
      </c>
      <c r="L363" s="129" t="s">
        <v>139</v>
      </c>
      <c r="M363" s="127" t="s">
        <v>139</v>
      </c>
      <c r="N363" s="128" t="s">
        <v>139</v>
      </c>
      <c r="O363" s="128" t="s">
        <v>139</v>
      </c>
      <c r="P363" s="129" t="s">
        <v>139</v>
      </c>
      <c r="Q363" s="131" t="s">
        <v>139</v>
      </c>
      <c r="R363" s="131" t="s">
        <v>139</v>
      </c>
      <c r="S363" s="131" t="s">
        <v>139</v>
      </c>
      <c r="T363" s="128" t="s">
        <v>139</v>
      </c>
    </row>
    <row r="364" spans="1:20" ht="15" customHeight="1">
      <c r="A364" s="127" t="s">
        <v>809</v>
      </c>
      <c r="B364" s="127" t="s">
        <v>810</v>
      </c>
      <c r="C364" s="127" t="s">
        <v>324</v>
      </c>
      <c r="D364" s="127" t="s">
        <v>320</v>
      </c>
      <c r="E364" s="128">
        <v>45.0214</v>
      </c>
      <c r="F364" s="128">
        <v>43.443600000000004</v>
      </c>
      <c r="G364" s="128">
        <v>1.07</v>
      </c>
      <c r="H364" s="128">
        <v>1.0474000000000001</v>
      </c>
      <c r="I364" s="128">
        <v>1.07</v>
      </c>
      <c r="J364" s="128">
        <v>1.0474000000000001</v>
      </c>
      <c r="K364" s="128" t="s">
        <v>139</v>
      </c>
      <c r="L364" s="129" t="s">
        <v>139</v>
      </c>
      <c r="M364" s="127" t="s">
        <v>139</v>
      </c>
      <c r="N364" s="130" t="s">
        <v>310</v>
      </c>
      <c r="O364" s="130" t="s">
        <v>139</v>
      </c>
      <c r="P364" s="129">
        <v>0.96319999999999995</v>
      </c>
      <c r="Q364" s="131" t="s">
        <v>139</v>
      </c>
      <c r="R364" s="131" t="s">
        <v>310</v>
      </c>
      <c r="S364" s="131" t="s">
        <v>139</v>
      </c>
      <c r="T364" s="128">
        <v>0.96319999999999995</v>
      </c>
    </row>
    <row r="365" spans="1:20" ht="15" customHeight="1">
      <c r="A365" s="127" t="s">
        <v>811</v>
      </c>
      <c r="B365" s="127" t="s">
        <v>812</v>
      </c>
      <c r="C365" s="127" t="s">
        <v>286</v>
      </c>
      <c r="D365" s="127" t="s">
        <v>284</v>
      </c>
      <c r="E365" s="128">
        <v>39.142699999999998</v>
      </c>
      <c r="F365" s="128">
        <v>37.215200000000003</v>
      </c>
      <c r="G365" s="128">
        <v>0.83630000000000004</v>
      </c>
      <c r="H365" s="128">
        <v>0.88480000000000003</v>
      </c>
      <c r="I365" s="128" t="s">
        <v>139</v>
      </c>
      <c r="J365" s="128" t="s">
        <v>139</v>
      </c>
      <c r="K365" s="128" t="s">
        <v>139</v>
      </c>
      <c r="L365" s="129" t="s">
        <v>139</v>
      </c>
      <c r="M365" s="127" t="s">
        <v>139</v>
      </c>
      <c r="N365" s="130" t="s">
        <v>139</v>
      </c>
      <c r="O365" s="130" t="s">
        <v>139</v>
      </c>
      <c r="P365" s="129" t="s">
        <v>139</v>
      </c>
      <c r="Q365" s="131" t="s">
        <v>139</v>
      </c>
      <c r="R365" s="131" t="s">
        <v>139</v>
      </c>
      <c r="S365" s="131" t="s">
        <v>139</v>
      </c>
      <c r="T365" s="128" t="s">
        <v>139</v>
      </c>
    </row>
    <row r="366" spans="1:20" ht="15" customHeight="1">
      <c r="A366" s="127" t="s">
        <v>813</v>
      </c>
      <c r="B366" s="127" t="s">
        <v>1173</v>
      </c>
      <c r="C366" s="127" t="s">
        <v>307</v>
      </c>
      <c r="D366" s="127" t="s">
        <v>305</v>
      </c>
      <c r="E366" s="128">
        <v>48.643500000000003</v>
      </c>
      <c r="F366" s="128">
        <v>47.245199999999997</v>
      </c>
      <c r="G366" s="128">
        <v>1.0403</v>
      </c>
      <c r="H366" s="128">
        <v>1.0274000000000001</v>
      </c>
      <c r="I366" s="128">
        <v>1.0403</v>
      </c>
      <c r="J366" s="128">
        <v>1.0274000000000001</v>
      </c>
      <c r="K366" s="128" t="s">
        <v>139</v>
      </c>
      <c r="L366" s="129" t="s">
        <v>139</v>
      </c>
      <c r="M366" s="127" t="s">
        <v>139</v>
      </c>
      <c r="N366" s="130" t="s">
        <v>139</v>
      </c>
      <c r="O366" s="130" t="s">
        <v>139</v>
      </c>
      <c r="P366" s="129" t="s">
        <v>139</v>
      </c>
      <c r="Q366" s="131" t="s">
        <v>139</v>
      </c>
      <c r="R366" s="131" t="s">
        <v>139</v>
      </c>
      <c r="S366" s="131" t="s">
        <v>139</v>
      </c>
      <c r="T366" s="128" t="s">
        <v>139</v>
      </c>
    </row>
    <row r="367" spans="1:20" ht="15" customHeight="1">
      <c r="A367" s="127" t="s">
        <v>814</v>
      </c>
      <c r="B367" s="127" t="s">
        <v>815</v>
      </c>
      <c r="C367" s="127" t="s">
        <v>339</v>
      </c>
      <c r="D367" s="127" t="s">
        <v>337</v>
      </c>
      <c r="E367" s="128">
        <v>41.2819</v>
      </c>
      <c r="F367" s="128">
        <v>39.123800000000003</v>
      </c>
      <c r="G367" s="128">
        <v>0.88200000000000001</v>
      </c>
      <c r="H367" s="128">
        <v>0.91759999999999997</v>
      </c>
      <c r="I367" s="128">
        <v>0.88200000000000001</v>
      </c>
      <c r="J367" s="128">
        <v>0.91759999999999997</v>
      </c>
      <c r="K367" s="128" t="s">
        <v>139</v>
      </c>
      <c r="L367" s="129" t="s">
        <v>139</v>
      </c>
      <c r="M367" s="127" t="s">
        <v>139</v>
      </c>
      <c r="N367" s="130" t="s">
        <v>139</v>
      </c>
      <c r="O367" s="130" t="s">
        <v>139</v>
      </c>
      <c r="P367" s="129" t="s">
        <v>139</v>
      </c>
      <c r="Q367" s="131" t="s">
        <v>139</v>
      </c>
      <c r="R367" s="131" t="s">
        <v>139</v>
      </c>
      <c r="S367" s="131" t="s">
        <v>139</v>
      </c>
      <c r="T367" s="128" t="s">
        <v>139</v>
      </c>
    </row>
    <row r="368" spans="1:20" ht="15" customHeight="1">
      <c r="A368" s="127" t="s">
        <v>816</v>
      </c>
      <c r="B368" s="127" t="s">
        <v>817</v>
      </c>
      <c r="C368" s="127" t="s">
        <v>347</v>
      </c>
      <c r="D368" s="127" t="s">
        <v>345</v>
      </c>
      <c r="E368" s="128">
        <v>16.571000000000002</v>
      </c>
      <c r="F368" s="128">
        <v>15.8041</v>
      </c>
      <c r="G368" s="128">
        <v>0.3649</v>
      </c>
      <c r="H368" s="128">
        <v>0.50139999999999996</v>
      </c>
      <c r="I368" s="128" t="s">
        <v>139</v>
      </c>
      <c r="J368" s="128" t="s">
        <v>139</v>
      </c>
      <c r="K368" s="128" t="s">
        <v>139</v>
      </c>
      <c r="L368" s="129" t="s">
        <v>139</v>
      </c>
      <c r="M368" s="127" t="s">
        <v>139</v>
      </c>
      <c r="N368" s="130" t="s">
        <v>310</v>
      </c>
      <c r="O368" s="130" t="s">
        <v>139</v>
      </c>
      <c r="P368" s="129">
        <v>0.35410000000000003</v>
      </c>
      <c r="Q368" s="131" t="s">
        <v>139</v>
      </c>
      <c r="R368" s="131" t="s">
        <v>139</v>
      </c>
      <c r="S368" s="131" t="s">
        <v>139</v>
      </c>
      <c r="T368" s="128" t="s">
        <v>139</v>
      </c>
    </row>
    <row r="369" spans="1:20" ht="15" customHeight="1">
      <c r="A369" s="127" t="s">
        <v>818</v>
      </c>
      <c r="B369" s="127" t="s">
        <v>819</v>
      </c>
      <c r="C369" s="127" t="s">
        <v>326</v>
      </c>
      <c r="D369" s="127" t="s">
        <v>327</v>
      </c>
      <c r="E369" s="128">
        <v>37.1417</v>
      </c>
      <c r="F369" s="128">
        <v>37.175600000000003</v>
      </c>
      <c r="G369" s="128">
        <v>0.80610000000000004</v>
      </c>
      <c r="H369" s="128">
        <v>0.86280000000000001</v>
      </c>
      <c r="I369" s="128" t="s">
        <v>139</v>
      </c>
      <c r="J369" s="128" t="s">
        <v>139</v>
      </c>
      <c r="K369" s="128" t="s">
        <v>139</v>
      </c>
      <c r="L369" s="129" t="s">
        <v>139</v>
      </c>
      <c r="M369" s="127" t="s">
        <v>139</v>
      </c>
      <c r="N369" s="130" t="s">
        <v>310</v>
      </c>
      <c r="O369" s="130" t="s">
        <v>139</v>
      </c>
      <c r="P369" s="129">
        <v>0.79349999999999998</v>
      </c>
      <c r="Q369" s="131" t="s">
        <v>139</v>
      </c>
      <c r="R369" s="131" t="s">
        <v>139</v>
      </c>
      <c r="S369" s="131" t="s">
        <v>139</v>
      </c>
      <c r="T369" s="128" t="s">
        <v>139</v>
      </c>
    </row>
    <row r="370" spans="1:20" ht="15" customHeight="1">
      <c r="A370" s="127" t="s">
        <v>820</v>
      </c>
      <c r="B370" s="127" t="s">
        <v>821</v>
      </c>
      <c r="C370" s="127" t="s">
        <v>247</v>
      </c>
      <c r="D370" s="127" t="s">
        <v>248</v>
      </c>
      <c r="E370" s="128">
        <v>51.407600000000002</v>
      </c>
      <c r="F370" s="128">
        <v>49.503599999999999</v>
      </c>
      <c r="G370" s="128">
        <v>1.1096999999999999</v>
      </c>
      <c r="H370" s="128">
        <v>1.0739000000000001</v>
      </c>
      <c r="I370" s="128">
        <v>1.1096999999999999</v>
      </c>
      <c r="J370" s="128">
        <v>1.0739000000000001</v>
      </c>
      <c r="K370" s="128" t="s">
        <v>139</v>
      </c>
      <c r="L370" s="129" t="s">
        <v>139</v>
      </c>
      <c r="M370" s="127" t="s">
        <v>139</v>
      </c>
      <c r="N370" s="130" t="s">
        <v>139</v>
      </c>
      <c r="O370" s="130" t="s">
        <v>139</v>
      </c>
      <c r="P370" s="129" t="s">
        <v>139</v>
      </c>
      <c r="Q370" s="131" t="s">
        <v>139</v>
      </c>
      <c r="R370" s="131" t="s">
        <v>139</v>
      </c>
      <c r="S370" s="131" t="s">
        <v>139</v>
      </c>
      <c r="T370" s="128" t="s">
        <v>139</v>
      </c>
    </row>
    <row r="371" spans="1:20" ht="15" customHeight="1">
      <c r="A371" s="127" t="s">
        <v>822</v>
      </c>
      <c r="B371" s="127" t="s">
        <v>823</v>
      </c>
      <c r="C371" s="127" t="s">
        <v>242</v>
      </c>
      <c r="D371" s="127" t="s">
        <v>238</v>
      </c>
      <c r="E371" s="128">
        <v>39.587000000000003</v>
      </c>
      <c r="F371" s="128">
        <v>38.9846</v>
      </c>
      <c r="G371" s="128">
        <v>0.8458</v>
      </c>
      <c r="H371" s="128">
        <v>0.89159999999999995</v>
      </c>
      <c r="I371" s="128">
        <v>0.8155</v>
      </c>
      <c r="J371" s="128">
        <v>0.86960000000000004</v>
      </c>
      <c r="K371" s="128" t="s">
        <v>139</v>
      </c>
      <c r="L371" s="129" t="s">
        <v>139</v>
      </c>
      <c r="M371" s="127" t="s">
        <v>139</v>
      </c>
      <c r="N371" s="130" t="s">
        <v>139</v>
      </c>
      <c r="O371" s="130" t="s">
        <v>139</v>
      </c>
      <c r="P371" s="129" t="s">
        <v>139</v>
      </c>
      <c r="Q371" s="131" t="s">
        <v>139</v>
      </c>
      <c r="R371" s="131" t="s">
        <v>139</v>
      </c>
      <c r="S371" s="131" t="s">
        <v>139</v>
      </c>
      <c r="T371" s="128" t="s">
        <v>139</v>
      </c>
    </row>
    <row r="372" spans="1:20" ht="15" customHeight="1">
      <c r="A372" s="127" t="s">
        <v>822</v>
      </c>
      <c r="B372" s="127" t="s">
        <v>823</v>
      </c>
      <c r="C372" s="127" t="s">
        <v>313</v>
      </c>
      <c r="D372" s="127" t="s">
        <v>311</v>
      </c>
      <c r="E372" s="128">
        <v>39.587000000000003</v>
      </c>
      <c r="F372" s="128">
        <v>38.9846</v>
      </c>
      <c r="G372" s="128">
        <v>0.8458</v>
      </c>
      <c r="H372" s="128">
        <v>0.89159999999999995</v>
      </c>
      <c r="I372" s="128">
        <v>0.8155</v>
      </c>
      <c r="J372" s="128">
        <v>0.86960000000000004</v>
      </c>
      <c r="K372" s="128" t="s">
        <v>139</v>
      </c>
      <c r="L372" s="129" t="s">
        <v>139</v>
      </c>
      <c r="M372" s="127" t="s">
        <v>139</v>
      </c>
      <c r="N372" s="130" t="s">
        <v>139</v>
      </c>
      <c r="O372" s="130" t="s">
        <v>139</v>
      </c>
      <c r="P372" s="129" t="s">
        <v>139</v>
      </c>
      <c r="Q372" s="131" t="s">
        <v>139</v>
      </c>
      <c r="R372" s="131" t="s">
        <v>139</v>
      </c>
      <c r="S372" s="131" t="s">
        <v>139</v>
      </c>
      <c r="T372" s="128" t="s">
        <v>139</v>
      </c>
    </row>
    <row r="373" spans="1:20" ht="15" customHeight="1">
      <c r="A373" s="127" t="s">
        <v>822</v>
      </c>
      <c r="B373" s="127" t="s">
        <v>823</v>
      </c>
      <c r="C373" s="127" t="s">
        <v>288</v>
      </c>
      <c r="D373" s="127" t="s">
        <v>289</v>
      </c>
      <c r="E373" s="128">
        <v>39.587000000000003</v>
      </c>
      <c r="F373" s="128">
        <v>38.9846</v>
      </c>
      <c r="G373" s="128">
        <v>0.8458</v>
      </c>
      <c r="H373" s="128">
        <v>0.89159999999999995</v>
      </c>
      <c r="I373" s="128">
        <v>0.8155</v>
      </c>
      <c r="J373" s="128">
        <v>0.86960000000000004</v>
      </c>
      <c r="K373" s="128" t="s">
        <v>139</v>
      </c>
      <c r="L373" s="129" t="s">
        <v>139</v>
      </c>
      <c r="M373" s="127" t="s">
        <v>139</v>
      </c>
      <c r="N373" s="130" t="s">
        <v>139</v>
      </c>
      <c r="O373" s="130" t="s">
        <v>139</v>
      </c>
      <c r="P373" s="129" t="s">
        <v>139</v>
      </c>
      <c r="Q373" s="131" t="s">
        <v>139</v>
      </c>
      <c r="R373" s="131" t="s">
        <v>139</v>
      </c>
      <c r="S373" s="131" t="s">
        <v>139</v>
      </c>
      <c r="T373" s="128" t="s">
        <v>139</v>
      </c>
    </row>
    <row r="374" spans="1:20" ht="15" customHeight="1">
      <c r="A374" s="127" t="s">
        <v>824</v>
      </c>
      <c r="B374" s="127" t="s">
        <v>825</v>
      </c>
      <c r="C374" s="127" t="s">
        <v>249</v>
      </c>
      <c r="D374" s="127" t="s">
        <v>243</v>
      </c>
      <c r="E374" s="128">
        <v>60.118000000000002</v>
      </c>
      <c r="F374" s="128">
        <v>59.155700000000003</v>
      </c>
      <c r="G374" s="128">
        <v>1.2845</v>
      </c>
      <c r="H374" s="128">
        <v>1.1870000000000001</v>
      </c>
      <c r="I374" s="128" t="s">
        <v>139</v>
      </c>
      <c r="J374" s="128" t="s">
        <v>139</v>
      </c>
      <c r="K374" s="128" t="s">
        <v>139</v>
      </c>
      <c r="L374" s="129" t="s">
        <v>139</v>
      </c>
      <c r="M374" s="127" t="s">
        <v>139</v>
      </c>
      <c r="N374" s="130" t="s">
        <v>139</v>
      </c>
      <c r="O374" s="130" t="s">
        <v>139</v>
      </c>
      <c r="P374" s="129" t="s">
        <v>139</v>
      </c>
      <c r="Q374" s="131" t="s">
        <v>139</v>
      </c>
      <c r="R374" s="131" t="s">
        <v>139</v>
      </c>
      <c r="S374" s="131" t="s">
        <v>139</v>
      </c>
      <c r="T374" s="128" t="s">
        <v>139</v>
      </c>
    </row>
    <row r="375" spans="1:20" ht="15" customHeight="1">
      <c r="A375" s="127" t="s">
        <v>826</v>
      </c>
      <c r="B375" s="127" t="s">
        <v>827</v>
      </c>
      <c r="C375" s="127" t="s">
        <v>261</v>
      </c>
      <c r="D375" s="127" t="s">
        <v>259</v>
      </c>
      <c r="E375" s="128">
        <v>43.609000000000002</v>
      </c>
      <c r="F375" s="128">
        <v>42.666499999999999</v>
      </c>
      <c r="G375" s="128">
        <v>0.93179999999999996</v>
      </c>
      <c r="H375" s="128">
        <v>0.95279999999999998</v>
      </c>
      <c r="I375" s="128">
        <v>0.93179999999999996</v>
      </c>
      <c r="J375" s="128">
        <v>0.95279999999999998</v>
      </c>
      <c r="K375" s="128" t="s">
        <v>139</v>
      </c>
      <c r="L375" s="129" t="s">
        <v>139</v>
      </c>
      <c r="M375" s="127" t="s">
        <v>139</v>
      </c>
      <c r="N375" s="130" t="s">
        <v>139</v>
      </c>
      <c r="O375" s="130" t="s">
        <v>139</v>
      </c>
      <c r="P375" s="129" t="s">
        <v>139</v>
      </c>
      <c r="Q375" s="131" t="s">
        <v>139</v>
      </c>
      <c r="R375" s="131" t="s">
        <v>139</v>
      </c>
      <c r="S375" s="131" t="s">
        <v>139</v>
      </c>
      <c r="T375" s="128" t="s">
        <v>139</v>
      </c>
    </row>
    <row r="376" spans="1:20" ht="15" customHeight="1">
      <c r="A376" s="127" t="s">
        <v>828</v>
      </c>
      <c r="B376" s="127" t="s">
        <v>829</v>
      </c>
      <c r="C376" s="127" t="s">
        <v>280</v>
      </c>
      <c r="D376" s="127" t="s">
        <v>278</v>
      </c>
      <c r="E376" s="128">
        <v>43.342599999999997</v>
      </c>
      <c r="F376" s="128">
        <v>42.196599999999997</v>
      </c>
      <c r="G376" s="128">
        <v>0.92589999999999995</v>
      </c>
      <c r="H376" s="128">
        <v>0.9486</v>
      </c>
      <c r="I376" s="128" t="s">
        <v>139</v>
      </c>
      <c r="J376" s="128" t="s">
        <v>139</v>
      </c>
      <c r="K376" s="128" t="s">
        <v>139</v>
      </c>
      <c r="L376" s="129" t="s">
        <v>139</v>
      </c>
      <c r="M376" s="127" t="s">
        <v>139</v>
      </c>
      <c r="N376" s="130" t="s">
        <v>139</v>
      </c>
      <c r="O376" s="130" t="s">
        <v>139</v>
      </c>
      <c r="P376" s="129" t="s">
        <v>139</v>
      </c>
      <c r="Q376" s="131" t="s">
        <v>139</v>
      </c>
      <c r="R376" s="131" t="s">
        <v>139</v>
      </c>
      <c r="S376" s="131" t="s">
        <v>139</v>
      </c>
      <c r="T376" s="128" t="s">
        <v>139</v>
      </c>
    </row>
    <row r="377" spans="1:20" ht="15" customHeight="1">
      <c r="A377" s="127" t="s">
        <v>830</v>
      </c>
      <c r="B377" s="127" t="s">
        <v>831</v>
      </c>
      <c r="C377" s="127" t="s">
        <v>304</v>
      </c>
      <c r="D377" s="127" t="s">
        <v>302</v>
      </c>
      <c r="E377" s="128">
        <v>40.396299999999997</v>
      </c>
      <c r="F377" s="128">
        <v>40.593200000000003</v>
      </c>
      <c r="G377" s="128">
        <v>0.86319999999999997</v>
      </c>
      <c r="H377" s="128">
        <v>0.9042</v>
      </c>
      <c r="I377" s="128" t="s">
        <v>139</v>
      </c>
      <c r="J377" s="128" t="s">
        <v>139</v>
      </c>
      <c r="K377" s="128" t="s">
        <v>139</v>
      </c>
      <c r="L377" s="129" t="s">
        <v>139</v>
      </c>
      <c r="M377" s="127" t="s">
        <v>139</v>
      </c>
      <c r="N377" s="128" t="s">
        <v>139</v>
      </c>
      <c r="O377" s="128" t="s">
        <v>139</v>
      </c>
      <c r="P377" s="129" t="s">
        <v>139</v>
      </c>
      <c r="Q377" s="131" t="s">
        <v>139</v>
      </c>
      <c r="R377" s="131" t="s">
        <v>139</v>
      </c>
      <c r="S377" s="131" t="s">
        <v>139</v>
      </c>
      <c r="T377" s="128" t="s">
        <v>139</v>
      </c>
    </row>
    <row r="378" spans="1:20" ht="15" customHeight="1">
      <c r="A378" s="127" t="s">
        <v>832</v>
      </c>
      <c r="B378" s="127" t="s">
        <v>833</v>
      </c>
      <c r="C378" s="127" t="s">
        <v>326</v>
      </c>
      <c r="D378" s="127" t="s">
        <v>327</v>
      </c>
      <c r="E378" s="128">
        <v>38.573099999999997</v>
      </c>
      <c r="F378" s="128">
        <v>41.184699999999999</v>
      </c>
      <c r="G378" s="128">
        <v>0.83260000000000001</v>
      </c>
      <c r="H378" s="128">
        <v>0.8821</v>
      </c>
      <c r="I378" s="128">
        <v>0.83260000000000001</v>
      </c>
      <c r="J378" s="128">
        <v>0.8821</v>
      </c>
      <c r="K378" s="128" t="s">
        <v>139</v>
      </c>
      <c r="L378" s="129" t="s">
        <v>139</v>
      </c>
      <c r="M378" s="127" t="s">
        <v>139</v>
      </c>
      <c r="N378" s="130" t="s">
        <v>139</v>
      </c>
      <c r="O378" s="130" t="s">
        <v>139</v>
      </c>
      <c r="P378" s="129" t="s">
        <v>139</v>
      </c>
      <c r="Q378" s="131" t="s">
        <v>139</v>
      </c>
      <c r="R378" s="131" t="s">
        <v>139</v>
      </c>
      <c r="S378" s="131" t="s">
        <v>139</v>
      </c>
      <c r="T378" s="128" t="s">
        <v>139</v>
      </c>
    </row>
    <row r="379" spans="1:20" ht="15" customHeight="1">
      <c r="A379" s="127" t="s">
        <v>834</v>
      </c>
      <c r="B379" s="127" t="s">
        <v>1174</v>
      </c>
      <c r="C379" s="127" t="s">
        <v>369</v>
      </c>
      <c r="D379" s="127" t="s">
        <v>367</v>
      </c>
      <c r="E379" s="128">
        <v>45.616500000000002</v>
      </c>
      <c r="F379" s="128">
        <v>44.274799999999999</v>
      </c>
      <c r="G379" s="128">
        <v>0.97470000000000001</v>
      </c>
      <c r="H379" s="128">
        <v>0.98260000000000003</v>
      </c>
      <c r="I379" s="128">
        <v>0.96209999999999996</v>
      </c>
      <c r="J379" s="128">
        <v>0.97389999999999999</v>
      </c>
      <c r="K379" s="128" t="s">
        <v>139</v>
      </c>
      <c r="L379" s="129" t="s">
        <v>139</v>
      </c>
      <c r="M379" s="127" t="s">
        <v>139</v>
      </c>
      <c r="N379" s="130" t="s">
        <v>139</v>
      </c>
      <c r="O379" s="130" t="s">
        <v>139</v>
      </c>
      <c r="P379" s="129" t="s">
        <v>139</v>
      </c>
      <c r="Q379" s="131" t="s">
        <v>139</v>
      </c>
      <c r="R379" s="131" t="s">
        <v>139</v>
      </c>
      <c r="S379" s="131" t="s">
        <v>139</v>
      </c>
      <c r="T379" s="128" t="s">
        <v>139</v>
      </c>
    </row>
    <row r="380" spans="1:20" ht="15" customHeight="1">
      <c r="A380" s="127" t="s">
        <v>835</v>
      </c>
      <c r="B380" s="127" t="s">
        <v>836</v>
      </c>
      <c r="C380" s="127" t="s">
        <v>307</v>
      </c>
      <c r="D380" s="127" t="s">
        <v>305</v>
      </c>
      <c r="E380" s="128">
        <v>50.504600000000003</v>
      </c>
      <c r="F380" s="128">
        <v>49.937600000000003</v>
      </c>
      <c r="G380" s="128">
        <v>1.0789</v>
      </c>
      <c r="H380" s="128">
        <v>1.0533999999999999</v>
      </c>
      <c r="I380" s="128">
        <v>1.0592999999999999</v>
      </c>
      <c r="J380" s="128">
        <v>1.0402</v>
      </c>
      <c r="K380" s="128" t="s">
        <v>139</v>
      </c>
      <c r="L380" s="129" t="s">
        <v>139</v>
      </c>
      <c r="M380" s="127" t="s">
        <v>139</v>
      </c>
      <c r="N380" s="130" t="s">
        <v>139</v>
      </c>
      <c r="O380" s="130" t="s">
        <v>139</v>
      </c>
      <c r="P380" s="129" t="s">
        <v>139</v>
      </c>
      <c r="Q380" s="131" t="s">
        <v>139</v>
      </c>
      <c r="R380" s="131" t="s">
        <v>139</v>
      </c>
      <c r="S380" s="131" t="s">
        <v>139</v>
      </c>
      <c r="T380" s="128" t="s">
        <v>139</v>
      </c>
    </row>
    <row r="381" spans="1:20" ht="15" customHeight="1">
      <c r="A381" s="127" t="s">
        <v>835</v>
      </c>
      <c r="B381" s="127" t="s">
        <v>836</v>
      </c>
      <c r="C381" s="127" t="s">
        <v>369</v>
      </c>
      <c r="D381" s="127" t="s">
        <v>367</v>
      </c>
      <c r="E381" s="128">
        <v>50.504600000000003</v>
      </c>
      <c r="F381" s="128">
        <v>49.937600000000003</v>
      </c>
      <c r="G381" s="128">
        <v>1.0789</v>
      </c>
      <c r="H381" s="128">
        <v>1.0533999999999999</v>
      </c>
      <c r="I381" s="128">
        <v>1.0592999999999999</v>
      </c>
      <c r="J381" s="128">
        <v>1.0402</v>
      </c>
      <c r="K381" s="128" t="s">
        <v>139</v>
      </c>
      <c r="L381" s="129" t="s">
        <v>139</v>
      </c>
      <c r="M381" s="127" t="s">
        <v>139</v>
      </c>
      <c r="N381" s="130" t="s">
        <v>139</v>
      </c>
      <c r="O381" s="130" t="s">
        <v>139</v>
      </c>
      <c r="P381" s="129" t="s">
        <v>139</v>
      </c>
      <c r="Q381" s="131" t="s">
        <v>139</v>
      </c>
      <c r="R381" s="131" t="s">
        <v>139</v>
      </c>
      <c r="S381" s="131" t="s">
        <v>139</v>
      </c>
      <c r="T381" s="128" t="s">
        <v>139</v>
      </c>
    </row>
    <row r="382" spans="1:20" ht="15" customHeight="1">
      <c r="A382" s="127" t="s">
        <v>837</v>
      </c>
      <c r="B382" s="127" t="s">
        <v>838</v>
      </c>
      <c r="C382" s="127" t="s">
        <v>317</v>
      </c>
      <c r="D382" s="127" t="s">
        <v>315</v>
      </c>
      <c r="E382" s="128">
        <v>43.207099999999997</v>
      </c>
      <c r="F382" s="128">
        <v>42.137</v>
      </c>
      <c r="G382" s="128">
        <v>1</v>
      </c>
      <c r="H382" s="128">
        <v>1</v>
      </c>
      <c r="I382" s="128">
        <v>1</v>
      </c>
      <c r="J382" s="128">
        <v>1</v>
      </c>
      <c r="K382" s="128" t="s">
        <v>139</v>
      </c>
      <c r="L382" s="129" t="s">
        <v>139</v>
      </c>
      <c r="M382" s="127" t="s">
        <v>310</v>
      </c>
      <c r="N382" s="130" t="s">
        <v>310</v>
      </c>
      <c r="O382" s="130" t="s">
        <v>139</v>
      </c>
      <c r="P382" s="129">
        <v>0.92320000000000002</v>
      </c>
      <c r="Q382" s="131" t="s">
        <v>310</v>
      </c>
      <c r="R382" s="131" t="s">
        <v>310</v>
      </c>
      <c r="S382" s="131" t="s">
        <v>139</v>
      </c>
      <c r="T382" s="128">
        <v>0.91</v>
      </c>
    </row>
    <row r="383" spans="1:20" ht="15" customHeight="1">
      <c r="A383" s="127" t="s">
        <v>839</v>
      </c>
      <c r="B383" s="127" t="s">
        <v>840</v>
      </c>
      <c r="C383" s="127" t="s">
        <v>231</v>
      </c>
      <c r="D383" s="127" t="s">
        <v>229</v>
      </c>
      <c r="E383" s="128">
        <v>35.661299999999997</v>
      </c>
      <c r="F383" s="128">
        <v>34.305599999999998</v>
      </c>
      <c r="G383" s="128">
        <v>0.76190000000000002</v>
      </c>
      <c r="H383" s="128">
        <v>0.83009999999999995</v>
      </c>
      <c r="I383" s="128" t="s">
        <v>139</v>
      </c>
      <c r="J383" s="128" t="s">
        <v>139</v>
      </c>
      <c r="K383" s="128" t="s">
        <v>139</v>
      </c>
      <c r="L383" s="129" t="s">
        <v>139</v>
      </c>
      <c r="M383" s="127" t="s">
        <v>139</v>
      </c>
      <c r="N383" s="130" t="s">
        <v>139</v>
      </c>
      <c r="O383" s="130" t="s">
        <v>139</v>
      </c>
      <c r="P383" s="129" t="s">
        <v>139</v>
      </c>
      <c r="Q383" s="131" t="s">
        <v>139</v>
      </c>
      <c r="R383" s="131" t="s">
        <v>139</v>
      </c>
      <c r="S383" s="131" t="s">
        <v>139</v>
      </c>
      <c r="T383" s="128" t="s">
        <v>139</v>
      </c>
    </row>
    <row r="384" spans="1:20" ht="15" customHeight="1">
      <c r="A384" s="127" t="s">
        <v>841</v>
      </c>
      <c r="B384" s="127" t="s">
        <v>842</v>
      </c>
      <c r="C384" s="127" t="s">
        <v>249</v>
      </c>
      <c r="D384" s="127" t="s">
        <v>243</v>
      </c>
      <c r="E384" s="128">
        <v>60.247500000000002</v>
      </c>
      <c r="F384" s="128">
        <v>58.5199</v>
      </c>
      <c r="G384" s="128">
        <v>1.2873000000000001</v>
      </c>
      <c r="H384" s="128">
        <v>1.1888000000000001</v>
      </c>
      <c r="I384" s="128" t="s">
        <v>139</v>
      </c>
      <c r="J384" s="128" t="s">
        <v>139</v>
      </c>
      <c r="K384" s="128" t="s">
        <v>139</v>
      </c>
      <c r="L384" s="129" t="s">
        <v>139</v>
      </c>
      <c r="M384" s="127" t="s">
        <v>139</v>
      </c>
      <c r="N384" s="130" t="s">
        <v>139</v>
      </c>
      <c r="O384" s="130" t="s">
        <v>139</v>
      </c>
      <c r="P384" s="129" t="s">
        <v>139</v>
      </c>
      <c r="Q384" s="131" t="s">
        <v>139</v>
      </c>
      <c r="R384" s="131" t="s">
        <v>139</v>
      </c>
      <c r="S384" s="131" t="s">
        <v>139</v>
      </c>
      <c r="T384" s="128" t="s">
        <v>139</v>
      </c>
    </row>
    <row r="385" spans="1:20" ht="15" customHeight="1">
      <c r="A385" s="127" t="s">
        <v>843</v>
      </c>
      <c r="B385" s="127" t="s">
        <v>844</v>
      </c>
      <c r="C385" s="127" t="s">
        <v>242</v>
      </c>
      <c r="D385" s="127" t="s">
        <v>238</v>
      </c>
      <c r="E385" s="128">
        <v>34.613700000000001</v>
      </c>
      <c r="F385" s="128">
        <v>34.798900000000003</v>
      </c>
      <c r="G385" s="128" t="s">
        <v>139</v>
      </c>
      <c r="H385" s="128" t="s">
        <v>139</v>
      </c>
      <c r="I385" s="128">
        <v>0.73950000000000005</v>
      </c>
      <c r="J385" s="128">
        <v>0.81330000000000002</v>
      </c>
      <c r="K385" s="128" t="s">
        <v>139</v>
      </c>
      <c r="L385" s="129" t="s">
        <v>139</v>
      </c>
      <c r="M385" s="127" t="s">
        <v>139</v>
      </c>
      <c r="N385" s="130" t="s">
        <v>139</v>
      </c>
      <c r="O385" s="130" t="s">
        <v>139</v>
      </c>
      <c r="P385" s="129" t="s">
        <v>139</v>
      </c>
      <c r="Q385" s="131" t="s">
        <v>139</v>
      </c>
      <c r="R385" s="131" t="s">
        <v>139</v>
      </c>
      <c r="S385" s="131" t="s">
        <v>139</v>
      </c>
      <c r="T385" s="128" t="s">
        <v>139</v>
      </c>
    </row>
    <row r="386" spans="1:20" ht="15" customHeight="1">
      <c r="A386" s="127" t="s">
        <v>843</v>
      </c>
      <c r="B386" s="127" t="s">
        <v>844</v>
      </c>
      <c r="C386" s="127" t="s">
        <v>240</v>
      </c>
      <c r="D386" s="127" t="s">
        <v>241</v>
      </c>
      <c r="E386" s="128">
        <v>34.613700000000001</v>
      </c>
      <c r="F386" s="128">
        <v>34.798900000000003</v>
      </c>
      <c r="G386" s="128">
        <v>0.73950000000000005</v>
      </c>
      <c r="H386" s="128">
        <v>0.81330000000000002</v>
      </c>
      <c r="I386" s="128">
        <v>0.73950000000000005</v>
      </c>
      <c r="J386" s="128">
        <v>0.81330000000000002</v>
      </c>
      <c r="K386" s="128" t="s">
        <v>139</v>
      </c>
      <c r="L386" s="129" t="s">
        <v>139</v>
      </c>
      <c r="M386" s="127" t="s">
        <v>139</v>
      </c>
      <c r="N386" s="128" t="s">
        <v>139</v>
      </c>
      <c r="O386" s="128" t="s">
        <v>139</v>
      </c>
      <c r="P386" s="129" t="s">
        <v>139</v>
      </c>
      <c r="Q386" s="131" t="s">
        <v>139</v>
      </c>
      <c r="R386" s="131" t="s">
        <v>139</v>
      </c>
      <c r="S386" s="131" t="s">
        <v>139</v>
      </c>
      <c r="T386" s="128" t="s">
        <v>139</v>
      </c>
    </row>
    <row r="387" spans="1:20" ht="15" customHeight="1">
      <c r="A387" s="127" t="s">
        <v>845</v>
      </c>
      <c r="B387" s="127" t="s">
        <v>846</v>
      </c>
      <c r="C387" s="127" t="s">
        <v>304</v>
      </c>
      <c r="D387" s="127" t="s">
        <v>302</v>
      </c>
      <c r="E387" s="128">
        <v>39.853000000000002</v>
      </c>
      <c r="F387" s="128">
        <v>40.621400000000001</v>
      </c>
      <c r="G387" s="128">
        <v>0.85140000000000005</v>
      </c>
      <c r="H387" s="128">
        <v>0.89570000000000005</v>
      </c>
      <c r="I387" s="128" t="s">
        <v>139</v>
      </c>
      <c r="J387" s="128" t="s">
        <v>139</v>
      </c>
      <c r="K387" s="128" t="s">
        <v>139</v>
      </c>
      <c r="L387" s="129" t="s">
        <v>139</v>
      </c>
      <c r="M387" s="127" t="s">
        <v>139</v>
      </c>
      <c r="N387" s="128" t="s">
        <v>139</v>
      </c>
      <c r="O387" s="128" t="s">
        <v>139</v>
      </c>
      <c r="P387" s="129" t="s">
        <v>139</v>
      </c>
      <c r="Q387" s="131" t="s">
        <v>139</v>
      </c>
      <c r="R387" s="131" t="s">
        <v>139</v>
      </c>
      <c r="S387" s="131" t="s">
        <v>139</v>
      </c>
      <c r="T387" s="128" t="s">
        <v>139</v>
      </c>
    </row>
    <row r="388" spans="1:20" ht="15" customHeight="1">
      <c r="A388" s="127" t="s">
        <v>847</v>
      </c>
      <c r="B388" s="127" t="s">
        <v>848</v>
      </c>
      <c r="C388" s="127" t="s">
        <v>231</v>
      </c>
      <c r="D388" s="127" t="s">
        <v>229</v>
      </c>
      <c r="E388" s="128">
        <v>34.116500000000002</v>
      </c>
      <c r="F388" s="128">
        <v>34.061799999999998</v>
      </c>
      <c r="G388" s="128">
        <v>0.72899999999999998</v>
      </c>
      <c r="H388" s="128">
        <v>0.8054</v>
      </c>
      <c r="I388" s="128">
        <v>0.72899999999999998</v>
      </c>
      <c r="J388" s="128">
        <v>0.8054</v>
      </c>
      <c r="K388" s="128" t="s">
        <v>139</v>
      </c>
      <c r="L388" s="129" t="s">
        <v>139</v>
      </c>
      <c r="M388" s="127" t="s">
        <v>139</v>
      </c>
      <c r="N388" s="130" t="s">
        <v>139</v>
      </c>
      <c r="O388" s="130" t="s">
        <v>139</v>
      </c>
      <c r="P388" s="129" t="s">
        <v>139</v>
      </c>
      <c r="Q388" s="131" t="s">
        <v>139</v>
      </c>
      <c r="R388" s="131" t="s">
        <v>139</v>
      </c>
      <c r="S388" s="131" t="s">
        <v>139</v>
      </c>
      <c r="T388" s="128" t="s">
        <v>139</v>
      </c>
    </row>
    <row r="389" spans="1:20" ht="15" customHeight="1">
      <c r="A389" s="127" t="s">
        <v>849</v>
      </c>
      <c r="B389" s="127" t="s">
        <v>1175</v>
      </c>
      <c r="C389" s="127" t="s">
        <v>330</v>
      </c>
      <c r="D389" s="127" t="s">
        <v>331</v>
      </c>
      <c r="E389" s="128">
        <v>45.563600000000001</v>
      </c>
      <c r="F389" s="128">
        <v>44.395499999999998</v>
      </c>
      <c r="G389" s="128">
        <v>0.97340000000000004</v>
      </c>
      <c r="H389" s="128">
        <v>0.98170000000000002</v>
      </c>
      <c r="I389" s="128" t="s">
        <v>139</v>
      </c>
      <c r="J389" s="128" t="s">
        <v>139</v>
      </c>
      <c r="K389" s="128" t="s">
        <v>139</v>
      </c>
      <c r="L389" s="129" t="s">
        <v>139</v>
      </c>
      <c r="M389" s="127" t="s">
        <v>139</v>
      </c>
      <c r="N389" s="130" t="s">
        <v>139</v>
      </c>
      <c r="O389" s="130" t="s">
        <v>139</v>
      </c>
      <c r="P389" s="129" t="s">
        <v>139</v>
      </c>
      <c r="Q389" s="131" t="s">
        <v>139</v>
      </c>
      <c r="R389" s="131" t="s">
        <v>139</v>
      </c>
      <c r="S389" s="131" t="s">
        <v>139</v>
      </c>
      <c r="T389" s="128" t="s">
        <v>139</v>
      </c>
    </row>
    <row r="390" spans="1:20" ht="15" customHeight="1">
      <c r="A390" s="127" t="s">
        <v>850</v>
      </c>
      <c r="B390" s="127" t="s">
        <v>851</v>
      </c>
      <c r="C390" s="127" t="s">
        <v>296</v>
      </c>
      <c r="D390" s="127" t="s">
        <v>297</v>
      </c>
      <c r="E390" s="128">
        <v>37.321800000000003</v>
      </c>
      <c r="F390" s="128">
        <v>36.987699999999997</v>
      </c>
      <c r="G390" s="128">
        <v>0.79890000000000005</v>
      </c>
      <c r="H390" s="128">
        <v>0.85750000000000004</v>
      </c>
      <c r="I390" s="128">
        <v>0.79890000000000005</v>
      </c>
      <c r="J390" s="128">
        <v>0.85750000000000004</v>
      </c>
      <c r="K390" s="128" t="s">
        <v>139</v>
      </c>
      <c r="L390" s="129" t="s">
        <v>139</v>
      </c>
      <c r="M390" s="127" t="s">
        <v>139</v>
      </c>
      <c r="N390" s="130" t="s">
        <v>139</v>
      </c>
      <c r="O390" s="130" t="s">
        <v>139</v>
      </c>
      <c r="P390" s="129" t="s">
        <v>139</v>
      </c>
      <c r="Q390" s="131" t="s">
        <v>139</v>
      </c>
      <c r="R390" s="131" t="s">
        <v>139</v>
      </c>
      <c r="S390" s="131" t="s">
        <v>139</v>
      </c>
      <c r="T390" s="128" t="s">
        <v>139</v>
      </c>
    </row>
    <row r="391" spans="1:20" ht="15" customHeight="1">
      <c r="A391" s="127" t="s">
        <v>852</v>
      </c>
      <c r="B391" s="127" t="s">
        <v>853</v>
      </c>
      <c r="C391" s="127" t="s">
        <v>288</v>
      </c>
      <c r="D391" s="127" t="s">
        <v>289</v>
      </c>
      <c r="E391" s="128">
        <v>31.747199999999999</v>
      </c>
      <c r="F391" s="128">
        <v>30.995200000000001</v>
      </c>
      <c r="G391" s="128">
        <v>0.70960000000000001</v>
      </c>
      <c r="H391" s="128">
        <v>0.79059999999999997</v>
      </c>
      <c r="I391" s="128" t="s">
        <v>139</v>
      </c>
      <c r="J391" s="128" t="s">
        <v>139</v>
      </c>
      <c r="K391" s="128" t="s">
        <v>139</v>
      </c>
      <c r="L391" s="129" t="s">
        <v>139</v>
      </c>
      <c r="M391" s="127" t="s">
        <v>139</v>
      </c>
      <c r="N391" s="130" t="s">
        <v>310</v>
      </c>
      <c r="O391" s="130" t="s">
        <v>139</v>
      </c>
      <c r="P391" s="129">
        <v>0.67830000000000001</v>
      </c>
      <c r="Q391" s="131" t="s">
        <v>139</v>
      </c>
      <c r="R391" s="131" t="s">
        <v>139</v>
      </c>
      <c r="S391" s="131" t="s">
        <v>139</v>
      </c>
      <c r="T391" s="128" t="s">
        <v>139</v>
      </c>
    </row>
    <row r="392" spans="1:20" ht="15" customHeight="1">
      <c r="A392" s="127" t="s">
        <v>854</v>
      </c>
      <c r="B392" s="127" t="s">
        <v>855</v>
      </c>
      <c r="C392" s="127" t="s">
        <v>365</v>
      </c>
      <c r="D392" s="127" t="s">
        <v>363</v>
      </c>
      <c r="E392" s="128">
        <v>47.6008</v>
      </c>
      <c r="F392" s="128">
        <v>46.936700000000002</v>
      </c>
      <c r="G392" s="128">
        <v>1.0986</v>
      </c>
      <c r="H392" s="128">
        <v>1.0665</v>
      </c>
      <c r="I392" s="128" t="s">
        <v>139</v>
      </c>
      <c r="J392" s="128" t="s">
        <v>139</v>
      </c>
      <c r="K392" s="128" t="s">
        <v>139</v>
      </c>
      <c r="L392" s="129" t="s">
        <v>139</v>
      </c>
      <c r="M392" s="127" t="s">
        <v>139</v>
      </c>
      <c r="N392" s="130" t="s">
        <v>310</v>
      </c>
      <c r="O392" s="130" t="s">
        <v>139</v>
      </c>
      <c r="P392" s="129">
        <v>1.0169999999999999</v>
      </c>
      <c r="Q392" s="131" t="s">
        <v>139</v>
      </c>
      <c r="R392" s="131" t="s">
        <v>139</v>
      </c>
      <c r="S392" s="131" t="s">
        <v>139</v>
      </c>
      <c r="T392" s="128" t="s">
        <v>139</v>
      </c>
    </row>
    <row r="393" spans="1:20" ht="15" customHeight="1">
      <c r="A393" s="127" t="s">
        <v>856</v>
      </c>
      <c r="B393" s="127" t="s">
        <v>857</v>
      </c>
      <c r="C393" s="127" t="s">
        <v>280</v>
      </c>
      <c r="D393" s="127" t="s">
        <v>278</v>
      </c>
      <c r="E393" s="128">
        <v>47.401699999999998</v>
      </c>
      <c r="F393" s="128">
        <v>44.976100000000002</v>
      </c>
      <c r="G393" s="128">
        <v>1.0126999999999999</v>
      </c>
      <c r="H393" s="128">
        <v>1.0086999999999999</v>
      </c>
      <c r="I393" s="128">
        <v>0.9788</v>
      </c>
      <c r="J393" s="128">
        <v>0.98540000000000005</v>
      </c>
      <c r="K393" s="128" t="s">
        <v>139</v>
      </c>
      <c r="L393" s="129" t="s">
        <v>139</v>
      </c>
      <c r="M393" s="127" t="s">
        <v>139</v>
      </c>
      <c r="N393" s="130" t="s">
        <v>139</v>
      </c>
      <c r="O393" s="130" t="s">
        <v>139</v>
      </c>
      <c r="P393" s="129" t="s">
        <v>139</v>
      </c>
      <c r="Q393" s="131" t="s">
        <v>139</v>
      </c>
      <c r="R393" s="131" t="s">
        <v>139</v>
      </c>
      <c r="S393" s="131" t="s">
        <v>139</v>
      </c>
      <c r="T393" s="128" t="s">
        <v>139</v>
      </c>
    </row>
    <row r="394" spans="1:20" ht="15" customHeight="1">
      <c r="A394" s="127" t="s">
        <v>858</v>
      </c>
      <c r="B394" s="127" t="s">
        <v>859</v>
      </c>
      <c r="C394" s="127" t="s">
        <v>304</v>
      </c>
      <c r="D394" s="127" t="s">
        <v>302</v>
      </c>
      <c r="E394" s="128">
        <v>42.692999999999998</v>
      </c>
      <c r="F394" s="128">
        <v>41.857199999999999</v>
      </c>
      <c r="G394" s="128">
        <v>0.91210000000000002</v>
      </c>
      <c r="H394" s="128">
        <v>0.93889999999999996</v>
      </c>
      <c r="I394" s="128">
        <v>0.91210000000000002</v>
      </c>
      <c r="J394" s="128">
        <v>0.93889999999999996</v>
      </c>
      <c r="K394" s="128" t="s">
        <v>139</v>
      </c>
      <c r="L394" s="129" t="s">
        <v>139</v>
      </c>
      <c r="M394" s="127" t="s">
        <v>139</v>
      </c>
      <c r="N394" s="130" t="s">
        <v>139</v>
      </c>
      <c r="O394" s="130" t="s">
        <v>139</v>
      </c>
      <c r="P394" s="129" t="s">
        <v>139</v>
      </c>
      <c r="Q394" s="131" t="s">
        <v>139</v>
      </c>
      <c r="R394" s="131" t="s">
        <v>139</v>
      </c>
      <c r="S394" s="131" t="s">
        <v>139</v>
      </c>
      <c r="T394" s="128" t="s">
        <v>139</v>
      </c>
    </row>
    <row r="395" spans="1:20" ht="15" customHeight="1">
      <c r="A395" s="127" t="s">
        <v>860</v>
      </c>
      <c r="B395" s="127" t="s">
        <v>861</v>
      </c>
      <c r="C395" s="127" t="s">
        <v>335</v>
      </c>
      <c r="D395" s="127" t="s">
        <v>333</v>
      </c>
      <c r="E395" s="128">
        <v>39.590600000000002</v>
      </c>
      <c r="F395" s="128">
        <v>38.437399999999997</v>
      </c>
      <c r="G395" s="128">
        <v>0.8458</v>
      </c>
      <c r="H395" s="128">
        <v>0.89159999999999995</v>
      </c>
      <c r="I395" s="128">
        <v>0.81830000000000003</v>
      </c>
      <c r="J395" s="128">
        <v>0.87170000000000003</v>
      </c>
      <c r="K395" s="128" t="s">
        <v>139</v>
      </c>
      <c r="L395" s="129" t="s">
        <v>139</v>
      </c>
      <c r="M395" s="127" t="s">
        <v>139</v>
      </c>
      <c r="N395" s="130" t="s">
        <v>139</v>
      </c>
      <c r="O395" s="130" t="s">
        <v>139</v>
      </c>
      <c r="P395" s="129" t="s">
        <v>139</v>
      </c>
      <c r="Q395" s="131" t="s">
        <v>139</v>
      </c>
      <c r="R395" s="131" t="s">
        <v>139</v>
      </c>
      <c r="S395" s="131" t="s">
        <v>139</v>
      </c>
      <c r="T395" s="128" t="s">
        <v>139</v>
      </c>
    </row>
    <row r="396" spans="1:20" ht="15" customHeight="1">
      <c r="A396" s="127" t="s">
        <v>860</v>
      </c>
      <c r="B396" s="127" t="s">
        <v>861</v>
      </c>
      <c r="C396" s="127" t="s">
        <v>350</v>
      </c>
      <c r="D396" s="127" t="s">
        <v>348</v>
      </c>
      <c r="E396" s="128">
        <v>39.590600000000002</v>
      </c>
      <c r="F396" s="128">
        <v>38.437399999999997</v>
      </c>
      <c r="G396" s="128">
        <v>0.8458</v>
      </c>
      <c r="H396" s="128">
        <v>0.89159999999999995</v>
      </c>
      <c r="I396" s="128">
        <v>0.81830000000000003</v>
      </c>
      <c r="J396" s="128">
        <v>0.87170000000000003</v>
      </c>
      <c r="K396" s="128" t="s">
        <v>139</v>
      </c>
      <c r="L396" s="129" t="s">
        <v>139</v>
      </c>
      <c r="M396" s="127" t="s">
        <v>139</v>
      </c>
      <c r="N396" s="130" t="s">
        <v>139</v>
      </c>
      <c r="O396" s="130" t="s">
        <v>139</v>
      </c>
      <c r="P396" s="129" t="s">
        <v>139</v>
      </c>
      <c r="Q396" s="131" t="s">
        <v>139</v>
      </c>
      <c r="R396" s="131" t="s">
        <v>310</v>
      </c>
      <c r="S396" s="131" t="s">
        <v>139</v>
      </c>
      <c r="T396" s="128">
        <v>0.81830000000000003</v>
      </c>
    </row>
    <row r="397" spans="1:20" ht="15" customHeight="1">
      <c r="A397" s="127" t="s">
        <v>862</v>
      </c>
      <c r="B397" s="127" t="s">
        <v>863</v>
      </c>
      <c r="C397" s="127" t="s">
        <v>249</v>
      </c>
      <c r="D397" s="127" t="s">
        <v>243</v>
      </c>
      <c r="E397" s="128">
        <v>71.405600000000007</v>
      </c>
      <c r="F397" s="128">
        <v>70.0929</v>
      </c>
      <c r="G397" s="128">
        <v>1.5257000000000001</v>
      </c>
      <c r="H397" s="128">
        <v>1.3354999999999999</v>
      </c>
      <c r="I397" s="128" t="s">
        <v>139</v>
      </c>
      <c r="J397" s="128" t="s">
        <v>139</v>
      </c>
      <c r="K397" s="128" t="s">
        <v>139</v>
      </c>
      <c r="L397" s="129" t="s">
        <v>139</v>
      </c>
      <c r="M397" s="127" t="s">
        <v>139</v>
      </c>
      <c r="N397" s="130" t="s">
        <v>139</v>
      </c>
      <c r="O397" s="130" t="s">
        <v>139</v>
      </c>
      <c r="P397" s="129" t="s">
        <v>139</v>
      </c>
      <c r="Q397" s="131" t="s">
        <v>139</v>
      </c>
      <c r="R397" s="131" t="s">
        <v>139</v>
      </c>
      <c r="S397" s="131" t="s">
        <v>139</v>
      </c>
      <c r="T397" s="128" t="s">
        <v>139</v>
      </c>
    </row>
    <row r="398" spans="1:20" ht="15" customHeight="1">
      <c r="A398" s="127" t="s">
        <v>864</v>
      </c>
      <c r="B398" s="127" t="s">
        <v>1176</v>
      </c>
      <c r="C398" s="127" t="s">
        <v>261</v>
      </c>
      <c r="D398" s="127" t="s">
        <v>259</v>
      </c>
      <c r="E398" s="128">
        <v>41.698300000000003</v>
      </c>
      <c r="F398" s="128">
        <v>39.625100000000003</v>
      </c>
      <c r="G398" s="128">
        <v>0.89100000000000001</v>
      </c>
      <c r="H398" s="128">
        <v>0.92400000000000004</v>
      </c>
      <c r="I398" s="128" t="s">
        <v>139</v>
      </c>
      <c r="J398" s="128" t="s">
        <v>139</v>
      </c>
      <c r="K398" s="128" t="s">
        <v>139</v>
      </c>
      <c r="L398" s="129" t="s">
        <v>139</v>
      </c>
      <c r="M398" s="127" t="s">
        <v>139</v>
      </c>
      <c r="N398" s="130" t="s">
        <v>139</v>
      </c>
      <c r="O398" s="130" t="s">
        <v>139</v>
      </c>
      <c r="P398" s="129" t="s">
        <v>139</v>
      </c>
      <c r="Q398" s="131" t="s">
        <v>139</v>
      </c>
      <c r="R398" s="131" t="s">
        <v>139</v>
      </c>
      <c r="S398" s="131" t="s">
        <v>139</v>
      </c>
      <c r="T398" s="128" t="s">
        <v>139</v>
      </c>
    </row>
    <row r="399" spans="1:20" ht="15" customHeight="1">
      <c r="A399" s="127" t="s">
        <v>865</v>
      </c>
      <c r="B399" s="127" t="s">
        <v>866</v>
      </c>
      <c r="C399" s="127" t="s">
        <v>274</v>
      </c>
      <c r="D399" s="127" t="s">
        <v>275</v>
      </c>
      <c r="E399" s="128">
        <v>40.718699999999998</v>
      </c>
      <c r="F399" s="128">
        <v>39.805500000000002</v>
      </c>
      <c r="G399" s="128" t="s">
        <v>139</v>
      </c>
      <c r="H399" s="128" t="s">
        <v>139</v>
      </c>
      <c r="I399" s="128">
        <v>0.85250000000000004</v>
      </c>
      <c r="J399" s="128">
        <v>0.89649999999999996</v>
      </c>
      <c r="K399" s="128" t="s">
        <v>139</v>
      </c>
      <c r="L399" s="129" t="s">
        <v>139</v>
      </c>
      <c r="M399" s="127" t="s">
        <v>139</v>
      </c>
      <c r="N399" s="130" t="s">
        <v>139</v>
      </c>
      <c r="O399" s="130" t="s">
        <v>139</v>
      </c>
      <c r="P399" s="129" t="s">
        <v>139</v>
      </c>
      <c r="Q399" s="131" t="s">
        <v>139</v>
      </c>
      <c r="R399" s="131" t="s">
        <v>139</v>
      </c>
      <c r="S399" s="131" t="s">
        <v>139</v>
      </c>
      <c r="T399" s="128" t="s">
        <v>139</v>
      </c>
    </row>
    <row r="400" spans="1:20" ht="15" customHeight="1">
      <c r="A400" s="127" t="s">
        <v>865</v>
      </c>
      <c r="B400" s="127" t="s">
        <v>866</v>
      </c>
      <c r="C400" s="127" t="s">
        <v>288</v>
      </c>
      <c r="D400" s="127" t="s">
        <v>289</v>
      </c>
      <c r="E400" s="128">
        <v>40.718699999999998</v>
      </c>
      <c r="F400" s="128">
        <v>39.805500000000002</v>
      </c>
      <c r="G400" s="128">
        <v>0.87009999999999998</v>
      </c>
      <c r="H400" s="128">
        <v>0.90910000000000002</v>
      </c>
      <c r="I400" s="128">
        <v>0.85250000000000004</v>
      </c>
      <c r="J400" s="128">
        <v>0.89649999999999996</v>
      </c>
      <c r="K400" s="128" t="s">
        <v>139</v>
      </c>
      <c r="L400" s="129" t="s">
        <v>139</v>
      </c>
      <c r="M400" s="127" t="s">
        <v>139</v>
      </c>
      <c r="N400" s="130" t="s">
        <v>139</v>
      </c>
      <c r="O400" s="130" t="s">
        <v>139</v>
      </c>
      <c r="P400" s="129" t="s">
        <v>139</v>
      </c>
      <c r="Q400" s="131" t="s">
        <v>139</v>
      </c>
      <c r="R400" s="131" t="s">
        <v>139</v>
      </c>
      <c r="S400" s="131" t="s">
        <v>139</v>
      </c>
      <c r="T400" s="128" t="s">
        <v>139</v>
      </c>
    </row>
    <row r="401" spans="1:20" ht="15" customHeight="1">
      <c r="A401" s="127" t="s">
        <v>867</v>
      </c>
      <c r="B401" s="127" t="s">
        <v>868</v>
      </c>
      <c r="C401" s="127" t="s">
        <v>258</v>
      </c>
      <c r="D401" s="127" t="s">
        <v>257</v>
      </c>
      <c r="E401" s="128">
        <v>60.464300000000001</v>
      </c>
      <c r="F401" s="128">
        <v>59.640999999999998</v>
      </c>
      <c r="G401" s="128" t="s">
        <v>139</v>
      </c>
      <c r="H401" s="128" t="s">
        <v>139</v>
      </c>
      <c r="I401" s="128">
        <v>1.2412000000000001</v>
      </c>
      <c r="J401" s="128">
        <v>1.1595</v>
      </c>
      <c r="K401" s="128" t="s">
        <v>139</v>
      </c>
      <c r="L401" s="129" t="s">
        <v>139</v>
      </c>
      <c r="M401" s="127" t="s">
        <v>139</v>
      </c>
      <c r="N401" s="130" t="s">
        <v>139</v>
      </c>
      <c r="O401" s="130" t="s">
        <v>139</v>
      </c>
      <c r="P401" s="129" t="s">
        <v>139</v>
      </c>
      <c r="Q401" s="131" t="s">
        <v>139</v>
      </c>
      <c r="R401" s="131" t="s">
        <v>139</v>
      </c>
      <c r="S401" s="131" t="s">
        <v>139</v>
      </c>
      <c r="T401" s="128" t="s">
        <v>139</v>
      </c>
    </row>
    <row r="402" spans="1:20" ht="15" customHeight="1">
      <c r="A402" s="127" t="s">
        <v>867</v>
      </c>
      <c r="B402" s="127" t="s">
        <v>868</v>
      </c>
      <c r="C402" s="127" t="s">
        <v>332</v>
      </c>
      <c r="D402" s="127" t="s">
        <v>328</v>
      </c>
      <c r="E402" s="128">
        <v>60.464300000000001</v>
      </c>
      <c r="F402" s="128">
        <v>59.640999999999998</v>
      </c>
      <c r="G402" s="128">
        <v>1.2918000000000001</v>
      </c>
      <c r="H402" s="128">
        <v>1.1916</v>
      </c>
      <c r="I402" s="128" t="s">
        <v>139</v>
      </c>
      <c r="J402" s="128" t="s">
        <v>139</v>
      </c>
      <c r="K402" s="128" t="s">
        <v>139</v>
      </c>
      <c r="L402" s="129" t="s">
        <v>139</v>
      </c>
      <c r="M402" s="127" t="s">
        <v>139</v>
      </c>
      <c r="N402" s="130" t="s">
        <v>139</v>
      </c>
      <c r="O402" s="130" t="s">
        <v>139</v>
      </c>
      <c r="P402" s="129" t="s">
        <v>139</v>
      </c>
      <c r="Q402" s="131" t="s">
        <v>139</v>
      </c>
      <c r="R402" s="131" t="s">
        <v>139</v>
      </c>
      <c r="S402" s="131" t="s">
        <v>139</v>
      </c>
      <c r="T402" s="128" t="s">
        <v>139</v>
      </c>
    </row>
    <row r="403" spans="1:20" ht="15" customHeight="1">
      <c r="A403" s="127" t="s">
        <v>869</v>
      </c>
      <c r="B403" s="127" t="s">
        <v>870</v>
      </c>
      <c r="C403" s="127" t="s">
        <v>390</v>
      </c>
      <c r="D403" s="127" t="s">
        <v>391</v>
      </c>
      <c r="E403" s="128">
        <v>51.025300000000001</v>
      </c>
      <c r="F403" s="128">
        <v>50.598399999999998</v>
      </c>
      <c r="G403" s="128">
        <v>1.1541999999999999</v>
      </c>
      <c r="H403" s="128">
        <v>1.1032</v>
      </c>
      <c r="I403" s="128" t="s">
        <v>139</v>
      </c>
      <c r="J403" s="128" t="s">
        <v>139</v>
      </c>
      <c r="K403" s="128" t="s">
        <v>139</v>
      </c>
      <c r="L403" s="129" t="s">
        <v>139</v>
      </c>
      <c r="M403" s="127" t="s">
        <v>139</v>
      </c>
      <c r="N403" s="130" t="s">
        <v>139</v>
      </c>
      <c r="O403" s="130" t="s">
        <v>310</v>
      </c>
      <c r="P403" s="129">
        <v>1.0903</v>
      </c>
      <c r="Q403" s="131" t="s">
        <v>139</v>
      </c>
      <c r="R403" s="131" t="s">
        <v>139</v>
      </c>
      <c r="S403" s="131" t="s">
        <v>139</v>
      </c>
      <c r="T403" s="128" t="s">
        <v>139</v>
      </c>
    </row>
    <row r="404" spans="1:20" ht="15" customHeight="1">
      <c r="A404" s="127" t="s">
        <v>869</v>
      </c>
      <c r="B404" s="127" t="s">
        <v>870</v>
      </c>
      <c r="C404" s="127" t="s">
        <v>330</v>
      </c>
      <c r="D404" s="127" t="s">
        <v>331</v>
      </c>
      <c r="E404" s="128">
        <v>51.025300000000001</v>
      </c>
      <c r="F404" s="128">
        <v>50.598399999999998</v>
      </c>
      <c r="G404" s="128">
        <v>1.0903</v>
      </c>
      <c r="H404" s="128">
        <v>1.0609999999999999</v>
      </c>
      <c r="I404" s="128">
        <v>1.0608</v>
      </c>
      <c r="J404" s="128">
        <v>1.0411999999999999</v>
      </c>
      <c r="K404" s="128" t="s">
        <v>139</v>
      </c>
      <c r="L404" s="129" t="s">
        <v>139</v>
      </c>
      <c r="M404" s="127" t="s">
        <v>139</v>
      </c>
      <c r="N404" s="130" t="s">
        <v>139</v>
      </c>
      <c r="O404" s="130" t="s">
        <v>139</v>
      </c>
      <c r="P404" s="129" t="s">
        <v>139</v>
      </c>
      <c r="Q404" s="131" t="s">
        <v>139</v>
      </c>
      <c r="R404" s="131" t="s">
        <v>139</v>
      </c>
      <c r="S404" s="131" t="s">
        <v>139</v>
      </c>
      <c r="T404" s="128" t="s">
        <v>139</v>
      </c>
    </row>
    <row r="405" spans="1:20" ht="15" customHeight="1">
      <c r="A405" s="127" t="s">
        <v>871</v>
      </c>
      <c r="B405" s="127" t="s">
        <v>872</v>
      </c>
      <c r="C405" s="127" t="s">
        <v>335</v>
      </c>
      <c r="D405" s="127" t="s">
        <v>333</v>
      </c>
      <c r="E405" s="128">
        <v>38.345100000000002</v>
      </c>
      <c r="F405" s="128">
        <v>37.127299999999998</v>
      </c>
      <c r="G405" s="128">
        <v>0.81940000000000002</v>
      </c>
      <c r="H405" s="128">
        <v>0.87250000000000005</v>
      </c>
      <c r="I405" s="128">
        <v>0.80220000000000002</v>
      </c>
      <c r="J405" s="128">
        <v>0.8599</v>
      </c>
      <c r="K405" s="128" t="s">
        <v>139</v>
      </c>
      <c r="L405" s="129" t="s">
        <v>139</v>
      </c>
      <c r="M405" s="127" t="s">
        <v>139</v>
      </c>
      <c r="N405" s="130" t="s">
        <v>139</v>
      </c>
      <c r="O405" s="130" t="s">
        <v>139</v>
      </c>
      <c r="P405" s="129" t="s">
        <v>139</v>
      </c>
      <c r="Q405" s="131" t="s">
        <v>139</v>
      </c>
      <c r="R405" s="131" t="s">
        <v>139</v>
      </c>
      <c r="S405" s="131" t="s">
        <v>139</v>
      </c>
      <c r="T405" s="128" t="s">
        <v>139</v>
      </c>
    </row>
    <row r="406" spans="1:20" ht="15" customHeight="1">
      <c r="A406" s="127" t="s">
        <v>1177</v>
      </c>
      <c r="B406" s="127" t="s">
        <v>1178</v>
      </c>
      <c r="C406" s="127" t="s">
        <v>390</v>
      </c>
      <c r="D406" s="127" t="s">
        <v>391</v>
      </c>
      <c r="E406" s="128">
        <v>49.928199999999997</v>
      </c>
      <c r="F406" s="128">
        <v>48.5471</v>
      </c>
      <c r="G406" s="128">
        <v>1.1541999999999999</v>
      </c>
      <c r="H406" s="128">
        <v>1.1032</v>
      </c>
      <c r="I406" s="128">
        <v>1.1541999999999999</v>
      </c>
      <c r="J406" s="128">
        <v>1.1032</v>
      </c>
      <c r="K406" s="128" t="s">
        <v>139</v>
      </c>
      <c r="L406" s="129" t="s">
        <v>139</v>
      </c>
      <c r="M406" s="127" t="s">
        <v>139</v>
      </c>
      <c r="N406" s="130" t="s">
        <v>139</v>
      </c>
      <c r="O406" s="130" t="s">
        <v>310</v>
      </c>
      <c r="P406" s="129">
        <v>1.0668</v>
      </c>
      <c r="Q406" s="131" t="s">
        <v>139</v>
      </c>
      <c r="R406" s="131" t="s">
        <v>139</v>
      </c>
      <c r="S406" s="131" t="s">
        <v>310</v>
      </c>
      <c r="T406" s="128">
        <v>1.0668</v>
      </c>
    </row>
    <row r="407" spans="1:20" ht="15" customHeight="1">
      <c r="A407" s="127" t="s">
        <v>1177</v>
      </c>
      <c r="B407" s="127" t="s">
        <v>1178</v>
      </c>
      <c r="C407" s="127" t="s">
        <v>330</v>
      </c>
      <c r="D407" s="127" t="s">
        <v>331</v>
      </c>
      <c r="E407" s="128">
        <v>49.928199999999997</v>
      </c>
      <c r="F407" s="128">
        <v>48.5471</v>
      </c>
      <c r="G407" s="128" t="s">
        <v>139</v>
      </c>
      <c r="H407" s="128" t="s">
        <v>139</v>
      </c>
      <c r="I407" s="128">
        <v>1.0668</v>
      </c>
      <c r="J407" s="128">
        <v>1.0452999999999999</v>
      </c>
      <c r="K407" s="128" t="s">
        <v>139</v>
      </c>
      <c r="L407" s="129" t="s">
        <v>139</v>
      </c>
      <c r="M407" s="127" t="s">
        <v>139</v>
      </c>
      <c r="N407" s="130" t="s">
        <v>139</v>
      </c>
      <c r="O407" s="130" t="s">
        <v>139</v>
      </c>
      <c r="P407" s="129" t="s">
        <v>139</v>
      </c>
      <c r="Q407" s="131" t="s">
        <v>139</v>
      </c>
      <c r="R407" s="131" t="s">
        <v>139</v>
      </c>
      <c r="S407" s="131" t="s">
        <v>139</v>
      </c>
      <c r="T407" s="128" t="s">
        <v>139</v>
      </c>
    </row>
    <row r="408" spans="1:20" ht="15" customHeight="1">
      <c r="A408" s="127" t="s">
        <v>118</v>
      </c>
      <c r="B408" s="127" t="s">
        <v>149</v>
      </c>
      <c r="C408" s="127" t="s">
        <v>258</v>
      </c>
      <c r="D408" s="127" t="s">
        <v>257</v>
      </c>
      <c r="E408" s="128">
        <v>53.156999999999996</v>
      </c>
      <c r="F408" s="128">
        <v>52.718400000000003</v>
      </c>
      <c r="G408" s="128">
        <v>1.2031000000000001</v>
      </c>
      <c r="H408" s="128">
        <v>1.135</v>
      </c>
      <c r="I408" s="128">
        <v>1.2031000000000001</v>
      </c>
      <c r="J408" s="128">
        <v>1.135</v>
      </c>
      <c r="K408" s="128" t="s">
        <v>139</v>
      </c>
      <c r="L408" s="129" t="s">
        <v>139</v>
      </c>
      <c r="M408" s="127" t="s">
        <v>139</v>
      </c>
      <c r="N408" s="130" t="s">
        <v>139</v>
      </c>
      <c r="O408" s="130" t="s">
        <v>310</v>
      </c>
      <c r="P408" s="129">
        <v>1.1357999999999999</v>
      </c>
      <c r="Q408" s="131" t="s">
        <v>139</v>
      </c>
      <c r="R408" s="131" t="s">
        <v>139</v>
      </c>
      <c r="S408" s="131" t="s">
        <v>310</v>
      </c>
      <c r="T408" s="128">
        <v>1.1080000000000001</v>
      </c>
    </row>
    <row r="409" spans="1:20" ht="15" customHeight="1">
      <c r="A409" s="127" t="s">
        <v>873</v>
      </c>
      <c r="B409" s="127" t="s">
        <v>874</v>
      </c>
      <c r="C409" s="127" t="s">
        <v>240</v>
      </c>
      <c r="D409" s="127" t="s">
        <v>241</v>
      </c>
      <c r="E409" s="128">
        <v>39.051400000000001</v>
      </c>
      <c r="F409" s="128">
        <v>37.865900000000003</v>
      </c>
      <c r="G409" s="128">
        <v>0.83430000000000004</v>
      </c>
      <c r="H409" s="128">
        <v>0.88329999999999997</v>
      </c>
      <c r="I409" s="128">
        <v>0.81459999999999999</v>
      </c>
      <c r="J409" s="128">
        <v>0.86899999999999999</v>
      </c>
      <c r="K409" s="128" t="s">
        <v>139</v>
      </c>
      <c r="L409" s="129" t="s">
        <v>139</v>
      </c>
      <c r="M409" s="127" t="s">
        <v>139</v>
      </c>
      <c r="N409" s="128" t="s">
        <v>139</v>
      </c>
      <c r="O409" s="128" t="s">
        <v>139</v>
      </c>
      <c r="P409" s="129" t="s">
        <v>139</v>
      </c>
      <c r="Q409" s="131" t="s">
        <v>139</v>
      </c>
      <c r="R409" s="131" t="s">
        <v>139</v>
      </c>
      <c r="S409" s="131" t="s">
        <v>139</v>
      </c>
      <c r="T409" s="128" t="s">
        <v>139</v>
      </c>
    </row>
    <row r="410" spans="1:20" ht="15" customHeight="1">
      <c r="A410" s="127" t="s">
        <v>873</v>
      </c>
      <c r="B410" s="127" t="s">
        <v>874</v>
      </c>
      <c r="C410" s="127" t="s">
        <v>313</v>
      </c>
      <c r="D410" s="127" t="s">
        <v>311</v>
      </c>
      <c r="E410" s="128">
        <v>39.051400000000001</v>
      </c>
      <c r="F410" s="128">
        <v>37.865900000000003</v>
      </c>
      <c r="G410" s="128" t="s">
        <v>139</v>
      </c>
      <c r="H410" s="128" t="s">
        <v>139</v>
      </c>
      <c r="I410" s="128">
        <v>0.81459999999999999</v>
      </c>
      <c r="J410" s="128">
        <v>0.86899999999999999</v>
      </c>
      <c r="K410" s="128" t="s">
        <v>139</v>
      </c>
      <c r="L410" s="129" t="s">
        <v>139</v>
      </c>
      <c r="M410" s="127" t="s">
        <v>139</v>
      </c>
      <c r="N410" s="130" t="s">
        <v>139</v>
      </c>
      <c r="O410" s="130" t="s">
        <v>139</v>
      </c>
      <c r="P410" s="129" t="s">
        <v>139</v>
      </c>
      <c r="Q410" s="131" t="s">
        <v>139</v>
      </c>
      <c r="R410" s="131" t="s">
        <v>139</v>
      </c>
      <c r="S410" s="131" t="s">
        <v>139</v>
      </c>
      <c r="T410" s="128" t="s">
        <v>139</v>
      </c>
    </row>
    <row r="411" spans="1:20" ht="15" customHeight="1">
      <c r="A411" s="127" t="s">
        <v>875</v>
      </c>
      <c r="B411" s="127" t="s">
        <v>876</v>
      </c>
      <c r="C411" s="127" t="s">
        <v>258</v>
      </c>
      <c r="D411" s="127" t="s">
        <v>257</v>
      </c>
      <c r="E411" s="128">
        <v>62.836399999999998</v>
      </c>
      <c r="F411" s="128">
        <v>60.931100000000001</v>
      </c>
      <c r="G411" s="128" t="s">
        <v>139</v>
      </c>
      <c r="H411" s="128" t="s">
        <v>139</v>
      </c>
      <c r="I411" s="128">
        <v>1.3078000000000001</v>
      </c>
      <c r="J411" s="128">
        <v>1.2017</v>
      </c>
      <c r="K411" s="128" t="s">
        <v>139</v>
      </c>
      <c r="L411" s="129" t="s">
        <v>139</v>
      </c>
      <c r="M411" s="127" t="s">
        <v>139</v>
      </c>
      <c r="N411" s="130" t="s">
        <v>139</v>
      </c>
      <c r="O411" s="130" t="s">
        <v>139</v>
      </c>
      <c r="P411" s="129" t="s">
        <v>139</v>
      </c>
      <c r="Q411" s="131" t="s">
        <v>139</v>
      </c>
      <c r="R411" s="131" t="s">
        <v>139</v>
      </c>
      <c r="S411" s="131" t="s">
        <v>139</v>
      </c>
      <c r="T411" s="128" t="s">
        <v>139</v>
      </c>
    </row>
    <row r="412" spans="1:20" ht="15" customHeight="1">
      <c r="A412" s="127" t="s">
        <v>875</v>
      </c>
      <c r="B412" s="127" t="s">
        <v>876</v>
      </c>
      <c r="C412" s="127" t="s">
        <v>390</v>
      </c>
      <c r="D412" s="127" t="s">
        <v>391</v>
      </c>
      <c r="E412" s="128">
        <v>62.836399999999998</v>
      </c>
      <c r="F412" s="128">
        <v>60.931100000000001</v>
      </c>
      <c r="G412" s="128">
        <v>1.3427</v>
      </c>
      <c r="H412" s="128">
        <v>1.2236</v>
      </c>
      <c r="I412" s="128">
        <v>1.3078000000000001</v>
      </c>
      <c r="J412" s="128">
        <v>1.2017</v>
      </c>
      <c r="K412" s="128" t="s">
        <v>139</v>
      </c>
      <c r="L412" s="129" t="s">
        <v>139</v>
      </c>
      <c r="M412" s="127" t="s">
        <v>139</v>
      </c>
      <c r="N412" s="130" t="s">
        <v>139</v>
      </c>
      <c r="O412" s="130" t="s">
        <v>139</v>
      </c>
      <c r="P412" s="129" t="s">
        <v>139</v>
      </c>
      <c r="Q412" s="131" t="s">
        <v>139</v>
      </c>
      <c r="R412" s="131" t="s">
        <v>139</v>
      </c>
      <c r="S412" s="131" t="s">
        <v>139</v>
      </c>
      <c r="T412" s="128" t="s">
        <v>139</v>
      </c>
    </row>
    <row r="413" spans="1:20" ht="15" customHeight="1">
      <c r="A413" s="127" t="s">
        <v>875</v>
      </c>
      <c r="B413" s="127" t="s">
        <v>876</v>
      </c>
      <c r="C413" s="127" t="s">
        <v>332</v>
      </c>
      <c r="D413" s="127" t="s">
        <v>328</v>
      </c>
      <c r="E413" s="128">
        <v>62.836399999999998</v>
      </c>
      <c r="F413" s="128">
        <v>60.931100000000001</v>
      </c>
      <c r="G413" s="128">
        <v>1.3427</v>
      </c>
      <c r="H413" s="128">
        <v>1.2236</v>
      </c>
      <c r="I413" s="128">
        <v>1.3078000000000001</v>
      </c>
      <c r="J413" s="128">
        <v>1.2017</v>
      </c>
      <c r="K413" s="128" t="s">
        <v>139</v>
      </c>
      <c r="L413" s="129" t="s">
        <v>139</v>
      </c>
      <c r="M413" s="127" t="s">
        <v>139</v>
      </c>
      <c r="N413" s="130" t="s">
        <v>139</v>
      </c>
      <c r="O413" s="130" t="s">
        <v>139</v>
      </c>
      <c r="P413" s="129" t="s">
        <v>139</v>
      </c>
      <c r="Q413" s="131" t="s">
        <v>139</v>
      </c>
      <c r="R413" s="131" t="s">
        <v>139</v>
      </c>
      <c r="S413" s="131" t="s">
        <v>139</v>
      </c>
      <c r="T413" s="128" t="s">
        <v>139</v>
      </c>
    </row>
    <row r="414" spans="1:20" ht="15" customHeight="1">
      <c r="A414" s="127" t="s">
        <v>877</v>
      </c>
      <c r="B414" s="127" t="s">
        <v>1179</v>
      </c>
      <c r="C414" s="127" t="s">
        <v>304</v>
      </c>
      <c r="D414" s="127" t="s">
        <v>302</v>
      </c>
      <c r="E414" s="128">
        <v>38.017499999999998</v>
      </c>
      <c r="F414" s="128">
        <v>38.080599999999997</v>
      </c>
      <c r="G414" s="128">
        <v>0.83930000000000005</v>
      </c>
      <c r="H414" s="128">
        <v>0.88690000000000002</v>
      </c>
      <c r="I414" s="128" t="s">
        <v>139</v>
      </c>
      <c r="J414" s="128" t="s">
        <v>139</v>
      </c>
      <c r="K414" s="128" t="s">
        <v>139</v>
      </c>
      <c r="L414" s="129" t="s">
        <v>139</v>
      </c>
      <c r="M414" s="127" t="s">
        <v>139</v>
      </c>
      <c r="N414" s="130" t="s">
        <v>310</v>
      </c>
      <c r="O414" s="130" t="s">
        <v>139</v>
      </c>
      <c r="P414" s="129">
        <v>0.81240000000000001</v>
      </c>
      <c r="Q414" s="131" t="s">
        <v>139</v>
      </c>
      <c r="R414" s="131" t="s">
        <v>139</v>
      </c>
      <c r="S414" s="131" t="s">
        <v>139</v>
      </c>
      <c r="T414" s="128" t="s">
        <v>139</v>
      </c>
    </row>
    <row r="415" spans="1:20" ht="15" customHeight="1">
      <c r="A415" s="127" t="s">
        <v>878</v>
      </c>
      <c r="B415" s="127" t="s">
        <v>879</v>
      </c>
      <c r="C415" s="127" t="s">
        <v>261</v>
      </c>
      <c r="D415" s="127" t="s">
        <v>259</v>
      </c>
      <c r="E415" s="128">
        <v>43.293100000000003</v>
      </c>
      <c r="F415" s="128">
        <v>41.829000000000001</v>
      </c>
      <c r="G415" s="128">
        <v>0.92500000000000004</v>
      </c>
      <c r="H415" s="128">
        <v>0.94799999999999995</v>
      </c>
      <c r="I415" s="128">
        <v>0.87470000000000003</v>
      </c>
      <c r="J415" s="128">
        <v>0.91239999999999999</v>
      </c>
      <c r="K415" s="128" t="s">
        <v>139</v>
      </c>
      <c r="L415" s="129" t="s">
        <v>139</v>
      </c>
      <c r="M415" s="127" t="s">
        <v>139</v>
      </c>
      <c r="N415" s="130" t="s">
        <v>139</v>
      </c>
      <c r="O415" s="130" t="s">
        <v>139</v>
      </c>
      <c r="P415" s="129" t="s">
        <v>139</v>
      </c>
      <c r="Q415" s="131" t="s">
        <v>139</v>
      </c>
      <c r="R415" s="131" t="s">
        <v>139</v>
      </c>
      <c r="S415" s="131" t="s">
        <v>139</v>
      </c>
      <c r="T415" s="128" t="s">
        <v>139</v>
      </c>
    </row>
    <row r="416" spans="1:20" ht="15" customHeight="1">
      <c r="A416" s="127" t="s">
        <v>119</v>
      </c>
      <c r="B416" s="127" t="s">
        <v>123</v>
      </c>
      <c r="C416" s="127" t="s">
        <v>258</v>
      </c>
      <c r="D416" s="127" t="s">
        <v>257</v>
      </c>
      <c r="E416" s="128">
        <v>51.601599999999998</v>
      </c>
      <c r="F416" s="128">
        <v>51.575000000000003</v>
      </c>
      <c r="G416" s="128">
        <v>1.2031000000000001</v>
      </c>
      <c r="H416" s="128">
        <v>1.135</v>
      </c>
      <c r="I416" s="128">
        <v>1.2031000000000001</v>
      </c>
      <c r="J416" s="128">
        <v>1.135</v>
      </c>
      <c r="K416" s="128" t="s">
        <v>139</v>
      </c>
      <c r="L416" s="129" t="s">
        <v>139</v>
      </c>
      <c r="M416" s="127" t="s">
        <v>139</v>
      </c>
      <c r="N416" s="130" t="s">
        <v>139</v>
      </c>
      <c r="O416" s="130" t="s">
        <v>310</v>
      </c>
      <c r="P416" s="129">
        <v>1.1821999999999999</v>
      </c>
      <c r="Q416" s="131" t="s">
        <v>139</v>
      </c>
      <c r="R416" s="131" t="s">
        <v>139</v>
      </c>
      <c r="S416" s="131" t="s">
        <v>310</v>
      </c>
      <c r="T416" s="128">
        <v>1.1821999999999999</v>
      </c>
    </row>
    <row r="417" spans="1:20" ht="15" customHeight="1">
      <c r="A417" s="127" t="s">
        <v>880</v>
      </c>
      <c r="B417" s="127" t="s">
        <v>1180</v>
      </c>
      <c r="C417" s="127" t="s">
        <v>249</v>
      </c>
      <c r="D417" s="127" t="s">
        <v>243</v>
      </c>
      <c r="E417" s="128">
        <v>82.021100000000004</v>
      </c>
      <c r="F417" s="128">
        <v>79.241500000000002</v>
      </c>
      <c r="G417" s="128">
        <v>1.7524</v>
      </c>
      <c r="H417" s="128">
        <v>1.4683999999999999</v>
      </c>
      <c r="I417" s="128">
        <v>1.7253000000000001</v>
      </c>
      <c r="J417" s="128">
        <v>1.4528000000000001</v>
      </c>
      <c r="K417" s="128" t="s">
        <v>139</v>
      </c>
      <c r="L417" s="129" t="s">
        <v>139</v>
      </c>
      <c r="M417" s="127" t="s">
        <v>139</v>
      </c>
      <c r="N417" s="130" t="s">
        <v>139</v>
      </c>
      <c r="O417" s="130" t="s">
        <v>139</v>
      </c>
      <c r="P417" s="129" t="s">
        <v>139</v>
      </c>
      <c r="Q417" s="131" t="s">
        <v>139</v>
      </c>
      <c r="R417" s="131" t="s">
        <v>139</v>
      </c>
      <c r="S417" s="131" t="s">
        <v>139</v>
      </c>
      <c r="T417" s="128" t="s">
        <v>139</v>
      </c>
    </row>
    <row r="418" spans="1:20" ht="15" customHeight="1">
      <c r="A418" s="127" t="s">
        <v>881</v>
      </c>
      <c r="B418" s="127" t="s">
        <v>882</v>
      </c>
      <c r="C418" s="127" t="s">
        <v>261</v>
      </c>
      <c r="D418" s="127" t="s">
        <v>259</v>
      </c>
      <c r="E418" s="128">
        <v>39.939799999999998</v>
      </c>
      <c r="F418" s="128">
        <v>38.111400000000003</v>
      </c>
      <c r="G418" s="128">
        <v>0.85340000000000005</v>
      </c>
      <c r="H418" s="128">
        <v>0.89710000000000001</v>
      </c>
      <c r="I418" s="128" t="s">
        <v>139</v>
      </c>
      <c r="J418" s="128" t="s">
        <v>139</v>
      </c>
      <c r="K418" s="128" t="s">
        <v>139</v>
      </c>
      <c r="L418" s="129" t="s">
        <v>139</v>
      </c>
      <c r="M418" s="127" t="s">
        <v>139</v>
      </c>
      <c r="N418" s="130" t="s">
        <v>139</v>
      </c>
      <c r="O418" s="130" t="s">
        <v>139</v>
      </c>
      <c r="P418" s="129" t="s">
        <v>139</v>
      </c>
      <c r="Q418" s="131" t="s">
        <v>139</v>
      </c>
      <c r="R418" s="131" t="s">
        <v>139</v>
      </c>
      <c r="S418" s="131" t="s">
        <v>139</v>
      </c>
      <c r="T418" s="128" t="s">
        <v>139</v>
      </c>
    </row>
    <row r="419" spans="1:20" ht="15" customHeight="1">
      <c r="A419" s="127" t="s">
        <v>883</v>
      </c>
      <c r="B419" s="127" t="s">
        <v>884</v>
      </c>
      <c r="C419" s="127" t="s">
        <v>573</v>
      </c>
      <c r="D419" s="127" t="s">
        <v>574</v>
      </c>
      <c r="E419" s="128">
        <v>49.738</v>
      </c>
      <c r="F419" s="128">
        <v>48.875999999999998</v>
      </c>
      <c r="G419" s="128" t="s">
        <v>139</v>
      </c>
      <c r="H419" s="128" t="s">
        <v>139</v>
      </c>
      <c r="I419" s="128">
        <v>1.0714999999999999</v>
      </c>
      <c r="J419" s="128">
        <v>1.0484</v>
      </c>
      <c r="K419" s="128" t="s">
        <v>139</v>
      </c>
      <c r="L419" s="129" t="s">
        <v>139</v>
      </c>
      <c r="M419" s="127" t="s">
        <v>139</v>
      </c>
      <c r="N419" s="130" t="s">
        <v>139</v>
      </c>
      <c r="O419" s="130" t="s">
        <v>139</v>
      </c>
      <c r="P419" s="129" t="s">
        <v>139</v>
      </c>
      <c r="Q419" s="131" t="s">
        <v>139</v>
      </c>
      <c r="R419" s="131" t="s">
        <v>139</v>
      </c>
      <c r="S419" s="131" t="s">
        <v>310</v>
      </c>
      <c r="T419" s="128">
        <v>1.0341</v>
      </c>
    </row>
    <row r="420" spans="1:20" ht="15" customHeight="1">
      <c r="A420" s="127" t="s">
        <v>883</v>
      </c>
      <c r="B420" s="127" t="s">
        <v>884</v>
      </c>
      <c r="C420" s="127" t="s">
        <v>390</v>
      </c>
      <c r="D420" s="127" t="s">
        <v>391</v>
      </c>
      <c r="E420" s="128">
        <v>49.738</v>
      </c>
      <c r="F420" s="128">
        <v>48.875999999999998</v>
      </c>
      <c r="G420" s="128">
        <v>1.1541999999999999</v>
      </c>
      <c r="H420" s="128">
        <v>1.1032</v>
      </c>
      <c r="I420" s="128" t="s">
        <v>139</v>
      </c>
      <c r="J420" s="128" t="s">
        <v>139</v>
      </c>
      <c r="K420" s="128" t="s">
        <v>139</v>
      </c>
      <c r="L420" s="129" t="s">
        <v>139</v>
      </c>
      <c r="M420" s="127" t="s">
        <v>139</v>
      </c>
      <c r="N420" s="130" t="s">
        <v>139</v>
      </c>
      <c r="O420" s="130" t="s">
        <v>310</v>
      </c>
      <c r="P420" s="129">
        <v>1.0628</v>
      </c>
      <c r="Q420" s="131" t="s">
        <v>139</v>
      </c>
      <c r="R420" s="131" t="s">
        <v>139</v>
      </c>
      <c r="S420" s="131" t="s">
        <v>139</v>
      </c>
      <c r="T420" s="128" t="s">
        <v>139</v>
      </c>
    </row>
    <row r="421" spans="1:20" ht="15" customHeight="1">
      <c r="A421" s="127" t="s">
        <v>885</v>
      </c>
      <c r="B421" s="127" t="s">
        <v>886</v>
      </c>
      <c r="C421" s="127" t="s">
        <v>255</v>
      </c>
      <c r="D421" s="127" t="s">
        <v>256</v>
      </c>
      <c r="E421" s="128">
        <v>40.3123</v>
      </c>
      <c r="F421" s="128">
        <v>39.273800000000001</v>
      </c>
      <c r="G421" s="128" t="s">
        <v>139</v>
      </c>
      <c r="H421" s="128" t="s">
        <v>139</v>
      </c>
      <c r="I421" s="128">
        <v>0.87529999999999997</v>
      </c>
      <c r="J421" s="128">
        <v>0.91279999999999994</v>
      </c>
      <c r="K421" s="128" t="s">
        <v>139</v>
      </c>
      <c r="L421" s="129" t="s">
        <v>139</v>
      </c>
      <c r="M421" s="127" t="s">
        <v>139</v>
      </c>
      <c r="N421" s="130" t="s">
        <v>139</v>
      </c>
      <c r="O421" s="130" t="s">
        <v>139</v>
      </c>
      <c r="P421" s="129" t="s">
        <v>139</v>
      </c>
      <c r="Q421" s="131" t="s">
        <v>139</v>
      </c>
      <c r="R421" s="131" t="s">
        <v>310</v>
      </c>
      <c r="S421" s="131" t="s">
        <v>139</v>
      </c>
      <c r="T421" s="128">
        <v>0.86639999999999995</v>
      </c>
    </row>
    <row r="422" spans="1:20" ht="15" customHeight="1">
      <c r="A422" s="127" t="s">
        <v>885</v>
      </c>
      <c r="B422" s="127" t="s">
        <v>886</v>
      </c>
      <c r="C422" s="127" t="s">
        <v>326</v>
      </c>
      <c r="D422" s="127" t="s">
        <v>327</v>
      </c>
      <c r="E422" s="128">
        <v>40.3123</v>
      </c>
      <c r="F422" s="128">
        <v>39.273800000000001</v>
      </c>
      <c r="G422" s="128">
        <v>0.86639999999999995</v>
      </c>
      <c r="H422" s="128">
        <v>0.90649999999999997</v>
      </c>
      <c r="I422" s="128" t="s">
        <v>139</v>
      </c>
      <c r="J422" s="128" t="s">
        <v>139</v>
      </c>
      <c r="K422" s="128" t="s">
        <v>139</v>
      </c>
      <c r="L422" s="129" t="s">
        <v>139</v>
      </c>
      <c r="M422" s="127" t="s">
        <v>139</v>
      </c>
      <c r="N422" s="130" t="s">
        <v>139</v>
      </c>
      <c r="O422" s="130" t="s">
        <v>139</v>
      </c>
      <c r="P422" s="129" t="s">
        <v>139</v>
      </c>
      <c r="Q422" s="131" t="s">
        <v>139</v>
      </c>
      <c r="R422" s="131" t="s">
        <v>139</v>
      </c>
      <c r="S422" s="131" t="s">
        <v>139</v>
      </c>
      <c r="T422" s="128" t="s">
        <v>139</v>
      </c>
    </row>
    <row r="423" spans="1:20" ht="15" customHeight="1">
      <c r="A423" s="127" t="s">
        <v>887</v>
      </c>
      <c r="B423" s="127" t="s">
        <v>888</v>
      </c>
      <c r="C423" s="127" t="s">
        <v>358</v>
      </c>
      <c r="D423" s="127" t="s">
        <v>356</v>
      </c>
      <c r="E423" s="128">
        <v>42.612000000000002</v>
      </c>
      <c r="F423" s="128">
        <v>41.058100000000003</v>
      </c>
      <c r="G423" s="128">
        <v>0.91039999999999999</v>
      </c>
      <c r="H423" s="128">
        <v>0.93769999999999998</v>
      </c>
      <c r="I423" s="128" t="s">
        <v>139</v>
      </c>
      <c r="J423" s="128" t="s">
        <v>139</v>
      </c>
      <c r="K423" s="128" t="s">
        <v>139</v>
      </c>
      <c r="L423" s="129" t="s">
        <v>139</v>
      </c>
      <c r="M423" s="127" t="s">
        <v>139</v>
      </c>
      <c r="N423" s="130" t="s">
        <v>139</v>
      </c>
      <c r="O423" s="130" t="s">
        <v>139</v>
      </c>
      <c r="P423" s="129" t="s">
        <v>139</v>
      </c>
      <c r="Q423" s="131" t="s">
        <v>139</v>
      </c>
      <c r="R423" s="131" t="s">
        <v>139</v>
      </c>
      <c r="S423" s="131" t="s">
        <v>139</v>
      </c>
      <c r="T423" s="128" t="s">
        <v>139</v>
      </c>
    </row>
    <row r="424" spans="1:20" ht="15" customHeight="1">
      <c r="A424" s="127" t="s">
        <v>889</v>
      </c>
      <c r="B424" s="127" t="s">
        <v>890</v>
      </c>
      <c r="C424" s="127" t="s">
        <v>342</v>
      </c>
      <c r="D424" s="127" t="s">
        <v>340</v>
      </c>
      <c r="E424" s="128">
        <v>40.730400000000003</v>
      </c>
      <c r="F424" s="128">
        <v>39.996699999999997</v>
      </c>
      <c r="G424" s="128">
        <v>0.87019999999999997</v>
      </c>
      <c r="H424" s="128">
        <v>0.90920000000000001</v>
      </c>
      <c r="I424" s="128">
        <v>0.87019999999999997</v>
      </c>
      <c r="J424" s="128">
        <v>0.90920000000000001</v>
      </c>
      <c r="K424" s="128" t="s">
        <v>139</v>
      </c>
      <c r="L424" s="129" t="s">
        <v>139</v>
      </c>
      <c r="M424" s="127" t="s">
        <v>139</v>
      </c>
      <c r="N424" s="128" t="s">
        <v>139</v>
      </c>
      <c r="O424" s="128" t="s">
        <v>139</v>
      </c>
      <c r="P424" s="129" t="s">
        <v>139</v>
      </c>
      <c r="Q424" s="131" t="s">
        <v>139</v>
      </c>
      <c r="R424" s="131" t="s">
        <v>139</v>
      </c>
      <c r="S424" s="131" t="s">
        <v>139</v>
      </c>
      <c r="T424" s="128" t="s">
        <v>139</v>
      </c>
    </row>
    <row r="425" spans="1:20" ht="15" customHeight="1">
      <c r="A425" s="127" t="s">
        <v>891</v>
      </c>
      <c r="B425" s="127" t="s">
        <v>1181</v>
      </c>
      <c r="C425" s="127" t="s">
        <v>365</v>
      </c>
      <c r="D425" s="127" t="s">
        <v>363</v>
      </c>
      <c r="E425" s="128">
        <v>52.722700000000003</v>
      </c>
      <c r="F425" s="128">
        <v>51.253500000000003</v>
      </c>
      <c r="G425" s="128">
        <v>1.1264000000000001</v>
      </c>
      <c r="H425" s="128">
        <v>1.0849</v>
      </c>
      <c r="I425" s="128">
        <v>1.1264000000000001</v>
      </c>
      <c r="J425" s="128">
        <v>1.0849</v>
      </c>
      <c r="K425" s="128" t="s">
        <v>139</v>
      </c>
      <c r="L425" s="129" t="s">
        <v>139</v>
      </c>
      <c r="M425" s="127" t="s">
        <v>139</v>
      </c>
      <c r="N425" s="130" t="s">
        <v>139</v>
      </c>
      <c r="O425" s="130" t="s">
        <v>139</v>
      </c>
      <c r="P425" s="129" t="s">
        <v>139</v>
      </c>
      <c r="Q425" s="131" t="s">
        <v>139</v>
      </c>
      <c r="R425" s="131" t="s">
        <v>139</v>
      </c>
      <c r="S425" s="131" t="s">
        <v>139</v>
      </c>
      <c r="T425" s="128" t="s">
        <v>139</v>
      </c>
    </row>
    <row r="426" spans="1:20" ht="15" customHeight="1">
      <c r="A426" s="127" t="s">
        <v>892</v>
      </c>
      <c r="B426" s="127" t="s">
        <v>893</v>
      </c>
      <c r="C426" s="127" t="s">
        <v>283</v>
      </c>
      <c r="D426" s="127" t="s">
        <v>281</v>
      </c>
      <c r="E426" s="128">
        <v>44.25</v>
      </c>
      <c r="F426" s="128">
        <v>42.587699999999998</v>
      </c>
      <c r="G426" s="128">
        <v>0.94540000000000002</v>
      </c>
      <c r="H426" s="128">
        <v>0.96230000000000004</v>
      </c>
      <c r="I426" s="128">
        <v>0.94540000000000002</v>
      </c>
      <c r="J426" s="128">
        <v>0.96230000000000004</v>
      </c>
      <c r="K426" s="128" t="s">
        <v>139</v>
      </c>
      <c r="L426" s="129" t="s">
        <v>139</v>
      </c>
      <c r="M426" s="127" t="s">
        <v>139</v>
      </c>
      <c r="N426" s="130" t="s">
        <v>139</v>
      </c>
      <c r="O426" s="130" t="s">
        <v>139</v>
      </c>
      <c r="P426" s="129" t="s">
        <v>139</v>
      </c>
      <c r="Q426" s="131" t="s">
        <v>139</v>
      </c>
      <c r="R426" s="131" t="s">
        <v>139</v>
      </c>
      <c r="S426" s="131" t="s">
        <v>139</v>
      </c>
      <c r="T426" s="128" t="s">
        <v>139</v>
      </c>
    </row>
    <row r="427" spans="1:20" ht="15" customHeight="1">
      <c r="A427" s="127" t="s">
        <v>892</v>
      </c>
      <c r="B427" s="127" t="s">
        <v>893</v>
      </c>
      <c r="C427" s="127" t="s">
        <v>252</v>
      </c>
      <c r="D427" s="127" t="s">
        <v>253</v>
      </c>
      <c r="E427" s="128">
        <v>44.25</v>
      </c>
      <c r="F427" s="128">
        <v>42.587699999999998</v>
      </c>
      <c r="G427" s="128">
        <v>0.94540000000000002</v>
      </c>
      <c r="H427" s="128">
        <v>0.96230000000000004</v>
      </c>
      <c r="I427" s="128" t="s">
        <v>139</v>
      </c>
      <c r="J427" s="128" t="s">
        <v>139</v>
      </c>
      <c r="K427" s="128" t="s">
        <v>139</v>
      </c>
      <c r="L427" s="129" t="s">
        <v>139</v>
      </c>
      <c r="M427" s="127" t="s">
        <v>139</v>
      </c>
      <c r="N427" s="130" t="s">
        <v>139</v>
      </c>
      <c r="O427" s="130" t="s">
        <v>139</v>
      </c>
      <c r="P427" s="129" t="s">
        <v>139</v>
      </c>
      <c r="Q427" s="131" t="s">
        <v>139</v>
      </c>
      <c r="R427" s="131" t="s">
        <v>139</v>
      </c>
      <c r="S427" s="131" t="s">
        <v>139</v>
      </c>
      <c r="T427" s="128" t="s">
        <v>139</v>
      </c>
    </row>
    <row r="428" spans="1:20" ht="15" customHeight="1">
      <c r="A428" s="127" t="s">
        <v>894</v>
      </c>
      <c r="B428" s="127" t="s">
        <v>895</v>
      </c>
      <c r="C428" s="127" t="s">
        <v>261</v>
      </c>
      <c r="D428" s="127" t="s">
        <v>259</v>
      </c>
      <c r="E428" s="128">
        <v>41.849699999999999</v>
      </c>
      <c r="F428" s="128">
        <v>40.109200000000001</v>
      </c>
      <c r="G428" s="128">
        <v>0.89419999999999999</v>
      </c>
      <c r="H428" s="128">
        <v>0.92630000000000001</v>
      </c>
      <c r="I428" s="128">
        <v>0.89419999999999999</v>
      </c>
      <c r="J428" s="128">
        <v>0.92630000000000001</v>
      </c>
      <c r="K428" s="128" t="s">
        <v>139</v>
      </c>
      <c r="L428" s="129" t="s">
        <v>139</v>
      </c>
      <c r="M428" s="127" t="s">
        <v>139</v>
      </c>
      <c r="N428" s="130" t="s">
        <v>139</v>
      </c>
      <c r="O428" s="130" t="s">
        <v>139</v>
      </c>
      <c r="P428" s="129" t="s">
        <v>139</v>
      </c>
      <c r="Q428" s="131" t="s">
        <v>139</v>
      </c>
      <c r="R428" s="131" t="s">
        <v>139</v>
      </c>
      <c r="S428" s="131" t="s">
        <v>139</v>
      </c>
      <c r="T428" s="128" t="s">
        <v>139</v>
      </c>
    </row>
    <row r="429" spans="1:20" ht="15" customHeight="1">
      <c r="A429" s="127" t="s">
        <v>896</v>
      </c>
      <c r="B429" s="127" t="s">
        <v>897</v>
      </c>
      <c r="C429" s="127" t="s">
        <v>369</v>
      </c>
      <c r="D429" s="127" t="s">
        <v>367</v>
      </c>
      <c r="E429" s="128">
        <v>44.023800000000001</v>
      </c>
      <c r="F429" s="128">
        <v>41.921500000000002</v>
      </c>
      <c r="G429" s="128">
        <v>0.9405</v>
      </c>
      <c r="H429" s="128">
        <v>0.95889999999999997</v>
      </c>
      <c r="I429" s="128" t="s">
        <v>139</v>
      </c>
      <c r="J429" s="128" t="s">
        <v>139</v>
      </c>
      <c r="K429" s="128" t="s">
        <v>139</v>
      </c>
      <c r="L429" s="129" t="s">
        <v>139</v>
      </c>
      <c r="M429" s="127" t="s">
        <v>139</v>
      </c>
      <c r="N429" s="130" t="s">
        <v>139</v>
      </c>
      <c r="O429" s="130" t="s">
        <v>139</v>
      </c>
      <c r="P429" s="129" t="s">
        <v>139</v>
      </c>
      <c r="Q429" s="131" t="s">
        <v>139</v>
      </c>
      <c r="R429" s="131" t="s">
        <v>139</v>
      </c>
      <c r="S429" s="131" t="s">
        <v>139</v>
      </c>
      <c r="T429" s="128" t="s">
        <v>139</v>
      </c>
    </row>
    <row r="430" spans="1:20" ht="15" customHeight="1">
      <c r="A430" s="127" t="s">
        <v>898</v>
      </c>
      <c r="B430" s="127" t="s">
        <v>899</v>
      </c>
      <c r="C430" s="127" t="s">
        <v>274</v>
      </c>
      <c r="D430" s="127" t="s">
        <v>275</v>
      </c>
      <c r="E430" s="128">
        <v>39.033299999999997</v>
      </c>
      <c r="F430" s="128">
        <v>38.709099999999999</v>
      </c>
      <c r="G430" s="128">
        <v>0.83389999999999997</v>
      </c>
      <c r="H430" s="128">
        <v>0.88300000000000001</v>
      </c>
      <c r="I430" s="128" t="s">
        <v>139</v>
      </c>
      <c r="J430" s="128" t="s">
        <v>139</v>
      </c>
      <c r="K430" s="128" t="s">
        <v>139</v>
      </c>
      <c r="L430" s="129" t="s">
        <v>139</v>
      </c>
      <c r="M430" s="127" t="s">
        <v>139</v>
      </c>
      <c r="N430" s="128" t="s">
        <v>139</v>
      </c>
      <c r="O430" s="128" t="s">
        <v>139</v>
      </c>
      <c r="P430" s="129" t="s">
        <v>139</v>
      </c>
      <c r="Q430" s="131" t="s">
        <v>139</v>
      </c>
      <c r="R430" s="131" t="s">
        <v>139</v>
      </c>
      <c r="S430" s="131" t="s">
        <v>139</v>
      </c>
      <c r="T430" s="128" t="s">
        <v>139</v>
      </c>
    </row>
    <row r="431" spans="1:20" ht="15" customHeight="1">
      <c r="A431" s="127" t="s">
        <v>900</v>
      </c>
      <c r="B431" s="127" t="s">
        <v>901</v>
      </c>
      <c r="C431" s="127" t="s">
        <v>249</v>
      </c>
      <c r="D431" s="127" t="s">
        <v>243</v>
      </c>
      <c r="E431" s="128">
        <v>62.967599999999997</v>
      </c>
      <c r="F431" s="128">
        <v>59.847000000000001</v>
      </c>
      <c r="G431" s="128">
        <v>1.4128000000000001</v>
      </c>
      <c r="H431" s="128">
        <v>1.2669999999999999</v>
      </c>
      <c r="I431" s="128">
        <v>1.4128000000000001</v>
      </c>
      <c r="J431" s="128">
        <v>1.2669999999999999</v>
      </c>
      <c r="K431" s="128" t="s">
        <v>139</v>
      </c>
      <c r="L431" s="129" t="s">
        <v>139</v>
      </c>
      <c r="M431" s="127" t="s">
        <v>139</v>
      </c>
      <c r="N431" s="130" t="s">
        <v>139</v>
      </c>
      <c r="O431" s="130" t="s">
        <v>139</v>
      </c>
      <c r="P431" s="129" t="s">
        <v>139</v>
      </c>
      <c r="Q431" s="131" t="s">
        <v>139</v>
      </c>
      <c r="R431" s="131" t="s">
        <v>139</v>
      </c>
      <c r="S431" s="131" t="s">
        <v>139</v>
      </c>
      <c r="T431" s="128" t="s">
        <v>139</v>
      </c>
    </row>
    <row r="432" spans="1:20" ht="15" customHeight="1">
      <c r="A432" s="127" t="s">
        <v>902</v>
      </c>
      <c r="B432" s="127" t="s">
        <v>903</v>
      </c>
      <c r="C432" s="127" t="s">
        <v>261</v>
      </c>
      <c r="D432" s="127" t="s">
        <v>259</v>
      </c>
      <c r="E432" s="128">
        <v>41.966799999999999</v>
      </c>
      <c r="F432" s="128">
        <v>41.303100000000001</v>
      </c>
      <c r="G432" s="128">
        <v>0.89680000000000004</v>
      </c>
      <c r="H432" s="128">
        <v>0.92810000000000004</v>
      </c>
      <c r="I432" s="128">
        <v>0.89680000000000004</v>
      </c>
      <c r="J432" s="128">
        <v>0.92810000000000004</v>
      </c>
      <c r="K432" s="128" t="s">
        <v>139</v>
      </c>
      <c r="L432" s="129" t="s">
        <v>139</v>
      </c>
      <c r="M432" s="127" t="s">
        <v>139</v>
      </c>
      <c r="N432" s="130" t="s">
        <v>139</v>
      </c>
      <c r="O432" s="130" t="s">
        <v>139</v>
      </c>
      <c r="P432" s="129" t="s">
        <v>139</v>
      </c>
      <c r="Q432" s="131" t="s">
        <v>139</v>
      </c>
      <c r="R432" s="131" t="s">
        <v>139</v>
      </c>
      <c r="S432" s="131" t="s">
        <v>139</v>
      </c>
      <c r="T432" s="128" t="s">
        <v>139</v>
      </c>
    </row>
    <row r="433" spans="1:20" ht="15" customHeight="1">
      <c r="A433" s="127" t="s">
        <v>904</v>
      </c>
      <c r="B433" s="127" t="s">
        <v>905</v>
      </c>
      <c r="C433" s="127" t="s">
        <v>231</v>
      </c>
      <c r="D433" s="127" t="s">
        <v>229</v>
      </c>
      <c r="E433" s="128">
        <v>41.417200000000001</v>
      </c>
      <c r="F433" s="128">
        <v>37.831099999999999</v>
      </c>
      <c r="G433" s="128" t="s">
        <v>139</v>
      </c>
      <c r="H433" s="128" t="s">
        <v>139</v>
      </c>
      <c r="I433" s="128">
        <v>0.81369999999999998</v>
      </c>
      <c r="J433" s="128">
        <v>0.86829999999999996</v>
      </c>
      <c r="K433" s="128" t="s">
        <v>139</v>
      </c>
      <c r="L433" s="129" t="s">
        <v>139</v>
      </c>
      <c r="M433" s="127" t="s">
        <v>139</v>
      </c>
      <c r="N433" s="130" t="s">
        <v>139</v>
      </c>
      <c r="O433" s="130" t="s">
        <v>139</v>
      </c>
      <c r="P433" s="129" t="s">
        <v>139</v>
      </c>
      <c r="Q433" s="131" t="s">
        <v>139</v>
      </c>
      <c r="R433" s="131" t="s">
        <v>139</v>
      </c>
      <c r="S433" s="131" t="s">
        <v>139</v>
      </c>
      <c r="T433" s="128" t="s">
        <v>139</v>
      </c>
    </row>
    <row r="434" spans="1:20" ht="15" customHeight="1">
      <c r="A434" s="127" t="s">
        <v>904</v>
      </c>
      <c r="B434" s="127" t="s">
        <v>905</v>
      </c>
      <c r="C434" s="127" t="s">
        <v>261</v>
      </c>
      <c r="D434" s="127" t="s">
        <v>259</v>
      </c>
      <c r="E434" s="128">
        <v>41.417200000000001</v>
      </c>
      <c r="F434" s="128">
        <v>37.831099999999999</v>
      </c>
      <c r="G434" s="128">
        <v>0.88490000000000002</v>
      </c>
      <c r="H434" s="128">
        <v>0.91969999999999996</v>
      </c>
      <c r="I434" s="128">
        <v>0.81369999999999998</v>
      </c>
      <c r="J434" s="128">
        <v>0.86829999999999996</v>
      </c>
      <c r="K434" s="128" t="s">
        <v>139</v>
      </c>
      <c r="L434" s="129" t="s">
        <v>139</v>
      </c>
      <c r="M434" s="127" t="s">
        <v>139</v>
      </c>
      <c r="N434" s="130" t="s">
        <v>139</v>
      </c>
      <c r="O434" s="130" t="s">
        <v>139</v>
      </c>
      <c r="P434" s="129" t="s">
        <v>139</v>
      </c>
      <c r="Q434" s="131" t="s">
        <v>139</v>
      </c>
      <c r="R434" s="131" t="s">
        <v>139</v>
      </c>
      <c r="S434" s="131" t="s">
        <v>139</v>
      </c>
      <c r="T434" s="128" t="s">
        <v>139</v>
      </c>
    </row>
    <row r="435" spans="1:20" ht="15" customHeight="1">
      <c r="A435" s="127" t="s">
        <v>906</v>
      </c>
      <c r="B435" s="127" t="s">
        <v>907</v>
      </c>
      <c r="C435" s="127" t="s">
        <v>296</v>
      </c>
      <c r="D435" s="127" t="s">
        <v>297</v>
      </c>
      <c r="E435" s="128">
        <v>36.219700000000003</v>
      </c>
      <c r="F435" s="128">
        <v>34.345399999999998</v>
      </c>
      <c r="G435" s="128">
        <v>0.77380000000000004</v>
      </c>
      <c r="H435" s="128">
        <v>0.83889999999999998</v>
      </c>
      <c r="I435" s="128" t="s">
        <v>139</v>
      </c>
      <c r="J435" s="128" t="s">
        <v>139</v>
      </c>
      <c r="K435" s="128" t="s">
        <v>139</v>
      </c>
      <c r="L435" s="129" t="s">
        <v>139</v>
      </c>
      <c r="M435" s="127" t="s">
        <v>139</v>
      </c>
      <c r="N435" s="130" t="s">
        <v>139</v>
      </c>
      <c r="O435" s="130" t="s">
        <v>139</v>
      </c>
      <c r="P435" s="129" t="s">
        <v>139</v>
      </c>
      <c r="Q435" s="131" t="s">
        <v>139</v>
      </c>
      <c r="R435" s="131" t="s">
        <v>139</v>
      </c>
      <c r="S435" s="131" t="s">
        <v>139</v>
      </c>
      <c r="T435" s="128" t="s">
        <v>139</v>
      </c>
    </row>
    <row r="436" spans="1:20" ht="15" customHeight="1">
      <c r="A436" s="127" t="s">
        <v>908</v>
      </c>
      <c r="B436" s="127" t="s">
        <v>909</v>
      </c>
      <c r="C436" s="127" t="s">
        <v>231</v>
      </c>
      <c r="D436" s="127" t="s">
        <v>229</v>
      </c>
      <c r="E436" s="128">
        <v>37.442900000000002</v>
      </c>
      <c r="F436" s="128">
        <v>37.107100000000003</v>
      </c>
      <c r="G436" s="128" t="s">
        <v>139</v>
      </c>
      <c r="H436" s="128" t="s">
        <v>139</v>
      </c>
      <c r="I436" s="128">
        <v>0.78539999999999999</v>
      </c>
      <c r="J436" s="128">
        <v>0.84750000000000003</v>
      </c>
      <c r="K436" s="128" t="s">
        <v>139</v>
      </c>
      <c r="L436" s="129" t="s">
        <v>139</v>
      </c>
      <c r="M436" s="127" t="s">
        <v>139</v>
      </c>
      <c r="N436" s="130" t="s">
        <v>139</v>
      </c>
      <c r="O436" s="130" t="s">
        <v>139</v>
      </c>
      <c r="P436" s="129" t="s">
        <v>139</v>
      </c>
      <c r="Q436" s="131" t="s">
        <v>139</v>
      </c>
      <c r="R436" s="131" t="s">
        <v>139</v>
      </c>
      <c r="S436" s="131" t="s">
        <v>139</v>
      </c>
      <c r="T436" s="128" t="s">
        <v>139</v>
      </c>
    </row>
    <row r="437" spans="1:20" ht="15" customHeight="1">
      <c r="A437" s="127" t="s">
        <v>908</v>
      </c>
      <c r="B437" s="127" t="s">
        <v>909</v>
      </c>
      <c r="C437" s="127" t="s">
        <v>261</v>
      </c>
      <c r="D437" s="127" t="s">
        <v>259</v>
      </c>
      <c r="E437" s="128">
        <v>37.442900000000002</v>
      </c>
      <c r="F437" s="128">
        <v>37.107100000000003</v>
      </c>
      <c r="G437" s="128">
        <v>0.80269999999999997</v>
      </c>
      <c r="H437" s="128">
        <v>0.86029999999999995</v>
      </c>
      <c r="I437" s="128" t="s">
        <v>139</v>
      </c>
      <c r="J437" s="128" t="s">
        <v>139</v>
      </c>
      <c r="K437" s="128" t="s">
        <v>139</v>
      </c>
      <c r="L437" s="129" t="s">
        <v>139</v>
      </c>
      <c r="M437" s="127" t="s">
        <v>139</v>
      </c>
      <c r="N437" s="130" t="s">
        <v>310</v>
      </c>
      <c r="O437" s="130" t="s">
        <v>139</v>
      </c>
      <c r="P437" s="129">
        <v>0.8</v>
      </c>
      <c r="Q437" s="131" t="s">
        <v>139</v>
      </c>
      <c r="R437" s="131" t="s">
        <v>139</v>
      </c>
      <c r="S437" s="131" t="s">
        <v>139</v>
      </c>
      <c r="T437" s="128" t="s">
        <v>139</v>
      </c>
    </row>
    <row r="438" spans="1:20" ht="15" customHeight="1">
      <c r="A438" s="127" t="s">
        <v>910</v>
      </c>
      <c r="B438" s="127" t="s">
        <v>911</v>
      </c>
      <c r="C438" s="127" t="s">
        <v>273</v>
      </c>
      <c r="D438" s="127" t="s">
        <v>271</v>
      </c>
      <c r="E438" s="128">
        <v>39.665599999999998</v>
      </c>
      <c r="F438" s="128">
        <v>38.970300000000002</v>
      </c>
      <c r="G438" s="128">
        <v>0.84930000000000005</v>
      </c>
      <c r="H438" s="128">
        <v>0.89419999999999999</v>
      </c>
      <c r="I438" s="128">
        <v>0.84930000000000005</v>
      </c>
      <c r="J438" s="128">
        <v>0.89419999999999999</v>
      </c>
      <c r="K438" s="128" t="s">
        <v>139</v>
      </c>
      <c r="L438" s="129" t="s">
        <v>139</v>
      </c>
      <c r="M438" s="127" t="s">
        <v>139</v>
      </c>
      <c r="N438" s="130" t="s">
        <v>139</v>
      </c>
      <c r="O438" s="130" t="s">
        <v>139</v>
      </c>
      <c r="P438" s="129" t="s">
        <v>139</v>
      </c>
      <c r="Q438" s="131" t="s">
        <v>139</v>
      </c>
      <c r="R438" s="131" t="s">
        <v>139</v>
      </c>
      <c r="S438" s="131" t="s">
        <v>139</v>
      </c>
      <c r="T438" s="128" t="s">
        <v>139</v>
      </c>
    </row>
    <row r="439" spans="1:20" ht="15" customHeight="1">
      <c r="A439" s="127" t="s">
        <v>912</v>
      </c>
      <c r="B439" s="127" t="s">
        <v>913</v>
      </c>
      <c r="C439" s="127" t="s">
        <v>330</v>
      </c>
      <c r="D439" s="127" t="s">
        <v>331</v>
      </c>
      <c r="E439" s="128">
        <v>51.152999999999999</v>
      </c>
      <c r="F439" s="128">
        <v>49.569299999999998</v>
      </c>
      <c r="G439" s="128">
        <v>1.0928</v>
      </c>
      <c r="H439" s="128">
        <v>1.0627</v>
      </c>
      <c r="I439" s="128">
        <v>1.0726</v>
      </c>
      <c r="J439" s="128">
        <v>1.0491999999999999</v>
      </c>
      <c r="K439" s="128" t="s">
        <v>139</v>
      </c>
      <c r="L439" s="129" t="s">
        <v>139</v>
      </c>
      <c r="M439" s="127" t="s">
        <v>139</v>
      </c>
      <c r="N439" s="130" t="s">
        <v>139</v>
      </c>
      <c r="O439" s="130" t="s">
        <v>139</v>
      </c>
      <c r="P439" s="129" t="s">
        <v>139</v>
      </c>
      <c r="Q439" s="131" t="s">
        <v>139</v>
      </c>
      <c r="R439" s="131" t="s">
        <v>139</v>
      </c>
      <c r="S439" s="131" t="s">
        <v>139</v>
      </c>
      <c r="T439" s="128" t="s">
        <v>139</v>
      </c>
    </row>
    <row r="440" spans="1:20" ht="15" customHeight="1">
      <c r="A440" s="127" t="s">
        <v>914</v>
      </c>
      <c r="B440" s="127" t="s">
        <v>1182</v>
      </c>
      <c r="C440" s="127" t="s">
        <v>237</v>
      </c>
      <c r="D440" s="127" t="s">
        <v>235</v>
      </c>
      <c r="E440" s="128">
        <v>45.657200000000003</v>
      </c>
      <c r="F440" s="128">
        <v>44.369300000000003</v>
      </c>
      <c r="G440" s="128">
        <v>0.97560000000000002</v>
      </c>
      <c r="H440" s="128">
        <v>0.98319999999999996</v>
      </c>
      <c r="I440" s="128">
        <v>0.95389999999999997</v>
      </c>
      <c r="J440" s="128">
        <v>0.96819999999999995</v>
      </c>
      <c r="K440" s="128" t="s">
        <v>139</v>
      </c>
      <c r="L440" s="129" t="s">
        <v>139</v>
      </c>
      <c r="M440" s="127" t="s">
        <v>139</v>
      </c>
      <c r="N440" s="130" t="s">
        <v>139</v>
      </c>
      <c r="O440" s="130" t="s">
        <v>139</v>
      </c>
      <c r="P440" s="129" t="s">
        <v>139</v>
      </c>
      <c r="Q440" s="131" t="s">
        <v>139</v>
      </c>
      <c r="R440" s="131" t="s">
        <v>139</v>
      </c>
      <c r="S440" s="131" t="s">
        <v>139</v>
      </c>
      <c r="T440" s="128" t="s">
        <v>139</v>
      </c>
    </row>
    <row r="441" spans="1:20" ht="15" customHeight="1">
      <c r="A441" s="127" t="s">
        <v>915</v>
      </c>
      <c r="B441" s="127" t="s">
        <v>916</v>
      </c>
      <c r="C441" s="127" t="s">
        <v>242</v>
      </c>
      <c r="D441" s="127" t="s">
        <v>238</v>
      </c>
      <c r="E441" s="128">
        <v>36.6295</v>
      </c>
      <c r="F441" s="128">
        <v>36.1404</v>
      </c>
      <c r="G441" s="128">
        <v>0.78269999999999995</v>
      </c>
      <c r="H441" s="128">
        <v>0.84550000000000003</v>
      </c>
      <c r="I441" s="128" t="s">
        <v>139</v>
      </c>
      <c r="J441" s="128" t="s">
        <v>139</v>
      </c>
      <c r="K441" s="128" t="s">
        <v>139</v>
      </c>
      <c r="L441" s="129" t="s">
        <v>139</v>
      </c>
      <c r="M441" s="127" t="s">
        <v>139</v>
      </c>
      <c r="N441" s="128" t="s">
        <v>139</v>
      </c>
      <c r="O441" s="128" t="s">
        <v>139</v>
      </c>
      <c r="P441" s="129" t="s">
        <v>139</v>
      </c>
      <c r="Q441" s="131" t="s">
        <v>139</v>
      </c>
      <c r="R441" s="131" t="s">
        <v>139</v>
      </c>
      <c r="S441" s="131" t="s">
        <v>139</v>
      </c>
      <c r="T441" s="128" t="s">
        <v>139</v>
      </c>
    </row>
    <row r="442" spans="1:20" ht="15" customHeight="1">
      <c r="A442" s="127" t="s">
        <v>917</v>
      </c>
      <c r="B442" s="127" t="s">
        <v>918</v>
      </c>
      <c r="C442" s="127" t="s">
        <v>339</v>
      </c>
      <c r="D442" s="127" t="s">
        <v>337</v>
      </c>
      <c r="E442" s="128">
        <v>38.531300000000002</v>
      </c>
      <c r="F442" s="128">
        <v>38.092300000000002</v>
      </c>
      <c r="G442" s="128" t="s">
        <v>139</v>
      </c>
      <c r="H442" s="128" t="s">
        <v>139</v>
      </c>
      <c r="I442" s="128">
        <v>0.81</v>
      </c>
      <c r="J442" s="128">
        <v>0.86560000000000004</v>
      </c>
      <c r="K442" s="128" t="s">
        <v>139</v>
      </c>
      <c r="L442" s="129" t="s">
        <v>139</v>
      </c>
      <c r="M442" s="127" t="s">
        <v>139</v>
      </c>
      <c r="N442" s="130" t="s">
        <v>139</v>
      </c>
      <c r="O442" s="130" t="s">
        <v>139</v>
      </c>
      <c r="P442" s="129" t="s">
        <v>139</v>
      </c>
      <c r="Q442" s="131" t="s">
        <v>139</v>
      </c>
      <c r="R442" s="131" t="s">
        <v>310</v>
      </c>
      <c r="S442" s="131" t="s">
        <v>139</v>
      </c>
      <c r="T442" s="128">
        <v>0.80610000000000004</v>
      </c>
    </row>
    <row r="443" spans="1:20" ht="15" customHeight="1">
      <c r="A443" s="127" t="s">
        <v>917</v>
      </c>
      <c r="B443" s="127" t="s">
        <v>918</v>
      </c>
      <c r="C443" s="127" t="s">
        <v>330</v>
      </c>
      <c r="D443" s="127" t="s">
        <v>331</v>
      </c>
      <c r="E443" s="128">
        <v>38.531300000000002</v>
      </c>
      <c r="F443" s="128">
        <v>38.092300000000002</v>
      </c>
      <c r="G443" s="128">
        <v>0.82320000000000004</v>
      </c>
      <c r="H443" s="128">
        <v>0.87529999999999997</v>
      </c>
      <c r="I443" s="128">
        <v>0.8115</v>
      </c>
      <c r="J443" s="128">
        <v>0.86670000000000003</v>
      </c>
      <c r="K443" s="128" t="s">
        <v>139</v>
      </c>
      <c r="L443" s="129" t="s">
        <v>139</v>
      </c>
      <c r="M443" s="127" t="s">
        <v>139</v>
      </c>
      <c r="N443" s="128" t="s">
        <v>139</v>
      </c>
      <c r="O443" s="128" t="s">
        <v>139</v>
      </c>
      <c r="P443" s="129" t="s">
        <v>139</v>
      </c>
      <c r="Q443" s="131" t="s">
        <v>139</v>
      </c>
      <c r="R443" s="131" t="s">
        <v>310</v>
      </c>
      <c r="S443" s="131" t="s">
        <v>139</v>
      </c>
      <c r="T443" s="128">
        <v>0.80610000000000004</v>
      </c>
    </row>
    <row r="444" spans="1:20" ht="15" customHeight="1">
      <c r="A444" s="127" t="s">
        <v>917</v>
      </c>
      <c r="B444" s="127" t="s">
        <v>918</v>
      </c>
      <c r="C444" s="127" t="s">
        <v>296</v>
      </c>
      <c r="D444" s="127" t="s">
        <v>297</v>
      </c>
      <c r="E444" s="128">
        <v>38.531300000000002</v>
      </c>
      <c r="F444" s="128">
        <v>38.092300000000002</v>
      </c>
      <c r="G444" s="128" t="s">
        <v>139</v>
      </c>
      <c r="H444" s="128" t="s">
        <v>139</v>
      </c>
      <c r="I444" s="128">
        <v>0.80610000000000004</v>
      </c>
      <c r="J444" s="128">
        <v>0.86280000000000001</v>
      </c>
      <c r="K444" s="128" t="s">
        <v>139</v>
      </c>
      <c r="L444" s="129" t="s">
        <v>139</v>
      </c>
      <c r="M444" s="127" t="s">
        <v>139</v>
      </c>
      <c r="N444" s="130" t="s">
        <v>139</v>
      </c>
      <c r="O444" s="130" t="s">
        <v>139</v>
      </c>
      <c r="P444" s="129" t="s">
        <v>139</v>
      </c>
      <c r="Q444" s="131" t="s">
        <v>139</v>
      </c>
      <c r="R444" s="131" t="s">
        <v>139</v>
      </c>
      <c r="S444" s="131" t="s">
        <v>139</v>
      </c>
      <c r="T444" s="128" t="s">
        <v>139</v>
      </c>
    </row>
    <row r="445" spans="1:20" ht="15" customHeight="1">
      <c r="A445" s="127" t="s">
        <v>919</v>
      </c>
      <c r="B445" s="127" t="s">
        <v>920</v>
      </c>
      <c r="C445" s="127" t="s">
        <v>301</v>
      </c>
      <c r="D445" s="127" t="s">
        <v>299</v>
      </c>
      <c r="E445" s="128">
        <v>49.660600000000002</v>
      </c>
      <c r="F445" s="128">
        <v>49.031799999999997</v>
      </c>
      <c r="G445" s="128">
        <v>1.2843</v>
      </c>
      <c r="H445" s="128">
        <v>1.1869000000000001</v>
      </c>
      <c r="I445" s="128" t="s">
        <v>139</v>
      </c>
      <c r="J445" s="128" t="s">
        <v>139</v>
      </c>
      <c r="K445" s="128" t="s">
        <v>139</v>
      </c>
      <c r="L445" s="129" t="s">
        <v>139</v>
      </c>
      <c r="M445" s="127" t="s">
        <v>139</v>
      </c>
      <c r="N445" s="130" t="s">
        <v>310</v>
      </c>
      <c r="O445" s="130" t="s">
        <v>139</v>
      </c>
      <c r="P445" s="129">
        <v>1.0609999999999999</v>
      </c>
      <c r="Q445" s="131" t="s">
        <v>139</v>
      </c>
      <c r="R445" s="131" t="s">
        <v>139</v>
      </c>
      <c r="S445" s="131" t="s">
        <v>139</v>
      </c>
      <c r="T445" s="128" t="s">
        <v>139</v>
      </c>
    </row>
    <row r="446" spans="1:20" ht="15" customHeight="1">
      <c r="A446" s="127" t="s">
        <v>919</v>
      </c>
      <c r="B446" s="127" t="s">
        <v>920</v>
      </c>
      <c r="C446" s="127" t="s">
        <v>332</v>
      </c>
      <c r="D446" s="127" t="s">
        <v>328</v>
      </c>
      <c r="E446" s="128">
        <v>49.660600000000002</v>
      </c>
      <c r="F446" s="128">
        <v>49.031799999999997</v>
      </c>
      <c r="G446" s="128" t="s">
        <v>139</v>
      </c>
      <c r="H446" s="128" t="s">
        <v>139</v>
      </c>
      <c r="I446" s="128">
        <v>0.99770000000000003</v>
      </c>
      <c r="J446" s="128">
        <v>0.99839999999999995</v>
      </c>
      <c r="K446" s="128" t="s">
        <v>139</v>
      </c>
      <c r="L446" s="129" t="s">
        <v>139</v>
      </c>
      <c r="M446" s="127" t="s">
        <v>139</v>
      </c>
      <c r="N446" s="130" t="s">
        <v>139</v>
      </c>
      <c r="O446" s="130" t="s">
        <v>139</v>
      </c>
      <c r="P446" s="129" t="s">
        <v>139</v>
      </c>
      <c r="Q446" s="131" t="s">
        <v>139</v>
      </c>
      <c r="R446" s="131" t="s">
        <v>139</v>
      </c>
      <c r="S446" s="131" t="s">
        <v>139</v>
      </c>
      <c r="T446" s="128" t="s">
        <v>139</v>
      </c>
    </row>
    <row r="447" spans="1:20" ht="15" customHeight="1">
      <c r="A447" s="127" t="s">
        <v>919</v>
      </c>
      <c r="B447" s="127" t="s">
        <v>920</v>
      </c>
      <c r="C447" s="127" t="s">
        <v>322</v>
      </c>
      <c r="D447" s="127" t="s">
        <v>323</v>
      </c>
      <c r="E447" s="128">
        <v>49.660600000000002</v>
      </c>
      <c r="F447" s="128">
        <v>49.031799999999997</v>
      </c>
      <c r="G447" s="128" t="s">
        <v>139</v>
      </c>
      <c r="H447" s="128" t="s">
        <v>139</v>
      </c>
      <c r="I447" s="128">
        <v>0.99770000000000003</v>
      </c>
      <c r="J447" s="128">
        <v>0.99839999999999995</v>
      </c>
      <c r="K447" s="128" t="s">
        <v>139</v>
      </c>
      <c r="L447" s="129" t="s">
        <v>139</v>
      </c>
      <c r="M447" s="127" t="s">
        <v>139</v>
      </c>
      <c r="N447" s="130" t="s">
        <v>139</v>
      </c>
      <c r="O447" s="130" t="s">
        <v>139</v>
      </c>
      <c r="P447" s="129" t="s">
        <v>139</v>
      </c>
      <c r="Q447" s="131" t="s">
        <v>139</v>
      </c>
      <c r="R447" s="131" t="s">
        <v>139</v>
      </c>
      <c r="S447" s="131" t="s">
        <v>139</v>
      </c>
      <c r="T447" s="128" t="s">
        <v>139</v>
      </c>
    </row>
    <row r="448" spans="1:20" ht="15" customHeight="1">
      <c r="A448" s="127" t="s">
        <v>921</v>
      </c>
      <c r="B448" s="127" t="s">
        <v>922</v>
      </c>
      <c r="C448" s="127" t="s">
        <v>270</v>
      </c>
      <c r="D448" s="127" t="s">
        <v>268</v>
      </c>
      <c r="E448" s="128">
        <v>39.831499999999998</v>
      </c>
      <c r="F448" s="128">
        <v>40.319800000000001</v>
      </c>
      <c r="G448" s="128">
        <v>0.87429999999999997</v>
      </c>
      <c r="H448" s="128">
        <v>0.91210000000000002</v>
      </c>
      <c r="I448" s="128">
        <v>0.87429999999999997</v>
      </c>
      <c r="J448" s="128">
        <v>0.91210000000000002</v>
      </c>
      <c r="K448" s="128" t="s">
        <v>139</v>
      </c>
      <c r="L448" s="129" t="s">
        <v>139</v>
      </c>
      <c r="M448" s="127" t="s">
        <v>139</v>
      </c>
      <c r="N448" s="130" t="s">
        <v>139</v>
      </c>
      <c r="O448" s="130" t="s">
        <v>139</v>
      </c>
      <c r="P448" s="129" t="s">
        <v>139</v>
      </c>
      <c r="Q448" s="131" t="s">
        <v>139</v>
      </c>
      <c r="R448" s="131" t="s">
        <v>139</v>
      </c>
      <c r="S448" s="131" t="s">
        <v>139</v>
      </c>
      <c r="T448" s="128" t="s">
        <v>139</v>
      </c>
    </row>
    <row r="449" spans="1:20" ht="15" customHeight="1">
      <c r="A449" s="127" t="s">
        <v>923</v>
      </c>
      <c r="B449" s="127" t="s">
        <v>924</v>
      </c>
      <c r="C449" s="127" t="s">
        <v>347</v>
      </c>
      <c r="D449" s="127" t="s">
        <v>345</v>
      </c>
      <c r="E449" s="128">
        <v>16.747800000000002</v>
      </c>
      <c r="F449" s="128">
        <v>16.729099999999999</v>
      </c>
      <c r="G449" s="128">
        <v>0.3649</v>
      </c>
      <c r="H449" s="128">
        <v>0.50139999999999996</v>
      </c>
      <c r="I449" s="128" t="s">
        <v>139</v>
      </c>
      <c r="J449" s="128" t="s">
        <v>139</v>
      </c>
      <c r="K449" s="128" t="s">
        <v>139</v>
      </c>
      <c r="L449" s="129" t="s">
        <v>139</v>
      </c>
      <c r="M449" s="127" t="s">
        <v>139</v>
      </c>
      <c r="N449" s="130" t="s">
        <v>310</v>
      </c>
      <c r="O449" s="130" t="s">
        <v>139</v>
      </c>
      <c r="P449" s="129">
        <v>0.35780000000000001</v>
      </c>
      <c r="Q449" s="131" t="s">
        <v>139</v>
      </c>
      <c r="R449" s="131" t="s">
        <v>139</v>
      </c>
      <c r="S449" s="131" t="s">
        <v>139</v>
      </c>
      <c r="T449" s="128" t="s">
        <v>139</v>
      </c>
    </row>
    <row r="450" spans="1:20" ht="15" customHeight="1">
      <c r="A450" s="127" t="s">
        <v>925</v>
      </c>
      <c r="B450" s="127" t="s">
        <v>926</v>
      </c>
      <c r="C450" s="127" t="s">
        <v>293</v>
      </c>
      <c r="D450" s="127" t="s">
        <v>291</v>
      </c>
      <c r="E450" s="128">
        <v>47.768000000000001</v>
      </c>
      <c r="F450" s="128">
        <v>47.319699999999997</v>
      </c>
      <c r="G450" s="128">
        <v>1.0206999999999999</v>
      </c>
      <c r="H450" s="128">
        <v>1.0141</v>
      </c>
      <c r="I450" s="128">
        <v>0.98450000000000004</v>
      </c>
      <c r="J450" s="128">
        <v>0.98939999999999995</v>
      </c>
      <c r="K450" s="128" t="s">
        <v>139</v>
      </c>
      <c r="L450" s="129" t="s">
        <v>139</v>
      </c>
      <c r="M450" s="127" t="s">
        <v>139</v>
      </c>
      <c r="N450" s="130" t="s">
        <v>139</v>
      </c>
      <c r="O450" s="130" t="s">
        <v>139</v>
      </c>
      <c r="P450" s="129" t="s">
        <v>139</v>
      </c>
      <c r="Q450" s="131" t="s">
        <v>139</v>
      </c>
      <c r="R450" s="131" t="s">
        <v>139</v>
      </c>
      <c r="S450" s="131" t="s">
        <v>139</v>
      </c>
      <c r="T450" s="128" t="s">
        <v>139</v>
      </c>
    </row>
    <row r="451" spans="1:20" ht="15" customHeight="1">
      <c r="A451" s="127" t="s">
        <v>927</v>
      </c>
      <c r="B451" s="127" t="s">
        <v>928</v>
      </c>
      <c r="C451" s="127" t="s">
        <v>247</v>
      </c>
      <c r="D451" s="127" t="s">
        <v>248</v>
      </c>
      <c r="E451" s="128">
        <v>56.310600000000001</v>
      </c>
      <c r="F451" s="128">
        <v>54.177999999999997</v>
      </c>
      <c r="G451" s="128">
        <v>1.2031000000000001</v>
      </c>
      <c r="H451" s="128">
        <v>1.135</v>
      </c>
      <c r="I451" s="128">
        <v>1.1839</v>
      </c>
      <c r="J451" s="128">
        <v>1.1226</v>
      </c>
      <c r="K451" s="128" t="s">
        <v>139</v>
      </c>
      <c r="L451" s="129" t="s">
        <v>139</v>
      </c>
      <c r="M451" s="127" t="s">
        <v>139</v>
      </c>
      <c r="N451" s="128" t="s">
        <v>139</v>
      </c>
      <c r="O451" s="128" t="s">
        <v>139</v>
      </c>
      <c r="P451" s="129" t="s">
        <v>139</v>
      </c>
      <c r="Q451" s="131" t="s">
        <v>139</v>
      </c>
      <c r="R451" s="131" t="s">
        <v>139</v>
      </c>
      <c r="S451" s="131" t="s">
        <v>139</v>
      </c>
      <c r="T451" s="128" t="s">
        <v>139</v>
      </c>
    </row>
    <row r="452" spans="1:20" ht="15" customHeight="1">
      <c r="A452" s="127" t="s">
        <v>927</v>
      </c>
      <c r="B452" s="127" t="s">
        <v>928</v>
      </c>
      <c r="C452" s="127" t="s">
        <v>365</v>
      </c>
      <c r="D452" s="127" t="s">
        <v>363</v>
      </c>
      <c r="E452" s="128">
        <v>56.310600000000001</v>
      </c>
      <c r="F452" s="128">
        <v>54.177999999999997</v>
      </c>
      <c r="G452" s="128">
        <v>1.2031000000000001</v>
      </c>
      <c r="H452" s="128">
        <v>1.135</v>
      </c>
      <c r="I452" s="128">
        <v>1.1839</v>
      </c>
      <c r="J452" s="128">
        <v>1.1226</v>
      </c>
      <c r="K452" s="128" t="s">
        <v>139</v>
      </c>
      <c r="L452" s="129" t="s">
        <v>139</v>
      </c>
      <c r="M452" s="127" t="s">
        <v>139</v>
      </c>
      <c r="N452" s="130" t="s">
        <v>139</v>
      </c>
      <c r="O452" s="130" t="s">
        <v>139</v>
      </c>
      <c r="P452" s="129" t="s">
        <v>139</v>
      </c>
      <c r="Q452" s="131" t="s">
        <v>139</v>
      </c>
      <c r="R452" s="131" t="s">
        <v>139</v>
      </c>
      <c r="S452" s="131" t="s">
        <v>139</v>
      </c>
      <c r="T452" s="128" t="s">
        <v>139</v>
      </c>
    </row>
    <row r="453" spans="1:20" ht="15" customHeight="1">
      <c r="A453" s="127" t="s">
        <v>929</v>
      </c>
      <c r="B453" s="127" t="s">
        <v>930</v>
      </c>
      <c r="C453" s="127" t="s">
        <v>261</v>
      </c>
      <c r="D453" s="127" t="s">
        <v>259</v>
      </c>
      <c r="E453" s="128">
        <v>41.311500000000002</v>
      </c>
      <c r="F453" s="128">
        <v>40.813499999999998</v>
      </c>
      <c r="G453" s="128">
        <v>0.88539999999999996</v>
      </c>
      <c r="H453" s="128">
        <v>0.92</v>
      </c>
      <c r="I453" s="128">
        <v>0.88539999999999996</v>
      </c>
      <c r="J453" s="128">
        <v>0.92</v>
      </c>
      <c r="K453" s="128" t="s">
        <v>139</v>
      </c>
      <c r="L453" s="129" t="s">
        <v>139</v>
      </c>
      <c r="M453" s="127" t="s">
        <v>139</v>
      </c>
      <c r="N453" s="128" t="s">
        <v>139</v>
      </c>
      <c r="O453" s="128" t="s">
        <v>139</v>
      </c>
      <c r="P453" s="129" t="s">
        <v>139</v>
      </c>
      <c r="Q453" s="131" t="s">
        <v>139</v>
      </c>
      <c r="R453" s="131" t="s">
        <v>139</v>
      </c>
      <c r="S453" s="131" t="s">
        <v>139</v>
      </c>
      <c r="T453" s="128" t="s">
        <v>139</v>
      </c>
    </row>
    <row r="454" spans="1:20" ht="15" customHeight="1">
      <c r="A454" s="127" t="s">
        <v>1183</v>
      </c>
      <c r="B454" s="127" t="s">
        <v>1184</v>
      </c>
      <c r="C454" s="127" t="s">
        <v>332</v>
      </c>
      <c r="D454" s="127" t="s">
        <v>328</v>
      </c>
      <c r="E454" s="128">
        <v>57.056600000000003</v>
      </c>
      <c r="F454" s="128">
        <v>55.204300000000003</v>
      </c>
      <c r="G454" s="128">
        <v>1.2191000000000001</v>
      </c>
      <c r="H454" s="128">
        <v>1.1453</v>
      </c>
      <c r="I454" s="128">
        <v>1.2089000000000001</v>
      </c>
      <c r="J454" s="128">
        <v>1.1387</v>
      </c>
      <c r="K454" s="128" t="s">
        <v>139</v>
      </c>
      <c r="L454" s="129" t="s">
        <v>139</v>
      </c>
      <c r="M454" s="127" t="s">
        <v>139</v>
      </c>
      <c r="N454" s="130" t="s">
        <v>139</v>
      </c>
      <c r="O454" s="130" t="s">
        <v>139</v>
      </c>
      <c r="P454" s="129" t="s">
        <v>139</v>
      </c>
      <c r="Q454" s="131" t="s">
        <v>139</v>
      </c>
      <c r="R454" s="131" t="s">
        <v>139</v>
      </c>
      <c r="S454" s="131" t="s">
        <v>139</v>
      </c>
      <c r="T454" s="128" t="s">
        <v>139</v>
      </c>
    </row>
    <row r="455" spans="1:20" ht="15" customHeight="1">
      <c r="A455" s="127" t="s">
        <v>1185</v>
      </c>
      <c r="B455" s="127" t="s">
        <v>1186</v>
      </c>
      <c r="C455" s="127" t="s">
        <v>237</v>
      </c>
      <c r="D455" s="127" t="s">
        <v>235</v>
      </c>
      <c r="E455" s="128">
        <v>46.607100000000003</v>
      </c>
      <c r="F455" s="128">
        <v>44.970100000000002</v>
      </c>
      <c r="G455" s="128">
        <v>1.0099</v>
      </c>
      <c r="H455" s="128">
        <v>1.0067999999999999</v>
      </c>
      <c r="I455" s="128">
        <v>1.0099</v>
      </c>
      <c r="J455" s="128">
        <v>1.0067999999999999</v>
      </c>
      <c r="K455" s="128" t="s">
        <v>139</v>
      </c>
      <c r="L455" s="129" t="s">
        <v>139</v>
      </c>
      <c r="M455" s="127" t="s">
        <v>139</v>
      </c>
      <c r="N455" s="130" t="s">
        <v>139</v>
      </c>
      <c r="O455" s="130" t="s">
        <v>139</v>
      </c>
      <c r="P455" s="129" t="s">
        <v>139</v>
      </c>
      <c r="Q455" s="131" t="s">
        <v>139</v>
      </c>
      <c r="R455" s="131" t="s">
        <v>139</v>
      </c>
      <c r="S455" s="131" t="s">
        <v>139</v>
      </c>
      <c r="T455" s="128" t="s">
        <v>139</v>
      </c>
    </row>
    <row r="456" spans="1:20" ht="15" customHeight="1">
      <c r="A456" s="127" t="s">
        <v>931</v>
      </c>
      <c r="B456" s="127" t="s">
        <v>932</v>
      </c>
      <c r="C456" s="127" t="s">
        <v>301</v>
      </c>
      <c r="D456" s="127" t="s">
        <v>299</v>
      </c>
      <c r="E456" s="128">
        <v>48.092799999999997</v>
      </c>
      <c r="F456" s="128">
        <v>46.768300000000004</v>
      </c>
      <c r="G456" s="128">
        <v>1.2843</v>
      </c>
      <c r="H456" s="128">
        <v>1.1869000000000001</v>
      </c>
      <c r="I456" s="128" t="s">
        <v>139</v>
      </c>
      <c r="J456" s="128" t="s">
        <v>139</v>
      </c>
      <c r="K456" s="128" t="s">
        <v>139</v>
      </c>
      <c r="L456" s="129" t="s">
        <v>139</v>
      </c>
      <c r="M456" s="127" t="s">
        <v>139</v>
      </c>
      <c r="N456" s="130" t="s">
        <v>310</v>
      </c>
      <c r="O456" s="130" t="s">
        <v>139</v>
      </c>
      <c r="P456" s="129">
        <v>1.0275000000000001</v>
      </c>
      <c r="Q456" s="131" t="s">
        <v>139</v>
      </c>
      <c r="R456" s="131" t="s">
        <v>139</v>
      </c>
      <c r="S456" s="131" t="s">
        <v>139</v>
      </c>
      <c r="T456" s="128" t="s">
        <v>139</v>
      </c>
    </row>
    <row r="457" spans="1:20" ht="15" customHeight="1">
      <c r="A457" s="127" t="s">
        <v>931</v>
      </c>
      <c r="B457" s="127" t="s">
        <v>932</v>
      </c>
      <c r="C457" s="127" t="s">
        <v>461</v>
      </c>
      <c r="D457" s="127" t="s">
        <v>462</v>
      </c>
      <c r="E457" s="128">
        <v>48.092799999999997</v>
      </c>
      <c r="F457" s="128">
        <v>46.768300000000004</v>
      </c>
      <c r="G457" s="128">
        <v>1.1295999999999999</v>
      </c>
      <c r="H457" s="128">
        <v>1.087</v>
      </c>
      <c r="I457" s="128" t="s">
        <v>139</v>
      </c>
      <c r="J457" s="128" t="s">
        <v>139</v>
      </c>
      <c r="K457" s="128" t="s">
        <v>139</v>
      </c>
      <c r="L457" s="129" t="s">
        <v>139</v>
      </c>
      <c r="M457" s="127" t="s">
        <v>139</v>
      </c>
      <c r="N457" s="128" t="s">
        <v>139</v>
      </c>
      <c r="O457" s="128" t="s">
        <v>310</v>
      </c>
      <c r="P457" s="129">
        <v>1.0275000000000001</v>
      </c>
      <c r="Q457" s="131" t="s">
        <v>139</v>
      </c>
      <c r="R457" s="131" t="s">
        <v>139</v>
      </c>
      <c r="S457" s="131" t="s">
        <v>139</v>
      </c>
      <c r="T457" s="128" t="s">
        <v>139</v>
      </c>
    </row>
    <row r="458" spans="1:20" ht="15" customHeight="1">
      <c r="A458" s="127" t="s">
        <v>933</v>
      </c>
      <c r="B458" s="127" t="s">
        <v>934</v>
      </c>
      <c r="C458" s="127" t="s">
        <v>358</v>
      </c>
      <c r="D458" s="127" t="s">
        <v>356</v>
      </c>
      <c r="E458" s="128">
        <v>43.942599999999999</v>
      </c>
      <c r="F458" s="128">
        <v>42.028300000000002</v>
      </c>
      <c r="G458" s="128">
        <v>0.93889999999999996</v>
      </c>
      <c r="H458" s="128">
        <v>0.9577</v>
      </c>
      <c r="I458" s="128" t="s">
        <v>139</v>
      </c>
      <c r="J458" s="128" t="s">
        <v>139</v>
      </c>
      <c r="K458" s="128" t="s">
        <v>139</v>
      </c>
      <c r="L458" s="129" t="s">
        <v>139</v>
      </c>
      <c r="M458" s="127" t="s">
        <v>139</v>
      </c>
      <c r="N458" s="130" t="s">
        <v>139</v>
      </c>
      <c r="O458" s="130" t="s">
        <v>139</v>
      </c>
      <c r="P458" s="129" t="s">
        <v>139</v>
      </c>
      <c r="Q458" s="131" t="s">
        <v>139</v>
      </c>
      <c r="R458" s="131" t="s">
        <v>139</v>
      </c>
      <c r="S458" s="131" t="s">
        <v>139</v>
      </c>
      <c r="T458" s="128" t="s">
        <v>139</v>
      </c>
    </row>
    <row r="459" spans="1:20" ht="15" customHeight="1">
      <c r="A459" s="127" t="s">
        <v>935</v>
      </c>
      <c r="B459" s="127" t="s">
        <v>936</v>
      </c>
      <c r="C459" s="127" t="s">
        <v>254</v>
      </c>
      <c r="D459" s="127" t="s">
        <v>250</v>
      </c>
      <c r="E459" s="128">
        <v>37.234999999999999</v>
      </c>
      <c r="F459" s="128">
        <v>36.0535</v>
      </c>
      <c r="G459" s="128">
        <v>0.98240000000000005</v>
      </c>
      <c r="H459" s="128">
        <v>0.9879</v>
      </c>
      <c r="I459" s="128" t="s">
        <v>139</v>
      </c>
      <c r="J459" s="128" t="s">
        <v>139</v>
      </c>
      <c r="K459" s="128" t="s">
        <v>139</v>
      </c>
      <c r="L459" s="129" t="s">
        <v>139</v>
      </c>
      <c r="M459" s="127" t="s">
        <v>139</v>
      </c>
      <c r="N459" s="130" t="s">
        <v>310</v>
      </c>
      <c r="O459" s="130" t="s">
        <v>139</v>
      </c>
      <c r="P459" s="129">
        <v>0.79569999999999996</v>
      </c>
      <c r="Q459" s="131" t="s">
        <v>139</v>
      </c>
      <c r="R459" s="131" t="s">
        <v>139</v>
      </c>
      <c r="S459" s="131" t="s">
        <v>139</v>
      </c>
      <c r="T459" s="128" t="s">
        <v>139</v>
      </c>
    </row>
    <row r="460" spans="1:20" ht="15" customHeight="1">
      <c r="A460" s="127" t="s">
        <v>937</v>
      </c>
      <c r="B460" s="127" t="s">
        <v>938</v>
      </c>
      <c r="C460" s="127" t="s">
        <v>261</v>
      </c>
      <c r="D460" s="127" t="s">
        <v>259</v>
      </c>
      <c r="E460" s="128">
        <v>39.511600000000001</v>
      </c>
      <c r="F460" s="128">
        <v>38.968400000000003</v>
      </c>
      <c r="G460" s="128">
        <v>0.84409999999999996</v>
      </c>
      <c r="H460" s="128">
        <v>0.89039999999999997</v>
      </c>
      <c r="I460" s="128" t="s">
        <v>139</v>
      </c>
      <c r="J460" s="128" t="s">
        <v>139</v>
      </c>
      <c r="K460" s="128" t="s">
        <v>139</v>
      </c>
      <c r="L460" s="129" t="s">
        <v>139</v>
      </c>
      <c r="M460" s="127" t="s">
        <v>139</v>
      </c>
      <c r="N460" s="128" t="s">
        <v>139</v>
      </c>
      <c r="O460" s="128" t="s">
        <v>139</v>
      </c>
      <c r="P460" s="129" t="s">
        <v>139</v>
      </c>
      <c r="Q460" s="131" t="s">
        <v>139</v>
      </c>
      <c r="R460" s="131" t="s">
        <v>139</v>
      </c>
      <c r="S460" s="131" t="s">
        <v>139</v>
      </c>
      <c r="T460" s="128" t="s">
        <v>139</v>
      </c>
    </row>
    <row r="461" spans="1:20" ht="15" customHeight="1">
      <c r="A461" s="127" t="s">
        <v>939</v>
      </c>
      <c r="B461" s="127" t="s">
        <v>940</v>
      </c>
      <c r="C461" s="127" t="s">
        <v>369</v>
      </c>
      <c r="D461" s="127" t="s">
        <v>367</v>
      </c>
      <c r="E461" s="128">
        <v>45.411700000000003</v>
      </c>
      <c r="F461" s="128">
        <v>43.4375</v>
      </c>
      <c r="G461" s="128">
        <v>0.97019999999999995</v>
      </c>
      <c r="H461" s="128">
        <v>0.97950000000000004</v>
      </c>
      <c r="I461" s="128" t="s">
        <v>139</v>
      </c>
      <c r="J461" s="128" t="s">
        <v>139</v>
      </c>
      <c r="K461" s="128" t="s">
        <v>139</v>
      </c>
      <c r="L461" s="129" t="s">
        <v>139</v>
      </c>
      <c r="M461" s="127" t="s">
        <v>139</v>
      </c>
      <c r="N461" s="130" t="s">
        <v>139</v>
      </c>
      <c r="O461" s="130" t="s">
        <v>139</v>
      </c>
      <c r="P461" s="129" t="s">
        <v>139</v>
      </c>
      <c r="Q461" s="131" t="s">
        <v>139</v>
      </c>
      <c r="R461" s="131" t="s">
        <v>139</v>
      </c>
      <c r="S461" s="131" t="s">
        <v>139</v>
      </c>
      <c r="T461" s="128" t="s">
        <v>139</v>
      </c>
    </row>
    <row r="462" spans="1:20" ht="15" customHeight="1">
      <c r="A462" s="127" t="s">
        <v>941</v>
      </c>
      <c r="B462" s="127" t="s">
        <v>1187</v>
      </c>
      <c r="C462" s="127" t="s">
        <v>335</v>
      </c>
      <c r="D462" s="127" t="s">
        <v>333</v>
      </c>
      <c r="E462" s="128">
        <v>44.725700000000003</v>
      </c>
      <c r="F462" s="128">
        <v>43.297400000000003</v>
      </c>
      <c r="G462" s="128">
        <v>0.95569999999999999</v>
      </c>
      <c r="H462" s="128">
        <v>0.96940000000000004</v>
      </c>
      <c r="I462" s="128">
        <v>0.9294</v>
      </c>
      <c r="J462" s="128">
        <v>0.95109999999999995</v>
      </c>
      <c r="K462" s="128" t="s">
        <v>139</v>
      </c>
      <c r="L462" s="129" t="s">
        <v>139</v>
      </c>
      <c r="M462" s="127" t="s">
        <v>139</v>
      </c>
      <c r="N462" s="128" t="s">
        <v>139</v>
      </c>
      <c r="O462" s="128" t="s">
        <v>139</v>
      </c>
      <c r="P462" s="129" t="s">
        <v>139</v>
      </c>
      <c r="Q462" s="131" t="s">
        <v>139</v>
      </c>
      <c r="R462" s="131" t="s">
        <v>139</v>
      </c>
      <c r="S462" s="131" t="s">
        <v>139</v>
      </c>
      <c r="T462" s="128" t="s">
        <v>139</v>
      </c>
    </row>
    <row r="463" spans="1:20" ht="15" customHeight="1">
      <c r="A463" s="127" t="s">
        <v>942</v>
      </c>
      <c r="B463" s="127" t="s">
        <v>943</v>
      </c>
      <c r="C463" s="127" t="s">
        <v>353</v>
      </c>
      <c r="D463" s="127" t="s">
        <v>351</v>
      </c>
      <c r="E463" s="128">
        <v>38.760199999999998</v>
      </c>
      <c r="F463" s="128">
        <v>37.630400000000002</v>
      </c>
      <c r="G463" s="128">
        <v>1</v>
      </c>
      <c r="H463" s="128">
        <v>1</v>
      </c>
      <c r="I463" s="128" t="s">
        <v>139</v>
      </c>
      <c r="J463" s="128" t="s">
        <v>139</v>
      </c>
      <c r="K463" s="128" t="s">
        <v>139</v>
      </c>
      <c r="L463" s="129" t="s">
        <v>139</v>
      </c>
      <c r="M463" s="127" t="s">
        <v>310</v>
      </c>
      <c r="N463" s="130" t="s">
        <v>310</v>
      </c>
      <c r="O463" s="130" t="s">
        <v>139</v>
      </c>
      <c r="P463" s="129">
        <v>0.82820000000000005</v>
      </c>
      <c r="Q463" s="131" t="s">
        <v>139</v>
      </c>
      <c r="R463" s="131" t="s">
        <v>139</v>
      </c>
      <c r="S463" s="131" t="s">
        <v>139</v>
      </c>
      <c r="T463" s="128" t="s">
        <v>139</v>
      </c>
    </row>
    <row r="464" spans="1:20" ht="15" customHeight="1">
      <c r="A464" s="127" t="s">
        <v>944</v>
      </c>
      <c r="B464" s="127" t="s">
        <v>945</v>
      </c>
      <c r="C464" s="127" t="s">
        <v>330</v>
      </c>
      <c r="D464" s="127" t="s">
        <v>331</v>
      </c>
      <c r="E464" s="128">
        <v>46.104199999999999</v>
      </c>
      <c r="F464" s="128">
        <v>45.467799999999997</v>
      </c>
      <c r="G464" s="128">
        <v>0.9849</v>
      </c>
      <c r="H464" s="128">
        <v>0.98960000000000004</v>
      </c>
      <c r="I464" s="128">
        <v>0.97130000000000005</v>
      </c>
      <c r="J464" s="128">
        <v>0.98029999999999995</v>
      </c>
      <c r="K464" s="128" t="s">
        <v>139</v>
      </c>
      <c r="L464" s="129" t="s">
        <v>139</v>
      </c>
      <c r="M464" s="127" t="s">
        <v>139</v>
      </c>
      <c r="N464" s="130" t="s">
        <v>139</v>
      </c>
      <c r="O464" s="130" t="s">
        <v>139</v>
      </c>
      <c r="P464" s="129" t="s">
        <v>139</v>
      </c>
      <c r="Q464" s="131" t="s">
        <v>139</v>
      </c>
      <c r="R464" s="131" t="s">
        <v>139</v>
      </c>
      <c r="S464" s="131" t="s">
        <v>139</v>
      </c>
      <c r="T464" s="128" t="s">
        <v>139</v>
      </c>
    </row>
    <row r="465" spans="1:20" ht="15" customHeight="1">
      <c r="A465" s="127" t="s">
        <v>946</v>
      </c>
      <c r="B465" s="127" t="s">
        <v>947</v>
      </c>
      <c r="C465" s="127" t="s">
        <v>249</v>
      </c>
      <c r="D465" s="127" t="s">
        <v>243</v>
      </c>
      <c r="E465" s="128">
        <v>62.407499999999999</v>
      </c>
      <c r="F465" s="128">
        <v>61.287199999999999</v>
      </c>
      <c r="G465" s="128">
        <v>1.3399000000000001</v>
      </c>
      <c r="H465" s="128">
        <v>1.2219</v>
      </c>
      <c r="I465" s="128">
        <v>1.3399000000000001</v>
      </c>
      <c r="J465" s="128">
        <v>1.2219</v>
      </c>
      <c r="K465" s="128" t="s">
        <v>139</v>
      </c>
      <c r="L465" s="129" t="s">
        <v>139</v>
      </c>
      <c r="M465" s="127" t="s">
        <v>139</v>
      </c>
      <c r="N465" s="130" t="s">
        <v>139</v>
      </c>
      <c r="O465" s="130" t="s">
        <v>139</v>
      </c>
      <c r="P465" s="129" t="s">
        <v>139</v>
      </c>
      <c r="Q465" s="131" t="s">
        <v>139</v>
      </c>
      <c r="R465" s="131" t="s">
        <v>139</v>
      </c>
      <c r="S465" s="131" t="s">
        <v>139</v>
      </c>
      <c r="T465" s="128" t="s">
        <v>139</v>
      </c>
    </row>
    <row r="466" spans="1:20" ht="15" customHeight="1">
      <c r="A466" s="127" t="s">
        <v>948</v>
      </c>
      <c r="B466" s="127" t="s">
        <v>949</v>
      </c>
      <c r="C466" s="127" t="s">
        <v>245</v>
      </c>
      <c r="D466" s="127" t="s">
        <v>246</v>
      </c>
      <c r="E466" s="128">
        <v>43.999299999999998</v>
      </c>
      <c r="F466" s="128">
        <v>42.209200000000003</v>
      </c>
      <c r="G466" s="128">
        <v>1.0093000000000001</v>
      </c>
      <c r="H466" s="128">
        <v>1.0064</v>
      </c>
      <c r="I466" s="128" t="s">
        <v>139</v>
      </c>
      <c r="J466" s="128" t="s">
        <v>139</v>
      </c>
      <c r="K466" s="128" t="s">
        <v>139</v>
      </c>
      <c r="L466" s="129" t="s">
        <v>139</v>
      </c>
      <c r="M466" s="127" t="s">
        <v>139</v>
      </c>
      <c r="N466" s="130" t="s">
        <v>310</v>
      </c>
      <c r="O466" s="130" t="s">
        <v>139</v>
      </c>
      <c r="P466" s="129">
        <v>0.94</v>
      </c>
      <c r="Q466" s="131" t="s">
        <v>139</v>
      </c>
      <c r="R466" s="131" t="s">
        <v>139</v>
      </c>
      <c r="S466" s="131" t="s">
        <v>139</v>
      </c>
      <c r="T466" s="128" t="s">
        <v>139</v>
      </c>
    </row>
    <row r="467" spans="1:20" ht="15" customHeight="1">
      <c r="A467" s="127" t="s">
        <v>950</v>
      </c>
      <c r="B467" s="127" t="s">
        <v>951</v>
      </c>
      <c r="C467" s="127" t="s">
        <v>362</v>
      </c>
      <c r="D467" s="127" t="s">
        <v>360</v>
      </c>
      <c r="E467" s="128">
        <v>42.901899999999998</v>
      </c>
      <c r="F467" s="128">
        <v>41.553800000000003</v>
      </c>
      <c r="G467" s="128">
        <v>0.9204</v>
      </c>
      <c r="H467" s="128">
        <v>0.94479999999999997</v>
      </c>
      <c r="I467" s="128">
        <v>0.9204</v>
      </c>
      <c r="J467" s="128">
        <v>0.94479999999999997</v>
      </c>
      <c r="K467" s="128" t="s">
        <v>139</v>
      </c>
      <c r="L467" s="129" t="s">
        <v>139</v>
      </c>
      <c r="M467" s="127" t="s">
        <v>139</v>
      </c>
      <c r="N467" s="130" t="s">
        <v>139</v>
      </c>
      <c r="O467" s="130" t="s">
        <v>139</v>
      </c>
      <c r="P467" s="129" t="s">
        <v>139</v>
      </c>
      <c r="Q467" s="131" t="s">
        <v>139</v>
      </c>
      <c r="R467" s="131" t="s">
        <v>139</v>
      </c>
      <c r="S467" s="131" t="s">
        <v>139</v>
      </c>
      <c r="T467" s="128" t="s">
        <v>139</v>
      </c>
    </row>
    <row r="468" spans="1:20" ht="15" customHeight="1">
      <c r="A468" s="127" t="s">
        <v>952</v>
      </c>
      <c r="B468" s="127" t="s">
        <v>953</v>
      </c>
      <c r="C468" s="127" t="s">
        <v>237</v>
      </c>
      <c r="D468" s="127" t="s">
        <v>235</v>
      </c>
      <c r="E468" s="128">
        <v>55.932899999999997</v>
      </c>
      <c r="F468" s="128">
        <v>53.852600000000002</v>
      </c>
      <c r="G468" s="128" t="s">
        <v>139</v>
      </c>
      <c r="H468" s="128" t="s">
        <v>139</v>
      </c>
      <c r="I468" s="128">
        <v>1.1950000000000001</v>
      </c>
      <c r="J468" s="128">
        <v>1.1296999999999999</v>
      </c>
      <c r="K468" s="128" t="s">
        <v>139</v>
      </c>
      <c r="L468" s="129" t="s">
        <v>139</v>
      </c>
      <c r="M468" s="127" t="s">
        <v>139</v>
      </c>
      <c r="N468" s="130" t="s">
        <v>139</v>
      </c>
      <c r="O468" s="130" t="s">
        <v>139</v>
      </c>
      <c r="P468" s="129" t="s">
        <v>139</v>
      </c>
      <c r="Q468" s="131" t="s">
        <v>139</v>
      </c>
      <c r="R468" s="131" t="s">
        <v>139</v>
      </c>
      <c r="S468" s="131" t="s">
        <v>139</v>
      </c>
      <c r="T468" s="128" t="s">
        <v>139</v>
      </c>
    </row>
    <row r="469" spans="1:20" ht="15" customHeight="1">
      <c r="A469" s="127" t="s">
        <v>952</v>
      </c>
      <c r="B469" s="127" t="s">
        <v>953</v>
      </c>
      <c r="C469" s="127" t="s">
        <v>249</v>
      </c>
      <c r="D469" s="127" t="s">
        <v>243</v>
      </c>
      <c r="E469" s="128">
        <v>55.932899999999997</v>
      </c>
      <c r="F469" s="128">
        <v>53.852600000000002</v>
      </c>
      <c r="G469" s="128">
        <v>1.2686999999999999</v>
      </c>
      <c r="H469" s="128">
        <v>1.177</v>
      </c>
      <c r="I469" s="128" t="s">
        <v>139</v>
      </c>
      <c r="J469" s="128" t="s">
        <v>139</v>
      </c>
      <c r="K469" s="128" t="s">
        <v>139</v>
      </c>
      <c r="L469" s="129" t="s">
        <v>139</v>
      </c>
      <c r="M469" s="127" t="s">
        <v>139</v>
      </c>
      <c r="N469" s="130" t="s">
        <v>310</v>
      </c>
      <c r="O469" s="130" t="s">
        <v>139</v>
      </c>
      <c r="P469" s="129">
        <v>1.1950000000000001</v>
      </c>
      <c r="Q469" s="131" t="s">
        <v>139</v>
      </c>
      <c r="R469" s="131" t="s">
        <v>139</v>
      </c>
      <c r="S469" s="131" t="s">
        <v>139</v>
      </c>
      <c r="T469" s="128" t="s">
        <v>139</v>
      </c>
    </row>
    <row r="470" spans="1:20" ht="15" customHeight="1">
      <c r="A470" s="127" t="s">
        <v>954</v>
      </c>
      <c r="B470" s="127" t="s">
        <v>955</v>
      </c>
      <c r="C470" s="127" t="s">
        <v>362</v>
      </c>
      <c r="D470" s="127" t="s">
        <v>360</v>
      </c>
      <c r="E470" s="128">
        <v>39.836599999999997</v>
      </c>
      <c r="F470" s="128">
        <v>39.685400000000001</v>
      </c>
      <c r="G470" s="128">
        <v>0.85119999999999996</v>
      </c>
      <c r="H470" s="128">
        <v>0.89549999999999996</v>
      </c>
      <c r="I470" s="128">
        <v>0.85119999999999996</v>
      </c>
      <c r="J470" s="128">
        <v>0.89549999999999996</v>
      </c>
      <c r="K470" s="128" t="s">
        <v>139</v>
      </c>
      <c r="L470" s="129" t="s">
        <v>139</v>
      </c>
      <c r="M470" s="127" t="s">
        <v>139</v>
      </c>
      <c r="N470" s="128" t="s">
        <v>139</v>
      </c>
      <c r="O470" s="128" t="s">
        <v>139</v>
      </c>
      <c r="P470" s="129" t="s">
        <v>139</v>
      </c>
      <c r="Q470" s="131" t="s">
        <v>139</v>
      </c>
      <c r="R470" s="131" t="s">
        <v>139</v>
      </c>
      <c r="S470" s="131" t="s">
        <v>139</v>
      </c>
      <c r="T470" s="128" t="s">
        <v>139</v>
      </c>
    </row>
    <row r="471" spans="1:20" ht="15" customHeight="1">
      <c r="A471" s="127" t="s">
        <v>954</v>
      </c>
      <c r="B471" s="127" t="s">
        <v>955</v>
      </c>
      <c r="C471" s="127" t="s">
        <v>296</v>
      </c>
      <c r="D471" s="127" t="s">
        <v>297</v>
      </c>
      <c r="E471" s="128">
        <v>39.836599999999997</v>
      </c>
      <c r="F471" s="128">
        <v>39.685400000000001</v>
      </c>
      <c r="G471" s="128" t="s">
        <v>139</v>
      </c>
      <c r="H471" s="128" t="s">
        <v>139</v>
      </c>
      <c r="I471" s="128">
        <v>0.85119999999999996</v>
      </c>
      <c r="J471" s="128">
        <v>0.89549999999999996</v>
      </c>
      <c r="K471" s="128" t="s">
        <v>139</v>
      </c>
      <c r="L471" s="129" t="s">
        <v>139</v>
      </c>
      <c r="M471" s="127" t="s">
        <v>139</v>
      </c>
      <c r="N471" s="130" t="s">
        <v>139</v>
      </c>
      <c r="O471" s="130" t="s">
        <v>139</v>
      </c>
      <c r="P471" s="129" t="s">
        <v>139</v>
      </c>
      <c r="Q471" s="131" t="s">
        <v>139</v>
      </c>
      <c r="R471" s="131" t="s">
        <v>139</v>
      </c>
      <c r="S471" s="131" t="s">
        <v>139</v>
      </c>
      <c r="T471" s="128" t="s">
        <v>139</v>
      </c>
    </row>
    <row r="472" spans="1:20" ht="15" customHeight="1">
      <c r="A472" s="127" t="s">
        <v>956</v>
      </c>
      <c r="B472" s="127" t="s">
        <v>957</v>
      </c>
      <c r="C472" s="127" t="s">
        <v>307</v>
      </c>
      <c r="D472" s="127" t="s">
        <v>305</v>
      </c>
      <c r="E472" s="128">
        <v>48.792999999999999</v>
      </c>
      <c r="F472" s="128">
        <v>47.848399999999998</v>
      </c>
      <c r="G472" s="128">
        <v>1.0424</v>
      </c>
      <c r="H472" s="128">
        <v>1.0287999999999999</v>
      </c>
      <c r="I472" s="128">
        <v>1.0157</v>
      </c>
      <c r="J472" s="128">
        <v>1.0106999999999999</v>
      </c>
      <c r="K472" s="128" t="s">
        <v>139</v>
      </c>
      <c r="L472" s="129" t="s">
        <v>139</v>
      </c>
      <c r="M472" s="127" t="s">
        <v>139</v>
      </c>
      <c r="N472" s="130" t="s">
        <v>139</v>
      </c>
      <c r="O472" s="130" t="s">
        <v>139</v>
      </c>
      <c r="P472" s="129" t="s">
        <v>139</v>
      </c>
      <c r="Q472" s="131" t="s">
        <v>139</v>
      </c>
      <c r="R472" s="131" t="s">
        <v>139</v>
      </c>
      <c r="S472" s="131" t="s">
        <v>139</v>
      </c>
      <c r="T472" s="128" t="s">
        <v>139</v>
      </c>
    </row>
    <row r="473" spans="1:20" ht="15" customHeight="1">
      <c r="A473" s="127" t="s">
        <v>956</v>
      </c>
      <c r="B473" s="127" t="s">
        <v>957</v>
      </c>
      <c r="C473" s="127" t="s">
        <v>369</v>
      </c>
      <c r="D473" s="127" t="s">
        <v>367</v>
      </c>
      <c r="E473" s="128">
        <v>48.792999999999999</v>
      </c>
      <c r="F473" s="128">
        <v>47.848399999999998</v>
      </c>
      <c r="G473" s="128" t="s">
        <v>139</v>
      </c>
      <c r="H473" s="128" t="s">
        <v>139</v>
      </c>
      <c r="I473" s="128">
        <v>1.0157</v>
      </c>
      <c r="J473" s="128">
        <v>1.0106999999999999</v>
      </c>
      <c r="K473" s="128" t="s">
        <v>139</v>
      </c>
      <c r="L473" s="129" t="s">
        <v>139</v>
      </c>
      <c r="M473" s="127" t="s">
        <v>139</v>
      </c>
      <c r="N473" s="130" t="s">
        <v>139</v>
      </c>
      <c r="O473" s="130" t="s">
        <v>139</v>
      </c>
      <c r="P473" s="129" t="s">
        <v>139</v>
      </c>
      <c r="Q473" s="131" t="s">
        <v>139</v>
      </c>
      <c r="R473" s="131" t="s">
        <v>139</v>
      </c>
      <c r="S473" s="131" t="s">
        <v>139</v>
      </c>
      <c r="T473" s="128" t="s">
        <v>139</v>
      </c>
    </row>
    <row r="474" spans="1:20" ht="15" customHeight="1">
      <c r="A474" s="127" t="s">
        <v>958</v>
      </c>
      <c r="B474" s="127" t="s">
        <v>959</v>
      </c>
      <c r="C474" s="127" t="s">
        <v>332</v>
      </c>
      <c r="D474" s="127" t="s">
        <v>328</v>
      </c>
      <c r="E474" s="128">
        <v>41.897500000000001</v>
      </c>
      <c r="F474" s="128">
        <v>39.847299999999997</v>
      </c>
      <c r="G474" s="128">
        <v>0.89529999999999998</v>
      </c>
      <c r="H474" s="128">
        <v>0.92710000000000004</v>
      </c>
      <c r="I474" s="128">
        <v>0.89529999999999998</v>
      </c>
      <c r="J474" s="128">
        <v>0.92710000000000004</v>
      </c>
      <c r="K474" s="128" t="s">
        <v>139</v>
      </c>
      <c r="L474" s="129" t="s">
        <v>139</v>
      </c>
      <c r="M474" s="127" t="s">
        <v>139</v>
      </c>
      <c r="N474" s="130" t="s">
        <v>139</v>
      </c>
      <c r="O474" s="130" t="s">
        <v>139</v>
      </c>
      <c r="P474" s="129" t="s">
        <v>139</v>
      </c>
      <c r="Q474" s="131" t="s">
        <v>139</v>
      </c>
      <c r="R474" s="131" t="s">
        <v>139</v>
      </c>
      <c r="S474" s="131" t="s">
        <v>139</v>
      </c>
      <c r="T474" s="128" t="s">
        <v>139</v>
      </c>
    </row>
    <row r="475" spans="1:20" ht="15" customHeight="1">
      <c r="A475" s="127" t="s">
        <v>960</v>
      </c>
      <c r="B475" s="127" t="s">
        <v>961</v>
      </c>
      <c r="C475" s="127" t="s">
        <v>273</v>
      </c>
      <c r="D475" s="127" t="s">
        <v>271</v>
      </c>
      <c r="E475" s="128">
        <v>46.4908</v>
      </c>
      <c r="F475" s="128">
        <v>44.575099999999999</v>
      </c>
      <c r="G475" s="128">
        <v>0.99329999999999996</v>
      </c>
      <c r="H475" s="128">
        <v>0.99539999999999995</v>
      </c>
      <c r="I475" s="128">
        <v>0.97899999999999998</v>
      </c>
      <c r="J475" s="128">
        <v>0.98560000000000003</v>
      </c>
      <c r="K475" s="128" t="s">
        <v>139</v>
      </c>
      <c r="L475" s="129" t="s">
        <v>139</v>
      </c>
      <c r="M475" s="127" t="s">
        <v>139</v>
      </c>
      <c r="N475" s="130" t="s">
        <v>139</v>
      </c>
      <c r="O475" s="130" t="s">
        <v>139</v>
      </c>
      <c r="P475" s="129" t="s">
        <v>139</v>
      </c>
      <c r="Q475" s="131" t="s">
        <v>139</v>
      </c>
      <c r="R475" s="131" t="s">
        <v>139</v>
      </c>
      <c r="S475" s="131" t="s">
        <v>139</v>
      </c>
      <c r="T475" s="128" t="s">
        <v>139</v>
      </c>
    </row>
    <row r="476" spans="1:20" ht="15" customHeight="1">
      <c r="A476" s="127" t="s">
        <v>962</v>
      </c>
      <c r="B476" s="127" t="s">
        <v>963</v>
      </c>
      <c r="C476" s="127" t="s">
        <v>324</v>
      </c>
      <c r="D476" s="127" t="s">
        <v>320</v>
      </c>
      <c r="E476" s="128">
        <v>48.235300000000002</v>
      </c>
      <c r="F476" s="128">
        <v>46.6327</v>
      </c>
      <c r="G476" s="128">
        <v>1.07</v>
      </c>
      <c r="H476" s="128">
        <v>1.0474000000000001</v>
      </c>
      <c r="I476" s="128" t="s">
        <v>139</v>
      </c>
      <c r="J476" s="128" t="s">
        <v>139</v>
      </c>
      <c r="K476" s="128" t="s">
        <v>139</v>
      </c>
      <c r="L476" s="129" t="s">
        <v>139</v>
      </c>
      <c r="M476" s="127" t="s">
        <v>139</v>
      </c>
      <c r="N476" s="130" t="s">
        <v>310</v>
      </c>
      <c r="O476" s="130" t="s">
        <v>139</v>
      </c>
      <c r="P476" s="129">
        <v>1.0306999999999999</v>
      </c>
      <c r="Q476" s="131" t="s">
        <v>139</v>
      </c>
      <c r="R476" s="131" t="s">
        <v>139</v>
      </c>
      <c r="S476" s="131" t="s">
        <v>139</v>
      </c>
      <c r="T476" s="128" t="s">
        <v>139</v>
      </c>
    </row>
    <row r="477" spans="1:20" ht="15" customHeight="1">
      <c r="A477" s="127" t="s">
        <v>964</v>
      </c>
      <c r="B477" s="127" t="s">
        <v>965</v>
      </c>
      <c r="C477" s="127" t="s">
        <v>335</v>
      </c>
      <c r="D477" s="127" t="s">
        <v>333</v>
      </c>
      <c r="E477" s="128">
        <v>40.134599999999999</v>
      </c>
      <c r="F477" s="128">
        <v>38.446599999999997</v>
      </c>
      <c r="G477" s="128">
        <v>0.85740000000000005</v>
      </c>
      <c r="H477" s="128">
        <v>0.9</v>
      </c>
      <c r="I477" s="128" t="s">
        <v>139</v>
      </c>
      <c r="J477" s="128" t="s">
        <v>139</v>
      </c>
      <c r="K477" s="128" t="s">
        <v>139</v>
      </c>
      <c r="L477" s="129" t="s">
        <v>139</v>
      </c>
      <c r="M477" s="127" t="s">
        <v>139</v>
      </c>
      <c r="N477" s="130" t="s">
        <v>139</v>
      </c>
      <c r="O477" s="130" t="s">
        <v>139</v>
      </c>
      <c r="P477" s="129" t="s">
        <v>139</v>
      </c>
      <c r="Q477" s="131" t="s">
        <v>139</v>
      </c>
      <c r="R477" s="131" t="s">
        <v>139</v>
      </c>
      <c r="S477" s="131" t="s">
        <v>139</v>
      </c>
      <c r="T477" s="128" t="s">
        <v>139</v>
      </c>
    </row>
    <row r="478" spans="1:20" ht="15" customHeight="1">
      <c r="A478" s="127" t="s">
        <v>966</v>
      </c>
      <c r="B478" s="127" t="s">
        <v>967</v>
      </c>
      <c r="C478" s="127" t="s">
        <v>231</v>
      </c>
      <c r="D478" s="127" t="s">
        <v>229</v>
      </c>
      <c r="E478" s="128">
        <v>40.679200000000002</v>
      </c>
      <c r="F478" s="128">
        <v>39.577199999999998</v>
      </c>
      <c r="G478" s="128" t="s">
        <v>139</v>
      </c>
      <c r="H478" s="128" t="s">
        <v>139</v>
      </c>
      <c r="I478" s="128">
        <v>0.86919999999999997</v>
      </c>
      <c r="J478" s="128">
        <v>0.90849999999999997</v>
      </c>
      <c r="K478" s="128" t="s">
        <v>139</v>
      </c>
      <c r="L478" s="129" t="s">
        <v>139</v>
      </c>
      <c r="M478" s="127" t="s">
        <v>139</v>
      </c>
      <c r="N478" s="130" t="s">
        <v>139</v>
      </c>
      <c r="O478" s="130" t="s">
        <v>139</v>
      </c>
      <c r="P478" s="129" t="s">
        <v>139</v>
      </c>
      <c r="Q478" s="131" t="s">
        <v>139</v>
      </c>
      <c r="R478" s="131" t="s">
        <v>139</v>
      </c>
      <c r="S478" s="131" t="s">
        <v>139</v>
      </c>
      <c r="T478" s="128" t="s">
        <v>139</v>
      </c>
    </row>
    <row r="479" spans="1:20" ht="15" customHeight="1">
      <c r="A479" s="127" t="s">
        <v>966</v>
      </c>
      <c r="B479" s="127" t="s">
        <v>967</v>
      </c>
      <c r="C479" s="127" t="s">
        <v>264</v>
      </c>
      <c r="D479" s="127" t="s">
        <v>262</v>
      </c>
      <c r="E479" s="128">
        <v>40.679200000000002</v>
      </c>
      <c r="F479" s="128">
        <v>39.577199999999998</v>
      </c>
      <c r="G479" s="128">
        <v>0.86919999999999997</v>
      </c>
      <c r="H479" s="128">
        <v>0.90849999999999997</v>
      </c>
      <c r="I479" s="128" t="s">
        <v>139</v>
      </c>
      <c r="J479" s="128" t="s">
        <v>139</v>
      </c>
      <c r="K479" s="128" t="s">
        <v>139</v>
      </c>
      <c r="L479" s="129" t="s">
        <v>139</v>
      </c>
      <c r="M479" s="127" t="s">
        <v>139</v>
      </c>
      <c r="N479" s="130" t="s">
        <v>139</v>
      </c>
      <c r="O479" s="130" t="s">
        <v>139</v>
      </c>
      <c r="P479" s="129" t="s">
        <v>139</v>
      </c>
      <c r="Q479" s="131" t="s">
        <v>139</v>
      </c>
      <c r="R479" s="131" t="s">
        <v>139</v>
      </c>
      <c r="S479" s="131" t="s">
        <v>139</v>
      </c>
      <c r="T479" s="128" t="s">
        <v>139</v>
      </c>
    </row>
    <row r="480" spans="1:20" ht="15" customHeight="1">
      <c r="A480" s="127" t="s">
        <v>968</v>
      </c>
      <c r="B480" s="127" t="s">
        <v>1188</v>
      </c>
      <c r="C480" s="127" t="s">
        <v>249</v>
      </c>
      <c r="D480" s="127" t="s">
        <v>243</v>
      </c>
      <c r="E480" s="128">
        <v>76.644999999999996</v>
      </c>
      <c r="F480" s="128">
        <v>74.168000000000006</v>
      </c>
      <c r="G480" s="128">
        <v>1.6376999999999999</v>
      </c>
      <c r="H480" s="128">
        <v>1.4018999999999999</v>
      </c>
      <c r="I480" s="128">
        <v>1.6376999999999999</v>
      </c>
      <c r="J480" s="128">
        <v>1.4018999999999999</v>
      </c>
      <c r="K480" s="128" t="s">
        <v>139</v>
      </c>
      <c r="L480" s="129" t="s">
        <v>139</v>
      </c>
      <c r="M480" s="127" t="s">
        <v>139</v>
      </c>
      <c r="N480" s="130" t="s">
        <v>139</v>
      </c>
      <c r="O480" s="130" t="s">
        <v>139</v>
      </c>
      <c r="P480" s="129" t="s">
        <v>139</v>
      </c>
      <c r="Q480" s="131" t="s">
        <v>139</v>
      </c>
      <c r="R480" s="131" t="s">
        <v>139</v>
      </c>
      <c r="S480" s="131" t="s">
        <v>139</v>
      </c>
      <c r="T480" s="128" t="s">
        <v>139</v>
      </c>
    </row>
    <row r="481" spans="1:20" ht="15" customHeight="1">
      <c r="A481" s="127" t="s">
        <v>969</v>
      </c>
      <c r="B481" s="127" t="s">
        <v>970</v>
      </c>
      <c r="C481" s="127" t="s">
        <v>304</v>
      </c>
      <c r="D481" s="127" t="s">
        <v>302</v>
      </c>
      <c r="E481" s="128">
        <v>41.843400000000003</v>
      </c>
      <c r="F481" s="128">
        <v>40.7254</v>
      </c>
      <c r="G481" s="128">
        <v>0.89400000000000002</v>
      </c>
      <c r="H481" s="128">
        <v>0.92610000000000003</v>
      </c>
      <c r="I481" s="128" t="s">
        <v>139</v>
      </c>
      <c r="J481" s="128" t="s">
        <v>139</v>
      </c>
      <c r="K481" s="128" t="s">
        <v>139</v>
      </c>
      <c r="L481" s="129" t="s">
        <v>139</v>
      </c>
      <c r="M481" s="127" t="s">
        <v>139</v>
      </c>
      <c r="N481" s="130" t="s">
        <v>139</v>
      </c>
      <c r="O481" s="130" t="s">
        <v>139</v>
      </c>
      <c r="P481" s="129" t="s">
        <v>139</v>
      </c>
      <c r="Q481" s="131" t="s">
        <v>139</v>
      </c>
      <c r="R481" s="131" t="s">
        <v>139</v>
      </c>
      <c r="S481" s="131" t="s">
        <v>139</v>
      </c>
      <c r="T481" s="128" t="s">
        <v>139</v>
      </c>
    </row>
    <row r="482" spans="1:20" ht="15" customHeight="1">
      <c r="A482" s="127" t="s">
        <v>971</v>
      </c>
      <c r="B482" s="127" t="s">
        <v>972</v>
      </c>
      <c r="C482" s="127" t="s">
        <v>307</v>
      </c>
      <c r="D482" s="127" t="s">
        <v>305</v>
      </c>
      <c r="E482" s="128">
        <v>44.6374</v>
      </c>
      <c r="F482" s="128">
        <v>45.020299999999999</v>
      </c>
      <c r="G482" s="128">
        <v>0.95369999999999999</v>
      </c>
      <c r="H482" s="128">
        <v>0.96809999999999996</v>
      </c>
      <c r="I482" s="128">
        <v>0.95369999999999999</v>
      </c>
      <c r="J482" s="128">
        <v>0.96809999999999996</v>
      </c>
      <c r="K482" s="128" t="s">
        <v>139</v>
      </c>
      <c r="L482" s="129" t="s">
        <v>139</v>
      </c>
      <c r="M482" s="127" t="s">
        <v>139</v>
      </c>
      <c r="N482" s="130" t="s">
        <v>139</v>
      </c>
      <c r="O482" s="130" t="s">
        <v>139</v>
      </c>
      <c r="P482" s="129" t="s">
        <v>139</v>
      </c>
      <c r="Q482" s="131" t="s">
        <v>139</v>
      </c>
      <c r="R482" s="131" t="s">
        <v>139</v>
      </c>
      <c r="S482" s="131" t="s">
        <v>139</v>
      </c>
      <c r="T482" s="128" t="s">
        <v>139</v>
      </c>
    </row>
    <row r="483" spans="1:20" ht="15" customHeight="1">
      <c r="A483" s="127" t="s">
        <v>973</v>
      </c>
      <c r="B483" s="127" t="s">
        <v>974</v>
      </c>
      <c r="C483" s="127" t="s">
        <v>358</v>
      </c>
      <c r="D483" s="127" t="s">
        <v>356</v>
      </c>
      <c r="E483" s="128">
        <v>45.948999999999998</v>
      </c>
      <c r="F483" s="128">
        <v>43.584299999999999</v>
      </c>
      <c r="G483" s="128">
        <v>0.98170000000000002</v>
      </c>
      <c r="H483" s="128">
        <v>0.98740000000000006</v>
      </c>
      <c r="I483" s="128" t="s">
        <v>139</v>
      </c>
      <c r="J483" s="128" t="s">
        <v>139</v>
      </c>
      <c r="K483" s="128" t="s">
        <v>139</v>
      </c>
      <c r="L483" s="129" t="s">
        <v>139</v>
      </c>
      <c r="M483" s="127" t="s">
        <v>139</v>
      </c>
      <c r="N483" s="130" t="s">
        <v>139</v>
      </c>
      <c r="O483" s="130" t="s">
        <v>139</v>
      </c>
      <c r="P483" s="129" t="s">
        <v>139</v>
      </c>
      <c r="Q483" s="131" t="s">
        <v>139</v>
      </c>
      <c r="R483" s="131" t="s">
        <v>139</v>
      </c>
      <c r="S483" s="131" t="s">
        <v>139</v>
      </c>
      <c r="T483" s="128" t="s">
        <v>139</v>
      </c>
    </row>
    <row r="484" spans="1:20" ht="15" customHeight="1">
      <c r="A484" s="127" t="s">
        <v>975</v>
      </c>
      <c r="B484" s="127" t="s">
        <v>976</v>
      </c>
      <c r="C484" s="127" t="s">
        <v>286</v>
      </c>
      <c r="D484" s="127" t="s">
        <v>284</v>
      </c>
      <c r="E484" s="128">
        <v>45.824399999999997</v>
      </c>
      <c r="F484" s="128">
        <v>44.8001</v>
      </c>
      <c r="G484" s="128">
        <v>0.97899999999999998</v>
      </c>
      <c r="H484" s="128">
        <v>0.98560000000000003</v>
      </c>
      <c r="I484" s="128">
        <v>0.93759999999999999</v>
      </c>
      <c r="J484" s="128">
        <v>0.95679999999999998</v>
      </c>
      <c r="K484" s="128" t="s">
        <v>139</v>
      </c>
      <c r="L484" s="129" t="s">
        <v>139</v>
      </c>
      <c r="M484" s="127" t="s">
        <v>139</v>
      </c>
      <c r="N484" s="130" t="s">
        <v>139</v>
      </c>
      <c r="O484" s="130" t="s">
        <v>139</v>
      </c>
      <c r="P484" s="129" t="s">
        <v>139</v>
      </c>
      <c r="Q484" s="131" t="s">
        <v>139</v>
      </c>
      <c r="R484" s="131" t="s">
        <v>139</v>
      </c>
      <c r="S484" s="131" t="s">
        <v>139</v>
      </c>
      <c r="T484" s="128" t="s">
        <v>139</v>
      </c>
    </row>
    <row r="485" spans="1:20" ht="15" customHeight="1">
      <c r="A485" s="127" t="s">
        <v>975</v>
      </c>
      <c r="B485" s="127" t="s">
        <v>976</v>
      </c>
      <c r="C485" s="127" t="s">
        <v>276</v>
      </c>
      <c r="D485" s="127" t="s">
        <v>277</v>
      </c>
      <c r="E485" s="128">
        <v>45.824399999999997</v>
      </c>
      <c r="F485" s="128">
        <v>44.8001</v>
      </c>
      <c r="G485" s="128">
        <v>0.97899999999999998</v>
      </c>
      <c r="H485" s="128">
        <v>0.98560000000000003</v>
      </c>
      <c r="I485" s="128">
        <v>0.93759999999999999</v>
      </c>
      <c r="J485" s="128">
        <v>0.95679999999999998</v>
      </c>
      <c r="K485" s="128" t="s">
        <v>139</v>
      </c>
      <c r="L485" s="129" t="s">
        <v>139</v>
      </c>
      <c r="M485" s="127" t="s">
        <v>139</v>
      </c>
      <c r="N485" s="130" t="s">
        <v>139</v>
      </c>
      <c r="O485" s="130" t="s">
        <v>139</v>
      </c>
      <c r="P485" s="129" t="s">
        <v>139</v>
      </c>
      <c r="Q485" s="131" t="s">
        <v>139</v>
      </c>
      <c r="R485" s="131" t="s">
        <v>139</v>
      </c>
      <c r="S485" s="131" t="s">
        <v>139</v>
      </c>
      <c r="T485" s="128" t="s">
        <v>139</v>
      </c>
    </row>
    <row r="486" spans="1:20" ht="15" customHeight="1">
      <c r="A486" s="127" t="s">
        <v>977</v>
      </c>
      <c r="B486" s="127" t="s">
        <v>978</v>
      </c>
      <c r="C486" s="127" t="s">
        <v>273</v>
      </c>
      <c r="D486" s="127" t="s">
        <v>271</v>
      </c>
      <c r="E486" s="128">
        <v>44.101900000000001</v>
      </c>
      <c r="F486" s="128">
        <v>42.252800000000001</v>
      </c>
      <c r="G486" s="128">
        <v>0.94220000000000004</v>
      </c>
      <c r="H486" s="128">
        <v>0.96</v>
      </c>
      <c r="I486" s="128">
        <v>0.94220000000000004</v>
      </c>
      <c r="J486" s="128">
        <v>0.96</v>
      </c>
      <c r="K486" s="128" t="s">
        <v>139</v>
      </c>
      <c r="L486" s="129" t="s">
        <v>139</v>
      </c>
      <c r="M486" s="127" t="s">
        <v>139</v>
      </c>
      <c r="N486" s="130" t="s">
        <v>139</v>
      </c>
      <c r="O486" s="130" t="s">
        <v>139</v>
      </c>
      <c r="P486" s="129" t="s">
        <v>139</v>
      </c>
      <c r="Q486" s="131" t="s">
        <v>139</v>
      </c>
      <c r="R486" s="131" t="s">
        <v>139</v>
      </c>
      <c r="S486" s="131" t="s">
        <v>139</v>
      </c>
      <c r="T486" s="128" t="s">
        <v>139</v>
      </c>
    </row>
    <row r="487" spans="1:20" ht="15" customHeight="1">
      <c r="A487" s="127" t="s">
        <v>977</v>
      </c>
      <c r="B487" s="127" t="s">
        <v>978</v>
      </c>
      <c r="C487" s="127" t="s">
        <v>276</v>
      </c>
      <c r="D487" s="127" t="s">
        <v>277</v>
      </c>
      <c r="E487" s="128">
        <v>44.101900000000001</v>
      </c>
      <c r="F487" s="128">
        <v>42.252800000000001</v>
      </c>
      <c r="G487" s="128">
        <v>0.94220000000000004</v>
      </c>
      <c r="H487" s="128">
        <v>0.96</v>
      </c>
      <c r="I487" s="128">
        <v>0.94220000000000004</v>
      </c>
      <c r="J487" s="128">
        <v>0.96</v>
      </c>
      <c r="K487" s="128" t="s">
        <v>139</v>
      </c>
      <c r="L487" s="129" t="s">
        <v>139</v>
      </c>
      <c r="M487" s="127" t="s">
        <v>139</v>
      </c>
      <c r="N487" s="130" t="s">
        <v>139</v>
      </c>
      <c r="O487" s="130" t="s">
        <v>139</v>
      </c>
      <c r="P487" s="129" t="s">
        <v>139</v>
      </c>
      <c r="Q487" s="131" t="s">
        <v>139</v>
      </c>
      <c r="R487" s="131" t="s">
        <v>139</v>
      </c>
      <c r="S487" s="131" t="s">
        <v>139</v>
      </c>
      <c r="T487" s="128" t="s">
        <v>139</v>
      </c>
    </row>
    <row r="488" spans="1:20" ht="15" customHeight="1">
      <c r="A488" s="127" t="s">
        <v>979</v>
      </c>
      <c r="B488" s="127" t="s">
        <v>980</v>
      </c>
      <c r="C488" s="127" t="s">
        <v>247</v>
      </c>
      <c r="D488" s="127" t="s">
        <v>248</v>
      </c>
      <c r="E488" s="128">
        <v>52.585299999999997</v>
      </c>
      <c r="F488" s="128">
        <v>50.261600000000001</v>
      </c>
      <c r="G488" s="128">
        <v>1.1235999999999999</v>
      </c>
      <c r="H488" s="128">
        <v>1.0831</v>
      </c>
      <c r="I488" s="128" t="s">
        <v>139</v>
      </c>
      <c r="J488" s="128" t="s">
        <v>139</v>
      </c>
      <c r="K488" s="128" t="s">
        <v>139</v>
      </c>
      <c r="L488" s="129" t="s">
        <v>139</v>
      </c>
      <c r="M488" s="127" t="s">
        <v>139</v>
      </c>
      <c r="N488" s="128" t="s">
        <v>139</v>
      </c>
      <c r="O488" s="128" t="s">
        <v>139</v>
      </c>
      <c r="P488" s="129" t="s">
        <v>139</v>
      </c>
      <c r="Q488" s="131" t="s">
        <v>139</v>
      </c>
      <c r="R488" s="131" t="s">
        <v>139</v>
      </c>
      <c r="S488" s="131" t="s">
        <v>139</v>
      </c>
      <c r="T488" s="128" t="s">
        <v>139</v>
      </c>
    </row>
    <row r="489" spans="1:20" ht="15" customHeight="1">
      <c r="A489" s="127" t="s">
        <v>981</v>
      </c>
      <c r="B489" s="127" t="s">
        <v>982</v>
      </c>
      <c r="C489" s="127" t="s">
        <v>249</v>
      </c>
      <c r="D489" s="127" t="s">
        <v>243</v>
      </c>
      <c r="E489" s="128">
        <v>83.563800000000001</v>
      </c>
      <c r="F489" s="128">
        <v>81.011600000000001</v>
      </c>
      <c r="G489" s="128">
        <v>1.7853000000000001</v>
      </c>
      <c r="H489" s="128">
        <v>1.4872000000000001</v>
      </c>
      <c r="I489" s="128" t="s">
        <v>139</v>
      </c>
      <c r="J489" s="128" t="s">
        <v>139</v>
      </c>
      <c r="K489" s="128" t="s">
        <v>139</v>
      </c>
      <c r="L489" s="129" t="s">
        <v>139</v>
      </c>
      <c r="M489" s="127" t="s">
        <v>139</v>
      </c>
      <c r="N489" s="130" t="s">
        <v>139</v>
      </c>
      <c r="O489" s="130" t="s">
        <v>139</v>
      </c>
      <c r="P489" s="129" t="s">
        <v>139</v>
      </c>
      <c r="Q489" s="131" t="s">
        <v>139</v>
      </c>
      <c r="R489" s="131" t="s">
        <v>139</v>
      </c>
      <c r="S489" s="131" t="s">
        <v>139</v>
      </c>
      <c r="T489" s="128" t="s">
        <v>139</v>
      </c>
    </row>
    <row r="490" spans="1:20" ht="15" customHeight="1">
      <c r="A490" s="127" t="s">
        <v>983</v>
      </c>
      <c r="B490" s="127" t="s">
        <v>984</v>
      </c>
      <c r="C490" s="127" t="s">
        <v>573</v>
      </c>
      <c r="D490" s="127" t="s">
        <v>574</v>
      </c>
      <c r="E490" s="128">
        <v>42.365900000000003</v>
      </c>
      <c r="F490" s="128">
        <v>41.541600000000003</v>
      </c>
      <c r="G490" s="128">
        <v>1.0714999999999999</v>
      </c>
      <c r="H490" s="128">
        <v>1.0484</v>
      </c>
      <c r="I490" s="128" t="s">
        <v>139</v>
      </c>
      <c r="J490" s="128" t="s">
        <v>139</v>
      </c>
      <c r="K490" s="128" t="s">
        <v>139</v>
      </c>
      <c r="L490" s="129" t="s">
        <v>139</v>
      </c>
      <c r="M490" s="127" t="s">
        <v>139</v>
      </c>
      <c r="N490" s="128" t="s">
        <v>139</v>
      </c>
      <c r="O490" s="128" t="s">
        <v>310</v>
      </c>
      <c r="P490" s="129">
        <v>0.90529999999999999</v>
      </c>
      <c r="Q490" s="131" t="s">
        <v>139</v>
      </c>
      <c r="R490" s="131" t="s">
        <v>139</v>
      </c>
      <c r="S490" s="131" t="s">
        <v>139</v>
      </c>
      <c r="T490" s="128" t="s">
        <v>139</v>
      </c>
    </row>
    <row r="491" spans="1:20" ht="15" customHeight="1">
      <c r="A491" s="127" t="s">
        <v>983</v>
      </c>
      <c r="B491" s="127" t="s">
        <v>984</v>
      </c>
      <c r="C491" s="127" t="s">
        <v>298</v>
      </c>
      <c r="D491" s="127" t="s">
        <v>294</v>
      </c>
      <c r="E491" s="128">
        <v>42.365900000000003</v>
      </c>
      <c r="F491" s="128">
        <v>41.541600000000003</v>
      </c>
      <c r="G491" s="128">
        <v>0.90529999999999999</v>
      </c>
      <c r="H491" s="128">
        <v>0.93410000000000004</v>
      </c>
      <c r="I491" s="128" t="s">
        <v>139</v>
      </c>
      <c r="J491" s="128" t="s">
        <v>139</v>
      </c>
      <c r="K491" s="128" t="s">
        <v>139</v>
      </c>
      <c r="L491" s="129" t="s">
        <v>139</v>
      </c>
      <c r="M491" s="127" t="s">
        <v>139</v>
      </c>
      <c r="N491" s="130" t="s">
        <v>139</v>
      </c>
      <c r="O491" s="130" t="s">
        <v>139</v>
      </c>
      <c r="P491" s="129" t="s">
        <v>139</v>
      </c>
      <c r="Q491" s="131" t="s">
        <v>139</v>
      </c>
      <c r="R491" s="131" t="s">
        <v>139</v>
      </c>
      <c r="S491" s="131" t="s">
        <v>139</v>
      </c>
      <c r="T491" s="128" t="s">
        <v>139</v>
      </c>
    </row>
    <row r="492" spans="1:20" ht="15" customHeight="1">
      <c r="A492" s="127" t="s">
        <v>985</v>
      </c>
      <c r="B492" s="127" t="s">
        <v>986</v>
      </c>
      <c r="C492" s="127" t="s">
        <v>358</v>
      </c>
      <c r="D492" s="127" t="s">
        <v>356</v>
      </c>
      <c r="E492" s="128">
        <v>45.976399999999998</v>
      </c>
      <c r="F492" s="128">
        <v>44.880899999999997</v>
      </c>
      <c r="G492" s="128">
        <v>0.98240000000000005</v>
      </c>
      <c r="H492" s="128">
        <v>0.9879</v>
      </c>
      <c r="I492" s="128">
        <v>0.96430000000000005</v>
      </c>
      <c r="J492" s="128">
        <v>0.97540000000000004</v>
      </c>
      <c r="K492" s="128" t="s">
        <v>139</v>
      </c>
      <c r="L492" s="129" t="s">
        <v>139</v>
      </c>
      <c r="M492" s="127" t="s">
        <v>139</v>
      </c>
      <c r="N492" s="130" t="s">
        <v>139</v>
      </c>
      <c r="O492" s="130" t="s">
        <v>139</v>
      </c>
      <c r="P492" s="129" t="s">
        <v>139</v>
      </c>
      <c r="Q492" s="131" t="s">
        <v>139</v>
      </c>
      <c r="R492" s="131" t="s">
        <v>139</v>
      </c>
      <c r="S492" s="131" t="s">
        <v>139</v>
      </c>
      <c r="T492" s="128" t="s">
        <v>139</v>
      </c>
    </row>
    <row r="493" spans="1:20" ht="15" customHeight="1">
      <c r="A493" s="127" t="s">
        <v>987</v>
      </c>
      <c r="B493" s="127" t="s">
        <v>988</v>
      </c>
      <c r="C493" s="127" t="s">
        <v>326</v>
      </c>
      <c r="D493" s="127" t="s">
        <v>327</v>
      </c>
      <c r="E493" s="128">
        <v>38.6554</v>
      </c>
      <c r="F493" s="128">
        <v>36.965699999999998</v>
      </c>
      <c r="G493" s="128">
        <v>0.82599999999999996</v>
      </c>
      <c r="H493" s="128">
        <v>0.87729999999999997</v>
      </c>
      <c r="I493" s="128" t="s">
        <v>139</v>
      </c>
      <c r="J493" s="128" t="s">
        <v>139</v>
      </c>
      <c r="K493" s="128" t="s">
        <v>139</v>
      </c>
      <c r="L493" s="129" t="s">
        <v>139</v>
      </c>
      <c r="M493" s="127" t="s">
        <v>139</v>
      </c>
      <c r="N493" s="130" t="s">
        <v>139</v>
      </c>
      <c r="O493" s="130" t="s">
        <v>139</v>
      </c>
      <c r="P493" s="129" t="s">
        <v>139</v>
      </c>
      <c r="Q493" s="131" t="s">
        <v>139</v>
      </c>
      <c r="R493" s="131" t="s">
        <v>139</v>
      </c>
      <c r="S493" s="131" t="s">
        <v>139</v>
      </c>
      <c r="T493" s="128" t="s">
        <v>139</v>
      </c>
    </row>
    <row r="494" spans="1:20" ht="15" customHeight="1">
      <c r="A494" s="127" t="s">
        <v>989</v>
      </c>
      <c r="B494" s="127" t="s">
        <v>990</v>
      </c>
      <c r="C494" s="127" t="s">
        <v>326</v>
      </c>
      <c r="D494" s="127" t="s">
        <v>327</v>
      </c>
      <c r="E494" s="128">
        <v>39.1663</v>
      </c>
      <c r="F494" s="128">
        <v>38.3093</v>
      </c>
      <c r="G494" s="128">
        <v>0.83819999999999995</v>
      </c>
      <c r="H494" s="128">
        <v>0.88619999999999999</v>
      </c>
      <c r="I494" s="128">
        <v>0.83819999999999995</v>
      </c>
      <c r="J494" s="128">
        <v>0.88619999999999999</v>
      </c>
      <c r="K494" s="128" t="s">
        <v>139</v>
      </c>
      <c r="L494" s="129" t="s">
        <v>139</v>
      </c>
      <c r="M494" s="127" t="s">
        <v>139</v>
      </c>
      <c r="N494" s="130" t="s">
        <v>139</v>
      </c>
      <c r="O494" s="130" t="s">
        <v>139</v>
      </c>
      <c r="P494" s="129" t="s">
        <v>139</v>
      </c>
      <c r="Q494" s="131" t="s">
        <v>139</v>
      </c>
      <c r="R494" s="131" t="s">
        <v>139</v>
      </c>
      <c r="S494" s="131" t="s">
        <v>139</v>
      </c>
      <c r="T494" s="128" t="s">
        <v>139</v>
      </c>
    </row>
    <row r="495" spans="1:20" ht="15" customHeight="1">
      <c r="A495" s="127" t="s">
        <v>991</v>
      </c>
      <c r="B495" s="127" t="s">
        <v>1189</v>
      </c>
      <c r="C495" s="127" t="s">
        <v>249</v>
      </c>
      <c r="D495" s="127" t="s">
        <v>243</v>
      </c>
      <c r="E495" s="128">
        <v>59.196399999999997</v>
      </c>
      <c r="F495" s="128">
        <v>56.586399999999998</v>
      </c>
      <c r="G495" s="128">
        <v>1.2686999999999999</v>
      </c>
      <c r="H495" s="128">
        <v>1.177</v>
      </c>
      <c r="I495" s="128" t="s">
        <v>139</v>
      </c>
      <c r="J495" s="128" t="s">
        <v>139</v>
      </c>
      <c r="K495" s="128" t="s">
        <v>139</v>
      </c>
      <c r="L495" s="129" t="s">
        <v>139</v>
      </c>
      <c r="M495" s="127" t="s">
        <v>139</v>
      </c>
      <c r="N495" s="130" t="s">
        <v>310</v>
      </c>
      <c r="O495" s="130" t="s">
        <v>139</v>
      </c>
      <c r="P495" s="129">
        <v>1.2647999999999999</v>
      </c>
      <c r="Q495" s="131" t="s">
        <v>139</v>
      </c>
      <c r="R495" s="131" t="s">
        <v>139</v>
      </c>
      <c r="S495" s="131" t="s">
        <v>139</v>
      </c>
      <c r="T495" s="128" t="s">
        <v>139</v>
      </c>
    </row>
    <row r="496" spans="1:20" ht="15" customHeight="1">
      <c r="A496" s="127" t="s">
        <v>992</v>
      </c>
      <c r="B496" s="127" t="s">
        <v>1190</v>
      </c>
      <c r="C496" s="127" t="s">
        <v>249</v>
      </c>
      <c r="D496" s="127" t="s">
        <v>243</v>
      </c>
      <c r="E496" s="128">
        <v>84.06</v>
      </c>
      <c r="F496" s="128">
        <v>82.017499999999998</v>
      </c>
      <c r="G496" s="128">
        <v>1.796</v>
      </c>
      <c r="H496" s="128">
        <v>1.4933000000000001</v>
      </c>
      <c r="I496" s="128" t="s">
        <v>139</v>
      </c>
      <c r="J496" s="128" t="s">
        <v>139</v>
      </c>
      <c r="K496" s="128" t="s">
        <v>139</v>
      </c>
      <c r="L496" s="129" t="s">
        <v>139</v>
      </c>
      <c r="M496" s="127" t="s">
        <v>139</v>
      </c>
      <c r="N496" s="130" t="s">
        <v>139</v>
      </c>
      <c r="O496" s="130" t="s">
        <v>139</v>
      </c>
      <c r="P496" s="129" t="s">
        <v>139</v>
      </c>
      <c r="Q496" s="131" t="s">
        <v>139</v>
      </c>
      <c r="R496" s="131" t="s">
        <v>139</v>
      </c>
      <c r="S496" s="131" t="s">
        <v>139</v>
      </c>
      <c r="T496" s="128" t="s">
        <v>139</v>
      </c>
    </row>
    <row r="497" spans="1:20" ht="15" customHeight="1">
      <c r="A497" s="127" t="s">
        <v>993</v>
      </c>
      <c r="B497" s="127" t="s">
        <v>994</v>
      </c>
      <c r="C497" s="127" t="s">
        <v>347</v>
      </c>
      <c r="D497" s="127" t="s">
        <v>345</v>
      </c>
      <c r="E497" s="128">
        <v>18.729399999999998</v>
      </c>
      <c r="F497" s="128">
        <v>18.885100000000001</v>
      </c>
      <c r="G497" s="128">
        <v>0.4017</v>
      </c>
      <c r="H497" s="128">
        <v>0.53549999999999998</v>
      </c>
      <c r="I497" s="128">
        <v>0.4017</v>
      </c>
      <c r="J497" s="128">
        <v>0.53549999999999998</v>
      </c>
      <c r="K497" s="128" t="s">
        <v>139</v>
      </c>
      <c r="L497" s="129" t="s">
        <v>139</v>
      </c>
      <c r="M497" s="127" t="s">
        <v>139</v>
      </c>
      <c r="N497" s="130" t="s">
        <v>139</v>
      </c>
      <c r="O497" s="130" t="s">
        <v>139</v>
      </c>
      <c r="P497" s="129" t="s">
        <v>139</v>
      </c>
      <c r="Q497" s="131" t="s">
        <v>139</v>
      </c>
      <c r="R497" s="131" t="s">
        <v>139</v>
      </c>
      <c r="S497" s="131" t="s">
        <v>139</v>
      </c>
      <c r="T497" s="128" t="s">
        <v>139</v>
      </c>
    </row>
    <row r="498" spans="1:20" ht="15" customHeight="1">
      <c r="A498" s="127" t="s">
        <v>995</v>
      </c>
      <c r="B498" s="127" t="s">
        <v>996</v>
      </c>
      <c r="C498" s="127" t="s">
        <v>249</v>
      </c>
      <c r="D498" s="127" t="s">
        <v>243</v>
      </c>
      <c r="E498" s="128">
        <v>86.266900000000007</v>
      </c>
      <c r="F498" s="128">
        <v>83.240799999999993</v>
      </c>
      <c r="G498" s="128">
        <v>1.8432999999999999</v>
      </c>
      <c r="H498" s="128">
        <v>1.5201</v>
      </c>
      <c r="I498" s="128">
        <v>1.8432999999999999</v>
      </c>
      <c r="J498" s="128">
        <v>1.5201</v>
      </c>
      <c r="K498" s="128" t="s">
        <v>139</v>
      </c>
      <c r="L498" s="129" t="s">
        <v>139</v>
      </c>
      <c r="M498" s="127" t="s">
        <v>139</v>
      </c>
      <c r="N498" s="130" t="s">
        <v>139</v>
      </c>
      <c r="O498" s="130" t="s">
        <v>139</v>
      </c>
      <c r="P498" s="129" t="s">
        <v>139</v>
      </c>
      <c r="Q498" s="131" t="s">
        <v>139</v>
      </c>
      <c r="R498" s="131" t="s">
        <v>139</v>
      </c>
      <c r="S498" s="131" t="s">
        <v>139</v>
      </c>
      <c r="T498" s="128" t="s">
        <v>139</v>
      </c>
    </row>
    <row r="499" spans="1:20" ht="15" customHeight="1">
      <c r="A499" s="127" t="s">
        <v>997</v>
      </c>
      <c r="B499" s="127" t="s">
        <v>1191</v>
      </c>
      <c r="C499" s="127" t="s">
        <v>347</v>
      </c>
      <c r="D499" s="127" t="s">
        <v>345</v>
      </c>
      <c r="E499" s="128">
        <v>18.182600000000001</v>
      </c>
      <c r="F499" s="128">
        <v>18.281400000000001</v>
      </c>
      <c r="G499" s="128">
        <v>0.38840000000000002</v>
      </c>
      <c r="H499" s="128">
        <v>0.52329999999999999</v>
      </c>
      <c r="I499" s="128" t="s">
        <v>139</v>
      </c>
      <c r="J499" s="128" t="s">
        <v>139</v>
      </c>
      <c r="K499" s="128" t="s">
        <v>139</v>
      </c>
      <c r="L499" s="129" t="s">
        <v>139</v>
      </c>
      <c r="M499" s="127" t="s">
        <v>139</v>
      </c>
      <c r="N499" s="130" t="s">
        <v>139</v>
      </c>
      <c r="O499" s="130" t="s">
        <v>139</v>
      </c>
      <c r="P499" s="129" t="s">
        <v>139</v>
      </c>
      <c r="Q499" s="131" t="s">
        <v>139</v>
      </c>
      <c r="R499" s="131" t="s">
        <v>139</v>
      </c>
      <c r="S499" s="131" t="s">
        <v>139</v>
      </c>
      <c r="T499" s="128" t="s">
        <v>139</v>
      </c>
    </row>
    <row r="500" spans="1:20" ht="15" customHeight="1">
      <c r="A500" s="127" t="s">
        <v>998</v>
      </c>
      <c r="B500" s="127" t="s">
        <v>1192</v>
      </c>
      <c r="C500" s="127" t="s">
        <v>249</v>
      </c>
      <c r="D500" s="127" t="s">
        <v>243</v>
      </c>
      <c r="E500" s="128">
        <v>60.298999999999999</v>
      </c>
      <c r="F500" s="128">
        <v>58.232700000000001</v>
      </c>
      <c r="G500" s="128">
        <v>1.2883</v>
      </c>
      <c r="H500" s="128">
        <v>1.1894</v>
      </c>
      <c r="I500" s="128" t="s">
        <v>139</v>
      </c>
      <c r="J500" s="128" t="s">
        <v>139</v>
      </c>
      <c r="K500" s="128" t="s">
        <v>139</v>
      </c>
      <c r="L500" s="129" t="s">
        <v>139</v>
      </c>
      <c r="M500" s="127" t="s">
        <v>139</v>
      </c>
      <c r="N500" s="130" t="s">
        <v>139</v>
      </c>
      <c r="O500" s="130" t="s">
        <v>139</v>
      </c>
      <c r="P500" s="129" t="s">
        <v>139</v>
      </c>
      <c r="Q500" s="131" t="s">
        <v>139</v>
      </c>
      <c r="R500" s="131" t="s">
        <v>139</v>
      </c>
      <c r="S500" s="131" t="s">
        <v>139</v>
      </c>
      <c r="T500" s="128" t="s">
        <v>139</v>
      </c>
    </row>
    <row r="501" spans="1:20" ht="15" customHeight="1">
      <c r="A501" s="127" t="s">
        <v>999</v>
      </c>
      <c r="B501" s="127" t="s">
        <v>1000</v>
      </c>
      <c r="C501" s="127" t="s">
        <v>249</v>
      </c>
      <c r="D501" s="127" t="s">
        <v>243</v>
      </c>
      <c r="E501" s="128">
        <v>83.477999999999994</v>
      </c>
      <c r="F501" s="128">
        <v>81.262699999999995</v>
      </c>
      <c r="G501" s="128">
        <v>1.7836000000000001</v>
      </c>
      <c r="H501" s="128">
        <v>1.4862</v>
      </c>
      <c r="I501" s="128">
        <v>1.7116</v>
      </c>
      <c r="J501" s="128">
        <v>1.4449000000000001</v>
      </c>
      <c r="K501" s="128" t="s">
        <v>139</v>
      </c>
      <c r="L501" s="129" t="s">
        <v>139</v>
      </c>
      <c r="M501" s="127" t="s">
        <v>139</v>
      </c>
      <c r="N501" s="130" t="s">
        <v>139</v>
      </c>
      <c r="O501" s="130" t="s">
        <v>139</v>
      </c>
      <c r="P501" s="129" t="s">
        <v>139</v>
      </c>
      <c r="Q501" s="131" t="s">
        <v>139</v>
      </c>
      <c r="R501" s="131" t="s">
        <v>139</v>
      </c>
      <c r="S501" s="131" t="s">
        <v>139</v>
      </c>
      <c r="T501" s="128" t="s">
        <v>139</v>
      </c>
    </row>
    <row r="502" spans="1:20" ht="15" customHeight="1">
      <c r="A502" s="127" t="s">
        <v>1001</v>
      </c>
      <c r="B502" s="127" t="s">
        <v>1002</v>
      </c>
      <c r="C502" s="127" t="s">
        <v>249</v>
      </c>
      <c r="D502" s="127" t="s">
        <v>243</v>
      </c>
      <c r="E502" s="128">
        <v>82.942599999999999</v>
      </c>
      <c r="F502" s="128">
        <v>81.176100000000005</v>
      </c>
      <c r="G502" s="128">
        <v>1.8889</v>
      </c>
      <c r="H502" s="128">
        <v>1.5458000000000001</v>
      </c>
      <c r="I502" s="128">
        <v>1.8889</v>
      </c>
      <c r="J502" s="128">
        <v>1.5458000000000001</v>
      </c>
      <c r="K502" s="128" t="s">
        <v>139</v>
      </c>
      <c r="L502" s="129" t="s">
        <v>139</v>
      </c>
      <c r="M502" s="127" t="s">
        <v>139</v>
      </c>
      <c r="N502" s="130" t="s">
        <v>139</v>
      </c>
      <c r="O502" s="130" t="s">
        <v>139</v>
      </c>
      <c r="P502" s="129" t="s">
        <v>139</v>
      </c>
      <c r="Q502" s="131" t="s">
        <v>139</v>
      </c>
      <c r="R502" s="131" t="s">
        <v>139</v>
      </c>
      <c r="S502" s="131" t="s">
        <v>139</v>
      </c>
      <c r="T502" s="128" t="s">
        <v>139</v>
      </c>
    </row>
    <row r="503" spans="1:20" ht="15" customHeight="1">
      <c r="A503" s="127" t="s">
        <v>1003</v>
      </c>
      <c r="B503" s="127" t="s">
        <v>1004</v>
      </c>
      <c r="C503" s="127" t="s">
        <v>255</v>
      </c>
      <c r="D503" s="127" t="s">
        <v>256</v>
      </c>
      <c r="E503" s="128">
        <v>46.347700000000003</v>
      </c>
      <c r="F503" s="128">
        <v>47.305199999999999</v>
      </c>
      <c r="G503" s="128">
        <v>0.99029999999999996</v>
      </c>
      <c r="H503" s="128">
        <v>0.99329999999999996</v>
      </c>
      <c r="I503" s="128">
        <v>0.92620000000000002</v>
      </c>
      <c r="J503" s="128">
        <v>0.94889999999999997</v>
      </c>
      <c r="K503" s="128" t="s">
        <v>139</v>
      </c>
      <c r="L503" s="129" t="s">
        <v>139</v>
      </c>
      <c r="M503" s="127" t="s">
        <v>139</v>
      </c>
      <c r="N503" s="130" t="s">
        <v>139</v>
      </c>
      <c r="O503" s="130" t="s">
        <v>139</v>
      </c>
      <c r="P503" s="129" t="s">
        <v>139</v>
      </c>
      <c r="Q503" s="131" t="s">
        <v>139</v>
      </c>
      <c r="R503" s="131" t="s">
        <v>139</v>
      </c>
      <c r="S503" s="131" t="s">
        <v>139</v>
      </c>
      <c r="T503" s="128" t="s">
        <v>139</v>
      </c>
    </row>
    <row r="504" spans="1:20" ht="15" customHeight="1">
      <c r="A504" s="127" t="s">
        <v>1005</v>
      </c>
      <c r="B504" s="127" t="s">
        <v>1006</v>
      </c>
      <c r="C504" s="127" t="s">
        <v>249</v>
      </c>
      <c r="D504" s="127" t="s">
        <v>243</v>
      </c>
      <c r="E504" s="128">
        <v>67.311999999999998</v>
      </c>
      <c r="F504" s="128">
        <v>64.66</v>
      </c>
      <c r="G504" s="128">
        <v>1.4381999999999999</v>
      </c>
      <c r="H504" s="128">
        <v>1.2826</v>
      </c>
      <c r="I504" s="128">
        <v>1.4162999999999999</v>
      </c>
      <c r="J504" s="128">
        <v>1.2690999999999999</v>
      </c>
      <c r="K504" s="128" t="s">
        <v>139</v>
      </c>
      <c r="L504" s="129" t="s">
        <v>139</v>
      </c>
      <c r="M504" s="127" t="s">
        <v>139</v>
      </c>
      <c r="N504" s="128" t="s">
        <v>139</v>
      </c>
      <c r="O504" s="128" t="s">
        <v>139</v>
      </c>
      <c r="P504" s="129" t="s">
        <v>139</v>
      </c>
      <c r="Q504" s="131" t="s">
        <v>139</v>
      </c>
      <c r="R504" s="131" t="s">
        <v>139</v>
      </c>
      <c r="S504" s="131" t="s">
        <v>139</v>
      </c>
      <c r="T504" s="128" t="s">
        <v>139</v>
      </c>
    </row>
    <row r="505" spans="1:20" ht="15" customHeight="1">
      <c r="A505" s="127" t="s">
        <v>1007</v>
      </c>
      <c r="B505" s="127" t="s">
        <v>1193</v>
      </c>
      <c r="C505" s="127" t="s">
        <v>249</v>
      </c>
      <c r="D505" s="127" t="s">
        <v>243</v>
      </c>
      <c r="E505" s="128">
        <v>78.918300000000002</v>
      </c>
      <c r="F505" s="128">
        <v>75.802899999999994</v>
      </c>
      <c r="G505" s="128">
        <v>1.6861999999999999</v>
      </c>
      <c r="H505" s="128">
        <v>1.4301999999999999</v>
      </c>
      <c r="I505" s="128" t="s">
        <v>139</v>
      </c>
      <c r="J505" s="128" t="s">
        <v>139</v>
      </c>
      <c r="K505" s="128" t="s">
        <v>139</v>
      </c>
      <c r="L505" s="129" t="s">
        <v>139</v>
      </c>
      <c r="M505" s="127" t="s">
        <v>139</v>
      </c>
      <c r="N505" s="128" t="s">
        <v>139</v>
      </c>
      <c r="O505" s="128" t="s">
        <v>139</v>
      </c>
      <c r="P505" s="129" t="s">
        <v>139</v>
      </c>
      <c r="Q505" s="131" t="s">
        <v>139</v>
      </c>
      <c r="R505" s="131" t="s">
        <v>139</v>
      </c>
      <c r="S505" s="131" t="s">
        <v>139</v>
      </c>
      <c r="T505" s="128" t="s">
        <v>139</v>
      </c>
    </row>
    <row r="506" spans="1:20" ht="15" customHeight="1">
      <c r="A506" s="127" t="s">
        <v>1008</v>
      </c>
      <c r="B506" s="127" t="s">
        <v>1009</v>
      </c>
      <c r="C506" s="127" t="s">
        <v>264</v>
      </c>
      <c r="D506" s="127" t="s">
        <v>262</v>
      </c>
      <c r="E506" s="128">
        <v>38.179499999999997</v>
      </c>
      <c r="F506" s="128">
        <v>36.195700000000002</v>
      </c>
      <c r="G506" s="128">
        <v>0.81569999999999998</v>
      </c>
      <c r="H506" s="128">
        <v>0.86980000000000002</v>
      </c>
      <c r="I506" s="128">
        <v>0.81569999999999998</v>
      </c>
      <c r="J506" s="128">
        <v>0.86980000000000002</v>
      </c>
      <c r="K506" s="128" t="s">
        <v>139</v>
      </c>
      <c r="L506" s="129" t="s">
        <v>139</v>
      </c>
      <c r="M506" s="127" t="s">
        <v>139</v>
      </c>
      <c r="N506" s="128" t="s">
        <v>139</v>
      </c>
      <c r="O506" s="128" t="s">
        <v>139</v>
      </c>
      <c r="P506" s="129" t="s">
        <v>139</v>
      </c>
      <c r="Q506" s="131" t="s">
        <v>139</v>
      </c>
      <c r="R506" s="131" t="s">
        <v>139</v>
      </c>
      <c r="S506" s="131" t="s">
        <v>139</v>
      </c>
      <c r="T506" s="128" t="s">
        <v>139</v>
      </c>
    </row>
    <row r="507" spans="1:20" ht="15" customHeight="1">
      <c r="A507" s="127" t="s">
        <v>1010</v>
      </c>
      <c r="B507" s="127" t="s">
        <v>1194</v>
      </c>
      <c r="C507" s="127" t="s">
        <v>330</v>
      </c>
      <c r="D507" s="127" t="s">
        <v>331</v>
      </c>
      <c r="E507" s="128">
        <v>40.075299999999999</v>
      </c>
      <c r="F507" s="128">
        <v>38.744199999999999</v>
      </c>
      <c r="G507" s="128">
        <v>0.85629999999999995</v>
      </c>
      <c r="H507" s="128">
        <v>0.8992</v>
      </c>
      <c r="I507" s="128" t="s">
        <v>139</v>
      </c>
      <c r="J507" s="128" t="s">
        <v>139</v>
      </c>
      <c r="K507" s="128" t="s">
        <v>139</v>
      </c>
      <c r="L507" s="129" t="s">
        <v>139</v>
      </c>
      <c r="M507" s="127" t="s">
        <v>139</v>
      </c>
      <c r="N507" s="128" t="s">
        <v>139</v>
      </c>
      <c r="O507" s="128" t="s">
        <v>139</v>
      </c>
      <c r="P507" s="129" t="s">
        <v>139</v>
      </c>
      <c r="Q507" s="131" t="s">
        <v>139</v>
      </c>
      <c r="R507" s="131" t="s">
        <v>139</v>
      </c>
      <c r="S507" s="131" t="s">
        <v>139</v>
      </c>
      <c r="T507" s="128" t="s">
        <v>139</v>
      </c>
    </row>
    <row r="508" spans="1:20" ht="15" customHeight="1">
      <c r="A508" s="127" t="s">
        <v>1011</v>
      </c>
      <c r="B508" s="127" t="s">
        <v>1195</v>
      </c>
      <c r="C508" s="127" t="s">
        <v>365</v>
      </c>
      <c r="D508" s="127" t="s">
        <v>363</v>
      </c>
      <c r="E508" s="128">
        <v>54.812399999999997</v>
      </c>
      <c r="F508" s="128">
        <v>52.9801</v>
      </c>
      <c r="G508" s="128">
        <v>1.1711</v>
      </c>
      <c r="H508" s="128">
        <v>1.1142000000000001</v>
      </c>
      <c r="I508" s="128">
        <v>1.1563000000000001</v>
      </c>
      <c r="J508" s="128">
        <v>1.1046</v>
      </c>
      <c r="K508" s="128" t="s">
        <v>139</v>
      </c>
      <c r="L508" s="129" t="s">
        <v>139</v>
      </c>
      <c r="M508" s="127" t="s">
        <v>139</v>
      </c>
      <c r="N508" s="130" t="s">
        <v>139</v>
      </c>
      <c r="O508" s="130" t="s">
        <v>139</v>
      </c>
      <c r="P508" s="129" t="s">
        <v>139</v>
      </c>
      <c r="Q508" s="131" t="s">
        <v>139</v>
      </c>
      <c r="R508" s="131" t="s">
        <v>139</v>
      </c>
      <c r="S508" s="131" t="s">
        <v>139</v>
      </c>
      <c r="T508" s="128" t="s">
        <v>139</v>
      </c>
    </row>
    <row r="509" spans="1:20" ht="15" customHeight="1">
      <c r="A509" s="127" t="s">
        <v>1012</v>
      </c>
      <c r="B509" s="127" t="s">
        <v>1013</v>
      </c>
      <c r="C509" s="127" t="s">
        <v>261</v>
      </c>
      <c r="D509" s="127" t="s">
        <v>259</v>
      </c>
      <c r="E509" s="128">
        <v>37.595700000000001</v>
      </c>
      <c r="F509" s="128">
        <v>36.850700000000003</v>
      </c>
      <c r="G509" s="128">
        <v>0.80330000000000001</v>
      </c>
      <c r="H509" s="128">
        <v>0.86070000000000002</v>
      </c>
      <c r="I509" s="128" t="s">
        <v>139</v>
      </c>
      <c r="J509" s="128" t="s">
        <v>139</v>
      </c>
      <c r="K509" s="128" t="s">
        <v>139</v>
      </c>
      <c r="L509" s="129" t="s">
        <v>139</v>
      </c>
      <c r="M509" s="127" t="s">
        <v>139</v>
      </c>
      <c r="N509" s="128" t="s">
        <v>139</v>
      </c>
      <c r="O509" s="128" t="s">
        <v>139</v>
      </c>
      <c r="P509" s="129" t="s">
        <v>139</v>
      </c>
      <c r="Q509" s="131" t="s">
        <v>139</v>
      </c>
      <c r="R509" s="131" t="s">
        <v>139</v>
      </c>
      <c r="S509" s="131" t="s">
        <v>139</v>
      </c>
      <c r="T509" s="128" t="s">
        <v>139</v>
      </c>
    </row>
    <row r="510" spans="1:20" ht="15" customHeight="1">
      <c r="A510" s="127" t="s">
        <v>1014</v>
      </c>
      <c r="B510" s="127" t="s">
        <v>1196</v>
      </c>
      <c r="C510" s="127" t="s">
        <v>261</v>
      </c>
      <c r="D510" s="127" t="s">
        <v>259</v>
      </c>
      <c r="E510" s="128">
        <v>38.876199999999997</v>
      </c>
      <c r="F510" s="128">
        <v>36.620399999999997</v>
      </c>
      <c r="G510" s="128">
        <v>0.83069999999999999</v>
      </c>
      <c r="H510" s="128">
        <v>0.88070000000000004</v>
      </c>
      <c r="I510" s="128" t="s">
        <v>139</v>
      </c>
      <c r="J510" s="128" t="s">
        <v>139</v>
      </c>
      <c r="K510" s="128" t="s">
        <v>139</v>
      </c>
      <c r="L510" s="129" t="s">
        <v>139</v>
      </c>
      <c r="M510" s="127" t="s">
        <v>139</v>
      </c>
      <c r="N510" s="128" t="s">
        <v>139</v>
      </c>
      <c r="O510" s="128" t="s">
        <v>139</v>
      </c>
      <c r="P510" s="129" t="s">
        <v>139</v>
      </c>
      <c r="Q510" s="131" t="s">
        <v>139</v>
      </c>
      <c r="R510" s="131" t="s">
        <v>139</v>
      </c>
      <c r="S510" s="131" t="s">
        <v>139</v>
      </c>
      <c r="T510" s="128" t="s">
        <v>139</v>
      </c>
    </row>
    <row r="511" spans="1:20" ht="15" customHeight="1">
      <c r="A511" s="127" t="s">
        <v>1015</v>
      </c>
      <c r="B511" s="127" t="s">
        <v>1016</v>
      </c>
      <c r="C511" s="127" t="s">
        <v>369</v>
      </c>
      <c r="D511" s="127" t="s">
        <v>367</v>
      </c>
      <c r="E511" s="128">
        <v>43.878900000000002</v>
      </c>
      <c r="F511" s="128">
        <v>42.731499999999997</v>
      </c>
      <c r="G511" s="128">
        <v>0.93759999999999999</v>
      </c>
      <c r="H511" s="128">
        <v>0.95679999999999998</v>
      </c>
      <c r="I511" s="128">
        <v>0.91249999999999998</v>
      </c>
      <c r="J511" s="128">
        <v>0.93920000000000003</v>
      </c>
      <c r="K511" s="128" t="s">
        <v>139</v>
      </c>
      <c r="L511" s="129" t="s">
        <v>139</v>
      </c>
      <c r="M511" s="127" t="s">
        <v>139</v>
      </c>
      <c r="N511" s="128" t="s">
        <v>139</v>
      </c>
      <c r="O511" s="128" t="s">
        <v>139</v>
      </c>
      <c r="P511" s="129" t="s">
        <v>139</v>
      </c>
      <c r="Q511" s="131" t="s">
        <v>139</v>
      </c>
      <c r="R511" s="131" t="s">
        <v>310</v>
      </c>
      <c r="S511" s="131" t="s">
        <v>139</v>
      </c>
      <c r="T511" s="128">
        <v>0.89759999999999995</v>
      </c>
    </row>
    <row r="512" spans="1:20" ht="15" customHeight="1">
      <c r="A512" s="127" t="s">
        <v>1017</v>
      </c>
      <c r="B512" s="127" t="s">
        <v>1018</v>
      </c>
      <c r="C512" s="127" t="s">
        <v>342</v>
      </c>
      <c r="D512" s="127" t="s">
        <v>340</v>
      </c>
      <c r="E512" s="128">
        <v>38.518799999999999</v>
      </c>
      <c r="F512" s="128">
        <v>36.974200000000003</v>
      </c>
      <c r="G512" s="128" t="s">
        <v>139</v>
      </c>
      <c r="H512" s="128" t="s">
        <v>139</v>
      </c>
      <c r="I512" s="128">
        <v>0.82299999999999995</v>
      </c>
      <c r="J512" s="128">
        <v>0.87509999999999999</v>
      </c>
      <c r="K512" s="128" t="s">
        <v>139</v>
      </c>
      <c r="L512" s="129" t="s">
        <v>139</v>
      </c>
      <c r="M512" s="127" t="s">
        <v>139</v>
      </c>
      <c r="N512" s="130" t="s">
        <v>139</v>
      </c>
      <c r="O512" s="130" t="s">
        <v>139</v>
      </c>
      <c r="P512" s="129" t="s">
        <v>139</v>
      </c>
      <c r="Q512" s="131" t="s">
        <v>139</v>
      </c>
      <c r="R512" s="131" t="s">
        <v>139</v>
      </c>
      <c r="S512" s="131" t="s">
        <v>139</v>
      </c>
      <c r="T512" s="128" t="s">
        <v>139</v>
      </c>
    </row>
    <row r="513" spans="1:20" ht="15" customHeight="1">
      <c r="A513" s="127" t="s">
        <v>1017</v>
      </c>
      <c r="B513" s="127" t="s">
        <v>1018</v>
      </c>
      <c r="C513" s="127" t="s">
        <v>326</v>
      </c>
      <c r="D513" s="127" t="s">
        <v>327</v>
      </c>
      <c r="E513" s="128">
        <v>38.518799999999999</v>
      </c>
      <c r="F513" s="128">
        <v>36.974200000000003</v>
      </c>
      <c r="G513" s="128">
        <v>0.82299999999999995</v>
      </c>
      <c r="H513" s="128">
        <v>0.87509999999999999</v>
      </c>
      <c r="I513" s="128" t="s">
        <v>139</v>
      </c>
      <c r="J513" s="128" t="s">
        <v>139</v>
      </c>
      <c r="K513" s="128" t="s">
        <v>139</v>
      </c>
      <c r="L513" s="129" t="s">
        <v>139</v>
      </c>
      <c r="M513" s="127" t="s">
        <v>139</v>
      </c>
      <c r="N513" s="128" t="s">
        <v>139</v>
      </c>
      <c r="O513" s="128" t="s">
        <v>139</v>
      </c>
      <c r="P513" s="129" t="s">
        <v>139</v>
      </c>
      <c r="Q513" s="131" t="s">
        <v>139</v>
      </c>
      <c r="R513" s="131" t="s">
        <v>139</v>
      </c>
      <c r="S513" s="131" t="s">
        <v>139</v>
      </c>
      <c r="T513" s="128" t="s">
        <v>139</v>
      </c>
    </row>
    <row r="514" spans="1:20" ht="15" customHeight="1">
      <c r="A514" s="127" t="s">
        <v>1019</v>
      </c>
      <c r="B514" s="127" t="s">
        <v>1020</v>
      </c>
      <c r="C514" s="127" t="s">
        <v>240</v>
      </c>
      <c r="D514" s="127" t="s">
        <v>241</v>
      </c>
      <c r="E514" s="128">
        <v>37.591900000000003</v>
      </c>
      <c r="F514" s="128">
        <v>36.864899999999999</v>
      </c>
      <c r="G514" s="128">
        <v>0.80310000000000004</v>
      </c>
      <c r="H514" s="128">
        <v>0.86060000000000003</v>
      </c>
      <c r="I514" s="128">
        <v>0.80310000000000004</v>
      </c>
      <c r="J514" s="128">
        <v>0.86060000000000003</v>
      </c>
      <c r="K514" s="128" t="s">
        <v>139</v>
      </c>
      <c r="L514" s="129" t="s">
        <v>139</v>
      </c>
      <c r="M514" s="127" t="s">
        <v>139</v>
      </c>
      <c r="N514" s="130" t="s">
        <v>139</v>
      </c>
      <c r="O514" s="130" t="s">
        <v>139</v>
      </c>
      <c r="P514" s="129" t="s">
        <v>139</v>
      </c>
      <c r="Q514" s="131" t="s">
        <v>139</v>
      </c>
      <c r="R514" s="131" t="s">
        <v>139</v>
      </c>
      <c r="S514" s="131" t="s">
        <v>139</v>
      </c>
      <c r="T514" s="128" t="s">
        <v>139</v>
      </c>
    </row>
    <row r="515" spans="1:20" ht="15" customHeight="1">
      <c r="A515" s="127" t="s">
        <v>1021</v>
      </c>
      <c r="B515" s="127" t="s">
        <v>1022</v>
      </c>
      <c r="C515" s="127" t="s">
        <v>237</v>
      </c>
      <c r="D515" s="127" t="s">
        <v>235</v>
      </c>
      <c r="E515" s="128">
        <v>36.824599999999997</v>
      </c>
      <c r="F515" s="128">
        <v>36.587400000000002</v>
      </c>
      <c r="G515" s="128">
        <v>0.82279999999999998</v>
      </c>
      <c r="H515" s="128">
        <v>0.875</v>
      </c>
      <c r="I515" s="128" t="s">
        <v>139</v>
      </c>
      <c r="J515" s="128" t="s">
        <v>139</v>
      </c>
      <c r="K515" s="128" t="s">
        <v>139</v>
      </c>
      <c r="L515" s="129" t="s">
        <v>139</v>
      </c>
      <c r="M515" s="127" t="s">
        <v>139</v>
      </c>
      <c r="N515" s="130" t="s">
        <v>310</v>
      </c>
      <c r="O515" s="130" t="s">
        <v>139</v>
      </c>
      <c r="P515" s="129">
        <v>0.78659999999999997</v>
      </c>
      <c r="Q515" s="131" t="s">
        <v>139</v>
      </c>
      <c r="R515" s="131" t="s">
        <v>139</v>
      </c>
      <c r="S515" s="131" t="s">
        <v>139</v>
      </c>
      <c r="T515" s="128" t="s">
        <v>139</v>
      </c>
    </row>
    <row r="516" spans="1:20" ht="15" customHeight="1">
      <c r="A516" s="127" t="s">
        <v>1023</v>
      </c>
      <c r="B516" s="127" t="s">
        <v>1024</v>
      </c>
      <c r="C516" s="127" t="s">
        <v>283</v>
      </c>
      <c r="D516" s="127" t="s">
        <v>281</v>
      </c>
      <c r="E516" s="128">
        <v>38.863</v>
      </c>
      <c r="F516" s="128">
        <v>38.114899999999999</v>
      </c>
      <c r="G516" s="128">
        <v>0.83020000000000005</v>
      </c>
      <c r="H516" s="128">
        <v>0.88039999999999996</v>
      </c>
      <c r="I516" s="128" t="s">
        <v>139</v>
      </c>
      <c r="J516" s="128" t="s">
        <v>139</v>
      </c>
      <c r="K516" s="128" t="s">
        <v>139</v>
      </c>
      <c r="L516" s="129" t="s">
        <v>139</v>
      </c>
      <c r="M516" s="127" t="s">
        <v>139</v>
      </c>
      <c r="N516" s="130" t="s">
        <v>139</v>
      </c>
      <c r="O516" s="130" t="s">
        <v>139</v>
      </c>
      <c r="P516" s="129" t="s">
        <v>139</v>
      </c>
      <c r="Q516" s="131" t="s">
        <v>139</v>
      </c>
      <c r="R516" s="131" t="s">
        <v>139</v>
      </c>
      <c r="S516" s="131" t="s">
        <v>139</v>
      </c>
      <c r="T516" s="128" t="s">
        <v>139</v>
      </c>
    </row>
    <row r="517" spans="1:20" ht="15" customHeight="1">
      <c r="A517" s="127" t="s">
        <v>1023</v>
      </c>
      <c r="B517" s="127" t="s">
        <v>1024</v>
      </c>
      <c r="C517" s="127" t="s">
        <v>252</v>
      </c>
      <c r="D517" s="127" t="s">
        <v>253</v>
      </c>
      <c r="E517" s="128">
        <v>38.863</v>
      </c>
      <c r="F517" s="128">
        <v>38.114899999999999</v>
      </c>
      <c r="G517" s="128">
        <v>0.85019999999999996</v>
      </c>
      <c r="H517" s="128">
        <v>0.89480000000000004</v>
      </c>
      <c r="I517" s="128" t="s">
        <v>139</v>
      </c>
      <c r="J517" s="128" t="s">
        <v>139</v>
      </c>
      <c r="K517" s="128" t="s">
        <v>139</v>
      </c>
      <c r="L517" s="129" t="s">
        <v>139</v>
      </c>
      <c r="M517" s="127" t="s">
        <v>139</v>
      </c>
      <c r="N517" s="128" t="s">
        <v>310</v>
      </c>
      <c r="O517" s="128" t="s">
        <v>139</v>
      </c>
      <c r="P517" s="129">
        <v>0.83020000000000005</v>
      </c>
      <c r="Q517" s="131" t="s">
        <v>139</v>
      </c>
      <c r="R517" s="131" t="s">
        <v>139</v>
      </c>
      <c r="S517" s="131" t="s">
        <v>139</v>
      </c>
      <c r="T517" s="128" t="s">
        <v>139</v>
      </c>
    </row>
    <row r="518" spans="1:20" ht="15" customHeight="1">
      <c r="A518" s="127" t="s">
        <v>1023</v>
      </c>
      <c r="B518" s="127" t="s">
        <v>1024</v>
      </c>
      <c r="C518" s="127" t="s">
        <v>353</v>
      </c>
      <c r="D518" s="127" t="s">
        <v>351</v>
      </c>
      <c r="E518" s="128">
        <v>38.863</v>
      </c>
      <c r="F518" s="128">
        <v>38.114899999999999</v>
      </c>
      <c r="G518" s="128">
        <v>1</v>
      </c>
      <c r="H518" s="128">
        <v>1</v>
      </c>
      <c r="I518" s="128" t="s">
        <v>139</v>
      </c>
      <c r="J518" s="128" t="s">
        <v>139</v>
      </c>
      <c r="K518" s="128" t="s">
        <v>139</v>
      </c>
      <c r="L518" s="129" t="s">
        <v>139</v>
      </c>
      <c r="M518" s="127" t="s">
        <v>310</v>
      </c>
      <c r="N518" s="130" t="s">
        <v>310</v>
      </c>
      <c r="O518" s="130" t="s">
        <v>139</v>
      </c>
      <c r="P518" s="129">
        <v>0.83020000000000005</v>
      </c>
      <c r="Q518" s="131" t="s">
        <v>139</v>
      </c>
      <c r="R518" s="131" t="s">
        <v>139</v>
      </c>
      <c r="S518" s="131" t="s">
        <v>139</v>
      </c>
      <c r="T518" s="128" t="s">
        <v>139</v>
      </c>
    </row>
    <row r="519" spans="1:20" ht="15" customHeight="1">
      <c r="A519" s="127" t="s">
        <v>1025</v>
      </c>
      <c r="B519" s="127" t="s">
        <v>1026</v>
      </c>
      <c r="C519" s="127" t="s">
        <v>353</v>
      </c>
      <c r="D519" s="127" t="s">
        <v>351</v>
      </c>
      <c r="E519" s="128">
        <v>37.232799999999997</v>
      </c>
      <c r="F519" s="128">
        <v>36.346200000000003</v>
      </c>
      <c r="G519" s="128">
        <v>1</v>
      </c>
      <c r="H519" s="128">
        <v>1</v>
      </c>
      <c r="I519" s="128" t="s">
        <v>139</v>
      </c>
      <c r="J519" s="128" t="s">
        <v>139</v>
      </c>
      <c r="K519" s="128" t="s">
        <v>139</v>
      </c>
      <c r="L519" s="129" t="s">
        <v>139</v>
      </c>
      <c r="M519" s="127" t="s">
        <v>310</v>
      </c>
      <c r="N519" s="130" t="s">
        <v>310</v>
      </c>
      <c r="O519" s="130" t="s">
        <v>139</v>
      </c>
      <c r="P519" s="129">
        <v>0.79549999999999998</v>
      </c>
      <c r="Q519" s="131" t="s">
        <v>139</v>
      </c>
      <c r="R519" s="131" t="s">
        <v>139</v>
      </c>
      <c r="S519" s="131" t="s">
        <v>139</v>
      </c>
      <c r="T519" s="128" t="s">
        <v>139</v>
      </c>
    </row>
    <row r="520" spans="1:20" ht="15" customHeight="1">
      <c r="A520" s="127" t="s">
        <v>1027</v>
      </c>
      <c r="B520" s="127" t="s">
        <v>1028</v>
      </c>
      <c r="C520" s="127" t="s">
        <v>280</v>
      </c>
      <c r="D520" s="127" t="s">
        <v>278</v>
      </c>
      <c r="E520" s="128">
        <v>46.885399999999997</v>
      </c>
      <c r="F520" s="128">
        <v>44.215899999999998</v>
      </c>
      <c r="G520" s="128">
        <v>1.0018</v>
      </c>
      <c r="H520" s="128">
        <v>1.0012000000000001</v>
      </c>
      <c r="I520" s="128">
        <v>0.93669999999999998</v>
      </c>
      <c r="J520" s="128">
        <v>0.95620000000000005</v>
      </c>
      <c r="K520" s="128" t="s">
        <v>139</v>
      </c>
      <c r="L520" s="129" t="s">
        <v>139</v>
      </c>
      <c r="M520" s="127" t="s">
        <v>139</v>
      </c>
      <c r="N520" s="128" t="s">
        <v>139</v>
      </c>
      <c r="O520" s="128" t="s">
        <v>139</v>
      </c>
      <c r="P520" s="129" t="s">
        <v>139</v>
      </c>
      <c r="Q520" s="131" t="s">
        <v>139</v>
      </c>
      <c r="R520" s="131" t="s">
        <v>139</v>
      </c>
      <c r="S520" s="131" t="s">
        <v>139</v>
      </c>
      <c r="T520" s="128" t="s">
        <v>139</v>
      </c>
    </row>
    <row r="521" spans="1:20" ht="15" customHeight="1">
      <c r="A521" s="127" t="s">
        <v>1027</v>
      </c>
      <c r="B521" s="127" t="s">
        <v>1028</v>
      </c>
      <c r="C521" s="127" t="s">
        <v>304</v>
      </c>
      <c r="D521" s="127" t="s">
        <v>302</v>
      </c>
      <c r="E521" s="128">
        <v>46.885399999999997</v>
      </c>
      <c r="F521" s="128">
        <v>44.215899999999998</v>
      </c>
      <c r="G521" s="128">
        <v>1.0018</v>
      </c>
      <c r="H521" s="128">
        <v>1.0012000000000001</v>
      </c>
      <c r="I521" s="128">
        <v>0.93669999999999998</v>
      </c>
      <c r="J521" s="128">
        <v>0.95620000000000005</v>
      </c>
      <c r="K521" s="128" t="s">
        <v>139</v>
      </c>
      <c r="L521" s="129" t="s">
        <v>139</v>
      </c>
      <c r="M521" s="127" t="s">
        <v>139</v>
      </c>
      <c r="N521" s="130" t="s">
        <v>139</v>
      </c>
      <c r="O521" s="130" t="s">
        <v>139</v>
      </c>
      <c r="P521" s="129" t="s">
        <v>139</v>
      </c>
      <c r="Q521" s="131" t="s">
        <v>139</v>
      </c>
      <c r="R521" s="131" t="s">
        <v>139</v>
      </c>
      <c r="S521" s="131" t="s">
        <v>139</v>
      </c>
      <c r="T521" s="128" t="s">
        <v>139</v>
      </c>
    </row>
    <row r="522" spans="1:20" ht="15" customHeight="1">
      <c r="A522" s="127" t="s">
        <v>1029</v>
      </c>
      <c r="B522" s="127" t="s">
        <v>1030</v>
      </c>
      <c r="C522" s="127" t="s">
        <v>350</v>
      </c>
      <c r="D522" s="127" t="s">
        <v>348</v>
      </c>
      <c r="E522" s="128">
        <v>40.761000000000003</v>
      </c>
      <c r="F522" s="128">
        <v>39.094000000000001</v>
      </c>
      <c r="G522" s="128">
        <v>0.87080000000000002</v>
      </c>
      <c r="H522" s="128">
        <v>0.90959999999999996</v>
      </c>
      <c r="I522" s="128">
        <v>0.87080000000000002</v>
      </c>
      <c r="J522" s="128">
        <v>0.90959999999999996</v>
      </c>
      <c r="K522" s="128" t="s">
        <v>139</v>
      </c>
      <c r="L522" s="129" t="s">
        <v>139</v>
      </c>
      <c r="M522" s="127" t="s">
        <v>139</v>
      </c>
      <c r="N522" s="130" t="s">
        <v>139</v>
      </c>
      <c r="O522" s="130" t="s">
        <v>139</v>
      </c>
      <c r="P522" s="129" t="s">
        <v>139</v>
      </c>
      <c r="Q522" s="131" t="s">
        <v>139</v>
      </c>
      <c r="R522" s="131" t="s">
        <v>139</v>
      </c>
      <c r="S522" s="131" t="s">
        <v>139</v>
      </c>
      <c r="T522" s="128" t="s">
        <v>139</v>
      </c>
    </row>
    <row r="523" spans="1:20" ht="15" customHeight="1">
      <c r="A523" s="127" t="s">
        <v>1031</v>
      </c>
      <c r="B523" s="127" t="s">
        <v>1032</v>
      </c>
      <c r="C523" s="127" t="s">
        <v>270</v>
      </c>
      <c r="D523" s="127" t="s">
        <v>268</v>
      </c>
      <c r="E523" s="128">
        <v>50.468499999999999</v>
      </c>
      <c r="F523" s="128">
        <v>49.211300000000001</v>
      </c>
      <c r="G523" s="128" t="s">
        <v>139</v>
      </c>
      <c r="H523" s="128" t="s">
        <v>139</v>
      </c>
      <c r="I523" s="128">
        <v>1.0428999999999999</v>
      </c>
      <c r="J523" s="128">
        <v>1.0291999999999999</v>
      </c>
      <c r="K523" s="128" t="s">
        <v>139</v>
      </c>
      <c r="L523" s="129" t="s">
        <v>139</v>
      </c>
      <c r="M523" s="127" t="s">
        <v>139</v>
      </c>
      <c r="N523" s="130" t="s">
        <v>139</v>
      </c>
      <c r="O523" s="130" t="s">
        <v>139</v>
      </c>
      <c r="P523" s="129" t="s">
        <v>139</v>
      </c>
      <c r="Q523" s="131" t="s">
        <v>139</v>
      </c>
      <c r="R523" s="131" t="s">
        <v>139</v>
      </c>
      <c r="S523" s="131" t="s">
        <v>139</v>
      </c>
      <c r="T523" s="128" t="s">
        <v>139</v>
      </c>
    </row>
    <row r="524" spans="1:20" ht="15" customHeight="1">
      <c r="A524" s="127" t="s">
        <v>1031</v>
      </c>
      <c r="B524" s="127" t="s">
        <v>1032</v>
      </c>
      <c r="C524" s="127" t="s">
        <v>365</v>
      </c>
      <c r="D524" s="127" t="s">
        <v>363</v>
      </c>
      <c r="E524" s="128">
        <v>50.468499999999999</v>
      </c>
      <c r="F524" s="128">
        <v>49.211300000000001</v>
      </c>
      <c r="G524" s="128">
        <v>1.0986</v>
      </c>
      <c r="H524" s="128">
        <v>1.0665</v>
      </c>
      <c r="I524" s="128" t="s">
        <v>139</v>
      </c>
      <c r="J524" s="128" t="s">
        <v>139</v>
      </c>
      <c r="K524" s="128" t="s">
        <v>139</v>
      </c>
      <c r="L524" s="129" t="s">
        <v>139</v>
      </c>
      <c r="M524" s="127" t="s">
        <v>139</v>
      </c>
      <c r="N524" s="130" t="s">
        <v>310</v>
      </c>
      <c r="O524" s="130" t="s">
        <v>139</v>
      </c>
      <c r="P524" s="129">
        <v>1.0784</v>
      </c>
      <c r="Q524" s="131" t="s">
        <v>139</v>
      </c>
      <c r="R524" s="131" t="s">
        <v>139</v>
      </c>
      <c r="S524" s="131" t="s">
        <v>139</v>
      </c>
      <c r="T524" s="128" t="s">
        <v>139</v>
      </c>
    </row>
    <row r="525" spans="1:20" ht="15" customHeight="1">
      <c r="A525" s="127" t="s">
        <v>1033</v>
      </c>
      <c r="B525" s="127" t="s">
        <v>1034</v>
      </c>
      <c r="C525" s="127" t="s">
        <v>273</v>
      </c>
      <c r="D525" s="127" t="s">
        <v>271</v>
      </c>
      <c r="E525" s="128">
        <v>42.221200000000003</v>
      </c>
      <c r="F525" s="128">
        <v>41.7057</v>
      </c>
      <c r="G525" s="128">
        <v>0.90200000000000002</v>
      </c>
      <c r="H525" s="128">
        <v>0.93179999999999996</v>
      </c>
      <c r="I525" s="128">
        <v>0.88470000000000004</v>
      </c>
      <c r="J525" s="128">
        <v>0.91949999999999998</v>
      </c>
      <c r="K525" s="128" t="s">
        <v>139</v>
      </c>
      <c r="L525" s="129" t="s">
        <v>139</v>
      </c>
      <c r="M525" s="127" t="s">
        <v>139</v>
      </c>
      <c r="N525" s="130" t="s">
        <v>139</v>
      </c>
      <c r="O525" s="130" t="s">
        <v>139</v>
      </c>
      <c r="P525" s="129" t="s">
        <v>139</v>
      </c>
      <c r="Q525" s="131" t="s">
        <v>139</v>
      </c>
      <c r="R525" s="131" t="s">
        <v>139</v>
      </c>
      <c r="S525" s="131" t="s">
        <v>139</v>
      </c>
      <c r="T525" s="128" t="s">
        <v>139</v>
      </c>
    </row>
    <row r="526" spans="1:20" ht="15" customHeight="1">
      <c r="A526" s="127" t="s">
        <v>1035</v>
      </c>
      <c r="B526" s="127" t="s">
        <v>1036</v>
      </c>
      <c r="C526" s="127" t="s">
        <v>301</v>
      </c>
      <c r="D526" s="127" t="s">
        <v>299</v>
      </c>
      <c r="E526" s="128">
        <v>44.168900000000001</v>
      </c>
      <c r="F526" s="128">
        <v>45.080599999999997</v>
      </c>
      <c r="G526" s="128">
        <v>1.2843</v>
      </c>
      <c r="H526" s="128">
        <v>1.1869000000000001</v>
      </c>
      <c r="I526" s="128" t="s">
        <v>139</v>
      </c>
      <c r="J526" s="128" t="s">
        <v>139</v>
      </c>
      <c r="K526" s="128" t="s">
        <v>139</v>
      </c>
      <c r="L526" s="129" t="s">
        <v>139</v>
      </c>
      <c r="M526" s="127" t="s">
        <v>139</v>
      </c>
      <c r="N526" s="130" t="s">
        <v>310</v>
      </c>
      <c r="O526" s="130" t="s">
        <v>139</v>
      </c>
      <c r="P526" s="129">
        <v>0.94369999999999998</v>
      </c>
      <c r="Q526" s="131" t="s">
        <v>139</v>
      </c>
      <c r="R526" s="131" t="s">
        <v>139</v>
      </c>
      <c r="S526" s="131" t="s">
        <v>139</v>
      </c>
      <c r="T526" s="128" t="s">
        <v>139</v>
      </c>
    </row>
    <row r="527" spans="1:20" ht="15" customHeight="1">
      <c r="A527" s="127" t="s">
        <v>1037</v>
      </c>
      <c r="B527" s="127" t="s">
        <v>1038</v>
      </c>
      <c r="C527" s="127" t="s">
        <v>242</v>
      </c>
      <c r="D527" s="127" t="s">
        <v>238</v>
      </c>
      <c r="E527" s="128">
        <v>36.634700000000002</v>
      </c>
      <c r="F527" s="128">
        <v>36.124299999999998</v>
      </c>
      <c r="G527" s="128" t="s">
        <v>139</v>
      </c>
      <c r="H527" s="128" t="s">
        <v>139</v>
      </c>
      <c r="I527" s="128">
        <v>0.77110000000000001</v>
      </c>
      <c r="J527" s="128">
        <v>0.83689999999999998</v>
      </c>
      <c r="K527" s="128" t="s">
        <v>139</v>
      </c>
      <c r="L527" s="129" t="s">
        <v>139</v>
      </c>
      <c r="M527" s="127" t="s">
        <v>139</v>
      </c>
      <c r="N527" s="128" t="s">
        <v>139</v>
      </c>
      <c r="O527" s="128" t="s">
        <v>139</v>
      </c>
      <c r="P527" s="129" t="s">
        <v>139</v>
      </c>
      <c r="Q527" s="131" t="s">
        <v>139</v>
      </c>
      <c r="R527" s="131" t="s">
        <v>139</v>
      </c>
      <c r="S527" s="131" t="s">
        <v>139</v>
      </c>
      <c r="T527" s="128" t="s">
        <v>139</v>
      </c>
    </row>
    <row r="528" spans="1:20" ht="15" customHeight="1">
      <c r="A528" s="127" t="s">
        <v>1037</v>
      </c>
      <c r="B528" s="127" t="s">
        <v>1038</v>
      </c>
      <c r="C528" s="127" t="s">
        <v>276</v>
      </c>
      <c r="D528" s="127" t="s">
        <v>277</v>
      </c>
      <c r="E528" s="128">
        <v>36.634700000000002</v>
      </c>
      <c r="F528" s="128">
        <v>36.124299999999998</v>
      </c>
      <c r="G528" s="128">
        <v>0.78269999999999995</v>
      </c>
      <c r="H528" s="128">
        <v>0.84550000000000003</v>
      </c>
      <c r="I528" s="128">
        <v>0.77110000000000001</v>
      </c>
      <c r="J528" s="128">
        <v>0.83689999999999998</v>
      </c>
      <c r="K528" s="128" t="s">
        <v>139</v>
      </c>
      <c r="L528" s="129" t="s">
        <v>139</v>
      </c>
      <c r="M528" s="127" t="s">
        <v>139</v>
      </c>
      <c r="N528" s="130" t="s">
        <v>139</v>
      </c>
      <c r="O528" s="130" t="s">
        <v>139</v>
      </c>
      <c r="P528" s="129" t="s">
        <v>139</v>
      </c>
      <c r="Q528" s="131" t="s">
        <v>139</v>
      </c>
      <c r="R528" s="131" t="s">
        <v>139</v>
      </c>
      <c r="S528" s="131" t="s">
        <v>139</v>
      </c>
      <c r="T528" s="128" t="s">
        <v>139</v>
      </c>
    </row>
    <row r="529" spans="1:20" ht="15" customHeight="1">
      <c r="A529" s="127" t="s">
        <v>1039</v>
      </c>
      <c r="B529" s="127" t="s">
        <v>1040</v>
      </c>
      <c r="C529" s="127" t="s">
        <v>339</v>
      </c>
      <c r="D529" s="127" t="s">
        <v>337</v>
      </c>
      <c r="E529" s="128">
        <v>40.072600000000001</v>
      </c>
      <c r="F529" s="128">
        <v>40.100999999999999</v>
      </c>
      <c r="G529" s="128">
        <v>0.85619999999999996</v>
      </c>
      <c r="H529" s="128">
        <v>0.89910000000000001</v>
      </c>
      <c r="I529" s="128" t="s">
        <v>139</v>
      </c>
      <c r="J529" s="128" t="s">
        <v>139</v>
      </c>
      <c r="K529" s="128" t="s">
        <v>139</v>
      </c>
      <c r="L529" s="129" t="s">
        <v>139</v>
      </c>
      <c r="M529" s="127" t="s">
        <v>139</v>
      </c>
      <c r="N529" s="130" t="s">
        <v>139</v>
      </c>
      <c r="O529" s="130" t="s">
        <v>139</v>
      </c>
      <c r="P529" s="129" t="s">
        <v>139</v>
      </c>
      <c r="Q529" s="131" t="s">
        <v>139</v>
      </c>
      <c r="R529" s="131" t="s">
        <v>139</v>
      </c>
      <c r="S529" s="131" t="s">
        <v>139</v>
      </c>
      <c r="T529" s="128" t="s">
        <v>139</v>
      </c>
    </row>
    <row r="530" spans="1:20" ht="15" customHeight="1">
      <c r="A530" s="127" t="s">
        <v>1041</v>
      </c>
      <c r="B530" s="127" t="s">
        <v>1042</v>
      </c>
      <c r="C530" s="127" t="s">
        <v>330</v>
      </c>
      <c r="D530" s="127" t="s">
        <v>331</v>
      </c>
      <c r="E530" s="128">
        <v>49.358699999999999</v>
      </c>
      <c r="F530" s="128">
        <v>47.647799999999997</v>
      </c>
      <c r="G530" s="128">
        <v>1.0546</v>
      </c>
      <c r="H530" s="128">
        <v>1.0370999999999999</v>
      </c>
      <c r="I530" s="128">
        <v>0.96340000000000003</v>
      </c>
      <c r="J530" s="128">
        <v>0.9748</v>
      </c>
      <c r="K530" s="128" t="s">
        <v>139</v>
      </c>
      <c r="L530" s="129" t="s">
        <v>139</v>
      </c>
      <c r="M530" s="127" t="s">
        <v>139</v>
      </c>
      <c r="N530" s="130" t="s">
        <v>139</v>
      </c>
      <c r="O530" s="130" t="s">
        <v>139</v>
      </c>
      <c r="P530" s="129" t="s">
        <v>139</v>
      </c>
      <c r="Q530" s="131" t="s">
        <v>139</v>
      </c>
      <c r="R530" s="131" t="s">
        <v>139</v>
      </c>
      <c r="S530" s="131" t="s">
        <v>139</v>
      </c>
      <c r="T530" s="128" t="s">
        <v>139</v>
      </c>
    </row>
    <row r="531" spans="1:20" ht="15" customHeight="1">
      <c r="A531" s="127" t="s">
        <v>1043</v>
      </c>
      <c r="B531" s="127" t="s">
        <v>1197</v>
      </c>
      <c r="C531" s="127" t="s">
        <v>362</v>
      </c>
      <c r="D531" s="127" t="s">
        <v>360</v>
      </c>
      <c r="E531" s="128">
        <v>45.139800000000001</v>
      </c>
      <c r="F531" s="128">
        <v>42.273699999999998</v>
      </c>
      <c r="G531" s="128">
        <v>0.96450000000000002</v>
      </c>
      <c r="H531" s="128">
        <v>0.97560000000000002</v>
      </c>
      <c r="I531" s="128" t="s">
        <v>139</v>
      </c>
      <c r="J531" s="128" t="s">
        <v>139</v>
      </c>
      <c r="K531" s="128" t="s">
        <v>139</v>
      </c>
      <c r="L531" s="129" t="s">
        <v>139</v>
      </c>
      <c r="M531" s="127" t="s">
        <v>139</v>
      </c>
      <c r="N531" s="130" t="s">
        <v>139</v>
      </c>
      <c r="O531" s="130" t="s">
        <v>139</v>
      </c>
      <c r="P531" s="129" t="s">
        <v>139</v>
      </c>
      <c r="Q531" s="131" t="s">
        <v>139</v>
      </c>
      <c r="R531" s="131" t="s">
        <v>139</v>
      </c>
      <c r="S531" s="131" t="s">
        <v>139</v>
      </c>
      <c r="T531" s="128" t="s">
        <v>139</v>
      </c>
    </row>
    <row r="532" spans="1:20" ht="15" customHeight="1">
      <c r="A532" s="127" t="s">
        <v>1044</v>
      </c>
      <c r="B532" s="127" t="s">
        <v>1198</v>
      </c>
      <c r="C532" s="127" t="s">
        <v>249</v>
      </c>
      <c r="D532" s="127" t="s">
        <v>243</v>
      </c>
      <c r="E532" s="128">
        <v>68.668899999999994</v>
      </c>
      <c r="F532" s="128">
        <v>66.772199999999998</v>
      </c>
      <c r="G532" s="128">
        <v>1.4672000000000001</v>
      </c>
      <c r="H532" s="128">
        <v>1.3002</v>
      </c>
      <c r="I532" s="128">
        <v>1.4247000000000001</v>
      </c>
      <c r="J532" s="128">
        <v>1.2743</v>
      </c>
      <c r="K532" s="128" t="s">
        <v>139</v>
      </c>
      <c r="L532" s="129" t="s">
        <v>139</v>
      </c>
      <c r="M532" s="127" t="s">
        <v>139</v>
      </c>
      <c r="N532" s="130" t="s">
        <v>139</v>
      </c>
      <c r="O532" s="130" t="s">
        <v>139</v>
      </c>
      <c r="P532" s="129" t="s">
        <v>139</v>
      </c>
      <c r="Q532" s="131" t="s">
        <v>139</v>
      </c>
      <c r="R532" s="131" t="s">
        <v>139</v>
      </c>
      <c r="S532" s="131" t="s">
        <v>139</v>
      </c>
      <c r="T532" s="128" t="s">
        <v>139</v>
      </c>
    </row>
    <row r="533" spans="1:20" ht="15" customHeight="1">
      <c r="A533" s="127" t="s">
        <v>1045</v>
      </c>
      <c r="B533" s="127" t="s">
        <v>1046</v>
      </c>
      <c r="C533" s="127" t="s">
        <v>350</v>
      </c>
      <c r="D533" s="127" t="s">
        <v>348</v>
      </c>
      <c r="E533" s="128">
        <v>34.6494</v>
      </c>
      <c r="F533" s="128">
        <v>33.246299999999998</v>
      </c>
      <c r="G533" s="128">
        <v>0.81830000000000003</v>
      </c>
      <c r="H533" s="128">
        <v>0.87170000000000003</v>
      </c>
      <c r="I533" s="128" t="s">
        <v>139</v>
      </c>
      <c r="J533" s="128" t="s">
        <v>139</v>
      </c>
      <c r="K533" s="128" t="s">
        <v>139</v>
      </c>
      <c r="L533" s="129" t="s">
        <v>139</v>
      </c>
      <c r="M533" s="127" t="s">
        <v>139</v>
      </c>
      <c r="N533" s="130" t="s">
        <v>310</v>
      </c>
      <c r="O533" s="130" t="s">
        <v>139</v>
      </c>
      <c r="P533" s="129">
        <v>0.74029999999999996</v>
      </c>
      <c r="Q533" s="131" t="s">
        <v>139</v>
      </c>
      <c r="R533" s="131" t="s">
        <v>139</v>
      </c>
      <c r="S533" s="131" t="s">
        <v>139</v>
      </c>
      <c r="T533" s="128" t="s">
        <v>139</v>
      </c>
    </row>
    <row r="534" spans="1:20" ht="15" customHeight="1">
      <c r="A534" s="127" t="s">
        <v>1047</v>
      </c>
      <c r="B534" s="127" t="s">
        <v>1048</v>
      </c>
      <c r="C534" s="127" t="s">
        <v>332</v>
      </c>
      <c r="D534" s="127" t="s">
        <v>328</v>
      </c>
      <c r="E534" s="128">
        <v>47.460799999999999</v>
      </c>
      <c r="F534" s="128">
        <v>45.609499999999997</v>
      </c>
      <c r="G534" s="128">
        <v>1.014</v>
      </c>
      <c r="H534" s="128">
        <v>1.0096000000000001</v>
      </c>
      <c r="I534" s="128">
        <v>0.96660000000000001</v>
      </c>
      <c r="J534" s="128">
        <v>0.97699999999999998</v>
      </c>
      <c r="K534" s="128" t="s">
        <v>139</v>
      </c>
      <c r="L534" s="129" t="s">
        <v>139</v>
      </c>
      <c r="M534" s="127" t="s">
        <v>139</v>
      </c>
      <c r="N534" s="130" t="s">
        <v>139</v>
      </c>
      <c r="O534" s="130" t="s">
        <v>139</v>
      </c>
      <c r="P534" s="129" t="s">
        <v>139</v>
      </c>
      <c r="Q534" s="131" t="s">
        <v>139</v>
      </c>
      <c r="R534" s="131" t="s">
        <v>139</v>
      </c>
      <c r="S534" s="131" t="s">
        <v>139</v>
      </c>
      <c r="T534" s="128" t="s">
        <v>139</v>
      </c>
    </row>
    <row r="535" spans="1:20" ht="15" customHeight="1">
      <c r="A535" s="127" t="s">
        <v>1049</v>
      </c>
      <c r="B535" s="127" t="s">
        <v>1050</v>
      </c>
      <c r="C535" s="127" t="s">
        <v>365</v>
      </c>
      <c r="D535" s="127" t="s">
        <v>363</v>
      </c>
      <c r="E535" s="128">
        <v>54.127099999999999</v>
      </c>
      <c r="F535" s="128">
        <v>52.768599999999999</v>
      </c>
      <c r="G535" s="128">
        <v>1.1811</v>
      </c>
      <c r="H535" s="128">
        <v>1.1207</v>
      </c>
      <c r="I535" s="128">
        <v>1.1811</v>
      </c>
      <c r="J535" s="128">
        <v>1.1207</v>
      </c>
      <c r="K535" s="128" t="s">
        <v>139</v>
      </c>
      <c r="L535" s="129" t="s">
        <v>139</v>
      </c>
      <c r="M535" s="127" t="s">
        <v>139</v>
      </c>
      <c r="N535" s="130" t="s">
        <v>139</v>
      </c>
      <c r="O535" s="130" t="s">
        <v>139</v>
      </c>
      <c r="P535" s="129" t="s">
        <v>139</v>
      </c>
      <c r="Q535" s="131" t="s">
        <v>139</v>
      </c>
      <c r="R535" s="131" t="s">
        <v>139</v>
      </c>
      <c r="S535" s="131" t="s">
        <v>139</v>
      </c>
      <c r="T535" s="128" t="s">
        <v>139</v>
      </c>
    </row>
    <row r="536" spans="1:20" ht="15" customHeight="1">
      <c r="A536" s="127" t="s">
        <v>1051</v>
      </c>
      <c r="B536" s="127" t="s">
        <v>1052</v>
      </c>
      <c r="C536" s="127" t="s">
        <v>261</v>
      </c>
      <c r="D536" s="127" t="s">
        <v>259</v>
      </c>
      <c r="E536" s="128">
        <v>39.33</v>
      </c>
      <c r="F536" s="128">
        <v>37.866300000000003</v>
      </c>
      <c r="G536" s="128">
        <v>0.84040000000000004</v>
      </c>
      <c r="H536" s="128">
        <v>0.88770000000000004</v>
      </c>
      <c r="I536" s="128" t="s">
        <v>139</v>
      </c>
      <c r="J536" s="128" t="s">
        <v>139</v>
      </c>
      <c r="K536" s="128" t="s">
        <v>139</v>
      </c>
      <c r="L536" s="129" t="s">
        <v>139</v>
      </c>
      <c r="M536" s="127" t="s">
        <v>139</v>
      </c>
      <c r="N536" s="128" t="s">
        <v>139</v>
      </c>
      <c r="O536" s="128" t="s">
        <v>139</v>
      </c>
      <c r="P536" s="129" t="s">
        <v>139</v>
      </c>
      <c r="Q536" s="131" t="s">
        <v>139</v>
      </c>
      <c r="R536" s="131" t="s">
        <v>139</v>
      </c>
      <c r="S536" s="131" t="s">
        <v>139</v>
      </c>
      <c r="T536" s="128" t="s">
        <v>139</v>
      </c>
    </row>
    <row r="537" spans="1:20" ht="15" customHeight="1">
      <c r="A537" s="127" t="s">
        <v>1051</v>
      </c>
      <c r="B537" s="127" t="s">
        <v>1052</v>
      </c>
      <c r="C537" s="127" t="s">
        <v>264</v>
      </c>
      <c r="D537" s="127" t="s">
        <v>262</v>
      </c>
      <c r="E537" s="128">
        <v>39.33</v>
      </c>
      <c r="F537" s="128">
        <v>37.866300000000003</v>
      </c>
      <c r="G537" s="128" t="s">
        <v>139</v>
      </c>
      <c r="H537" s="128" t="s">
        <v>139</v>
      </c>
      <c r="I537" s="128">
        <v>0.81810000000000005</v>
      </c>
      <c r="J537" s="128">
        <v>0.87150000000000005</v>
      </c>
      <c r="K537" s="128" t="s">
        <v>139</v>
      </c>
      <c r="L537" s="129" t="s">
        <v>139</v>
      </c>
      <c r="M537" s="127" t="s">
        <v>139</v>
      </c>
      <c r="N537" s="130" t="s">
        <v>139</v>
      </c>
      <c r="O537" s="130" t="s">
        <v>139</v>
      </c>
      <c r="P537" s="129" t="s">
        <v>139</v>
      </c>
      <c r="Q537" s="131" t="s">
        <v>139</v>
      </c>
      <c r="R537" s="131" t="s">
        <v>139</v>
      </c>
      <c r="S537" s="131" t="s">
        <v>139</v>
      </c>
      <c r="T537" s="128" t="s">
        <v>139</v>
      </c>
    </row>
    <row r="538" spans="1:20" ht="15" customHeight="1">
      <c r="A538" s="127" t="s">
        <v>1053</v>
      </c>
      <c r="B538" s="127" t="s">
        <v>1054</v>
      </c>
      <c r="C538" s="127" t="s">
        <v>261</v>
      </c>
      <c r="D538" s="127" t="s">
        <v>259</v>
      </c>
      <c r="E538" s="128">
        <v>40.819299999999998</v>
      </c>
      <c r="F538" s="128">
        <v>40.069800000000001</v>
      </c>
      <c r="G538" s="128">
        <v>0.87209999999999999</v>
      </c>
      <c r="H538" s="128">
        <v>0.91049999999999998</v>
      </c>
      <c r="I538" s="128">
        <v>0.87209999999999999</v>
      </c>
      <c r="J538" s="128">
        <v>0.91049999999999998</v>
      </c>
      <c r="K538" s="128" t="s">
        <v>139</v>
      </c>
      <c r="L538" s="129" t="s">
        <v>139</v>
      </c>
      <c r="M538" s="127" t="s">
        <v>139</v>
      </c>
      <c r="N538" s="130" t="s">
        <v>139</v>
      </c>
      <c r="O538" s="130" t="s">
        <v>139</v>
      </c>
      <c r="P538" s="129" t="s">
        <v>139</v>
      </c>
      <c r="Q538" s="131" t="s">
        <v>139</v>
      </c>
      <c r="R538" s="131" t="s">
        <v>139</v>
      </c>
      <c r="S538" s="131" t="s">
        <v>139</v>
      </c>
      <c r="T538" s="128" t="s">
        <v>139</v>
      </c>
    </row>
    <row r="539" spans="1:20" ht="15" customHeight="1">
      <c r="A539" s="127" t="s">
        <v>1055</v>
      </c>
      <c r="B539" s="127" t="s">
        <v>1056</v>
      </c>
      <c r="C539" s="127" t="s">
        <v>280</v>
      </c>
      <c r="D539" s="127" t="s">
        <v>278</v>
      </c>
      <c r="E539" s="128">
        <v>40.588299999999997</v>
      </c>
      <c r="F539" s="128">
        <v>40.4343</v>
      </c>
      <c r="G539" s="128">
        <v>0.86729999999999996</v>
      </c>
      <c r="H539" s="128">
        <v>0.90710000000000002</v>
      </c>
      <c r="I539" s="128">
        <v>0.85670000000000002</v>
      </c>
      <c r="J539" s="128">
        <v>0.89949999999999997</v>
      </c>
      <c r="K539" s="128" t="s">
        <v>139</v>
      </c>
      <c r="L539" s="129" t="s">
        <v>139</v>
      </c>
      <c r="M539" s="127" t="s">
        <v>139</v>
      </c>
      <c r="N539" s="130" t="s">
        <v>139</v>
      </c>
      <c r="O539" s="130" t="s">
        <v>139</v>
      </c>
      <c r="P539" s="129" t="s">
        <v>139</v>
      </c>
      <c r="Q539" s="131" t="s">
        <v>139</v>
      </c>
      <c r="R539" s="131" t="s">
        <v>310</v>
      </c>
      <c r="S539" s="131" t="s">
        <v>139</v>
      </c>
      <c r="T539" s="128">
        <v>0.85289999999999999</v>
      </c>
    </row>
    <row r="540" spans="1:20" ht="15" customHeight="1">
      <c r="A540" s="127" t="s">
        <v>1057</v>
      </c>
      <c r="B540" s="127" t="s">
        <v>1058</v>
      </c>
      <c r="C540" s="127" t="s">
        <v>242</v>
      </c>
      <c r="D540" s="127" t="s">
        <v>238</v>
      </c>
      <c r="E540" s="128">
        <v>38.289299999999997</v>
      </c>
      <c r="F540" s="128">
        <v>38.065600000000003</v>
      </c>
      <c r="G540" s="128">
        <v>0.81810000000000005</v>
      </c>
      <c r="H540" s="128">
        <v>0.87150000000000005</v>
      </c>
      <c r="I540" s="128" t="s">
        <v>139</v>
      </c>
      <c r="J540" s="128" t="s">
        <v>139</v>
      </c>
      <c r="K540" s="128" t="s">
        <v>139</v>
      </c>
      <c r="L540" s="129" t="s">
        <v>139</v>
      </c>
      <c r="M540" s="127" t="s">
        <v>139</v>
      </c>
      <c r="N540" s="130" t="s">
        <v>139</v>
      </c>
      <c r="O540" s="130" t="s">
        <v>139</v>
      </c>
      <c r="P540" s="129" t="s">
        <v>139</v>
      </c>
      <c r="Q540" s="131" t="s">
        <v>139</v>
      </c>
      <c r="R540" s="131" t="s">
        <v>139</v>
      </c>
      <c r="S540" s="131" t="s">
        <v>139</v>
      </c>
      <c r="T540" s="128" t="s">
        <v>139</v>
      </c>
    </row>
    <row r="541" spans="1:20" ht="15" customHeight="1">
      <c r="A541" s="127" t="s">
        <v>1057</v>
      </c>
      <c r="B541" s="127" t="s">
        <v>1058</v>
      </c>
      <c r="C541" s="127" t="s">
        <v>326</v>
      </c>
      <c r="D541" s="127" t="s">
        <v>327</v>
      </c>
      <c r="E541" s="128">
        <v>38.289299999999997</v>
      </c>
      <c r="F541" s="128">
        <v>38.065600000000003</v>
      </c>
      <c r="G541" s="128">
        <v>0.81810000000000005</v>
      </c>
      <c r="H541" s="128">
        <v>0.87150000000000005</v>
      </c>
      <c r="I541" s="128">
        <v>0.80610000000000004</v>
      </c>
      <c r="J541" s="128">
        <v>0.86280000000000001</v>
      </c>
      <c r="K541" s="128" t="s">
        <v>139</v>
      </c>
      <c r="L541" s="129" t="s">
        <v>139</v>
      </c>
      <c r="M541" s="127" t="s">
        <v>139</v>
      </c>
      <c r="N541" s="130" t="s">
        <v>139</v>
      </c>
      <c r="O541" s="130" t="s">
        <v>139</v>
      </c>
      <c r="P541" s="129" t="s">
        <v>139</v>
      </c>
      <c r="Q541" s="131" t="s">
        <v>139</v>
      </c>
      <c r="R541" s="131" t="s">
        <v>310</v>
      </c>
      <c r="S541" s="131" t="s">
        <v>139</v>
      </c>
      <c r="T541" s="128">
        <v>0.79930000000000001</v>
      </c>
    </row>
    <row r="542" spans="1:20" ht="15" customHeight="1">
      <c r="A542" s="127" t="s">
        <v>1059</v>
      </c>
      <c r="B542" s="127" t="s">
        <v>1060</v>
      </c>
      <c r="C542" s="127" t="s">
        <v>261</v>
      </c>
      <c r="D542" s="127" t="s">
        <v>259</v>
      </c>
      <c r="E542" s="128">
        <v>36.8825</v>
      </c>
      <c r="F542" s="128">
        <v>36.522199999999998</v>
      </c>
      <c r="G542" s="128">
        <v>0.80269999999999997</v>
      </c>
      <c r="H542" s="128">
        <v>0.86029999999999995</v>
      </c>
      <c r="I542" s="128" t="s">
        <v>139</v>
      </c>
      <c r="J542" s="128" t="s">
        <v>139</v>
      </c>
      <c r="K542" s="128" t="s">
        <v>139</v>
      </c>
      <c r="L542" s="129" t="s">
        <v>139</v>
      </c>
      <c r="M542" s="127" t="s">
        <v>139</v>
      </c>
      <c r="N542" s="130" t="s">
        <v>310</v>
      </c>
      <c r="O542" s="130" t="s">
        <v>139</v>
      </c>
      <c r="P542" s="129">
        <v>0.78790000000000004</v>
      </c>
      <c r="Q542" s="131" t="s">
        <v>139</v>
      </c>
      <c r="R542" s="131" t="s">
        <v>139</v>
      </c>
      <c r="S542" s="131" t="s">
        <v>139</v>
      </c>
      <c r="T542" s="128" t="s">
        <v>139</v>
      </c>
    </row>
    <row r="543" spans="1:20" ht="15" customHeight="1">
      <c r="A543" s="127" t="s">
        <v>1061</v>
      </c>
      <c r="B543" s="127" t="s">
        <v>1062</v>
      </c>
      <c r="C543" s="127" t="s">
        <v>339</v>
      </c>
      <c r="D543" s="127" t="s">
        <v>337</v>
      </c>
      <c r="E543" s="128">
        <v>39.4465</v>
      </c>
      <c r="F543" s="128">
        <v>39.959000000000003</v>
      </c>
      <c r="G543" s="128">
        <v>0.84279999999999999</v>
      </c>
      <c r="H543" s="128">
        <v>0.88949999999999996</v>
      </c>
      <c r="I543" s="128">
        <v>0.84279999999999999</v>
      </c>
      <c r="J543" s="128">
        <v>0.88949999999999996</v>
      </c>
      <c r="K543" s="128" t="s">
        <v>139</v>
      </c>
      <c r="L543" s="129" t="s">
        <v>139</v>
      </c>
      <c r="M543" s="127" t="s">
        <v>139</v>
      </c>
      <c r="N543" s="130" t="s">
        <v>139</v>
      </c>
      <c r="O543" s="130" t="s">
        <v>139</v>
      </c>
      <c r="P543" s="129" t="s">
        <v>139</v>
      </c>
      <c r="Q543" s="131" t="s">
        <v>139</v>
      </c>
      <c r="R543" s="131" t="s">
        <v>139</v>
      </c>
      <c r="S543" s="131" t="s">
        <v>139</v>
      </c>
      <c r="T543" s="128" t="s">
        <v>139</v>
      </c>
    </row>
    <row r="544" spans="1:20" ht="15" customHeight="1">
      <c r="A544" s="127" t="s">
        <v>1063</v>
      </c>
      <c r="B544" s="127" t="s">
        <v>1064</v>
      </c>
      <c r="C544" s="127" t="s">
        <v>286</v>
      </c>
      <c r="D544" s="127" t="s">
        <v>284</v>
      </c>
      <c r="E544" s="128">
        <v>39.034199999999998</v>
      </c>
      <c r="F544" s="128">
        <v>39.791800000000002</v>
      </c>
      <c r="G544" s="128">
        <v>0.85099999999999998</v>
      </c>
      <c r="H544" s="128">
        <v>0.89539999999999997</v>
      </c>
      <c r="I544" s="128">
        <v>0.85099999999999998</v>
      </c>
      <c r="J544" s="128">
        <v>0.89539999999999997</v>
      </c>
      <c r="K544" s="128" t="s">
        <v>139</v>
      </c>
      <c r="L544" s="129" t="s">
        <v>139</v>
      </c>
      <c r="M544" s="127" t="s">
        <v>139</v>
      </c>
      <c r="N544" s="130" t="s">
        <v>139</v>
      </c>
      <c r="O544" s="130" t="s">
        <v>139</v>
      </c>
      <c r="P544" s="129" t="s">
        <v>139</v>
      </c>
      <c r="Q544" s="131" t="s">
        <v>139</v>
      </c>
      <c r="R544" s="131" t="s">
        <v>139</v>
      </c>
      <c r="S544" s="131" t="s">
        <v>139</v>
      </c>
      <c r="T544" s="128" t="s">
        <v>139</v>
      </c>
    </row>
    <row r="545" spans="1:20" ht="15" customHeight="1">
      <c r="A545" s="127" t="s">
        <v>1065</v>
      </c>
      <c r="B545" s="127" t="s">
        <v>1199</v>
      </c>
      <c r="C545" s="127" t="s">
        <v>390</v>
      </c>
      <c r="D545" s="127" t="s">
        <v>391</v>
      </c>
      <c r="E545" s="128">
        <v>48.483199999999997</v>
      </c>
      <c r="F545" s="128">
        <v>47.371000000000002</v>
      </c>
      <c r="G545" s="128">
        <v>1.1541999999999999</v>
      </c>
      <c r="H545" s="128">
        <v>1.1032</v>
      </c>
      <c r="I545" s="128" t="s">
        <v>139</v>
      </c>
      <c r="J545" s="128" t="s">
        <v>139</v>
      </c>
      <c r="K545" s="128" t="s">
        <v>139</v>
      </c>
      <c r="L545" s="129" t="s">
        <v>139</v>
      </c>
      <c r="M545" s="127" t="s">
        <v>139</v>
      </c>
      <c r="N545" s="130" t="s">
        <v>139</v>
      </c>
      <c r="O545" s="130" t="s">
        <v>310</v>
      </c>
      <c r="P545" s="129">
        <v>1.0359</v>
      </c>
      <c r="Q545" s="131" t="s">
        <v>139</v>
      </c>
      <c r="R545" s="131" t="s">
        <v>139</v>
      </c>
      <c r="S545" s="131" t="s">
        <v>139</v>
      </c>
      <c r="T545" s="128" t="s">
        <v>139</v>
      </c>
    </row>
    <row r="546" spans="1:20" ht="15" customHeight="1">
      <c r="A546" s="127" t="s">
        <v>1066</v>
      </c>
      <c r="B546" s="127" t="s">
        <v>1067</v>
      </c>
      <c r="C546" s="127" t="s">
        <v>237</v>
      </c>
      <c r="D546" s="127" t="s">
        <v>235</v>
      </c>
      <c r="E546" s="128">
        <v>39.540900000000001</v>
      </c>
      <c r="F546" s="128">
        <v>39.5884</v>
      </c>
      <c r="G546" s="128">
        <v>0.8448</v>
      </c>
      <c r="H546" s="128">
        <v>0.89090000000000003</v>
      </c>
      <c r="I546" s="128" t="s">
        <v>139</v>
      </c>
      <c r="J546" s="128" t="s">
        <v>139</v>
      </c>
      <c r="K546" s="128" t="s">
        <v>139</v>
      </c>
      <c r="L546" s="129" t="s">
        <v>139</v>
      </c>
      <c r="M546" s="127" t="s">
        <v>139</v>
      </c>
      <c r="N546" s="128" t="s">
        <v>139</v>
      </c>
      <c r="O546" s="128" t="s">
        <v>139</v>
      </c>
      <c r="P546" s="129" t="s">
        <v>139</v>
      </c>
      <c r="Q546" s="131" t="s">
        <v>139</v>
      </c>
      <c r="R546" s="131" t="s">
        <v>139</v>
      </c>
      <c r="S546" s="131" t="s">
        <v>139</v>
      </c>
      <c r="T546" s="128" t="s">
        <v>139</v>
      </c>
    </row>
    <row r="547" spans="1:20" ht="15" customHeight="1">
      <c r="A547" s="127" t="s">
        <v>1068</v>
      </c>
      <c r="B547" s="127" t="s">
        <v>1069</v>
      </c>
      <c r="C547" s="127" t="s">
        <v>342</v>
      </c>
      <c r="D547" s="127" t="s">
        <v>340</v>
      </c>
      <c r="E547" s="128">
        <v>39.162100000000002</v>
      </c>
      <c r="F547" s="128">
        <v>38.251199999999997</v>
      </c>
      <c r="G547" s="128">
        <v>0.8367</v>
      </c>
      <c r="H547" s="128">
        <v>0.8851</v>
      </c>
      <c r="I547" s="128">
        <v>0.8367</v>
      </c>
      <c r="J547" s="128">
        <v>0.8851</v>
      </c>
      <c r="K547" s="128" t="s">
        <v>139</v>
      </c>
      <c r="L547" s="129" t="s">
        <v>139</v>
      </c>
      <c r="M547" s="127" t="s">
        <v>139</v>
      </c>
      <c r="N547" s="130" t="s">
        <v>139</v>
      </c>
      <c r="O547" s="130" t="s">
        <v>139</v>
      </c>
      <c r="P547" s="129" t="s">
        <v>139</v>
      </c>
      <c r="Q547" s="131" t="s">
        <v>139</v>
      </c>
      <c r="R547" s="131" t="s">
        <v>139</v>
      </c>
      <c r="S547" s="131" t="s">
        <v>139</v>
      </c>
      <c r="T547" s="128" t="s">
        <v>139</v>
      </c>
    </row>
    <row r="548" spans="1:20" ht="15" customHeight="1">
      <c r="A548" s="127" t="s">
        <v>1070</v>
      </c>
      <c r="B548" s="127" t="s">
        <v>1071</v>
      </c>
      <c r="C548" s="127" t="s">
        <v>231</v>
      </c>
      <c r="D548" s="127" t="s">
        <v>229</v>
      </c>
      <c r="E548" s="128">
        <v>36.311799999999998</v>
      </c>
      <c r="F548" s="128">
        <v>35.523000000000003</v>
      </c>
      <c r="G548" s="128">
        <v>0.77580000000000005</v>
      </c>
      <c r="H548" s="128">
        <v>0.84040000000000004</v>
      </c>
      <c r="I548" s="128">
        <v>0.74650000000000005</v>
      </c>
      <c r="J548" s="128">
        <v>0.81859999999999999</v>
      </c>
      <c r="K548" s="128" t="s">
        <v>139</v>
      </c>
      <c r="L548" s="129" t="s">
        <v>139</v>
      </c>
      <c r="M548" s="127" t="s">
        <v>139</v>
      </c>
      <c r="N548" s="130" t="s">
        <v>139</v>
      </c>
      <c r="O548" s="130" t="s">
        <v>139</v>
      </c>
      <c r="P548" s="129" t="s">
        <v>139</v>
      </c>
      <c r="Q548" s="131" t="s">
        <v>139</v>
      </c>
      <c r="R548" s="131" t="s">
        <v>139</v>
      </c>
      <c r="S548" s="131" t="s">
        <v>139</v>
      </c>
      <c r="T548" s="128" t="s">
        <v>139</v>
      </c>
    </row>
    <row r="549" spans="1:20" ht="15" customHeight="1">
      <c r="A549" s="127" t="s">
        <v>1070</v>
      </c>
      <c r="B549" s="127" t="s">
        <v>1071</v>
      </c>
      <c r="C549" s="127" t="s">
        <v>313</v>
      </c>
      <c r="D549" s="127" t="s">
        <v>311</v>
      </c>
      <c r="E549" s="128">
        <v>36.311799999999998</v>
      </c>
      <c r="F549" s="128">
        <v>35.523000000000003</v>
      </c>
      <c r="G549" s="128" t="s">
        <v>139</v>
      </c>
      <c r="H549" s="128" t="s">
        <v>139</v>
      </c>
      <c r="I549" s="128">
        <v>0.74650000000000005</v>
      </c>
      <c r="J549" s="128">
        <v>0.81859999999999999</v>
      </c>
      <c r="K549" s="128" t="s">
        <v>139</v>
      </c>
      <c r="L549" s="129" t="s">
        <v>139</v>
      </c>
      <c r="M549" s="127" t="s">
        <v>139</v>
      </c>
      <c r="N549" s="130" t="s">
        <v>139</v>
      </c>
      <c r="O549" s="130" t="s">
        <v>139</v>
      </c>
      <c r="P549" s="129" t="s">
        <v>139</v>
      </c>
      <c r="Q549" s="131" t="s">
        <v>139</v>
      </c>
      <c r="R549" s="131" t="s">
        <v>139</v>
      </c>
      <c r="S549" s="131" t="s">
        <v>139</v>
      </c>
      <c r="T549" s="128" t="s">
        <v>139</v>
      </c>
    </row>
    <row r="550" spans="1:20" ht="15" customHeight="1">
      <c r="A550" s="127" t="s">
        <v>1072</v>
      </c>
      <c r="B550" s="127" t="s">
        <v>1073</v>
      </c>
      <c r="C550" s="127" t="s">
        <v>270</v>
      </c>
      <c r="D550" s="127" t="s">
        <v>268</v>
      </c>
      <c r="E550" s="128">
        <v>42.250700000000002</v>
      </c>
      <c r="F550" s="128">
        <v>40.928800000000003</v>
      </c>
      <c r="G550" s="128">
        <v>0.90269999999999995</v>
      </c>
      <c r="H550" s="128">
        <v>0.93230000000000002</v>
      </c>
      <c r="I550" s="128" t="s">
        <v>139</v>
      </c>
      <c r="J550" s="128" t="s">
        <v>139</v>
      </c>
      <c r="K550" s="128" t="s">
        <v>139</v>
      </c>
      <c r="L550" s="129" t="s">
        <v>139</v>
      </c>
      <c r="M550" s="127" t="s">
        <v>139</v>
      </c>
      <c r="N550" s="130" t="s">
        <v>139</v>
      </c>
      <c r="O550" s="130" t="s">
        <v>139</v>
      </c>
      <c r="P550" s="129" t="s">
        <v>139</v>
      </c>
      <c r="Q550" s="131" t="s">
        <v>139</v>
      </c>
      <c r="R550" s="131" t="s">
        <v>139</v>
      </c>
      <c r="S550" s="131" t="s">
        <v>139</v>
      </c>
      <c r="T550" s="128" t="s">
        <v>139</v>
      </c>
    </row>
    <row r="551" spans="1:20" ht="15" customHeight="1">
      <c r="A551" s="127" t="s">
        <v>1074</v>
      </c>
      <c r="B551" s="127" t="s">
        <v>1075</v>
      </c>
      <c r="C551" s="127" t="s">
        <v>326</v>
      </c>
      <c r="D551" s="127" t="s">
        <v>327</v>
      </c>
      <c r="E551" s="128">
        <v>38.636099999999999</v>
      </c>
      <c r="F551" s="128">
        <v>37.832099999999997</v>
      </c>
      <c r="G551" s="128">
        <v>0.8256</v>
      </c>
      <c r="H551" s="128">
        <v>0.877</v>
      </c>
      <c r="I551" s="128">
        <v>0.8256</v>
      </c>
      <c r="J551" s="128">
        <v>0.877</v>
      </c>
      <c r="K551" s="128" t="s">
        <v>139</v>
      </c>
      <c r="L551" s="129" t="s">
        <v>139</v>
      </c>
      <c r="M551" s="127" t="s">
        <v>139</v>
      </c>
      <c r="N551" s="130" t="s">
        <v>139</v>
      </c>
      <c r="O551" s="130" t="s">
        <v>139</v>
      </c>
      <c r="P551" s="129" t="s">
        <v>139</v>
      </c>
      <c r="Q551" s="131" t="s">
        <v>139</v>
      </c>
      <c r="R551" s="131" t="s">
        <v>139</v>
      </c>
      <c r="S551" s="131" t="s">
        <v>139</v>
      </c>
      <c r="T551" s="128" t="s">
        <v>139</v>
      </c>
    </row>
    <row r="552" spans="1:20" ht="15" customHeight="1">
      <c r="A552" s="127" t="s">
        <v>1076</v>
      </c>
      <c r="B552" s="127" t="s">
        <v>1077</v>
      </c>
      <c r="C552" s="127" t="s">
        <v>267</v>
      </c>
      <c r="D552" s="127" t="s">
        <v>265</v>
      </c>
      <c r="E552" s="128">
        <v>60.048400000000001</v>
      </c>
      <c r="F552" s="128">
        <v>57.1492</v>
      </c>
      <c r="G552" s="128">
        <v>1.2829999999999999</v>
      </c>
      <c r="H552" s="128">
        <v>1.1860999999999999</v>
      </c>
      <c r="I552" s="128" t="s">
        <v>139</v>
      </c>
      <c r="J552" s="128" t="s">
        <v>139</v>
      </c>
      <c r="K552" s="128" t="s">
        <v>139</v>
      </c>
      <c r="L552" s="129" t="s">
        <v>139</v>
      </c>
      <c r="M552" s="127" t="s">
        <v>139</v>
      </c>
      <c r="N552" s="130" t="s">
        <v>139</v>
      </c>
      <c r="O552" s="130" t="s">
        <v>139</v>
      </c>
      <c r="P552" s="129" t="s">
        <v>139</v>
      </c>
      <c r="Q552" s="131" t="s">
        <v>139</v>
      </c>
      <c r="R552" s="131" t="s">
        <v>139</v>
      </c>
      <c r="S552" s="131" t="s">
        <v>139</v>
      </c>
      <c r="T552" s="128" t="s">
        <v>139</v>
      </c>
    </row>
    <row r="553" spans="1:20" ht="15" customHeight="1">
      <c r="A553" s="127" t="s">
        <v>1078</v>
      </c>
      <c r="B553" s="127" t="s">
        <v>1079</v>
      </c>
      <c r="C553" s="127" t="s">
        <v>332</v>
      </c>
      <c r="D553" s="127" t="s">
        <v>328</v>
      </c>
      <c r="E553" s="128">
        <v>41.966799999999999</v>
      </c>
      <c r="F553" s="128">
        <v>41.347900000000003</v>
      </c>
      <c r="G553" s="128">
        <v>0.89680000000000004</v>
      </c>
      <c r="H553" s="128">
        <v>0.92810000000000004</v>
      </c>
      <c r="I553" s="128">
        <v>0.88090000000000002</v>
      </c>
      <c r="J553" s="128">
        <v>0.91679999999999995</v>
      </c>
      <c r="K553" s="128" t="s">
        <v>139</v>
      </c>
      <c r="L553" s="129" t="s">
        <v>139</v>
      </c>
      <c r="M553" s="127" t="s">
        <v>139</v>
      </c>
      <c r="N553" s="130" t="s">
        <v>139</v>
      </c>
      <c r="O553" s="130" t="s">
        <v>139</v>
      </c>
      <c r="P553" s="129" t="s">
        <v>139</v>
      </c>
      <c r="Q553" s="131" t="s">
        <v>139</v>
      </c>
      <c r="R553" s="131" t="s">
        <v>139</v>
      </c>
      <c r="S553" s="131" t="s">
        <v>139</v>
      </c>
      <c r="T553" s="128" t="s">
        <v>139</v>
      </c>
    </row>
    <row r="554" spans="1:20" ht="15" customHeight="1">
      <c r="A554" s="127" t="s">
        <v>1080</v>
      </c>
      <c r="B554" s="127" t="s">
        <v>1081</v>
      </c>
      <c r="C554" s="127" t="s">
        <v>264</v>
      </c>
      <c r="D554" s="127" t="s">
        <v>262</v>
      </c>
      <c r="E554" s="128">
        <v>36.037700000000001</v>
      </c>
      <c r="F554" s="128">
        <v>33.554299999999998</v>
      </c>
      <c r="G554" s="128">
        <v>0.77010000000000001</v>
      </c>
      <c r="H554" s="128">
        <v>0.83620000000000005</v>
      </c>
      <c r="I554" s="128" t="s">
        <v>139</v>
      </c>
      <c r="J554" s="128" t="s">
        <v>139</v>
      </c>
      <c r="K554" s="128" t="s">
        <v>139</v>
      </c>
      <c r="L554" s="129" t="s">
        <v>139</v>
      </c>
      <c r="M554" s="127" t="s">
        <v>139</v>
      </c>
      <c r="N554" s="128" t="s">
        <v>139</v>
      </c>
      <c r="O554" s="128" t="s">
        <v>139</v>
      </c>
      <c r="P554" s="129" t="s">
        <v>139</v>
      </c>
      <c r="Q554" s="131" t="s">
        <v>139</v>
      </c>
      <c r="R554" s="131" t="s">
        <v>139</v>
      </c>
      <c r="S554" s="131" t="s">
        <v>139</v>
      </c>
      <c r="T554" s="128" t="s">
        <v>139</v>
      </c>
    </row>
    <row r="555" spans="1:20" ht="15" customHeight="1">
      <c r="A555" s="127" t="s">
        <v>1082</v>
      </c>
      <c r="B555" s="127" t="s">
        <v>1200</v>
      </c>
      <c r="C555" s="127" t="s">
        <v>249</v>
      </c>
      <c r="D555" s="127" t="s">
        <v>243</v>
      </c>
      <c r="E555" s="128">
        <v>82.254099999999994</v>
      </c>
      <c r="F555" s="128">
        <v>81.077200000000005</v>
      </c>
      <c r="G555" s="128">
        <v>1.7574000000000001</v>
      </c>
      <c r="H555" s="128">
        <v>1.4713000000000001</v>
      </c>
      <c r="I555" s="128" t="s">
        <v>139</v>
      </c>
      <c r="J555" s="128" t="s">
        <v>139</v>
      </c>
      <c r="K555" s="128" t="s">
        <v>139</v>
      </c>
      <c r="L555" s="129" t="s">
        <v>139</v>
      </c>
      <c r="M555" s="127" t="s">
        <v>139</v>
      </c>
      <c r="N555" s="130" t="s">
        <v>139</v>
      </c>
      <c r="O555" s="130" t="s">
        <v>139</v>
      </c>
      <c r="P555" s="129" t="s">
        <v>139</v>
      </c>
      <c r="Q555" s="131" t="s">
        <v>139</v>
      </c>
      <c r="R555" s="131" t="s">
        <v>139</v>
      </c>
      <c r="S555" s="131" t="s">
        <v>139</v>
      </c>
      <c r="T555" s="128" t="s">
        <v>139</v>
      </c>
    </row>
    <row r="556" spans="1:20" ht="15" customHeight="1">
      <c r="A556" s="127" t="s">
        <v>1083</v>
      </c>
      <c r="B556" s="127" t="s">
        <v>1084</v>
      </c>
      <c r="C556" s="127" t="s">
        <v>326</v>
      </c>
      <c r="D556" s="127" t="s">
        <v>327</v>
      </c>
      <c r="E556" s="128">
        <v>39.278799999999997</v>
      </c>
      <c r="F556" s="128">
        <v>38.922600000000003</v>
      </c>
      <c r="G556" s="128">
        <v>0.83930000000000005</v>
      </c>
      <c r="H556" s="128">
        <v>0.88690000000000002</v>
      </c>
      <c r="I556" s="128" t="s">
        <v>139</v>
      </c>
      <c r="J556" s="128" t="s">
        <v>139</v>
      </c>
      <c r="K556" s="128" t="s">
        <v>139</v>
      </c>
      <c r="L556" s="129" t="s">
        <v>139</v>
      </c>
      <c r="M556" s="127" t="s">
        <v>139</v>
      </c>
      <c r="N556" s="128" t="s">
        <v>139</v>
      </c>
      <c r="O556" s="128" t="s">
        <v>139</v>
      </c>
      <c r="P556" s="129" t="s">
        <v>139</v>
      </c>
      <c r="Q556" s="131" t="s">
        <v>139</v>
      </c>
      <c r="R556" s="131" t="s">
        <v>139</v>
      </c>
      <c r="S556" s="131" t="s">
        <v>139</v>
      </c>
      <c r="T556" s="128" t="s">
        <v>139</v>
      </c>
    </row>
    <row r="557" spans="1:20" ht="15" customHeight="1">
      <c r="A557" s="127" t="s">
        <v>1085</v>
      </c>
      <c r="B557" s="127" t="s">
        <v>1086</v>
      </c>
      <c r="C557" s="127" t="s">
        <v>390</v>
      </c>
      <c r="D557" s="127" t="s">
        <v>391</v>
      </c>
      <c r="E557" s="128">
        <v>50.614400000000003</v>
      </c>
      <c r="F557" s="128">
        <v>50.630499999999998</v>
      </c>
      <c r="G557" s="128">
        <v>1.1858</v>
      </c>
      <c r="H557" s="128">
        <v>1.1237999999999999</v>
      </c>
      <c r="I557" s="128" t="s">
        <v>139</v>
      </c>
      <c r="J557" s="128" t="s">
        <v>139</v>
      </c>
      <c r="K557" s="128" t="s">
        <v>139</v>
      </c>
      <c r="L557" s="129" t="s">
        <v>139</v>
      </c>
      <c r="M557" s="127" t="s">
        <v>139</v>
      </c>
      <c r="N557" s="130" t="s">
        <v>139</v>
      </c>
      <c r="O557" s="130" t="s">
        <v>139</v>
      </c>
      <c r="P557" s="129" t="s">
        <v>139</v>
      </c>
      <c r="Q557" s="131" t="s">
        <v>139</v>
      </c>
      <c r="R557" s="131" t="s">
        <v>139</v>
      </c>
      <c r="S557" s="131" t="s">
        <v>139</v>
      </c>
      <c r="T557" s="128" t="s">
        <v>139</v>
      </c>
    </row>
    <row r="558" spans="1:20" ht="15" customHeight="1">
      <c r="A558" s="127" t="s">
        <v>1085</v>
      </c>
      <c r="B558" s="127" t="s">
        <v>1086</v>
      </c>
      <c r="C558" s="127" t="s">
        <v>330</v>
      </c>
      <c r="D558" s="127" t="s">
        <v>331</v>
      </c>
      <c r="E558" s="128">
        <v>50.614400000000003</v>
      </c>
      <c r="F558" s="128">
        <v>50.630499999999998</v>
      </c>
      <c r="G558" s="128" t="s">
        <v>139</v>
      </c>
      <c r="H558" s="128" t="s">
        <v>139</v>
      </c>
      <c r="I558" s="128">
        <v>1.1858</v>
      </c>
      <c r="J558" s="128">
        <v>1.1237999999999999</v>
      </c>
      <c r="K558" s="128" t="s">
        <v>139</v>
      </c>
      <c r="L558" s="129" t="s">
        <v>139</v>
      </c>
      <c r="M558" s="127" t="s">
        <v>139</v>
      </c>
      <c r="N558" s="130" t="s">
        <v>139</v>
      </c>
      <c r="O558" s="130" t="s">
        <v>139</v>
      </c>
      <c r="P558" s="129" t="s">
        <v>139</v>
      </c>
      <c r="Q558" s="131" t="s">
        <v>139</v>
      </c>
      <c r="R558" s="131" t="s">
        <v>139</v>
      </c>
      <c r="S558" s="131" t="s">
        <v>139</v>
      </c>
      <c r="T558" s="128" t="s">
        <v>139</v>
      </c>
    </row>
    <row r="559" spans="1:20" ht="15" customHeight="1">
      <c r="A559" s="127" t="s">
        <v>1087</v>
      </c>
      <c r="B559" s="127" t="s">
        <v>1088</v>
      </c>
      <c r="C559" s="127" t="s">
        <v>335</v>
      </c>
      <c r="D559" s="127" t="s">
        <v>333</v>
      </c>
      <c r="E559" s="128">
        <v>41.766800000000003</v>
      </c>
      <c r="F559" s="128">
        <v>40.161999999999999</v>
      </c>
      <c r="G559" s="128">
        <v>0.89400000000000002</v>
      </c>
      <c r="H559" s="128">
        <v>0.92610000000000003</v>
      </c>
      <c r="I559" s="128">
        <v>0.89400000000000002</v>
      </c>
      <c r="J559" s="128">
        <v>0.92610000000000003</v>
      </c>
      <c r="K559" s="128" t="s">
        <v>139</v>
      </c>
      <c r="L559" s="129" t="s">
        <v>139</v>
      </c>
      <c r="M559" s="127" t="s">
        <v>139</v>
      </c>
      <c r="N559" s="130" t="s">
        <v>139</v>
      </c>
      <c r="O559" s="130" t="s">
        <v>139</v>
      </c>
      <c r="P559" s="129" t="s">
        <v>139</v>
      </c>
      <c r="Q559" s="131" t="s">
        <v>139</v>
      </c>
      <c r="R559" s="131" t="s">
        <v>139</v>
      </c>
      <c r="S559" s="131" t="s">
        <v>139</v>
      </c>
      <c r="T559" s="128" t="s">
        <v>139</v>
      </c>
    </row>
    <row r="560" spans="1:20" ht="15" customHeight="1">
      <c r="A560" s="127" t="s">
        <v>1087</v>
      </c>
      <c r="B560" s="127" t="s">
        <v>1088</v>
      </c>
      <c r="C560" s="127" t="s">
        <v>362</v>
      </c>
      <c r="D560" s="127" t="s">
        <v>360</v>
      </c>
      <c r="E560" s="128">
        <v>41.766800000000003</v>
      </c>
      <c r="F560" s="128">
        <v>40.161999999999999</v>
      </c>
      <c r="G560" s="128">
        <v>0.89400000000000002</v>
      </c>
      <c r="H560" s="128">
        <v>0.92610000000000003</v>
      </c>
      <c r="I560" s="128" t="s">
        <v>139</v>
      </c>
      <c r="J560" s="128" t="s">
        <v>139</v>
      </c>
      <c r="K560" s="128" t="s">
        <v>139</v>
      </c>
      <c r="L560" s="129" t="s">
        <v>139</v>
      </c>
      <c r="M560" s="127" t="s">
        <v>139</v>
      </c>
      <c r="N560" s="130" t="s">
        <v>139</v>
      </c>
      <c r="O560" s="130" t="s">
        <v>139</v>
      </c>
      <c r="P560" s="129" t="s">
        <v>139</v>
      </c>
      <c r="Q560" s="131" t="s">
        <v>139</v>
      </c>
      <c r="R560" s="131" t="s">
        <v>139</v>
      </c>
      <c r="S560" s="131" t="s">
        <v>139</v>
      </c>
      <c r="T560" s="128" t="s">
        <v>139</v>
      </c>
    </row>
    <row r="561" spans="1:20" ht="15" customHeight="1">
      <c r="A561" s="127" t="s">
        <v>1089</v>
      </c>
      <c r="B561" s="127" t="s">
        <v>1201</v>
      </c>
      <c r="C561" s="127" t="s">
        <v>249</v>
      </c>
      <c r="D561" s="127" t="s">
        <v>243</v>
      </c>
      <c r="E561" s="128">
        <v>45.170499999999997</v>
      </c>
      <c r="F561" s="128">
        <v>42.926299999999998</v>
      </c>
      <c r="G561" s="128">
        <v>1.2686999999999999</v>
      </c>
      <c r="H561" s="128">
        <v>1.177</v>
      </c>
      <c r="I561" s="128" t="s">
        <v>139</v>
      </c>
      <c r="J561" s="128" t="s">
        <v>139</v>
      </c>
      <c r="K561" s="128" t="s">
        <v>139</v>
      </c>
      <c r="L561" s="129" t="s">
        <v>139</v>
      </c>
      <c r="M561" s="127" t="s">
        <v>139</v>
      </c>
      <c r="N561" s="130" t="s">
        <v>310</v>
      </c>
      <c r="O561" s="130" t="s">
        <v>139</v>
      </c>
      <c r="P561" s="129">
        <v>0.96509999999999996</v>
      </c>
      <c r="Q561" s="131" t="s">
        <v>139</v>
      </c>
      <c r="R561" s="131" t="s">
        <v>139</v>
      </c>
      <c r="S561" s="131" t="s">
        <v>139</v>
      </c>
      <c r="T561" s="128" t="s">
        <v>139</v>
      </c>
    </row>
    <row r="562" spans="1:20" ht="15" customHeight="1">
      <c r="A562" s="127" t="s">
        <v>1090</v>
      </c>
      <c r="B562" s="127" t="s">
        <v>1091</v>
      </c>
      <c r="C562" s="127" t="s">
        <v>326</v>
      </c>
      <c r="D562" s="127" t="s">
        <v>327</v>
      </c>
      <c r="E562" s="128">
        <v>43.088000000000001</v>
      </c>
      <c r="F562" s="128">
        <v>41.896799999999999</v>
      </c>
      <c r="G562" s="128">
        <v>0.92069999999999996</v>
      </c>
      <c r="H562" s="128">
        <v>0.94499999999999995</v>
      </c>
      <c r="I562" s="128">
        <v>0.92069999999999996</v>
      </c>
      <c r="J562" s="128">
        <v>0.94499999999999995</v>
      </c>
      <c r="K562" s="128" t="s">
        <v>139</v>
      </c>
      <c r="L562" s="129" t="s">
        <v>139</v>
      </c>
      <c r="M562" s="127" t="s">
        <v>139</v>
      </c>
      <c r="N562" s="130" t="s">
        <v>139</v>
      </c>
      <c r="O562" s="130" t="s">
        <v>139</v>
      </c>
      <c r="P562" s="129" t="s">
        <v>139</v>
      </c>
      <c r="Q562" s="131" t="s">
        <v>139</v>
      </c>
      <c r="R562" s="131" t="s">
        <v>139</v>
      </c>
      <c r="S562" s="131" t="s">
        <v>139</v>
      </c>
      <c r="T562" s="128" t="s">
        <v>139</v>
      </c>
    </row>
    <row r="563" spans="1:20" ht="15" customHeight="1">
      <c r="A563" s="127" t="s">
        <v>1092</v>
      </c>
      <c r="B563" s="127" t="s">
        <v>1093</v>
      </c>
      <c r="C563" s="127" t="s">
        <v>365</v>
      </c>
      <c r="D563" s="127" t="s">
        <v>363</v>
      </c>
      <c r="E563" s="128">
        <v>49.793999999999997</v>
      </c>
      <c r="F563" s="128">
        <v>48.484499999999997</v>
      </c>
      <c r="G563" s="128">
        <v>1.0986</v>
      </c>
      <c r="H563" s="128">
        <v>1.0665</v>
      </c>
      <c r="I563" s="128">
        <v>1.0986</v>
      </c>
      <c r="J563" s="128">
        <v>1.0665</v>
      </c>
      <c r="K563" s="128" t="s">
        <v>139</v>
      </c>
      <c r="L563" s="129" t="s">
        <v>139</v>
      </c>
      <c r="M563" s="127" t="s">
        <v>139</v>
      </c>
      <c r="N563" s="128" t="s">
        <v>310</v>
      </c>
      <c r="O563" s="128" t="s">
        <v>139</v>
      </c>
      <c r="P563" s="129">
        <v>1.0698000000000001</v>
      </c>
      <c r="Q563" s="131" t="s">
        <v>139</v>
      </c>
      <c r="R563" s="131" t="s">
        <v>310</v>
      </c>
      <c r="S563" s="131" t="s">
        <v>139</v>
      </c>
      <c r="T563" s="128">
        <v>1.0698000000000001</v>
      </c>
    </row>
    <row r="564" spans="1:20" ht="15" customHeight="1">
      <c r="A564" s="127" t="s">
        <v>1094</v>
      </c>
      <c r="B564" s="127" t="s">
        <v>1095</v>
      </c>
      <c r="C564" s="127" t="s">
        <v>264</v>
      </c>
      <c r="D564" s="127" t="s">
        <v>262</v>
      </c>
      <c r="E564" s="128">
        <v>36.250500000000002</v>
      </c>
      <c r="F564" s="128">
        <v>34.721299999999999</v>
      </c>
      <c r="G564" s="128">
        <v>0.77449999999999997</v>
      </c>
      <c r="H564" s="128">
        <v>0.83950000000000002</v>
      </c>
      <c r="I564" s="128">
        <v>0.75660000000000005</v>
      </c>
      <c r="J564" s="128">
        <v>0.82609999999999995</v>
      </c>
      <c r="K564" s="128" t="s">
        <v>139</v>
      </c>
      <c r="L564" s="129" t="s">
        <v>139</v>
      </c>
      <c r="M564" s="127" t="s">
        <v>139</v>
      </c>
      <c r="N564" s="130" t="s">
        <v>139</v>
      </c>
      <c r="O564" s="130" t="s">
        <v>139</v>
      </c>
      <c r="P564" s="129" t="s">
        <v>139</v>
      </c>
      <c r="Q564" s="131" t="s">
        <v>139</v>
      </c>
      <c r="R564" s="131" t="s">
        <v>139</v>
      </c>
      <c r="S564" s="131" t="s">
        <v>139</v>
      </c>
      <c r="T564" s="128" t="s">
        <v>139</v>
      </c>
    </row>
    <row r="565" spans="1:20" ht="15" customHeight="1">
      <c r="A565" s="127" t="s">
        <v>1096</v>
      </c>
      <c r="B565" s="127" t="s">
        <v>1097</v>
      </c>
      <c r="C565" s="127" t="s">
        <v>304</v>
      </c>
      <c r="D565" s="127" t="s">
        <v>302</v>
      </c>
      <c r="E565" s="128">
        <v>43.200499999999998</v>
      </c>
      <c r="F565" s="128">
        <v>43.3078</v>
      </c>
      <c r="G565" s="128">
        <v>0.92300000000000004</v>
      </c>
      <c r="H565" s="128">
        <v>0.9466</v>
      </c>
      <c r="I565" s="128">
        <v>0.92300000000000004</v>
      </c>
      <c r="J565" s="128">
        <v>0.9466</v>
      </c>
      <c r="K565" s="128" t="s">
        <v>139</v>
      </c>
      <c r="L565" s="129" t="s">
        <v>139</v>
      </c>
      <c r="M565" s="127" t="s">
        <v>139</v>
      </c>
      <c r="N565" s="128" t="s">
        <v>139</v>
      </c>
      <c r="O565" s="128" t="s">
        <v>139</v>
      </c>
      <c r="P565" s="129" t="s">
        <v>139</v>
      </c>
      <c r="Q565" s="131" t="s">
        <v>139</v>
      </c>
      <c r="R565" s="131" t="s">
        <v>139</v>
      </c>
      <c r="S565" s="131" t="s">
        <v>139</v>
      </c>
      <c r="T565" s="128" t="s">
        <v>139</v>
      </c>
    </row>
    <row r="566" spans="1:20" ht="15" customHeight="1">
      <c r="A566" s="127" t="s">
        <v>1098</v>
      </c>
      <c r="B566" s="127" t="s">
        <v>1099</v>
      </c>
      <c r="C566" s="127" t="s">
        <v>1100</v>
      </c>
      <c r="D566" s="127" t="s">
        <v>1101</v>
      </c>
      <c r="E566" s="128">
        <v>47.387700000000002</v>
      </c>
      <c r="F566" s="128">
        <v>45.8523</v>
      </c>
      <c r="G566" s="128">
        <v>1.1131</v>
      </c>
      <c r="H566" s="128">
        <v>1.0761000000000001</v>
      </c>
      <c r="I566" s="128" t="s">
        <v>139</v>
      </c>
      <c r="J566" s="128" t="s">
        <v>139</v>
      </c>
      <c r="K566" s="128" t="s">
        <v>139</v>
      </c>
      <c r="L566" s="129" t="s">
        <v>139</v>
      </c>
      <c r="M566" s="127" t="s">
        <v>139</v>
      </c>
      <c r="N566" s="130" t="s">
        <v>139</v>
      </c>
      <c r="O566" s="130" t="s">
        <v>310</v>
      </c>
      <c r="P566" s="129">
        <v>1.0125</v>
      </c>
      <c r="Q566" s="131" t="s">
        <v>139</v>
      </c>
      <c r="R566" s="131" t="s">
        <v>139</v>
      </c>
      <c r="S566" s="131" t="s">
        <v>139</v>
      </c>
      <c r="T566" s="128" t="s">
        <v>139</v>
      </c>
    </row>
    <row r="567" spans="1:20" ht="15" customHeight="1">
      <c r="A567" s="127" t="s">
        <v>1098</v>
      </c>
      <c r="B567" s="127" t="s">
        <v>1099</v>
      </c>
      <c r="C567" s="127" t="s">
        <v>298</v>
      </c>
      <c r="D567" s="127" t="s">
        <v>294</v>
      </c>
      <c r="E567" s="128">
        <v>47.387700000000002</v>
      </c>
      <c r="F567" s="128">
        <v>45.8523</v>
      </c>
      <c r="G567" s="128">
        <v>1.0125</v>
      </c>
      <c r="H567" s="128">
        <v>1.0085</v>
      </c>
      <c r="I567" s="128" t="s">
        <v>139</v>
      </c>
      <c r="J567" s="128" t="s">
        <v>139</v>
      </c>
      <c r="K567" s="128" t="s">
        <v>139</v>
      </c>
      <c r="L567" s="129" t="s">
        <v>139</v>
      </c>
      <c r="M567" s="127" t="s">
        <v>139</v>
      </c>
      <c r="N567" s="128" t="s">
        <v>139</v>
      </c>
      <c r="O567" s="128" t="s">
        <v>139</v>
      </c>
      <c r="P567" s="129" t="s">
        <v>139</v>
      </c>
      <c r="Q567" s="131" t="s">
        <v>139</v>
      </c>
      <c r="R567" s="131" t="s">
        <v>139</v>
      </c>
      <c r="S567" s="131" t="s">
        <v>139</v>
      </c>
      <c r="T567" s="128" t="s">
        <v>139</v>
      </c>
    </row>
    <row r="568" spans="1:20" ht="15" customHeight="1">
      <c r="A568" s="127" t="s">
        <v>1098</v>
      </c>
      <c r="B568" s="127" t="s">
        <v>1099</v>
      </c>
      <c r="C568" s="127" t="s">
        <v>362</v>
      </c>
      <c r="D568" s="127" t="s">
        <v>360</v>
      </c>
      <c r="E568" s="128">
        <v>47.387700000000002</v>
      </c>
      <c r="F568" s="128">
        <v>45.8523</v>
      </c>
      <c r="G568" s="128">
        <v>1.0125</v>
      </c>
      <c r="H568" s="128">
        <v>1.0085</v>
      </c>
      <c r="I568" s="128">
        <v>0.98770000000000002</v>
      </c>
      <c r="J568" s="128">
        <v>0.99160000000000004</v>
      </c>
      <c r="K568" s="128" t="s">
        <v>139</v>
      </c>
      <c r="L568" s="129" t="s">
        <v>139</v>
      </c>
      <c r="M568" s="127" t="s">
        <v>139</v>
      </c>
      <c r="N568" s="128" t="s">
        <v>139</v>
      </c>
      <c r="O568" s="128" t="s">
        <v>139</v>
      </c>
      <c r="P568" s="129" t="s">
        <v>139</v>
      </c>
      <c r="Q568" s="131" t="s">
        <v>139</v>
      </c>
      <c r="R568" s="131" t="s">
        <v>139</v>
      </c>
      <c r="S568" s="131" t="s">
        <v>139</v>
      </c>
      <c r="T568" s="128" t="s">
        <v>139</v>
      </c>
    </row>
    <row r="569" spans="1:20" ht="15" customHeight="1">
      <c r="A569" s="127" t="s">
        <v>1098</v>
      </c>
      <c r="B569" s="127" t="s">
        <v>1099</v>
      </c>
      <c r="C569" s="127" t="s">
        <v>296</v>
      </c>
      <c r="D569" s="127" t="s">
        <v>297</v>
      </c>
      <c r="E569" s="128">
        <v>47.387700000000002</v>
      </c>
      <c r="F569" s="128">
        <v>45.8523</v>
      </c>
      <c r="G569" s="128">
        <v>1.0125</v>
      </c>
      <c r="H569" s="128">
        <v>1.0085</v>
      </c>
      <c r="I569" s="128">
        <v>0.98770000000000002</v>
      </c>
      <c r="J569" s="128">
        <v>0.99160000000000004</v>
      </c>
      <c r="K569" s="128" t="s">
        <v>139</v>
      </c>
      <c r="L569" s="129" t="s">
        <v>139</v>
      </c>
      <c r="M569" s="127" t="s">
        <v>139</v>
      </c>
      <c r="N569" s="130" t="s">
        <v>139</v>
      </c>
      <c r="O569" s="130" t="s">
        <v>139</v>
      </c>
      <c r="P569" s="129" t="s">
        <v>139</v>
      </c>
      <c r="Q569" s="131" t="s">
        <v>139</v>
      </c>
      <c r="R569" s="131" t="s">
        <v>139</v>
      </c>
      <c r="S569" s="131" t="s">
        <v>139</v>
      </c>
      <c r="T569" s="128" t="s">
        <v>139</v>
      </c>
    </row>
    <row r="570" spans="1:20" ht="15" customHeight="1">
      <c r="A570" s="127" t="s">
        <v>1102</v>
      </c>
      <c r="B570" s="127" t="s">
        <v>1103</v>
      </c>
      <c r="C570" s="127" t="s">
        <v>283</v>
      </c>
      <c r="D570" s="127" t="s">
        <v>281</v>
      </c>
      <c r="E570" s="128">
        <v>38.085799999999999</v>
      </c>
      <c r="F570" s="128">
        <v>37.163499999999999</v>
      </c>
      <c r="G570" s="128">
        <v>0.81389999999999996</v>
      </c>
      <c r="H570" s="128">
        <v>0.86850000000000005</v>
      </c>
      <c r="I570" s="128" t="s">
        <v>139</v>
      </c>
      <c r="J570" s="128" t="s">
        <v>139</v>
      </c>
      <c r="K570" s="128" t="s">
        <v>139</v>
      </c>
      <c r="L570" s="129" t="s">
        <v>139</v>
      </c>
      <c r="M570" s="127" t="s">
        <v>139</v>
      </c>
      <c r="N570" s="128" t="s">
        <v>139</v>
      </c>
      <c r="O570" s="128" t="s">
        <v>139</v>
      </c>
      <c r="P570" s="129" t="s">
        <v>139</v>
      </c>
      <c r="Q570" s="131" t="s">
        <v>139</v>
      </c>
      <c r="R570" s="131" t="s">
        <v>139</v>
      </c>
      <c r="S570" s="131" t="s">
        <v>139</v>
      </c>
      <c r="T570" s="128" t="s">
        <v>139</v>
      </c>
    </row>
    <row r="571" spans="1:20" ht="15" customHeight="1">
      <c r="A571" s="127" t="s">
        <v>1104</v>
      </c>
      <c r="B571" s="127" t="s">
        <v>1105</v>
      </c>
      <c r="C571" s="127" t="s">
        <v>332</v>
      </c>
      <c r="D571" s="127" t="s">
        <v>328</v>
      </c>
      <c r="E571" s="128">
        <v>44.018999999999998</v>
      </c>
      <c r="F571" s="128">
        <v>42.3339</v>
      </c>
      <c r="G571" s="128">
        <v>0.97019999999999995</v>
      </c>
      <c r="H571" s="128">
        <v>0.97950000000000004</v>
      </c>
      <c r="I571" s="128">
        <v>0.97019999999999995</v>
      </c>
      <c r="J571" s="128">
        <v>0.97950000000000004</v>
      </c>
      <c r="K571" s="128" t="s">
        <v>139</v>
      </c>
      <c r="L571" s="129" t="s">
        <v>139</v>
      </c>
      <c r="M571" s="127" t="s">
        <v>139</v>
      </c>
      <c r="N571" s="128" t="s">
        <v>139</v>
      </c>
      <c r="O571" s="128" t="s">
        <v>139</v>
      </c>
      <c r="P571" s="129" t="s">
        <v>139</v>
      </c>
      <c r="Q571" s="131" t="s">
        <v>139</v>
      </c>
      <c r="R571" s="131" t="s">
        <v>139</v>
      </c>
      <c r="S571" s="131" t="s">
        <v>139</v>
      </c>
      <c r="T571" s="128" t="s">
        <v>139</v>
      </c>
    </row>
    <row r="572" spans="1:20" ht="15" customHeight="1">
      <c r="A572" s="127" t="s">
        <v>1106</v>
      </c>
      <c r="B572" s="127" t="s">
        <v>1202</v>
      </c>
      <c r="C572" s="127" t="s">
        <v>369</v>
      </c>
      <c r="D572" s="127" t="s">
        <v>367</v>
      </c>
      <c r="E572" s="128">
        <v>41.712000000000003</v>
      </c>
      <c r="F572" s="128">
        <v>40.575699999999998</v>
      </c>
      <c r="G572" s="128">
        <v>0.91249999999999998</v>
      </c>
      <c r="H572" s="128">
        <v>0.93920000000000003</v>
      </c>
      <c r="I572" s="128" t="s">
        <v>139</v>
      </c>
      <c r="J572" s="128" t="s">
        <v>139</v>
      </c>
      <c r="K572" s="128" t="s">
        <v>139</v>
      </c>
      <c r="L572" s="129" t="s">
        <v>139</v>
      </c>
      <c r="M572" s="127" t="s">
        <v>139</v>
      </c>
      <c r="N572" s="130" t="s">
        <v>310</v>
      </c>
      <c r="O572" s="130" t="s">
        <v>139</v>
      </c>
      <c r="P572" s="129">
        <v>0.89119999999999999</v>
      </c>
      <c r="Q572" s="131" t="s">
        <v>139</v>
      </c>
      <c r="R572" s="131" t="s">
        <v>139</v>
      </c>
      <c r="S572" s="131" t="s">
        <v>139</v>
      </c>
      <c r="T572" s="128" t="s">
        <v>139</v>
      </c>
    </row>
    <row r="573" spans="1:20" ht="15" customHeight="1">
      <c r="A573" s="127" t="s">
        <v>1107</v>
      </c>
      <c r="B573" s="127" t="s">
        <v>1108</v>
      </c>
      <c r="C573" s="127" t="s">
        <v>339</v>
      </c>
      <c r="D573" s="127" t="s">
        <v>337</v>
      </c>
      <c r="E573" s="128">
        <v>34.524299999999997</v>
      </c>
      <c r="F573" s="128">
        <v>35.278100000000002</v>
      </c>
      <c r="G573" s="128">
        <v>0.81</v>
      </c>
      <c r="H573" s="128">
        <v>0.86560000000000004</v>
      </c>
      <c r="I573" s="128" t="s">
        <v>139</v>
      </c>
      <c r="J573" s="128" t="s">
        <v>139</v>
      </c>
      <c r="K573" s="128" t="s">
        <v>139</v>
      </c>
      <c r="L573" s="129" t="s">
        <v>139</v>
      </c>
      <c r="M573" s="127" t="s">
        <v>139</v>
      </c>
      <c r="N573" s="130" t="s">
        <v>310</v>
      </c>
      <c r="O573" s="130" t="s">
        <v>139</v>
      </c>
      <c r="P573" s="129">
        <v>0.73750000000000004</v>
      </c>
      <c r="Q573" s="131" t="s">
        <v>139</v>
      </c>
      <c r="R573" s="131" t="s">
        <v>139</v>
      </c>
      <c r="S573" s="131" t="s">
        <v>139</v>
      </c>
      <c r="T573" s="128" t="s">
        <v>139</v>
      </c>
    </row>
    <row r="574" spans="1:20" ht="15" customHeight="1">
      <c r="A574" s="127" t="s">
        <v>1107</v>
      </c>
      <c r="B574" s="127" t="s">
        <v>1108</v>
      </c>
      <c r="C574" s="127" t="s">
        <v>296</v>
      </c>
      <c r="D574" s="127" t="s">
        <v>297</v>
      </c>
      <c r="E574" s="128">
        <v>34.524299999999997</v>
      </c>
      <c r="F574" s="128">
        <v>35.278100000000002</v>
      </c>
      <c r="G574" s="128">
        <v>0.73750000000000004</v>
      </c>
      <c r="H574" s="128">
        <v>0.81179999999999997</v>
      </c>
      <c r="I574" s="128" t="s">
        <v>139</v>
      </c>
      <c r="J574" s="128" t="s">
        <v>139</v>
      </c>
      <c r="K574" s="128" t="s">
        <v>139</v>
      </c>
      <c r="L574" s="129" t="s">
        <v>139</v>
      </c>
      <c r="M574" s="127" t="s">
        <v>139</v>
      </c>
      <c r="N574" s="130" t="s">
        <v>139</v>
      </c>
      <c r="O574" s="130" t="s">
        <v>139</v>
      </c>
      <c r="P574" s="129" t="s">
        <v>139</v>
      </c>
      <c r="Q574" s="131" t="s">
        <v>139</v>
      </c>
      <c r="R574" s="131" t="s">
        <v>139</v>
      </c>
      <c r="S574" s="131" t="s">
        <v>139</v>
      </c>
      <c r="T574" s="128" t="s">
        <v>139</v>
      </c>
    </row>
    <row r="575" spans="1:20" ht="15" customHeight="1">
      <c r="A575" s="127" t="s">
        <v>1109</v>
      </c>
      <c r="B575" s="127" t="s">
        <v>1110</v>
      </c>
      <c r="C575" s="127" t="s">
        <v>365</v>
      </c>
      <c r="D575" s="127" t="s">
        <v>363</v>
      </c>
      <c r="E575" s="128">
        <v>45.072499999999998</v>
      </c>
      <c r="F575" s="128">
        <v>43.732999999999997</v>
      </c>
      <c r="G575" s="128">
        <v>1.0986</v>
      </c>
      <c r="H575" s="128">
        <v>1.0665</v>
      </c>
      <c r="I575" s="128" t="s">
        <v>139</v>
      </c>
      <c r="J575" s="128" t="s">
        <v>139</v>
      </c>
      <c r="K575" s="128" t="s">
        <v>139</v>
      </c>
      <c r="L575" s="129" t="s">
        <v>139</v>
      </c>
      <c r="M575" s="127" t="s">
        <v>139</v>
      </c>
      <c r="N575" s="130" t="s">
        <v>310</v>
      </c>
      <c r="O575" s="130" t="s">
        <v>139</v>
      </c>
      <c r="P575" s="129">
        <v>0.96299999999999997</v>
      </c>
      <c r="Q575" s="131" t="s">
        <v>139</v>
      </c>
      <c r="R575" s="131" t="s">
        <v>139</v>
      </c>
      <c r="S575" s="131" t="s">
        <v>139</v>
      </c>
      <c r="T575" s="128" t="s">
        <v>139</v>
      </c>
    </row>
    <row r="576" spans="1:20" ht="15" customHeight="1">
      <c r="A576" s="127" t="s">
        <v>1111</v>
      </c>
      <c r="B576" s="127" t="s">
        <v>1203</v>
      </c>
      <c r="C576" s="127" t="s">
        <v>261</v>
      </c>
      <c r="D576" s="127" t="s">
        <v>259</v>
      </c>
      <c r="E576" s="128">
        <v>41.021700000000003</v>
      </c>
      <c r="F576" s="128">
        <v>40.221499999999999</v>
      </c>
      <c r="G576" s="128">
        <v>0.87639999999999996</v>
      </c>
      <c r="H576" s="128">
        <v>0.91359999999999997</v>
      </c>
      <c r="I576" s="128" t="s">
        <v>139</v>
      </c>
      <c r="J576" s="128" t="s">
        <v>139</v>
      </c>
      <c r="K576" s="128" t="s">
        <v>139</v>
      </c>
      <c r="L576" s="129" t="s">
        <v>139</v>
      </c>
      <c r="M576" s="127" t="s">
        <v>139</v>
      </c>
      <c r="N576" s="130" t="s">
        <v>139</v>
      </c>
      <c r="O576" s="130" t="s">
        <v>139</v>
      </c>
      <c r="P576" s="129" t="s">
        <v>139</v>
      </c>
      <c r="Q576" s="131" t="s">
        <v>139</v>
      </c>
      <c r="R576" s="131" t="s">
        <v>139</v>
      </c>
      <c r="S576" s="131" t="s">
        <v>139</v>
      </c>
      <c r="T576" s="128" t="s">
        <v>139</v>
      </c>
    </row>
    <row r="577" spans="1:20" ht="15" customHeight="1">
      <c r="A577" s="127" t="s">
        <v>1112</v>
      </c>
      <c r="B577" s="127" t="s">
        <v>1113</v>
      </c>
      <c r="C577" s="127" t="s">
        <v>339</v>
      </c>
      <c r="D577" s="127" t="s">
        <v>337</v>
      </c>
      <c r="E577" s="128">
        <v>32.104199999999999</v>
      </c>
      <c r="F577" s="128">
        <v>30.6234</v>
      </c>
      <c r="G577" s="128">
        <v>0.81</v>
      </c>
      <c r="H577" s="128">
        <v>0.86560000000000004</v>
      </c>
      <c r="I577" s="128" t="s">
        <v>139</v>
      </c>
      <c r="J577" s="128" t="s">
        <v>139</v>
      </c>
      <c r="K577" s="128" t="s">
        <v>139</v>
      </c>
      <c r="L577" s="129" t="s">
        <v>139</v>
      </c>
      <c r="M577" s="127" t="s">
        <v>139</v>
      </c>
      <c r="N577" s="130" t="s">
        <v>310</v>
      </c>
      <c r="O577" s="130" t="s">
        <v>139</v>
      </c>
      <c r="P577" s="129">
        <v>0.68589999999999995</v>
      </c>
      <c r="Q577" s="131" t="s">
        <v>139</v>
      </c>
      <c r="R577" s="131" t="s">
        <v>139</v>
      </c>
      <c r="S577" s="131" t="s">
        <v>139</v>
      </c>
      <c r="T577" s="128" t="s">
        <v>139</v>
      </c>
    </row>
    <row r="578" spans="1:20" ht="15" customHeight="1">
      <c r="A578" s="127" t="s">
        <v>1112</v>
      </c>
      <c r="B578" s="127" t="s">
        <v>1113</v>
      </c>
      <c r="C578" s="127" t="s">
        <v>296</v>
      </c>
      <c r="D578" s="127" t="s">
        <v>297</v>
      </c>
      <c r="E578" s="128">
        <v>32.104199999999999</v>
      </c>
      <c r="F578" s="128">
        <v>30.6234</v>
      </c>
      <c r="G578" s="128">
        <v>0.72260000000000002</v>
      </c>
      <c r="H578" s="128">
        <v>0.80049999999999999</v>
      </c>
      <c r="I578" s="128" t="s">
        <v>139</v>
      </c>
      <c r="J578" s="128" t="s">
        <v>139</v>
      </c>
      <c r="K578" s="128" t="s">
        <v>139</v>
      </c>
      <c r="L578" s="129" t="s">
        <v>139</v>
      </c>
      <c r="M578" s="127" t="s">
        <v>139</v>
      </c>
      <c r="N578" s="130" t="s">
        <v>310</v>
      </c>
      <c r="O578" s="130" t="s">
        <v>139</v>
      </c>
      <c r="P578" s="129">
        <v>0.68589999999999995</v>
      </c>
      <c r="Q578" s="131" t="s">
        <v>139</v>
      </c>
      <c r="R578" s="131" t="s">
        <v>139</v>
      </c>
      <c r="S578" s="131" t="s">
        <v>139</v>
      </c>
      <c r="T578" s="128" t="s">
        <v>139</v>
      </c>
    </row>
    <row r="579" spans="1:20" ht="15" customHeight="1">
      <c r="A579" s="127" t="s">
        <v>1114</v>
      </c>
      <c r="B579" s="127" t="s">
        <v>1115</v>
      </c>
      <c r="C579" s="127" t="s">
        <v>286</v>
      </c>
      <c r="D579" s="127" t="s">
        <v>284</v>
      </c>
      <c r="E579" s="128">
        <v>38.965499999999999</v>
      </c>
      <c r="F579" s="128">
        <v>38.106200000000001</v>
      </c>
      <c r="G579" s="128">
        <v>0.83260000000000001</v>
      </c>
      <c r="H579" s="128">
        <v>0.8821</v>
      </c>
      <c r="I579" s="128">
        <v>0.83260000000000001</v>
      </c>
      <c r="J579" s="128">
        <v>0.8821</v>
      </c>
      <c r="K579" s="128" t="s">
        <v>139</v>
      </c>
      <c r="L579" s="129" t="s">
        <v>139</v>
      </c>
      <c r="M579" s="127" t="s">
        <v>139</v>
      </c>
      <c r="N579" s="130" t="s">
        <v>139</v>
      </c>
      <c r="O579" s="130" t="s">
        <v>139</v>
      </c>
      <c r="P579" s="129" t="s">
        <v>139</v>
      </c>
      <c r="Q579" s="131" t="s">
        <v>139</v>
      </c>
      <c r="R579" s="131" t="s">
        <v>139</v>
      </c>
      <c r="S579" s="131" t="s">
        <v>139</v>
      </c>
      <c r="T579" s="128" t="s">
        <v>139</v>
      </c>
    </row>
    <row r="580" spans="1:20" ht="15" customHeight="1">
      <c r="A580" s="127" t="s">
        <v>1116</v>
      </c>
      <c r="B580" s="127" t="s">
        <v>1117</v>
      </c>
      <c r="C580" s="127" t="s">
        <v>326</v>
      </c>
      <c r="D580" s="127" t="s">
        <v>327</v>
      </c>
      <c r="E580" s="128">
        <v>42.167200000000001</v>
      </c>
      <c r="F580" s="128">
        <v>41.74</v>
      </c>
      <c r="G580" s="128">
        <v>0.90100000000000002</v>
      </c>
      <c r="H580" s="128">
        <v>0.93110000000000004</v>
      </c>
      <c r="I580" s="128" t="s">
        <v>139</v>
      </c>
      <c r="J580" s="128" t="s">
        <v>139</v>
      </c>
      <c r="K580" s="128" t="s">
        <v>139</v>
      </c>
      <c r="L580" s="129" t="s">
        <v>139</v>
      </c>
      <c r="M580" s="127" t="s">
        <v>139</v>
      </c>
      <c r="N580" s="130" t="s">
        <v>139</v>
      </c>
      <c r="O580" s="130" t="s">
        <v>139</v>
      </c>
      <c r="P580" s="129" t="s">
        <v>139</v>
      </c>
      <c r="Q580" s="131" t="s">
        <v>139</v>
      </c>
      <c r="R580" s="131" t="s">
        <v>139</v>
      </c>
      <c r="S580" s="131" t="s">
        <v>139</v>
      </c>
      <c r="T580" s="128" t="s">
        <v>139</v>
      </c>
    </row>
    <row r="581" spans="1:20" ht="15" customHeight="1">
      <c r="A581" s="127" t="s">
        <v>1118</v>
      </c>
      <c r="B581" s="127" t="s">
        <v>1119</v>
      </c>
      <c r="C581" s="127" t="s">
        <v>330</v>
      </c>
      <c r="D581" s="127" t="s">
        <v>331</v>
      </c>
      <c r="E581" s="128">
        <v>41.142400000000002</v>
      </c>
      <c r="F581" s="128">
        <v>40.3386</v>
      </c>
      <c r="G581" s="128">
        <v>0.879</v>
      </c>
      <c r="H581" s="128">
        <v>0.91549999999999998</v>
      </c>
      <c r="I581" s="128" t="s">
        <v>139</v>
      </c>
      <c r="J581" s="128" t="s">
        <v>139</v>
      </c>
      <c r="K581" s="128" t="s">
        <v>139</v>
      </c>
      <c r="L581" s="129" t="s">
        <v>139</v>
      </c>
      <c r="M581" s="127" t="s">
        <v>139</v>
      </c>
      <c r="N581" s="130" t="s">
        <v>139</v>
      </c>
      <c r="O581" s="130" t="s">
        <v>139</v>
      </c>
      <c r="P581" s="129" t="s">
        <v>139</v>
      </c>
      <c r="Q581" s="131" t="s">
        <v>139</v>
      </c>
      <c r="R581" s="131" t="s">
        <v>139</v>
      </c>
      <c r="S581" s="131" t="s">
        <v>139</v>
      </c>
      <c r="T581" s="128" t="s">
        <v>139</v>
      </c>
    </row>
    <row r="582" spans="1:20" ht="15" customHeight="1">
      <c r="A582" s="127" t="s">
        <v>1120</v>
      </c>
      <c r="B582" s="127" t="s">
        <v>1121</v>
      </c>
      <c r="C582" s="127" t="s">
        <v>573</v>
      </c>
      <c r="D582" s="127" t="s">
        <v>574</v>
      </c>
      <c r="E582" s="128">
        <v>51.279000000000003</v>
      </c>
      <c r="F582" s="128">
        <v>50.382599999999996</v>
      </c>
      <c r="G582" s="128">
        <v>1.0955999999999999</v>
      </c>
      <c r="H582" s="128">
        <v>1.0645</v>
      </c>
      <c r="I582" s="128">
        <v>1.0714999999999999</v>
      </c>
      <c r="J582" s="128">
        <v>1.0484</v>
      </c>
      <c r="K582" s="128" t="s">
        <v>139</v>
      </c>
      <c r="L582" s="129" t="s">
        <v>139</v>
      </c>
      <c r="M582" s="127" t="s">
        <v>139</v>
      </c>
      <c r="N582" s="130" t="s">
        <v>139</v>
      </c>
      <c r="O582" s="130" t="s">
        <v>139</v>
      </c>
      <c r="P582" s="129" t="s">
        <v>139</v>
      </c>
      <c r="Q582" s="131" t="s">
        <v>139</v>
      </c>
      <c r="R582" s="131" t="s">
        <v>139</v>
      </c>
      <c r="S582" s="131" t="s">
        <v>310</v>
      </c>
      <c r="T582" s="128">
        <v>1.0405</v>
      </c>
    </row>
    <row r="583" spans="1:20" ht="15" customHeight="1">
      <c r="A583" s="127" t="s">
        <v>1120</v>
      </c>
      <c r="B583" s="127" t="s">
        <v>1121</v>
      </c>
      <c r="C583" s="127" t="s">
        <v>298</v>
      </c>
      <c r="D583" s="127" t="s">
        <v>294</v>
      </c>
      <c r="E583" s="128">
        <v>51.279000000000003</v>
      </c>
      <c r="F583" s="128">
        <v>50.382599999999996</v>
      </c>
      <c r="G583" s="128">
        <v>1.0955999999999999</v>
      </c>
      <c r="H583" s="128">
        <v>1.0645</v>
      </c>
      <c r="I583" s="128" t="s">
        <v>139</v>
      </c>
      <c r="J583" s="128" t="s">
        <v>139</v>
      </c>
      <c r="K583" s="128" t="s">
        <v>139</v>
      </c>
      <c r="L583" s="129" t="s">
        <v>139</v>
      </c>
      <c r="M583" s="127" t="s">
        <v>139</v>
      </c>
      <c r="N583" s="130" t="s">
        <v>139</v>
      </c>
      <c r="O583" s="130" t="s">
        <v>139</v>
      </c>
      <c r="P583" s="129" t="s">
        <v>139</v>
      </c>
      <c r="Q583" s="131" t="s">
        <v>139</v>
      </c>
      <c r="R583" s="131" t="s">
        <v>139</v>
      </c>
      <c r="S583" s="131" t="s">
        <v>139</v>
      </c>
      <c r="T583" s="128" t="s">
        <v>139</v>
      </c>
    </row>
    <row r="584" spans="1:20" ht="15" customHeight="1">
      <c r="A584" s="127" t="s">
        <v>1120</v>
      </c>
      <c r="B584" s="127" t="s">
        <v>1121</v>
      </c>
      <c r="C584" s="127" t="s">
        <v>390</v>
      </c>
      <c r="D584" s="127" t="s">
        <v>391</v>
      </c>
      <c r="E584" s="128">
        <v>51.279000000000003</v>
      </c>
      <c r="F584" s="128">
        <v>50.382599999999996</v>
      </c>
      <c r="G584" s="128">
        <v>1.1541999999999999</v>
      </c>
      <c r="H584" s="128">
        <v>1.1032</v>
      </c>
      <c r="I584" s="128" t="s">
        <v>139</v>
      </c>
      <c r="J584" s="128" t="s">
        <v>139</v>
      </c>
      <c r="K584" s="128" t="s">
        <v>139</v>
      </c>
      <c r="L584" s="129" t="s">
        <v>139</v>
      </c>
      <c r="M584" s="127" t="s">
        <v>139</v>
      </c>
      <c r="N584" s="128" t="s">
        <v>139</v>
      </c>
      <c r="O584" s="128" t="s">
        <v>310</v>
      </c>
      <c r="P584" s="129">
        <v>1.0955999999999999</v>
      </c>
      <c r="Q584" s="131" t="s">
        <v>139</v>
      </c>
      <c r="R584" s="131" t="s">
        <v>139</v>
      </c>
      <c r="S584" s="131" t="s">
        <v>139</v>
      </c>
      <c r="T584" s="128" t="s">
        <v>139</v>
      </c>
    </row>
    <row r="585" spans="1:20" ht="15" customHeight="1">
      <c r="A585" s="127" t="s">
        <v>1120</v>
      </c>
      <c r="B585" s="127" t="s">
        <v>1121</v>
      </c>
      <c r="C585" s="127" t="s">
        <v>330</v>
      </c>
      <c r="D585" s="127" t="s">
        <v>331</v>
      </c>
      <c r="E585" s="128">
        <v>51.279000000000003</v>
      </c>
      <c r="F585" s="128">
        <v>50.382599999999996</v>
      </c>
      <c r="G585" s="128" t="s">
        <v>139</v>
      </c>
      <c r="H585" s="128" t="s">
        <v>139</v>
      </c>
      <c r="I585" s="128">
        <v>1.0405</v>
      </c>
      <c r="J585" s="128">
        <v>1.0276000000000001</v>
      </c>
      <c r="K585" s="128" t="s">
        <v>139</v>
      </c>
      <c r="L585" s="129" t="s">
        <v>139</v>
      </c>
      <c r="M585" s="127" t="s">
        <v>139</v>
      </c>
      <c r="N585" s="130" t="s">
        <v>139</v>
      </c>
      <c r="O585" s="130" t="s">
        <v>139</v>
      </c>
      <c r="P585" s="129" t="s">
        <v>139</v>
      </c>
      <c r="Q585" s="131" t="s">
        <v>139</v>
      </c>
      <c r="R585" s="131" t="s">
        <v>139</v>
      </c>
      <c r="S585" s="131" t="s">
        <v>139</v>
      </c>
      <c r="T585" s="128" t="s">
        <v>139</v>
      </c>
    </row>
    <row r="586" spans="1:20" ht="15" customHeight="1">
      <c r="A586" s="127" t="s">
        <v>1122</v>
      </c>
      <c r="B586" s="127" t="s">
        <v>1123</v>
      </c>
      <c r="C586" s="127" t="s">
        <v>335</v>
      </c>
      <c r="D586" s="127" t="s">
        <v>333</v>
      </c>
      <c r="E586" s="128">
        <v>41.771000000000001</v>
      </c>
      <c r="F586" s="128">
        <v>40.988199999999999</v>
      </c>
      <c r="G586" s="128">
        <v>0.89249999999999996</v>
      </c>
      <c r="H586" s="128">
        <v>0.92510000000000003</v>
      </c>
      <c r="I586" s="128">
        <v>0.87639999999999996</v>
      </c>
      <c r="J586" s="128">
        <v>0.91359999999999997</v>
      </c>
      <c r="K586" s="128" t="s">
        <v>139</v>
      </c>
      <c r="L586" s="129" t="s">
        <v>139</v>
      </c>
      <c r="M586" s="127" t="s">
        <v>139</v>
      </c>
      <c r="N586" s="128" t="s">
        <v>139</v>
      </c>
      <c r="O586" s="128" t="s">
        <v>139</v>
      </c>
      <c r="P586" s="129" t="s">
        <v>139</v>
      </c>
      <c r="Q586" s="131" t="s">
        <v>139</v>
      </c>
      <c r="R586" s="131" t="s">
        <v>139</v>
      </c>
      <c r="S586" s="131" t="s">
        <v>139</v>
      </c>
      <c r="T586" s="128" t="s">
        <v>139</v>
      </c>
    </row>
    <row r="587" spans="1:20" ht="15" customHeight="1">
      <c r="A587" s="127" t="s">
        <v>1124</v>
      </c>
      <c r="B587" s="127" t="s">
        <v>1125</v>
      </c>
      <c r="C587" s="127" t="s">
        <v>362</v>
      </c>
      <c r="D587" s="127" t="s">
        <v>360</v>
      </c>
      <c r="E587" s="128">
        <v>41.518300000000004</v>
      </c>
      <c r="F587" s="128">
        <v>40.676000000000002</v>
      </c>
      <c r="G587" s="128">
        <v>0.8871</v>
      </c>
      <c r="H587" s="128">
        <v>0.92120000000000002</v>
      </c>
      <c r="I587" s="128" t="s">
        <v>139</v>
      </c>
      <c r="J587" s="128" t="s">
        <v>139</v>
      </c>
      <c r="K587" s="128" t="s">
        <v>139</v>
      </c>
      <c r="L587" s="129" t="s">
        <v>139</v>
      </c>
      <c r="M587" s="127" t="s">
        <v>139</v>
      </c>
      <c r="N587" s="128" t="s">
        <v>139</v>
      </c>
      <c r="O587" s="128" t="s">
        <v>139</v>
      </c>
      <c r="P587" s="129" t="s">
        <v>139</v>
      </c>
      <c r="Q587" s="131" t="s">
        <v>139</v>
      </c>
      <c r="R587" s="131" t="s">
        <v>139</v>
      </c>
      <c r="S587" s="131" t="s">
        <v>139</v>
      </c>
      <c r="T587" s="128" t="s">
        <v>139</v>
      </c>
    </row>
    <row r="588" spans="1:20" ht="15" customHeight="1">
      <c r="A588" s="127" t="s">
        <v>1124</v>
      </c>
      <c r="B588" s="127" t="s">
        <v>1125</v>
      </c>
      <c r="C588" s="127" t="s">
        <v>296</v>
      </c>
      <c r="D588" s="127" t="s">
        <v>297</v>
      </c>
      <c r="E588" s="128">
        <v>41.518300000000004</v>
      </c>
      <c r="F588" s="128">
        <v>40.676000000000002</v>
      </c>
      <c r="G588" s="128">
        <v>0.8871</v>
      </c>
      <c r="H588" s="128">
        <v>0.92120000000000002</v>
      </c>
      <c r="I588" s="128" t="s">
        <v>139</v>
      </c>
      <c r="J588" s="128" t="s">
        <v>139</v>
      </c>
      <c r="K588" s="128" t="s">
        <v>139</v>
      </c>
      <c r="L588" s="129" t="s">
        <v>139</v>
      </c>
      <c r="M588" s="127" t="s">
        <v>139</v>
      </c>
      <c r="N588" s="130" t="s">
        <v>139</v>
      </c>
      <c r="O588" s="130" t="s">
        <v>139</v>
      </c>
      <c r="P588" s="129" t="s">
        <v>139</v>
      </c>
      <c r="Q588" s="131" t="s">
        <v>139</v>
      </c>
      <c r="R588" s="131" t="s">
        <v>139</v>
      </c>
      <c r="S588" s="131" t="s">
        <v>139</v>
      </c>
      <c r="T588" s="128" t="s">
        <v>139</v>
      </c>
    </row>
    <row r="589" spans="1:20" ht="15" customHeight="1">
      <c r="A589" s="127" t="s">
        <v>1126</v>
      </c>
      <c r="B589" s="127" t="s">
        <v>1127</v>
      </c>
      <c r="C589" s="127" t="s">
        <v>335</v>
      </c>
      <c r="D589" s="127" t="s">
        <v>333</v>
      </c>
      <c r="E589" s="128">
        <v>43.404000000000003</v>
      </c>
      <c r="F589" s="128">
        <v>42.4711</v>
      </c>
      <c r="G589" s="128">
        <v>0.92720000000000002</v>
      </c>
      <c r="H589" s="128">
        <v>0.9496</v>
      </c>
      <c r="I589" s="128">
        <v>0.92720000000000002</v>
      </c>
      <c r="J589" s="128">
        <v>0.9496</v>
      </c>
      <c r="K589" s="128" t="s">
        <v>139</v>
      </c>
      <c r="L589" s="129" t="s">
        <v>139</v>
      </c>
      <c r="M589" s="127" t="s">
        <v>139</v>
      </c>
      <c r="N589" s="128" t="s">
        <v>139</v>
      </c>
      <c r="O589" s="128" t="s">
        <v>139</v>
      </c>
      <c r="P589" s="129" t="s">
        <v>139</v>
      </c>
      <c r="Q589" s="131" t="s">
        <v>139</v>
      </c>
      <c r="R589" s="131" t="s">
        <v>139</v>
      </c>
      <c r="S589" s="131" t="s">
        <v>139</v>
      </c>
      <c r="T589" s="128" t="s">
        <v>139</v>
      </c>
    </row>
    <row r="590" spans="1:20" ht="15" customHeight="1">
      <c r="A590" s="127" t="s">
        <v>111</v>
      </c>
      <c r="B590" s="127" t="s">
        <v>148</v>
      </c>
      <c r="C590" s="127" t="s">
        <v>258</v>
      </c>
      <c r="D590" s="127" t="s">
        <v>257</v>
      </c>
      <c r="E590" s="128">
        <v>51.294600000000003</v>
      </c>
      <c r="F590" s="128">
        <v>51.444299999999998</v>
      </c>
      <c r="G590" s="128">
        <v>1.2031000000000001</v>
      </c>
      <c r="H590" s="128">
        <v>1.135</v>
      </c>
      <c r="I590" s="128" t="s">
        <v>139</v>
      </c>
      <c r="J590" s="128" t="s">
        <v>139</v>
      </c>
      <c r="K590" s="128" t="s">
        <v>139</v>
      </c>
      <c r="L590" s="129" t="s">
        <v>139</v>
      </c>
      <c r="M590" s="127" t="s">
        <v>139</v>
      </c>
      <c r="N590" s="128" t="s">
        <v>139</v>
      </c>
      <c r="O590" s="128" t="s">
        <v>310</v>
      </c>
      <c r="P590" s="129">
        <v>1.0958000000000001</v>
      </c>
      <c r="Q590" s="131" t="s">
        <v>139</v>
      </c>
      <c r="R590" s="131" t="s">
        <v>139</v>
      </c>
      <c r="S590" s="131" t="s">
        <v>139</v>
      </c>
      <c r="T590" s="128" t="s">
        <v>139</v>
      </c>
    </row>
    <row r="591" spans="1:20" ht="15" customHeight="1">
      <c r="A591" s="127" t="s">
        <v>111</v>
      </c>
      <c r="B591" s="127" t="s">
        <v>148</v>
      </c>
      <c r="C591" s="127" t="s">
        <v>301</v>
      </c>
      <c r="D591" s="127" t="s">
        <v>299</v>
      </c>
      <c r="E591" s="128">
        <v>51.294600000000003</v>
      </c>
      <c r="F591" s="128">
        <v>51.444299999999998</v>
      </c>
      <c r="G591" s="128">
        <v>1.2843</v>
      </c>
      <c r="H591" s="128">
        <v>1.1869000000000001</v>
      </c>
      <c r="I591" s="128" t="s">
        <v>139</v>
      </c>
      <c r="J591" s="128" t="s">
        <v>139</v>
      </c>
      <c r="K591" s="128" t="s">
        <v>139</v>
      </c>
      <c r="L591" s="129" t="s">
        <v>139</v>
      </c>
      <c r="M591" s="127" t="s">
        <v>139</v>
      </c>
      <c r="N591" s="130" t="s">
        <v>310</v>
      </c>
      <c r="O591" s="130" t="s">
        <v>139</v>
      </c>
      <c r="P591" s="129">
        <v>1.0958000000000001</v>
      </c>
      <c r="Q591" s="131" t="s">
        <v>139</v>
      </c>
      <c r="R591" s="131" t="s">
        <v>139</v>
      </c>
      <c r="S591" s="131" t="s">
        <v>139</v>
      </c>
      <c r="T591" s="128" t="s">
        <v>139</v>
      </c>
    </row>
    <row r="592" spans="1:20" ht="15" customHeight="1">
      <c r="A592" s="127" t="s">
        <v>111</v>
      </c>
      <c r="B592" s="127" t="s">
        <v>148</v>
      </c>
      <c r="C592" s="127" t="s">
        <v>461</v>
      </c>
      <c r="D592" s="127" t="s">
        <v>462</v>
      </c>
      <c r="E592" s="128">
        <v>51.294600000000003</v>
      </c>
      <c r="F592" s="128">
        <v>51.444299999999998</v>
      </c>
      <c r="G592" s="128" t="s">
        <v>139</v>
      </c>
      <c r="H592" s="128" t="s">
        <v>139</v>
      </c>
      <c r="I592" s="128">
        <v>1.1295999999999999</v>
      </c>
      <c r="J592" s="128">
        <v>1.087</v>
      </c>
      <c r="K592" s="128" t="s">
        <v>139</v>
      </c>
      <c r="L592" s="129" t="s">
        <v>139</v>
      </c>
      <c r="M592" s="127" t="s">
        <v>139</v>
      </c>
      <c r="N592" s="130" t="s">
        <v>139</v>
      </c>
      <c r="O592" s="130" t="s">
        <v>139</v>
      </c>
      <c r="P592" s="129" t="s">
        <v>139</v>
      </c>
      <c r="Q592" s="131" t="s">
        <v>139</v>
      </c>
      <c r="R592" s="131" t="s">
        <v>139</v>
      </c>
      <c r="S592" s="131" t="s">
        <v>310</v>
      </c>
      <c r="T592" s="128">
        <v>1.0958000000000001</v>
      </c>
    </row>
    <row r="593" spans="1:20" ht="15" customHeight="1">
      <c r="A593" s="127" t="s">
        <v>1128</v>
      </c>
      <c r="B593" s="127" t="s">
        <v>1129</v>
      </c>
      <c r="C593" s="127" t="s">
        <v>365</v>
      </c>
      <c r="D593" s="127" t="s">
        <v>363</v>
      </c>
      <c r="E593" s="128">
        <v>43.377800000000001</v>
      </c>
      <c r="F593" s="128">
        <v>42.851300000000002</v>
      </c>
      <c r="G593" s="128">
        <v>1.0986</v>
      </c>
      <c r="H593" s="128">
        <v>1.0665</v>
      </c>
      <c r="I593" s="128" t="s">
        <v>139</v>
      </c>
      <c r="J593" s="128" t="s">
        <v>139</v>
      </c>
      <c r="K593" s="128" t="s">
        <v>139</v>
      </c>
      <c r="L593" s="129" t="s">
        <v>139</v>
      </c>
      <c r="M593" s="127" t="s">
        <v>139</v>
      </c>
      <c r="N593" s="130" t="s">
        <v>310</v>
      </c>
      <c r="O593" s="130" t="s">
        <v>139</v>
      </c>
      <c r="P593" s="129">
        <v>0.92679999999999996</v>
      </c>
      <c r="Q593" s="131" t="s">
        <v>139</v>
      </c>
      <c r="R593" s="131" t="s">
        <v>139</v>
      </c>
      <c r="S593" s="131" t="s">
        <v>139</v>
      </c>
      <c r="T593" s="128" t="s">
        <v>139</v>
      </c>
    </row>
    <row r="594" spans="1:20" ht="15" customHeight="1">
      <c r="A594" s="127" t="s">
        <v>1204</v>
      </c>
      <c r="B594" s="127" t="s">
        <v>1205</v>
      </c>
      <c r="C594" s="127" t="s">
        <v>347</v>
      </c>
      <c r="D594" s="127" t="s">
        <v>345</v>
      </c>
      <c r="E594" s="128">
        <v>15.315300000000001</v>
      </c>
      <c r="F594" s="128">
        <v>15.335599999999999</v>
      </c>
      <c r="G594" s="128">
        <v>0.3649</v>
      </c>
      <c r="H594" s="128">
        <v>0.50139999999999996</v>
      </c>
      <c r="I594" s="128" t="s">
        <v>139</v>
      </c>
      <c r="J594" s="128" t="s">
        <v>139</v>
      </c>
      <c r="K594" s="128" t="s">
        <v>139</v>
      </c>
      <c r="L594" s="129" t="s">
        <v>139</v>
      </c>
      <c r="M594" s="127" t="s">
        <v>139</v>
      </c>
      <c r="N594" s="130" t="s">
        <v>310</v>
      </c>
      <c r="O594" s="130" t="s">
        <v>139</v>
      </c>
      <c r="P594" s="129">
        <v>0.32729999999999998</v>
      </c>
      <c r="Q594" s="131" t="s">
        <v>139</v>
      </c>
      <c r="R594" s="131" t="s">
        <v>139</v>
      </c>
      <c r="S594" s="131" t="s">
        <v>139</v>
      </c>
      <c r="T594" s="128" t="s">
        <v>139</v>
      </c>
    </row>
    <row r="595" spans="1:20" ht="15" customHeight="1">
      <c r="A595" s="127" t="s">
        <v>1130</v>
      </c>
      <c r="B595" s="127" t="s">
        <v>1131</v>
      </c>
      <c r="C595" s="127" t="s">
        <v>330</v>
      </c>
      <c r="D595" s="127" t="s">
        <v>331</v>
      </c>
      <c r="E595" s="128">
        <v>43.989699999999999</v>
      </c>
      <c r="F595" s="128">
        <v>42.402700000000003</v>
      </c>
      <c r="G595" s="128">
        <v>0.93979999999999997</v>
      </c>
      <c r="H595" s="128">
        <v>0.95840000000000003</v>
      </c>
      <c r="I595" s="128" t="s">
        <v>139</v>
      </c>
      <c r="J595" s="128" t="s">
        <v>139</v>
      </c>
      <c r="K595" s="128" t="s">
        <v>139</v>
      </c>
      <c r="L595" s="129" t="s">
        <v>139</v>
      </c>
      <c r="M595" s="127" t="s">
        <v>139</v>
      </c>
      <c r="N595" s="130" t="s">
        <v>139</v>
      </c>
      <c r="O595" s="130" t="s">
        <v>139</v>
      </c>
      <c r="P595" s="129" t="s">
        <v>139</v>
      </c>
      <c r="Q595" s="131" t="s">
        <v>139</v>
      </c>
      <c r="R595" s="131" t="s">
        <v>139</v>
      </c>
      <c r="S595" s="131" t="s">
        <v>139</v>
      </c>
      <c r="T595" s="128" t="s">
        <v>139</v>
      </c>
    </row>
    <row r="596" spans="1:20" ht="15" customHeight="1">
      <c r="A596" s="127" t="s">
        <v>1132</v>
      </c>
      <c r="B596" s="127" t="s">
        <v>1133</v>
      </c>
      <c r="C596" s="127" t="s">
        <v>339</v>
      </c>
      <c r="D596" s="127" t="s">
        <v>337</v>
      </c>
      <c r="E596" s="128">
        <v>35.9499</v>
      </c>
      <c r="F596" s="128">
        <v>35.5809</v>
      </c>
      <c r="G596" s="128">
        <v>0.81</v>
      </c>
      <c r="H596" s="128">
        <v>0.86560000000000004</v>
      </c>
      <c r="I596" s="128">
        <v>0.81</v>
      </c>
      <c r="J596" s="128">
        <v>0.86560000000000004</v>
      </c>
      <c r="K596" s="128" t="s">
        <v>139</v>
      </c>
      <c r="L596" s="129" t="s">
        <v>139</v>
      </c>
      <c r="M596" s="127" t="s">
        <v>139</v>
      </c>
      <c r="N596" s="130" t="s">
        <v>310</v>
      </c>
      <c r="O596" s="130" t="s">
        <v>139</v>
      </c>
      <c r="P596" s="129">
        <v>0.7681</v>
      </c>
      <c r="Q596" s="131" t="s">
        <v>139</v>
      </c>
      <c r="R596" s="131" t="s">
        <v>310</v>
      </c>
      <c r="S596" s="131" t="s">
        <v>139</v>
      </c>
      <c r="T596" s="128">
        <v>0.7681</v>
      </c>
    </row>
    <row r="597" spans="1:20" ht="15" customHeight="1">
      <c r="A597" s="127" t="s">
        <v>1132</v>
      </c>
      <c r="B597" s="127" t="s">
        <v>1133</v>
      </c>
      <c r="C597" s="127" t="s">
        <v>330</v>
      </c>
      <c r="D597" s="127" t="s">
        <v>331</v>
      </c>
      <c r="E597" s="128">
        <v>35.9499</v>
      </c>
      <c r="F597" s="128">
        <v>35.5809</v>
      </c>
      <c r="G597" s="128">
        <v>0.8115</v>
      </c>
      <c r="H597" s="128">
        <v>0.86670000000000003</v>
      </c>
      <c r="I597" s="128" t="s">
        <v>139</v>
      </c>
      <c r="J597" s="128" t="s">
        <v>139</v>
      </c>
      <c r="K597" s="128" t="s">
        <v>139</v>
      </c>
      <c r="L597" s="129" t="s">
        <v>139</v>
      </c>
      <c r="M597" s="127" t="s">
        <v>139</v>
      </c>
      <c r="N597" s="130" t="s">
        <v>310</v>
      </c>
      <c r="O597" s="130" t="s">
        <v>139</v>
      </c>
      <c r="P597" s="129">
        <v>0.7681</v>
      </c>
      <c r="Q597" s="131" t="s">
        <v>139</v>
      </c>
      <c r="R597" s="131" t="s">
        <v>139</v>
      </c>
      <c r="S597" s="131" t="s">
        <v>139</v>
      </c>
      <c r="T597" s="128" t="s">
        <v>139</v>
      </c>
    </row>
    <row r="598" spans="1:20" ht="15" customHeight="1">
      <c r="A598" s="127" t="s">
        <v>1134</v>
      </c>
      <c r="B598" s="127" t="s">
        <v>1135</v>
      </c>
      <c r="C598" s="127" t="s">
        <v>249</v>
      </c>
      <c r="D598" s="127" t="s">
        <v>243</v>
      </c>
      <c r="E598" s="128">
        <v>59.665599999999998</v>
      </c>
      <c r="F598" s="128">
        <v>58.400799999999997</v>
      </c>
      <c r="G598" s="128">
        <v>1.2748999999999999</v>
      </c>
      <c r="H598" s="128">
        <v>1.1809000000000001</v>
      </c>
      <c r="I598" s="128" t="s">
        <v>139</v>
      </c>
      <c r="J598" s="128" t="s">
        <v>139</v>
      </c>
      <c r="K598" s="128" t="s">
        <v>139</v>
      </c>
      <c r="L598" s="129" t="s">
        <v>139</v>
      </c>
      <c r="M598" s="127" t="s">
        <v>139</v>
      </c>
      <c r="N598" s="130" t="s">
        <v>139</v>
      </c>
      <c r="O598" s="130" t="s">
        <v>139</v>
      </c>
      <c r="P598" s="129" t="s">
        <v>139</v>
      </c>
      <c r="Q598" s="131" t="s">
        <v>139</v>
      </c>
      <c r="R598" s="131" t="s">
        <v>139</v>
      </c>
      <c r="S598" s="131" t="s">
        <v>139</v>
      </c>
      <c r="T598" s="128" t="s">
        <v>139</v>
      </c>
    </row>
    <row r="599" spans="1:20" ht="15" customHeight="1">
      <c r="A599" s="127" t="s">
        <v>1136</v>
      </c>
      <c r="B599" s="127" t="s">
        <v>1137</v>
      </c>
      <c r="C599" s="127" t="s">
        <v>237</v>
      </c>
      <c r="D599" s="127" t="s">
        <v>235</v>
      </c>
      <c r="E599" s="128">
        <v>46.096400000000003</v>
      </c>
      <c r="F599" s="128">
        <v>44.980699999999999</v>
      </c>
      <c r="G599" s="128">
        <v>0.9849</v>
      </c>
      <c r="H599" s="128">
        <v>0.98960000000000004</v>
      </c>
      <c r="I599" s="128" t="s">
        <v>139</v>
      </c>
      <c r="J599" s="128" t="s">
        <v>139</v>
      </c>
      <c r="K599" s="128" t="s">
        <v>139</v>
      </c>
      <c r="L599" s="129" t="s">
        <v>139</v>
      </c>
      <c r="M599" s="127" t="s">
        <v>139</v>
      </c>
      <c r="N599" s="130" t="s">
        <v>139</v>
      </c>
      <c r="O599" s="130" t="s">
        <v>139</v>
      </c>
      <c r="P599" s="129" t="s">
        <v>139</v>
      </c>
      <c r="Q599" s="131" t="s">
        <v>139</v>
      </c>
      <c r="R599" s="131" t="s">
        <v>139</v>
      </c>
      <c r="S599" s="131" t="s">
        <v>139</v>
      </c>
      <c r="T599" s="128" t="s">
        <v>139</v>
      </c>
    </row>
    <row r="600" spans="1:20" ht="40.5" customHeight="1">
      <c r="A600" s="164" t="s">
        <v>1138</v>
      </c>
      <c r="B600" s="164"/>
      <c r="C600" s="164"/>
      <c r="D600" s="164"/>
      <c r="E600" s="164"/>
      <c r="F600" s="164"/>
      <c r="G600" s="164"/>
      <c r="H600" s="164"/>
      <c r="I600" s="164"/>
      <c r="J600" s="164"/>
      <c r="K600" s="164"/>
      <c r="L600" s="164"/>
      <c r="M600" s="164"/>
      <c r="N600" s="164"/>
      <c r="O600" s="164"/>
      <c r="P600" s="164"/>
      <c r="Q600" s="164"/>
    </row>
    <row r="601" spans="1:20" ht="16.5">
      <c r="A601" s="134" t="s">
        <v>1139</v>
      </c>
    </row>
    <row r="602" spans="1:20" ht="16.5">
      <c r="A602" s="134" t="s">
        <v>1218</v>
      </c>
    </row>
    <row r="603" spans="1:20" ht="16.5">
      <c r="A603" s="135" t="s">
        <v>1140</v>
      </c>
    </row>
  </sheetData>
  <sheetProtection sheet="1" objects="1" scenarios="1"/>
  <mergeCells count="2">
    <mergeCell ref="A1:T1"/>
    <mergeCell ref="A600:Q600"/>
  </mergeCells>
  <printOptions gridLines="1"/>
  <pageMargins left="0.05" right="0.05" top="0.5" bottom="0.5" header="0" footer="0"/>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361A9-FA34-4275-BFBD-FE1AAF6BB72E}">
  <sheetPr filterMode="1"/>
  <dimension ref="A1:T620"/>
  <sheetViews>
    <sheetView workbookViewId="0">
      <selection activeCell="B1" sqref="B1:T1"/>
    </sheetView>
  </sheetViews>
  <sheetFormatPr defaultRowHeight="14.5"/>
  <cols>
    <col min="1" max="1" width="0.54296875" style="60" customWidth="1"/>
  </cols>
  <sheetData>
    <row r="1" spans="1:20" ht="53.25" customHeight="1">
      <c r="B1" s="165" t="s">
        <v>1220</v>
      </c>
      <c r="C1" s="165"/>
      <c r="D1" s="165"/>
      <c r="E1" s="165"/>
      <c r="F1" s="165"/>
      <c r="G1" s="165"/>
      <c r="H1" s="165"/>
      <c r="I1" s="165"/>
      <c r="J1" s="165"/>
      <c r="K1" s="165"/>
      <c r="L1" s="165"/>
      <c r="M1" s="165"/>
      <c r="N1" s="165"/>
      <c r="O1" s="165"/>
      <c r="P1" s="165"/>
      <c r="Q1" s="165"/>
      <c r="R1" s="165"/>
      <c r="S1" s="165"/>
      <c r="T1" s="165"/>
    </row>
    <row r="2" spans="1:20" ht="67.5" customHeight="1">
      <c r="B2" s="143" t="s">
        <v>217</v>
      </c>
      <c r="C2" s="143" t="s">
        <v>218</v>
      </c>
      <c r="D2" s="143" t="s">
        <v>219</v>
      </c>
      <c r="E2" s="144" t="s">
        <v>220</v>
      </c>
      <c r="F2" s="145" t="s">
        <v>1221</v>
      </c>
      <c r="G2" s="144" t="s">
        <v>1222</v>
      </c>
      <c r="H2" s="144" t="s">
        <v>106</v>
      </c>
      <c r="I2" s="143" t="s">
        <v>221</v>
      </c>
      <c r="J2" s="144" t="s">
        <v>222</v>
      </c>
      <c r="K2" s="144" t="s">
        <v>1147</v>
      </c>
      <c r="L2" s="144" t="s">
        <v>1210</v>
      </c>
      <c r="M2" s="144" t="s">
        <v>224</v>
      </c>
      <c r="N2" s="145" t="s">
        <v>1223</v>
      </c>
      <c r="O2" s="145" t="s">
        <v>1224</v>
      </c>
      <c r="P2" s="145" t="s">
        <v>1212</v>
      </c>
      <c r="Q2" s="144" t="s">
        <v>226</v>
      </c>
      <c r="R2" s="145" t="s">
        <v>1225</v>
      </c>
      <c r="S2" s="144" t="s">
        <v>1226</v>
      </c>
      <c r="T2" s="145" t="s">
        <v>228</v>
      </c>
    </row>
    <row r="3" spans="1:20" hidden="1">
      <c r="B3" s="146" t="s">
        <v>229</v>
      </c>
      <c r="C3" s="146" t="s">
        <v>230</v>
      </c>
      <c r="D3" s="146" t="s">
        <v>231</v>
      </c>
      <c r="E3" s="146" t="s">
        <v>229</v>
      </c>
      <c r="F3" s="147">
        <v>31.521999999999998</v>
      </c>
      <c r="G3" s="147">
        <v>30.742699999999999</v>
      </c>
      <c r="H3" s="148">
        <v>0.65510000000000002</v>
      </c>
      <c r="I3" s="148">
        <v>0.74850000000000005</v>
      </c>
      <c r="J3" s="148">
        <v>0.65510000000000002</v>
      </c>
      <c r="K3" s="148">
        <v>0.74850000000000005</v>
      </c>
      <c r="L3" s="146" t="s">
        <v>1227</v>
      </c>
      <c r="M3" s="146" t="s">
        <v>1227</v>
      </c>
      <c r="N3" s="149" t="s">
        <v>1227</v>
      </c>
      <c r="O3" s="146" t="s">
        <v>1227</v>
      </c>
      <c r="P3" s="146" t="s">
        <v>1227</v>
      </c>
      <c r="Q3" s="149" t="s">
        <v>1227</v>
      </c>
      <c r="R3" s="146" t="s">
        <v>1227</v>
      </c>
      <c r="S3" s="146" t="s">
        <v>1227</v>
      </c>
      <c r="T3" s="146" t="s">
        <v>1227</v>
      </c>
    </row>
    <row r="4" spans="1:20" hidden="1">
      <c r="B4" s="146" t="s">
        <v>232</v>
      </c>
      <c r="C4" s="146" t="s">
        <v>233</v>
      </c>
      <c r="D4" s="146" t="s">
        <v>234</v>
      </c>
      <c r="E4" s="146" t="s">
        <v>232</v>
      </c>
      <c r="F4" s="147">
        <v>57.037700000000001</v>
      </c>
      <c r="G4" s="147">
        <v>56.702300000000001</v>
      </c>
      <c r="H4" s="148">
        <v>1.1943999999999999</v>
      </c>
      <c r="I4" s="148">
        <v>1.1294</v>
      </c>
      <c r="J4" s="148">
        <v>1.1943999999999999</v>
      </c>
      <c r="K4" s="148">
        <v>1.1294</v>
      </c>
      <c r="L4" s="146" t="s">
        <v>1227</v>
      </c>
      <c r="M4" s="146" t="s">
        <v>1227</v>
      </c>
      <c r="N4" s="149" t="s">
        <v>1227</v>
      </c>
      <c r="O4" s="146" t="s">
        <v>1227</v>
      </c>
      <c r="P4" s="146" t="s">
        <v>1227</v>
      </c>
      <c r="Q4" s="149" t="s">
        <v>1227</v>
      </c>
      <c r="R4" s="146" t="s">
        <v>1227</v>
      </c>
      <c r="S4" s="146" t="s">
        <v>1227</v>
      </c>
      <c r="T4" s="146" t="s">
        <v>1227</v>
      </c>
    </row>
    <row r="5" spans="1:20" hidden="1">
      <c r="B5" s="146" t="s">
        <v>235</v>
      </c>
      <c r="C5" s="146" t="s">
        <v>236</v>
      </c>
      <c r="D5" s="146" t="s">
        <v>237</v>
      </c>
      <c r="E5" s="146" t="s">
        <v>235</v>
      </c>
      <c r="F5" s="147">
        <v>41.063400000000001</v>
      </c>
      <c r="G5" s="147">
        <v>39.700099999999999</v>
      </c>
      <c r="H5" s="148">
        <v>1.0397000000000001</v>
      </c>
      <c r="I5" s="148">
        <v>1.0269999999999999</v>
      </c>
      <c r="J5" s="148">
        <v>1.0397000000000001</v>
      </c>
      <c r="K5" s="148">
        <v>1.0269999999999999</v>
      </c>
      <c r="L5" s="146" t="s">
        <v>1227</v>
      </c>
      <c r="M5" s="146" t="s">
        <v>1227</v>
      </c>
      <c r="N5" s="149" t="s">
        <v>1227</v>
      </c>
      <c r="O5" s="146" t="s">
        <v>1227</v>
      </c>
      <c r="P5" s="146" t="s">
        <v>1227</v>
      </c>
      <c r="Q5" s="149" t="s">
        <v>1227</v>
      </c>
      <c r="R5" s="146" t="s">
        <v>1227</v>
      </c>
      <c r="S5" s="146" t="s">
        <v>1227</v>
      </c>
      <c r="T5" s="146" t="s">
        <v>1227</v>
      </c>
    </row>
    <row r="6" spans="1:20" hidden="1">
      <c r="B6" s="146" t="s">
        <v>238</v>
      </c>
      <c r="C6" s="146" t="s">
        <v>239</v>
      </c>
      <c r="D6" s="146" t="s">
        <v>242</v>
      </c>
      <c r="E6" s="146" t="s">
        <v>238</v>
      </c>
      <c r="F6" s="147">
        <v>34.934899999999999</v>
      </c>
      <c r="G6" s="147">
        <v>33.631999999999998</v>
      </c>
      <c r="H6" s="148">
        <v>0.72699999999999998</v>
      </c>
      <c r="I6" s="148">
        <v>0.80389999999999995</v>
      </c>
      <c r="J6" s="148" t="s">
        <v>1227</v>
      </c>
      <c r="K6" s="148" t="s">
        <v>1227</v>
      </c>
      <c r="L6" s="146" t="s">
        <v>1227</v>
      </c>
      <c r="M6" s="146" t="s">
        <v>1227</v>
      </c>
      <c r="N6" s="149" t="s">
        <v>1227</v>
      </c>
      <c r="O6" s="146" t="s">
        <v>1227</v>
      </c>
      <c r="P6" s="146" t="s">
        <v>1227</v>
      </c>
      <c r="Q6" s="149" t="s">
        <v>1227</v>
      </c>
      <c r="R6" s="146" t="s">
        <v>1227</v>
      </c>
      <c r="S6" s="146" t="s">
        <v>1227</v>
      </c>
      <c r="T6" s="146" t="s">
        <v>1227</v>
      </c>
    </row>
    <row r="7" spans="1:20" hidden="1">
      <c r="B7" s="146" t="s">
        <v>238</v>
      </c>
      <c r="C7" s="146" t="s">
        <v>239</v>
      </c>
      <c r="D7" s="146" t="s">
        <v>240</v>
      </c>
      <c r="E7" s="146" t="s">
        <v>241</v>
      </c>
      <c r="F7" s="147">
        <v>34.934899999999999</v>
      </c>
      <c r="G7" s="147">
        <v>33.631999999999998</v>
      </c>
      <c r="H7" s="148" t="s">
        <v>1227</v>
      </c>
      <c r="I7" s="148" t="s">
        <v>1227</v>
      </c>
      <c r="J7" s="148">
        <v>0.72699999999999998</v>
      </c>
      <c r="K7" s="148">
        <v>0.80389999999999995</v>
      </c>
      <c r="L7" s="146" t="s">
        <v>1227</v>
      </c>
      <c r="M7" s="146" t="s">
        <v>1227</v>
      </c>
      <c r="N7" s="149" t="s">
        <v>1227</v>
      </c>
      <c r="O7" s="146" t="s">
        <v>1227</v>
      </c>
      <c r="P7" s="146" t="s">
        <v>1227</v>
      </c>
      <c r="Q7" s="149" t="s">
        <v>1227</v>
      </c>
      <c r="R7" s="146" t="s">
        <v>1227</v>
      </c>
      <c r="S7" s="146" t="s">
        <v>1227</v>
      </c>
      <c r="T7" s="146" t="s">
        <v>1227</v>
      </c>
    </row>
    <row r="8" spans="1:20" hidden="1">
      <c r="B8" s="146" t="s">
        <v>243</v>
      </c>
      <c r="C8" s="146" t="s">
        <v>244</v>
      </c>
      <c r="D8" s="146" t="s">
        <v>247</v>
      </c>
      <c r="E8" s="146" t="s">
        <v>248</v>
      </c>
      <c r="F8" s="147">
        <v>60.309800000000003</v>
      </c>
      <c r="G8" s="147">
        <v>59.252000000000002</v>
      </c>
      <c r="H8" s="148" t="s">
        <v>1227</v>
      </c>
      <c r="I8" s="148" t="s">
        <v>1227</v>
      </c>
      <c r="J8" s="148">
        <v>1.1914</v>
      </c>
      <c r="K8" s="148">
        <v>1.1274</v>
      </c>
      <c r="L8" s="146" t="s">
        <v>1227</v>
      </c>
      <c r="M8" s="146" t="s">
        <v>1227</v>
      </c>
      <c r="N8" s="149" t="s">
        <v>1227</v>
      </c>
      <c r="O8" s="146" t="s">
        <v>1227</v>
      </c>
      <c r="P8" s="146" t="s">
        <v>1227</v>
      </c>
      <c r="Q8" s="149" t="s">
        <v>1227</v>
      </c>
      <c r="R8" s="146" t="s">
        <v>1227</v>
      </c>
      <c r="S8" s="146" t="s">
        <v>1227</v>
      </c>
      <c r="T8" s="146" t="s">
        <v>1227</v>
      </c>
    </row>
    <row r="9" spans="1:20" hidden="1">
      <c r="B9" s="146" t="s">
        <v>243</v>
      </c>
      <c r="C9" s="146" t="s">
        <v>244</v>
      </c>
      <c r="D9" s="146" t="s">
        <v>249</v>
      </c>
      <c r="E9" s="146" t="s">
        <v>243</v>
      </c>
      <c r="F9" s="147">
        <v>60.309800000000003</v>
      </c>
      <c r="G9" s="147">
        <v>59.252000000000002</v>
      </c>
      <c r="H9" s="148">
        <v>1.2534000000000001</v>
      </c>
      <c r="I9" s="148">
        <v>1.1673</v>
      </c>
      <c r="J9" s="148">
        <v>1.2534000000000001</v>
      </c>
      <c r="K9" s="148">
        <v>1.1673</v>
      </c>
      <c r="L9" s="146" t="s">
        <v>1227</v>
      </c>
      <c r="M9" s="146" t="s">
        <v>1227</v>
      </c>
      <c r="N9" s="149" t="s">
        <v>1227</v>
      </c>
      <c r="O9" s="146" t="s">
        <v>1227</v>
      </c>
      <c r="P9" s="146" t="s">
        <v>1227</v>
      </c>
      <c r="Q9" s="149" t="s">
        <v>1227</v>
      </c>
      <c r="R9" s="146" t="s">
        <v>1227</v>
      </c>
      <c r="S9" s="146" t="s">
        <v>1227</v>
      </c>
      <c r="T9" s="146" t="s">
        <v>1227</v>
      </c>
    </row>
    <row r="10" spans="1:20" hidden="1">
      <c r="B10" s="146" t="s">
        <v>243</v>
      </c>
      <c r="C10" s="146" t="s">
        <v>244</v>
      </c>
      <c r="D10" s="146" t="s">
        <v>245</v>
      </c>
      <c r="E10" s="146" t="s">
        <v>246</v>
      </c>
      <c r="F10" s="147">
        <v>60.309800000000003</v>
      </c>
      <c r="G10" s="147">
        <v>59.252000000000002</v>
      </c>
      <c r="H10" s="148" t="s">
        <v>1227</v>
      </c>
      <c r="I10" s="148" t="s">
        <v>1227</v>
      </c>
      <c r="J10" s="148">
        <v>1.1914</v>
      </c>
      <c r="K10" s="148">
        <v>1.1274</v>
      </c>
      <c r="L10" s="146" t="s">
        <v>1227</v>
      </c>
      <c r="M10" s="146" t="s">
        <v>1227</v>
      </c>
      <c r="N10" s="149" t="s">
        <v>1227</v>
      </c>
      <c r="O10" s="146" t="s">
        <v>1227</v>
      </c>
      <c r="P10" s="146" t="s">
        <v>1227</v>
      </c>
      <c r="Q10" s="149" t="s">
        <v>1227</v>
      </c>
      <c r="R10" s="146" t="s">
        <v>1227</v>
      </c>
      <c r="S10" s="146" t="s">
        <v>1227</v>
      </c>
      <c r="T10" s="146" t="s">
        <v>1227</v>
      </c>
    </row>
    <row r="11" spans="1:20" hidden="1">
      <c r="B11" s="146" t="s">
        <v>250</v>
      </c>
      <c r="C11" s="146" t="s">
        <v>251</v>
      </c>
      <c r="D11" s="146" t="s">
        <v>252</v>
      </c>
      <c r="E11" s="146" t="s">
        <v>253</v>
      </c>
      <c r="F11" s="147">
        <v>48.7258</v>
      </c>
      <c r="G11" s="147">
        <v>46.6569</v>
      </c>
      <c r="H11" s="148" t="s">
        <v>1227</v>
      </c>
      <c r="I11" s="148" t="s">
        <v>1227</v>
      </c>
      <c r="J11" s="148">
        <v>0.92579999999999996</v>
      </c>
      <c r="K11" s="148">
        <v>0.9486</v>
      </c>
      <c r="L11" s="146" t="s">
        <v>1227</v>
      </c>
      <c r="M11" s="146" t="s">
        <v>1227</v>
      </c>
      <c r="N11" s="149" t="s">
        <v>1227</v>
      </c>
      <c r="O11" s="146" t="s">
        <v>1227</v>
      </c>
      <c r="P11" s="146" t="s">
        <v>1227</v>
      </c>
      <c r="Q11" s="149" t="s">
        <v>1227</v>
      </c>
      <c r="R11" s="146" t="s">
        <v>1227</v>
      </c>
      <c r="S11" s="146" t="s">
        <v>1227</v>
      </c>
      <c r="T11" s="146" t="s">
        <v>1227</v>
      </c>
    </row>
    <row r="12" spans="1:20" hidden="1">
      <c r="B12" s="146" t="s">
        <v>250</v>
      </c>
      <c r="C12" s="146" t="s">
        <v>251</v>
      </c>
      <c r="D12" s="146" t="s">
        <v>255</v>
      </c>
      <c r="E12" s="146" t="s">
        <v>256</v>
      </c>
      <c r="F12" s="147">
        <v>48.7258</v>
      </c>
      <c r="G12" s="147">
        <v>46.6569</v>
      </c>
      <c r="H12" s="148" t="s">
        <v>1227</v>
      </c>
      <c r="I12" s="148" t="s">
        <v>1227</v>
      </c>
      <c r="J12" s="148">
        <v>0.92579999999999996</v>
      </c>
      <c r="K12" s="148">
        <v>0.9486</v>
      </c>
      <c r="L12" s="146" t="s">
        <v>1227</v>
      </c>
      <c r="M12" s="146" t="s">
        <v>1227</v>
      </c>
      <c r="N12" s="149" t="s">
        <v>1227</v>
      </c>
      <c r="O12" s="146" t="s">
        <v>1227</v>
      </c>
      <c r="P12" s="146" t="s">
        <v>1227</v>
      </c>
      <c r="Q12" s="149" t="s">
        <v>1227</v>
      </c>
      <c r="R12" s="146" t="s">
        <v>1227</v>
      </c>
      <c r="S12" s="146" t="s">
        <v>1227</v>
      </c>
      <c r="T12" s="146" t="s">
        <v>1227</v>
      </c>
    </row>
    <row r="13" spans="1:20" hidden="1">
      <c r="B13" s="146" t="s">
        <v>250</v>
      </c>
      <c r="C13" s="146" t="s">
        <v>251</v>
      </c>
      <c r="D13" s="146" t="s">
        <v>254</v>
      </c>
      <c r="E13" s="146" t="s">
        <v>250</v>
      </c>
      <c r="F13" s="147">
        <v>48.7258</v>
      </c>
      <c r="G13" s="147">
        <v>46.6569</v>
      </c>
      <c r="H13" s="148">
        <v>1.0126999999999999</v>
      </c>
      <c r="I13" s="148">
        <v>1.0086999999999999</v>
      </c>
      <c r="J13" s="148">
        <v>1.0126999999999999</v>
      </c>
      <c r="K13" s="148">
        <v>1.0086999999999999</v>
      </c>
      <c r="L13" s="146" t="s">
        <v>1227</v>
      </c>
      <c r="M13" s="146" t="s">
        <v>1227</v>
      </c>
      <c r="N13" s="149" t="s">
        <v>1227</v>
      </c>
      <c r="O13" s="146" t="s">
        <v>1227</v>
      </c>
      <c r="P13" s="146" t="s">
        <v>1227</v>
      </c>
      <c r="Q13" s="149" t="s">
        <v>1227</v>
      </c>
      <c r="R13" s="146" t="s">
        <v>1227</v>
      </c>
      <c r="S13" s="146" t="s">
        <v>1227</v>
      </c>
      <c r="T13" s="146" t="s">
        <v>1227</v>
      </c>
    </row>
    <row r="14" spans="1:20">
      <c r="A14" s="60">
        <v>7</v>
      </c>
      <c r="B14" s="146" t="s">
        <v>257</v>
      </c>
      <c r="C14" s="146" t="s">
        <v>152</v>
      </c>
      <c r="D14" s="146" t="s">
        <v>258</v>
      </c>
      <c r="E14" s="146" t="s">
        <v>257</v>
      </c>
      <c r="F14" s="147">
        <v>46.694499999999998</v>
      </c>
      <c r="G14" s="147">
        <v>46.578000000000003</v>
      </c>
      <c r="H14" s="148">
        <v>0.97030000000000005</v>
      </c>
      <c r="I14" s="148">
        <v>0.97960000000000003</v>
      </c>
      <c r="J14" s="148" t="s">
        <v>1227</v>
      </c>
      <c r="K14" s="148" t="s">
        <v>1227</v>
      </c>
      <c r="L14" s="146">
        <v>1.1894</v>
      </c>
      <c r="M14" s="146" t="s">
        <v>1227</v>
      </c>
      <c r="N14" s="149" t="s">
        <v>1227</v>
      </c>
      <c r="O14" s="146" t="s">
        <v>1227</v>
      </c>
      <c r="P14" s="146" t="s">
        <v>1227</v>
      </c>
      <c r="Q14" s="149" t="s">
        <v>1227</v>
      </c>
      <c r="R14" s="146" t="s">
        <v>1227</v>
      </c>
      <c r="S14" s="146" t="s">
        <v>1227</v>
      </c>
      <c r="T14" s="146" t="s">
        <v>1227</v>
      </c>
    </row>
    <row r="15" spans="1:20" hidden="1">
      <c r="B15" s="146" t="s">
        <v>574</v>
      </c>
      <c r="C15" s="146" t="s">
        <v>1214</v>
      </c>
      <c r="D15" s="146" t="s">
        <v>573</v>
      </c>
      <c r="E15" s="146" t="s">
        <v>574</v>
      </c>
      <c r="F15" s="147" t="s">
        <v>1227</v>
      </c>
      <c r="G15" s="147" t="s">
        <v>1227</v>
      </c>
      <c r="H15" s="148">
        <v>1.0887</v>
      </c>
      <c r="I15" s="148">
        <v>1.0599000000000001</v>
      </c>
      <c r="J15" s="148" t="s">
        <v>1227</v>
      </c>
      <c r="K15" s="148" t="s">
        <v>1227</v>
      </c>
      <c r="L15" s="146">
        <v>1.0887</v>
      </c>
      <c r="M15" s="146" t="s">
        <v>1227</v>
      </c>
      <c r="N15" s="149" t="s">
        <v>1227</v>
      </c>
      <c r="O15" s="146" t="s">
        <v>1227</v>
      </c>
      <c r="P15" s="146" t="s">
        <v>1227</v>
      </c>
      <c r="Q15" s="149" t="s">
        <v>1227</v>
      </c>
      <c r="R15" s="146" t="s">
        <v>1227</v>
      </c>
      <c r="S15" s="146" t="s">
        <v>1227</v>
      </c>
      <c r="T15" s="146" t="s">
        <v>1227</v>
      </c>
    </row>
    <row r="16" spans="1:20" hidden="1">
      <c r="B16" s="146" t="s">
        <v>1101</v>
      </c>
      <c r="C16" s="146" t="s">
        <v>1215</v>
      </c>
      <c r="D16" s="146" t="s">
        <v>1100</v>
      </c>
      <c r="E16" s="146" t="s">
        <v>1101</v>
      </c>
      <c r="F16" s="147" t="s">
        <v>1227</v>
      </c>
      <c r="G16" s="147" t="s">
        <v>1227</v>
      </c>
      <c r="H16" s="148">
        <v>1.1379999999999999</v>
      </c>
      <c r="I16" s="148">
        <v>1.0926</v>
      </c>
      <c r="J16" s="148" t="s">
        <v>1227</v>
      </c>
      <c r="K16" s="148" t="s">
        <v>1227</v>
      </c>
      <c r="L16" s="146">
        <v>1.1379999999999999</v>
      </c>
      <c r="M16" s="146" t="s">
        <v>1227</v>
      </c>
      <c r="N16" s="149" t="s">
        <v>1227</v>
      </c>
      <c r="O16" s="146" t="s">
        <v>1227</v>
      </c>
      <c r="P16" s="146" t="s">
        <v>1227</v>
      </c>
      <c r="Q16" s="149" t="s">
        <v>1227</v>
      </c>
      <c r="R16" s="146" t="s">
        <v>1227</v>
      </c>
      <c r="S16" s="146" t="s">
        <v>1227</v>
      </c>
      <c r="T16" s="146" t="s">
        <v>1227</v>
      </c>
    </row>
    <row r="17" spans="2:20" hidden="1">
      <c r="B17" s="146" t="s">
        <v>259</v>
      </c>
      <c r="C17" s="146" t="s">
        <v>260</v>
      </c>
      <c r="D17" s="146" t="s">
        <v>261</v>
      </c>
      <c r="E17" s="146" t="s">
        <v>259</v>
      </c>
      <c r="F17" s="147">
        <v>38.854500000000002</v>
      </c>
      <c r="G17" s="147">
        <v>37.857900000000001</v>
      </c>
      <c r="H17" s="148">
        <v>0.80740000000000001</v>
      </c>
      <c r="I17" s="148">
        <v>0.86370000000000002</v>
      </c>
      <c r="J17" s="148">
        <v>0.80740000000000001</v>
      </c>
      <c r="K17" s="148">
        <v>0.86370000000000002</v>
      </c>
      <c r="L17" s="146" t="s">
        <v>1227</v>
      </c>
      <c r="M17" s="146" t="s">
        <v>1227</v>
      </c>
      <c r="N17" s="149" t="s">
        <v>1227</v>
      </c>
      <c r="O17" s="146" t="s">
        <v>1227</v>
      </c>
      <c r="P17" s="146" t="s">
        <v>1227</v>
      </c>
      <c r="Q17" s="149" t="s">
        <v>1227</v>
      </c>
      <c r="R17" s="146" t="s">
        <v>1227</v>
      </c>
      <c r="S17" s="146" t="s">
        <v>1227</v>
      </c>
      <c r="T17" s="146" t="s">
        <v>1227</v>
      </c>
    </row>
    <row r="18" spans="2:20" hidden="1">
      <c r="B18" s="146" t="s">
        <v>259</v>
      </c>
      <c r="C18" s="146" t="s">
        <v>260</v>
      </c>
      <c r="D18" s="146" t="s">
        <v>264</v>
      </c>
      <c r="E18" s="146" t="s">
        <v>262</v>
      </c>
      <c r="F18" s="147">
        <v>38.854500000000002</v>
      </c>
      <c r="G18" s="147">
        <v>37.857900000000001</v>
      </c>
      <c r="H18" s="148" t="s">
        <v>1227</v>
      </c>
      <c r="I18" s="148" t="s">
        <v>1227</v>
      </c>
      <c r="J18" s="148">
        <v>0.76439999999999997</v>
      </c>
      <c r="K18" s="148">
        <v>0.83199999999999996</v>
      </c>
      <c r="L18" s="146" t="s">
        <v>1227</v>
      </c>
      <c r="M18" s="146" t="s">
        <v>1227</v>
      </c>
      <c r="N18" s="149" t="s">
        <v>1227</v>
      </c>
      <c r="O18" s="146" t="s">
        <v>1227</v>
      </c>
      <c r="P18" s="146" t="s">
        <v>1227</v>
      </c>
      <c r="Q18" s="149" t="s">
        <v>1227</v>
      </c>
      <c r="R18" s="146" t="s">
        <v>1227</v>
      </c>
      <c r="S18" s="146" t="s">
        <v>1227</v>
      </c>
      <c r="T18" s="146" t="s">
        <v>1227</v>
      </c>
    </row>
    <row r="19" spans="2:20" hidden="1">
      <c r="B19" s="146" t="s">
        <v>262</v>
      </c>
      <c r="C19" s="146" t="s">
        <v>263</v>
      </c>
      <c r="D19" s="146" t="s">
        <v>264</v>
      </c>
      <c r="E19" s="146" t="s">
        <v>262</v>
      </c>
      <c r="F19" s="147">
        <v>36.053899999999999</v>
      </c>
      <c r="G19" s="147">
        <v>34.664299999999997</v>
      </c>
      <c r="H19" s="148">
        <v>0.74919999999999998</v>
      </c>
      <c r="I19" s="148">
        <v>0.8206</v>
      </c>
      <c r="J19" s="148" t="s">
        <v>1227</v>
      </c>
      <c r="K19" s="148" t="s">
        <v>1227</v>
      </c>
      <c r="L19" s="146" t="s">
        <v>1227</v>
      </c>
      <c r="M19" s="146" t="s">
        <v>1227</v>
      </c>
      <c r="N19" s="149" t="s">
        <v>1227</v>
      </c>
      <c r="O19" s="146" t="s">
        <v>1227</v>
      </c>
      <c r="P19" s="146" t="s">
        <v>1227</v>
      </c>
      <c r="Q19" s="149" t="s">
        <v>1227</v>
      </c>
      <c r="R19" s="146" t="s">
        <v>1227</v>
      </c>
      <c r="S19" s="146" t="s">
        <v>1227</v>
      </c>
      <c r="T19" s="146" t="s">
        <v>1227</v>
      </c>
    </row>
    <row r="20" spans="2:20" hidden="1">
      <c r="B20" s="146" t="s">
        <v>265</v>
      </c>
      <c r="C20" s="146" t="s">
        <v>266</v>
      </c>
      <c r="D20" s="146" t="s">
        <v>267</v>
      </c>
      <c r="E20" s="146" t="s">
        <v>265</v>
      </c>
      <c r="F20" s="147">
        <v>57.740499999999997</v>
      </c>
      <c r="G20" s="147">
        <v>56.795499999999997</v>
      </c>
      <c r="H20" s="148">
        <v>1.1999</v>
      </c>
      <c r="I20" s="148">
        <v>1.1329</v>
      </c>
      <c r="J20" s="148" t="s">
        <v>1227</v>
      </c>
      <c r="K20" s="148" t="s">
        <v>1227</v>
      </c>
      <c r="L20" s="146" t="s">
        <v>1227</v>
      </c>
      <c r="M20" s="146" t="s">
        <v>1227</v>
      </c>
      <c r="N20" s="149" t="s">
        <v>1227</v>
      </c>
      <c r="O20" s="146" t="s">
        <v>1227</v>
      </c>
      <c r="P20" s="146" t="s">
        <v>1227</v>
      </c>
      <c r="Q20" s="149" t="s">
        <v>1227</v>
      </c>
      <c r="R20" s="146" t="s">
        <v>1227</v>
      </c>
      <c r="S20" s="146" t="s">
        <v>1227</v>
      </c>
      <c r="T20" s="146" t="s">
        <v>1227</v>
      </c>
    </row>
    <row r="21" spans="2:20" hidden="1">
      <c r="B21" s="146" t="s">
        <v>268</v>
      </c>
      <c r="C21" s="146" t="s">
        <v>269</v>
      </c>
      <c r="D21" s="146" t="s">
        <v>270</v>
      </c>
      <c r="E21" s="146" t="s">
        <v>268</v>
      </c>
      <c r="F21" s="147">
        <v>37.173400000000001</v>
      </c>
      <c r="G21" s="147">
        <v>36.1038</v>
      </c>
      <c r="H21" s="148">
        <v>0.77249999999999996</v>
      </c>
      <c r="I21" s="148">
        <v>0.83799999999999997</v>
      </c>
      <c r="J21" s="148" t="s">
        <v>1227</v>
      </c>
      <c r="K21" s="148" t="s">
        <v>1227</v>
      </c>
      <c r="L21" s="146" t="s">
        <v>1227</v>
      </c>
      <c r="M21" s="146" t="s">
        <v>1227</v>
      </c>
      <c r="N21" s="149" t="s">
        <v>1227</v>
      </c>
      <c r="O21" s="146" t="s">
        <v>1227</v>
      </c>
      <c r="P21" s="146" t="s">
        <v>1227</v>
      </c>
      <c r="Q21" s="149" t="s">
        <v>1227</v>
      </c>
      <c r="R21" s="146" t="s">
        <v>1227</v>
      </c>
      <c r="S21" s="146" t="s">
        <v>1227</v>
      </c>
      <c r="T21" s="146" t="s">
        <v>1227</v>
      </c>
    </row>
    <row r="22" spans="2:20" hidden="1">
      <c r="B22" s="146" t="s">
        <v>271</v>
      </c>
      <c r="C22" s="146" t="s">
        <v>272</v>
      </c>
      <c r="D22" s="146" t="s">
        <v>273</v>
      </c>
      <c r="E22" s="146" t="s">
        <v>271</v>
      </c>
      <c r="F22" s="147">
        <v>40.697499999999998</v>
      </c>
      <c r="G22" s="147">
        <v>39.293900000000001</v>
      </c>
      <c r="H22" s="148">
        <v>0.8458</v>
      </c>
      <c r="I22" s="148">
        <v>0.89159999999999995</v>
      </c>
      <c r="J22" s="148">
        <v>0.8458</v>
      </c>
      <c r="K22" s="148">
        <v>0.89159999999999995</v>
      </c>
      <c r="L22" s="146" t="s">
        <v>1227</v>
      </c>
      <c r="M22" s="146" t="s">
        <v>1227</v>
      </c>
      <c r="N22" s="149" t="s">
        <v>1227</v>
      </c>
      <c r="O22" s="146" t="s">
        <v>1227</v>
      </c>
      <c r="P22" s="146" t="s">
        <v>1227</v>
      </c>
      <c r="Q22" s="149" t="s">
        <v>1227</v>
      </c>
      <c r="R22" s="146" t="s">
        <v>1227</v>
      </c>
      <c r="S22" s="146" t="s">
        <v>1227</v>
      </c>
      <c r="T22" s="146" t="s">
        <v>1227</v>
      </c>
    </row>
    <row r="23" spans="2:20" hidden="1">
      <c r="B23" s="146" t="s">
        <v>271</v>
      </c>
      <c r="C23" s="146" t="s">
        <v>272</v>
      </c>
      <c r="D23" s="146" t="s">
        <v>274</v>
      </c>
      <c r="E23" s="146" t="s">
        <v>275</v>
      </c>
      <c r="F23" s="147">
        <v>40.697499999999998</v>
      </c>
      <c r="G23" s="147">
        <v>39.293900000000001</v>
      </c>
      <c r="H23" s="148" t="s">
        <v>1227</v>
      </c>
      <c r="I23" s="148" t="s">
        <v>1227</v>
      </c>
      <c r="J23" s="148">
        <v>0.83399999999999996</v>
      </c>
      <c r="K23" s="148">
        <v>0.8831</v>
      </c>
      <c r="L23" s="146" t="s">
        <v>1227</v>
      </c>
      <c r="M23" s="146" t="s">
        <v>1227</v>
      </c>
      <c r="N23" s="149" t="s">
        <v>1227</v>
      </c>
      <c r="O23" s="146" t="s">
        <v>1227</v>
      </c>
      <c r="P23" s="146" t="s">
        <v>1227</v>
      </c>
      <c r="Q23" s="149" t="s">
        <v>1227</v>
      </c>
      <c r="R23" s="146" t="s">
        <v>1227</v>
      </c>
      <c r="S23" s="146" t="s">
        <v>1227</v>
      </c>
      <c r="T23" s="146" t="s">
        <v>1227</v>
      </c>
    </row>
    <row r="24" spans="2:20" hidden="1">
      <c r="B24" s="146" t="s">
        <v>271</v>
      </c>
      <c r="C24" s="146" t="s">
        <v>272</v>
      </c>
      <c r="D24" s="146" t="s">
        <v>276</v>
      </c>
      <c r="E24" s="146" t="s">
        <v>277</v>
      </c>
      <c r="F24" s="147">
        <v>40.697499999999998</v>
      </c>
      <c r="G24" s="147">
        <v>39.293900000000001</v>
      </c>
      <c r="H24" s="148" t="s">
        <v>1227</v>
      </c>
      <c r="I24" s="148" t="s">
        <v>1227</v>
      </c>
      <c r="J24" s="148">
        <v>0.83399999999999996</v>
      </c>
      <c r="K24" s="148">
        <v>0.8831</v>
      </c>
      <c r="L24" s="146" t="s">
        <v>1227</v>
      </c>
      <c r="M24" s="146" t="s">
        <v>1227</v>
      </c>
      <c r="N24" s="149" t="s">
        <v>1227</v>
      </c>
      <c r="O24" s="146" t="s">
        <v>1227</v>
      </c>
      <c r="P24" s="146" t="s">
        <v>1227</v>
      </c>
      <c r="Q24" s="149" t="s">
        <v>1227</v>
      </c>
      <c r="R24" s="146" t="s">
        <v>1227</v>
      </c>
      <c r="S24" s="146" t="s">
        <v>1227</v>
      </c>
      <c r="T24" s="146" t="s">
        <v>1227</v>
      </c>
    </row>
    <row r="25" spans="2:20" hidden="1">
      <c r="B25" s="146" t="s">
        <v>278</v>
      </c>
      <c r="C25" s="146" t="s">
        <v>279</v>
      </c>
      <c r="D25" s="146" t="s">
        <v>280</v>
      </c>
      <c r="E25" s="146" t="s">
        <v>278</v>
      </c>
      <c r="F25" s="147">
        <v>40.180199999999999</v>
      </c>
      <c r="G25" s="147">
        <v>39.357100000000003</v>
      </c>
      <c r="H25" s="148">
        <v>0.83499999999999996</v>
      </c>
      <c r="I25" s="148">
        <v>0.88380000000000003</v>
      </c>
      <c r="J25" s="148">
        <v>0.83499999999999996</v>
      </c>
      <c r="K25" s="148">
        <v>0.88380000000000003</v>
      </c>
      <c r="L25" s="146" t="s">
        <v>1227</v>
      </c>
      <c r="M25" s="146" t="s">
        <v>1227</v>
      </c>
      <c r="N25" s="149" t="s">
        <v>1227</v>
      </c>
      <c r="O25" s="146" t="s">
        <v>1227</v>
      </c>
      <c r="P25" s="146" t="s">
        <v>1227</v>
      </c>
      <c r="Q25" s="149" t="s">
        <v>1227</v>
      </c>
      <c r="R25" s="146" t="s">
        <v>1227</v>
      </c>
      <c r="S25" s="146" t="s">
        <v>1227</v>
      </c>
      <c r="T25" s="146" t="s">
        <v>1227</v>
      </c>
    </row>
    <row r="26" spans="2:20" hidden="1">
      <c r="B26" s="146" t="s">
        <v>281</v>
      </c>
      <c r="C26" s="146" t="s">
        <v>282</v>
      </c>
      <c r="D26" s="146" t="s">
        <v>283</v>
      </c>
      <c r="E26" s="146" t="s">
        <v>281</v>
      </c>
      <c r="F26" s="147">
        <v>37.742100000000001</v>
      </c>
      <c r="G26" s="147">
        <v>37.760100000000001</v>
      </c>
      <c r="H26" s="148">
        <v>0.7843</v>
      </c>
      <c r="I26" s="148">
        <v>0.84670000000000001</v>
      </c>
      <c r="J26" s="148" t="s">
        <v>1227</v>
      </c>
      <c r="K26" s="148" t="s">
        <v>1227</v>
      </c>
      <c r="L26" s="146" t="s">
        <v>1227</v>
      </c>
      <c r="M26" s="146" t="s">
        <v>1227</v>
      </c>
      <c r="N26" s="149" t="s">
        <v>1227</v>
      </c>
      <c r="O26" s="146" t="s">
        <v>1227</v>
      </c>
      <c r="P26" s="146" t="s">
        <v>1227</v>
      </c>
      <c r="Q26" s="149" t="s">
        <v>1227</v>
      </c>
      <c r="R26" s="146" t="s">
        <v>1227</v>
      </c>
      <c r="S26" s="146" t="s">
        <v>1227</v>
      </c>
      <c r="T26" s="146" t="s">
        <v>1227</v>
      </c>
    </row>
    <row r="27" spans="2:20" hidden="1">
      <c r="B27" s="146" t="s">
        <v>284</v>
      </c>
      <c r="C27" s="146" t="s">
        <v>285</v>
      </c>
      <c r="D27" s="146" t="s">
        <v>286</v>
      </c>
      <c r="E27" s="146" t="s">
        <v>284</v>
      </c>
      <c r="F27" s="147">
        <v>37.911900000000003</v>
      </c>
      <c r="G27" s="147">
        <v>36.555</v>
      </c>
      <c r="H27" s="148">
        <v>0.78790000000000004</v>
      </c>
      <c r="I27" s="148">
        <v>0.84940000000000004</v>
      </c>
      <c r="J27" s="148" t="s">
        <v>1227</v>
      </c>
      <c r="K27" s="148" t="s">
        <v>1227</v>
      </c>
      <c r="L27" s="146" t="s">
        <v>1227</v>
      </c>
      <c r="M27" s="146" t="s">
        <v>1227</v>
      </c>
      <c r="N27" s="149" t="s">
        <v>1227</v>
      </c>
      <c r="O27" s="146" t="s">
        <v>1227</v>
      </c>
      <c r="P27" s="146" t="s">
        <v>1227</v>
      </c>
      <c r="Q27" s="149" t="s">
        <v>1227</v>
      </c>
      <c r="R27" s="146" t="s">
        <v>1227</v>
      </c>
      <c r="S27" s="146" t="s">
        <v>1227</v>
      </c>
      <c r="T27" s="146" t="s">
        <v>1227</v>
      </c>
    </row>
    <row r="28" spans="2:20" hidden="1">
      <c r="B28" s="146" t="s">
        <v>275</v>
      </c>
      <c r="C28" s="146" t="s">
        <v>287</v>
      </c>
      <c r="D28" s="146" t="s">
        <v>274</v>
      </c>
      <c r="E28" s="146" t="s">
        <v>275</v>
      </c>
      <c r="F28" s="147">
        <v>38.305300000000003</v>
      </c>
      <c r="G28" s="147">
        <v>37.313099999999999</v>
      </c>
      <c r="H28" s="148">
        <v>0.79610000000000003</v>
      </c>
      <c r="I28" s="148">
        <v>0.85540000000000005</v>
      </c>
      <c r="J28" s="148">
        <v>0.79610000000000003</v>
      </c>
      <c r="K28" s="148">
        <v>0.85540000000000005</v>
      </c>
      <c r="L28" s="146" t="s">
        <v>1227</v>
      </c>
      <c r="M28" s="146" t="s">
        <v>1227</v>
      </c>
      <c r="N28" s="149" t="s">
        <v>1227</v>
      </c>
      <c r="O28" s="146" t="s">
        <v>1227</v>
      </c>
      <c r="P28" s="146" t="s">
        <v>1227</v>
      </c>
      <c r="Q28" s="149" t="s">
        <v>1227</v>
      </c>
      <c r="R28" s="146" t="s">
        <v>1227</v>
      </c>
      <c r="S28" s="146" t="s">
        <v>1227</v>
      </c>
      <c r="T28" s="146" t="s">
        <v>1227</v>
      </c>
    </row>
    <row r="29" spans="2:20" hidden="1">
      <c r="B29" s="146" t="s">
        <v>275</v>
      </c>
      <c r="C29" s="146" t="s">
        <v>287</v>
      </c>
      <c r="D29" s="146" t="s">
        <v>288</v>
      </c>
      <c r="E29" s="146" t="s">
        <v>289</v>
      </c>
      <c r="F29" s="147">
        <v>38.305300000000003</v>
      </c>
      <c r="G29" s="147">
        <v>37.313099999999999</v>
      </c>
      <c r="H29" s="148" t="s">
        <v>1227</v>
      </c>
      <c r="I29" s="148" t="s">
        <v>1227</v>
      </c>
      <c r="J29" s="148">
        <v>0.79610000000000003</v>
      </c>
      <c r="K29" s="148">
        <v>0.85540000000000005</v>
      </c>
      <c r="L29" s="146" t="s">
        <v>1227</v>
      </c>
      <c r="M29" s="146" t="s">
        <v>1227</v>
      </c>
      <c r="N29" s="149" t="s">
        <v>1227</v>
      </c>
      <c r="O29" s="146" t="s">
        <v>1227</v>
      </c>
      <c r="P29" s="146" t="s">
        <v>1227</v>
      </c>
      <c r="Q29" s="149" t="s">
        <v>1227</v>
      </c>
      <c r="R29" s="146" t="s">
        <v>1227</v>
      </c>
      <c r="S29" s="146" t="s">
        <v>1227</v>
      </c>
      <c r="T29" s="146" t="s">
        <v>1227</v>
      </c>
    </row>
    <row r="30" spans="2:20" hidden="1">
      <c r="B30" s="146" t="s">
        <v>241</v>
      </c>
      <c r="C30" s="146" t="s">
        <v>290</v>
      </c>
      <c r="D30" s="146" t="s">
        <v>240</v>
      </c>
      <c r="E30" s="146" t="s">
        <v>241</v>
      </c>
      <c r="F30" s="147">
        <v>33.630200000000002</v>
      </c>
      <c r="G30" s="147">
        <v>32.827800000000003</v>
      </c>
      <c r="H30" s="148">
        <v>0.69889999999999997</v>
      </c>
      <c r="I30" s="148">
        <v>0.78239999999999998</v>
      </c>
      <c r="J30" s="148">
        <v>0.69889999999999997</v>
      </c>
      <c r="K30" s="148">
        <v>0.78239999999999998</v>
      </c>
      <c r="L30" s="146" t="s">
        <v>1227</v>
      </c>
      <c r="M30" s="146" t="s">
        <v>1227</v>
      </c>
      <c r="N30" s="149" t="s">
        <v>1227</v>
      </c>
      <c r="O30" s="146" t="s">
        <v>1227</v>
      </c>
      <c r="P30" s="146" t="s">
        <v>1227</v>
      </c>
      <c r="Q30" s="149" t="s">
        <v>1227</v>
      </c>
      <c r="R30" s="146" t="s">
        <v>1227</v>
      </c>
      <c r="S30" s="146" t="s">
        <v>1227</v>
      </c>
      <c r="T30" s="146" t="s">
        <v>1227</v>
      </c>
    </row>
    <row r="31" spans="2:20" hidden="1">
      <c r="B31" s="146" t="s">
        <v>291</v>
      </c>
      <c r="C31" s="146" t="s">
        <v>292</v>
      </c>
      <c r="D31" s="146" t="s">
        <v>293</v>
      </c>
      <c r="E31" s="146" t="s">
        <v>291</v>
      </c>
      <c r="F31" s="147">
        <v>41.583500000000001</v>
      </c>
      <c r="G31" s="147">
        <v>40.319299999999998</v>
      </c>
      <c r="H31" s="148">
        <v>0.86819999999999997</v>
      </c>
      <c r="I31" s="148">
        <v>0.90780000000000005</v>
      </c>
      <c r="J31" s="148">
        <v>0.86819999999999997</v>
      </c>
      <c r="K31" s="148">
        <v>0.90780000000000005</v>
      </c>
      <c r="L31" s="146" t="s">
        <v>1227</v>
      </c>
      <c r="M31" s="146" t="s">
        <v>1227</v>
      </c>
      <c r="N31" s="149" t="s">
        <v>1227</v>
      </c>
      <c r="O31" s="146" t="s">
        <v>1227</v>
      </c>
      <c r="P31" s="146" t="s">
        <v>1227</v>
      </c>
      <c r="Q31" s="149" t="s">
        <v>1227</v>
      </c>
      <c r="R31" s="146" t="s">
        <v>1227</v>
      </c>
      <c r="S31" s="146" t="s">
        <v>1227</v>
      </c>
      <c r="T31" s="146" t="s">
        <v>1227</v>
      </c>
    </row>
    <row r="32" spans="2:20" hidden="1">
      <c r="B32" s="146" t="s">
        <v>294</v>
      </c>
      <c r="C32" s="146" t="s">
        <v>295</v>
      </c>
      <c r="D32" s="146" t="s">
        <v>298</v>
      </c>
      <c r="E32" s="146" t="s">
        <v>294</v>
      </c>
      <c r="F32" s="147">
        <v>40.830100000000002</v>
      </c>
      <c r="G32" s="147">
        <v>39.693300000000001</v>
      </c>
      <c r="H32" s="148">
        <v>0.84850000000000003</v>
      </c>
      <c r="I32" s="148">
        <v>0.89359999999999995</v>
      </c>
      <c r="J32" s="148" t="s">
        <v>1227</v>
      </c>
      <c r="K32" s="148" t="s">
        <v>1227</v>
      </c>
      <c r="L32" s="146" t="s">
        <v>1227</v>
      </c>
      <c r="M32" s="146" t="s">
        <v>1227</v>
      </c>
      <c r="N32" s="149" t="s">
        <v>1227</v>
      </c>
      <c r="O32" s="146" t="s">
        <v>1227</v>
      </c>
      <c r="P32" s="146" t="s">
        <v>1227</v>
      </c>
      <c r="Q32" s="149" t="s">
        <v>1227</v>
      </c>
      <c r="R32" s="146" t="s">
        <v>1227</v>
      </c>
      <c r="S32" s="146" t="s">
        <v>1227</v>
      </c>
      <c r="T32" s="146" t="s">
        <v>1227</v>
      </c>
    </row>
    <row r="33" spans="2:20" hidden="1">
      <c r="B33" s="146" t="s">
        <v>294</v>
      </c>
      <c r="C33" s="146" t="s">
        <v>295</v>
      </c>
      <c r="D33" s="146" t="s">
        <v>296</v>
      </c>
      <c r="E33" s="146" t="s">
        <v>297</v>
      </c>
      <c r="F33" s="147">
        <v>40.830100000000002</v>
      </c>
      <c r="G33" s="147">
        <v>39.693300000000001</v>
      </c>
      <c r="H33" s="148" t="s">
        <v>1227</v>
      </c>
      <c r="I33" s="148" t="s">
        <v>1227</v>
      </c>
      <c r="J33" s="148">
        <v>0.84850000000000003</v>
      </c>
      <c r="K33" s="148">
        <v>0.89359999999999995</v>
      </c>
      <c r="L33" s="146" t="s">
        <v>1227</v>
      </c>
      <c r="M33" s="146" t="s">
        <v>1227</v>
      </c>
      <c r="N33" s="149" t="s">
        <v>1227</v>
      </c>
      <c r="O33" s="146" t="s">
        <v>1227</v>
      </c>
      <c r="P33" s="146" t="s">
        <v>1227</v>
      </c>
      <c r="Q33" s="149" t="s">
        <v>1227</v>
      </c>
      <c r="R33" s="146" t="s">
        <v>1227</v>
      </c>
      <c r="S33" s="146" t="s">
        <v>1227</v>
      </c>
      <c r="T33" s="146" t="s">
        <v>1227</v>
      </c>
    </row>
    <row r="34" spans="2:20" hidden="1">
      <c r="B34" s="146" t="s">
        <v>299</v>
      </c>
      <c r="C34" s="146" t="s">
        <v>300</v>
      </c>
      <c r="D34" s="146" t="s">
        <v>301</v>
      </c>
      <c r="E34" s="146" t="s">
        <v>299</v>
      </c>
      <c r="F34" s="147">
        <v>62.428400000000003</v>
      </c>
      <c r="G34" s="147">
        <v>60.033799999999999</v>
      </c>
      <c r="H34" s="148">
        <v>1.2974000000000001</v>
      </c>
      <c r="I34" s="148">
        <v>1.1952</v>
      </c>
      <c r="J34" s="148">
        <v>1.2974000000000001</v>
      </c>
      <c r="K34" s="148">
        <v>1.1952</v>
      </c>
      <c r="L34" s="146" t="s">
        <v>1227</v>
      </c>
      <c r="M34" s="146" t="s">
        <v>1227</v>
      </c>
      <c r="N34" s="149" t="s">
        <v>1227</v>
      </c>
      <c r="O34" s="146" t="s">
        <v>1227</v>
      </c>
      <c r="P34" s="146" t="s">
        <v>1227</v>
      </c>
      <c r="Q34" s="149" t="s">
        <v>1227</v>
      </c>
      <c r="R34" s="146" t="s">
        <v>1227</v>
      </c>
      <c r="S34" s="146" t="s">
        <v>1227</v>
      </c>
      <c r="T34" s="146" t="s">
        <v>1227</v>
      </c>
    </row>
    <row r="35" spans="2:20" hidden="1">
      <c r="B35" s="146" t="s">
        <v>302</v>
      </c>
      <c r="C35" s="146" t="s">
        <v>303</v>
      </c>
      <c r="D35" s="146" t="s">
        <v>304</v>
      </c>
      <c r="E35" s="146" t="s">
        <v>302</v>
      </c>
      <c r="F35" s="147">
        <v>39.697800000000001</v>
      </c>
      <c r="G35" s="147">
        <v>39.222499999999997</v>
      </c>
      <c r="H35" s="148">
        <v>0.82509999999999994</v>
      </c>
      <c r="I35" s="148">
        <v>0.87660000000000005</v>
      </c>
      <c r="J35" s="148">
        <v>0.82509999999999994</v>
      </c>
      <c r="K35" s="148">
        <v>0.87660000000000005</v>
      </c>
      <c r="L35" s="146" t="s">
        <v>1227</v>
      </c>
      <c r="M35" s="146" t="s">
        <v>1227</v>
      </c>
      <c r="N35" s="149" t="s">
        <v>1227</v>
      </c>
      <c r="O35" s="146" t="s">
        <v>1227</v>
      </c>
      <c r="P35" s="146" t="s">
        <v>1227</v>
      </c>
      <c r="Q35" s="149" t="s">
        <v>1227</v>
      </c>
      <c r="R35" s="146" t="s">
        <v>1227</v>
      </c>
      <c r="S35" s="146" t="s">
        <v>1227</v>
      </c>
      <c r="T35" s="146" t="s">
        <v>1227</v>
      </c>
    </row>
    <row r="36" spans="2:20" hidden="1">
      <c r="B36" s="146" t="s">
        <v>305</v>
      </c>
      <c r="C36" s="146" t="s">
        <v>306</v>
      </c>
      <c r="D36" s="146" t="s">
        <v>307</v>
      </c>
      <c r="E36" s="146" t="s">
        <v>305</v>
      </c>
      <c r="F36" s="147">
        <v>43.248800000000003</v>
      </c>
      <c r="G36" s="147">
        <v>42.408099999999997</v>
      </c>
      <c r="H36" s="148">
        <v>0.89880000000000004</v>
      </c>
      <c r="I36" s="148">
        <v>0.92949999999999999</v>
      </c>
      <c r="J36" s="148" t="s">
        <v>1227</v>
      </c>
      <c r="K36" s="148" t="s">
        <v>1227</v>
      </c>
      <c r="L36" s="146" t="s">
        <v>1227</v>
      </c>
      <c r="M36" s="146" t="s">
        <v>1227</v>
      </c>
      <c r="N36" s="149" t="s">
        <v>1227</v>
      </c>
      <c r="O36" s="146" t="s">
        <v>1227</v>
      </c>
      <c r="P36" s="146" t="s">
        <v>1227</v>
      </c>
      <c r="Q36" s="149" t="s">
        <v>1227</v>
      </c>
      <c r="R36" s="146" t="s">
        <v>1227</v>
      </c>
      <c r="S36" s="146" t="s">
        <v>1227</v>
      </c>
      <c r="T36" s="146" t="s">
        <v>1227</v>
      </c>
    </row>
    <row r="37" spans="2:20" hidden="1">
      <c r="B37" s="146" t="s">
        <v>305</v>
      </c>
      <c r="C37" s="146" t="s">
        <v>306</v>
      </c>
      <c r="D37" s="146" t="s">
        <v>283</v>
      </c>
      <c r="E37" s="146" t="s">
        <v>281</v>
      </c>
      <c r="F37" s="147">
        <v>43.248800000000003</v>
      </c>
      <c r="G37" s="147">
        <v>42.408099999999997</v>
      </c>
      <c r="H37" s="148" t="s">
        <v>1227</v>
      </c>
      <c r="I37" s="148" t="s">
        <v>1227</v>
      </c>
      <c r="J37" s="148">
        <v>0.83819999999999995</v>
      </c>
      <c r="K37" s="148">
        <v>0.88619999999999999</v>
      </c>
      <c r="L37" s="146" t="s">
        <v>1227</v>
      </c>
      <c r="M37" s="146" t="s">
        <v>1227</v>
      </c>
      <c r="N37" s="149" t="s">
        <v>1227</v>
      </c>
      <c r="O37" s="146" t="s">
        <v>1227</v>
      </c>
      <c r="P37" s="146" t="s">
        <v>1227</v>
      </c>
      <c r="Q37" s="149" t="s">
        <v>1227</v>
      </c>
      <c r="R37" s="146" t="s">
        <v>1227</v>
      </c>
      <c r="S37" s="146" t="s">
        <v>1227</v>
      </c>
      <c r="T37" s="146" t="s">
        <v>1227</v>
      </c>
    </row>
    <row r="38" spans="2:20" hidden="1">
      <c r="B38" s="146" t="s">
        <v>305</v>
      </c>
      <c r="C38" s="146" t="s">
        <v>306</v>
      </c>
      <c r="D38" s="146" t="s">
        <v>353</v>
      </c>
      <c r="E38" s="146" t="s">
        <v>351</v>
      </c>
      <c r="F38" s="147">
        <v>43.248800000000003</v>
      </c>
      <c r="G38" s="147">
        <v>42.408099999999997</v>
      </c>
      <c r="H38" s="148" t="s">
        <v>1227</v>
      </c>
      <c r="I38" s="148" t="s">
        <v>1227</v>
      </c>
      <c r="J38" s="148">
        <v>1</v>
      </c>
      <c r="K38" s="148">
        <v>1</v>
      </c>
      <c r="L38" s="146" t="s">
        <v>1227</v>
      </c>
      <c r="M38" s="146" t="s">
        <v>1227</v>
      </c>
      <c r="N38" s="149" t="s">
        <v>1227</v>
      </c>
      <c r="O38" s="146" t="s">
        <v>1227</v>
      </c>
      <c r="P38" s="146" t="s">
        <v>1227</v>
      </c>
      <c r="Q38" s="149" t="s">
        <v>310</v>
      </c>
      <c r="R38" s="146" t="s">
        <v>1227</v>
      </c>
      <c r="S38" s="146" t="s">
        <v>1227</v>
      </c>
      <c r="T38" s="146">
        <v>0.83819999999999995</v>
      </c>
    </row>
    <row r="39" spans="2:20" hidden="1">
      <c r="B39" s="146" t="s">
        <v>305</v>
      </c>
      <c r="C39" s="146" t="s">
        <v>306</v>
      </c>
      <c r="D39" s="146" t="s">
        <v>308</v>
      </c>
      <c r="E39" s="146" t="s">
        <v>309</v>
      </c>
      <c r="F39" s="147">
        <v>43.248800000000003</v>
      </c>
      <c r="G39" s="147">
        <v>42.408099999999997</v>
      </c>
      <c r="H39" s="148" t="s">
        <v>1227</v>
      </c>
      <c r="I39" s="148" t="s">
        <v>1227</v>
      </c>
      <c r="J39" s="148">
        <v>1</v>
      </c>
      <c r="K39" s="148">
        <v>1</v>
      </c>
      <c r="L39" s="146" t="s">
        <v>1227</v>
      </c>
      <c r="M39" s="146" t="s">
        <v>1227</v>
      </c>
      <c r="N39" s="149" t="s">
        <v>1227</v>
      </c>
      <c r="O39" s="146" t="s">
        <v>1227</v>
      </c>
      <c r="P39" s="146" t="s">
        <v>1227</v>
      </c>
      <c r="Q39" s="149" t="s">
        <v>310</v>
      </c>
      <c r="R39" s="146" t="s">
        <v>1227</v>
      </c>
      <c r="S39" s="146" t="s">
        <v>1227</v>
      </c>
      <c r="T39" s="146">
        <v>0.83819999999999995</v>
      </c>
    </row>
    <row r="40" spans="2:20" hidden="1">
      <c r="B40" s="146" t="s">
        <v>311</v>
      </c>
      <c r="C40" s="146" t="s">
        <v>312</v>
      </c>
      <c r="D40" s="146" t="s">
        <v>231</v>
      </c>
      <c r="E40" s="146" t="s">
        <v>229</v>
      </c>
      <c r="F40" s="147">
        <v>34.174300000000002</v>
      </c>
      <c r="G40" s="147">
        <v>33.770800000000001</v>
      </c>
      <c r="H40" s="148" t="s">
        <v>1227</v>
      </c>
      <c r="I40" s="148" t="s">
        <v>1227</v>
      </c>
      <c r="J40" s="148">
        <v>0.73819999999999997</v>
      </c>
      <c r="K40" s="148">
        <v>0.81230000000000002</v>
      </c>
      <c r="L40" s="146" t="s">
        <v>1227</v>
      </c>
      <c r="M40" s="146" t="s">
        <v>1227</v>
      </c>
      <c r="N40" s="149" t="s">
        <v>1227</v>
      </c>
      <c r="O40" s="146" t="s">
        <v>1227</v>
      </c>
      <c r="P40" s="146" t="s">
        <v>1227</v>
      </c>
      <c r="Q40" s="149" t="s">
        <v>1227</v>
      </c>
      <c r="R40" s="146" t="s">
        <v>1227</v>
      </c>
      <c r="S40" s="146" t="s">
        <v>1227</v>
      </c>
      <c r="T40" s="146" t="s">
        <v>1227</v>
      </c>
    </row>
    <row r="41" spans="2:20" hidden="1">
      <c r="B41" s="146" t="s">
        <v>311</v>
      </c>
      <c r="C41" s="146" t="s">
        <v>312</v>
      </c>
      <c r="D41" s="146" t="s">
        <v>313</v>
      </c>
      <c r="E41" s="146" t="s">
        <v>311</v>
      </c>
      <c r="F41" s="147">
        <v>34.174300000000002</v>
      </c>
      <c r="G41" s="147">
        <v>33.770800000000001</v>
      </c>
      <c r="H41" s="148">
        <v>0.73819999999999997</v>
      </c>
      <c r="I41" s="148">
        <v>0.81230000000000002</v>
      </c>
      <c r="J41" s="148">
        <v>0.73819999999999997</v>
      </c>
      <c r="K41" s="148">
        <v>0.81230000000000002</v>
      </c>
      <c r="L41" s="146" t="s">
        <v>1227</v>
      </c>
      <c r="M41" s="146" t="s">
        <v>1227</v>
      </c>
      <c r="N41" s="149" t="s">
        <v>1227</v>
      </c>
      <c r="O41" s="146" t="s">
        <v>1227</v>
      </c>
      <c r="P41" s="146" t="s">
        <v>1227</v>
      </c>
      <c r="Q41" s="149" t="s">
        <v>1227</v>
      </c>
      <c r="R41" s="146" t="s">
        <v>1227</v>
      </c>
      <c r="S41" s="146" t="s">
        <v>1227</v>
      </c>
      <c r="T41" s="146" t="s">
        <v>1227</v>
      </c>
    </row>
    <row r="42" spans="2:20" hidden="1">
      <c r="B42" s="146" t="s">
        <v>277</v>
      </c>
      <c r="C42" s="146" t="s">
        <v>314</v>
      </c>
      <c r="D42" s="146" t="s">
        <v>242</v>
      </c>
      <c r="E42" s="146" t="s">
        <v>238</v>
      </c>
      <c r="F42" s="147">
        <v>37.5627</v>
      </c>
      <c r="G42" s="147">
        <v>36.172400000000003</v>
      </c>
      <c r="H42" s="148" t="s">
        <v>1227</v>
      </c>
      <c r="I42" s="148" t="s">
        <v>1227</v>
      </c>
      <c r="J42" s="148">
        <v>0.76870000000000005</v>
      </c>
      <c r="K42" s="148">
        <v>0.83520000000000005</v>
      </c>
      <c r="L42" s="146" t="s">
        <v>1227</v>
      </c>
      <c r="M42" s="146" t="s">
        <v>1227</v>
      </c>
      <c r="N42" s="149" t="s">
        <v>1227</v>
      </c>
      <c r="O42" s="146" t="s">
        <v>1227</v>
      </c>
      <c r="P42" s="146" t="s">
        <v>1227</v>
      </c>
      <c r="Q42" s="149" t="s">
        <v>1227</v>
      </c>
      <c r="R42" s="146" t="s">
        <v>1227</v>
      </c>
      <c r="S42" s="146" t="s">
        <v>1227</v>
      </c>
      <c r="T42" s="146" t="s">
        <v>1227</v>
      </c>
    </row>
    <row r="43" spans="2:20" hidden="1">
      <c r="B43" s="146" t="s">
        <v>277</v>
      </c>
      <c r="C43" s="146" t="s">
        <v>314</v>
      </c>
      <c r="D43" s="146" t="s">
        <v>276</v>
      </c>
      <c r="E43" s="146" t="s">
        <v>277</v>
      </c>
      <c r="F43" s="147">
        <v>37.5627</v>
      </c>
      <c r="G43" s="147">
        <v>36.172400000000003</v>
      </c>
      <c r="H43" s="148">
        <v>0.78049999999999997</v>
      </c>
      <c r="I43" s="148">
        <v>0.84389999999999998</v>
      </c>
      <c r="J43" s="148">
        <v>0.78049999999999997</v>
      </c>
      <c r="K43" s="148">
        <v>0.84389999999999998</v>
      </c>
      <c r="L43" s="146" t="s">
        <v>1227</v>
      </c>
      <c r="M43" s="146" t="s">
        <v>1227</v>
      </c>
      <c r="N43" s="149" t="s">
        <v>1227</v>
      </c>
      <c r="O43" s="146" t="s">
        <v>1227</v>
      </c>
      <c r="P43" s="146" t="s">
        <v>1227</v>
      </c>
      <c r="Q43" s="149" t="s">
        <v>1227</v>
      </c>
      <c r="R43" s="146" t="s">
        <v>1227</v>
      </c>
      <c r="S43" s="146" t="s">
        <v>1227</v>
      </c>
      <c r="T43" s="146" t="s">
        <v>1227</v>
      </c>
    </row>
    <row r="44" spans="2:20" hidden="1">
      <c r="B44" s="146" t="s">
        <v>315</v>
      </c>
      <c r="C44" s="146" t="s">
        <v>316</v>
      </c>
      <c r="D44" s="146" t="s">
        <v>317</v>
      </c>
      <c r="E44" s="146" t="s">
        <v>315</v>
      </c>
      <c r="F44" s="147">
        <v>39.773200000000003</v>
      </c>
      <c r="G44" s="147">
        <v>39.921799999999998</v>
      </c>
      <c r="H44" s="148">
        <v>1</v>
      </c>
      <c r="I44" s="148">
        <v>1</v>
      </c>
      <c r="J44" s="148">
        <v>1</v>
      </c>
      <c r="K44" s="148">
        <v>1</v>
      </c>
      <c r="L44" s="146" t="s">
        <v>1227</v>
      </c>
      <c r="M44" s="146" t="s">
        <v>310</v>
      </c>
      <c r="N44" s="149" t="s">
        <v>1227</v>
      </c>
      <c r="O44" s="146" t="s">
        <v>1227</v>
      </c>
      <c r="P44" s="146">
        <v>0.87539999999999996</v>
      </c>
      <c r="Q44" s="149" t="s">
        <v>310</v>
      </c>
      <c r="R44" s="146" t="s">
        <v>1227</v>
      </c>
      <c r="S44" s="146" t="s">
        <v>1227</v>
      </c>
      <c r="T44" s="146">
        <v>0.87539999999999996</v>
      </c>
    </row>
    <row r="45" spans="2:20" hidden="1">
      <c r="B45" s="146" t="s">
        <v>253</v>
      </c>
      <c r="C45" s="146" t="s">
        <v>318</v>
      </c>
      <c r="D45" s="146" t="s">
        <v>283</v>
      </c>
      <c r="E45" s="146" t="s">
        <v>281</v>
      </c>
      <c r="F45" s="147">
        <v>41.559600000000003</v>
      </c>
      <c r="G45" s="147">
        <v>40.3857</v>
      </c>
      <c r="H45" s="148" t="s">
        <v>1227</v>
      </c>
      <c r="I45" s="148" t="s">
        <v>1227</v>
      </c>
      <c r="J45" s="148">
        <v>0.8458</v>
      </c>
      <c r="K45" s="148">
        <v>0.89159999999999995</v>
      </c>
      <c r="L45" s="146" t="s">
        <v>1227</v>
      </c>
      <c r="M45" s="146" t="s">
        <v>1227</v>
      </c>
      <c r="N45" s="149" t="s">
        <v>1227</v>
      </c>
      <c r="O45" s="146" t="s">
        <v>1227</v>
      </c>
      <c r="P45" s="146" t="s">
        <v>1227</v>
      </c>
      <c r="Q45" s="149" t="s">
        <v>1227</v>
      </c>
      <c r="R45" s="146" t="s">
        <v>1227</v>
      </c>
      <c r="S45" s="146" t="s">
        <v>1227</v>
      </c>
      <c r="T45" s="146" t="s">
        <v>1227</v>
      </c>
    </row>
    <row r="46" spans="2:20" hidden="1">
      <c r="B46" s="146" t="s">
        <v>253</v>
      </c>
      <c r="C46" s="146" t="s">
        <v>318</v>
      </c>
      <c r="D46" s="146" t="s">
        <v>286</v>
      </c>
      <c r="E46" s="146" t="s">
        <v>284</v>
      </c>
      <c r="F46" s="147">
        <v>41.559600000000003</v>
      </c>
      <c r="G46" s="147">
        <v>40.3857</v>
      </c>
      <c r="H46" s="148" t="s">
        <v>1227</v>
      </c>
      <c r="I46" s="148" t="s">
        <v>1227</v>
      </c>
      <c r="J46" s="148">
        <v>0.8458</v>
      </c>
      <c r="K46" s="148">
        <v>0.89159999999999995</v>
      </c>
      <c r="L46" s="146" t="s">
        <v>1227</v>
      </c>
      <c r="M46" s="146" t="s">
        <v>1227</v>
      </c>
      <c r="N46" s="149" t="s">
        <v>1227</v>
      </c>
      <c r="O46" s="146" t="s">
        <v>1227</v>
      </c>
      <c r="P46" s="146" t="s">
        <v>1227</v>
      </c>
      <c r="Q46" s="149" t="s">
        <v>1227</v>
      </c>
      <c r="R46" s="146" t="s">
        <v>1227</v>
      </c>
      <c r="S46" s="146" t="s">
        <v>1227</v>
      </c>
      <c r="T46" s="146" t="s">
        <v>1227</v>
      </c>
    </row>
    <row r="47" spans="2:20" hidden="1">
      <c r="B47" s="146" t="s">
        <v>253</v>
      </c>
      <c r="C47" s="146" t="s">
        <v>318</v>
      </c>
      <c r="D47" s="146" t="s">
        <v>252</v>
      </c>
      <c r="E47" s="146" t="s">
        <v>253</v>
      </c>
      <c r="F47" s="147">
        <v>41.559600000000003</v>
      </c>
      <c r="G47" s="147">
        <v>40.3857</v>
      </c>
      <c r="H47" s="148">
        <v>0.86370000000000002</v>
      </c>
      <c r="I47" s="148">
        <v>0.90449999999999997</v>
      </c>
      <c r="J47" s="148" t="s">
        <v>1227</v>
      </c>
      <c r="K47" s="148" t="s">
        <v>1227</v>
      </c>
      <c r="L47" s="146" t="s">
        <v>1227</v>
      </c>
      <c r="M47" s="146" t="s">
        <v>1227</v>
      </c>
      <c r="N47" s="149" t="s">
        <v>1227</v>
      </c>
      <c r="O47" s="146" t="s">
        <v>1227</v>
      </c>
      <c r="P47" s="146" t="s">
        <v>1227</v>
      </c>
      <c r="Q47" s="149" t="s">
        <v>1227</v>
      </c>
      <c r="R47" s="146" t="s">
        <v>1227</v>
      </c>
      <c r="S47" s="146" t="s">
        <v>1227</v>
      </c>
      <c r="T47" s="146" t="s">
        <v>1227</v>
      </c>
    </row>
    <row r="48" spans="2:20" hidden="1">
      <c r="B48" s="146" t="s">
        <v>246</v>
      </c>
      <c r="C48" s="146" t="s">
        <v>319</v>
      </c>
      <c r="D48" s="146" t="s">
        <v>245</v>
      </c>
      <c r="E48" s="146" t="s">
        <v>246</v>
      </c>
      <c r="F48" s="147">
        <v>50.280900000000003</v>
      </c>
      <c r="G48" s="147">
        <v>48.308700000000002</v>
      </c>
      <c r="H48" s="148">
        <v>1.0448999999999999</v>
      </c>
      <c r="I48" s="148">
        <v>1.0305</v>
      </c>
      <c r="J48" s="148" t="s">
        <v>1227</v>
      </c>
      <c r="K48" s="148" t="s">
        <v>1227</v>
      </c>
      <c r="L48" s="146" t="s">
        <v>1227</v>
      </c>
      <c r="M48" s="146" t="s">
        <v>1227</v>
      </c>
      <c r="N48" s="149" t="s">
        <v>1227</v>
      </c>
      <c r="O48" s="146" t="s">
        <v>1227</v>
      </c>
      <c r="P48" s="146" t="s">
        <v>1227</v>
      </c>
      <c r="Q48" s="149" t="s">
        <v>1227</v>
      </c>
      <c r="R48" s="146" t="s">
        <v>1227</v>
      </c>
      <c r="S48" s="146" t="s">
        <v>1227</v>
      </c>
      <c r="T48" s="146" t="s">
        <v>1227</v>
      </c>
    </row>
    <row r="49" spans="2:20" hidden="1">
      <c r="B49" s="146" t="s">
        <v>320</v>
      </c>
      <c r="C49" s="146" t="s">
        <v>321</v>
      </c>
      <c r="D49" s="146" t="s">
        <v>324</v>
      </c>
      <c r="E49" s="146" t="s">
        <v>320</v>
      </c>
      <c r="F49" s="147">
        <v>50.212299999999999</v>
      </c>
      <c r="G49" s="147">
        <v>48.447699999999998</v>
      </c>
      <c r="H49" s="148">
        <v>1.0545</v>
      </c>
      <c r="I49" s="148">
        <v>1.0369999999999999</v>
      </c>
      <c r="J49" s="148" t="s">
        <v>1227</v>
      </c>
      <c r="K49" s="148" t="s">
        <v>1227</v>
      </c>
      <c r="L49" s="146" t="s">
        <v>1227</v>
      </c>
      <c r="M49" s="146" t="s">
        <v>1227</v>
      </c>
      <c r="N49" s="149" t="s">
        <v>1227</v>
      </c>
      <c r="O49" s="146" t="s">
        <v>1227</v>
      </c>
      <c r="P49" s="146" t="s">
        <v>1227</v>
      </c>
      <c r="Q49" s="149" t="s">
        <v>1227</v>
      </c>
      <c r="R49" s="146" t="s">
        <v>1227</v>
      </c>
      <c r="S49" s="146" t="s">
        <v>1227</v>
      </c>
      <c r="T49" s="146" t="s">
        <v>1227</v>
      </c>
    </row>
    <row r="50" spans="2:20" hidden="1">
      <c r="B50" s="146" t="s">
        <v>320</v>
      </c>
      <c r="C50" s="146" t="s">
        <v>321</v>
      </c>
      <c r="D50" s="146" t="s">
        <v>322</v>
      </c>
      <c r="E50" s="146" t="s">
        <v>323</v>
      </c>
      <c r="F50" s="147">
        <v>50.212299999999999</v>
      </c>
      <c r="G50" s="147">
        <v>48.447699999999998</v>
      </c>
      <c r="H50" s="148" t="s">
        <v>1227</v>
      </c>
      <c r="I50" s="148" t="s">
        <v>1227</v>
      </c>
      <c r="J50" s="148">
        <v>1.0318000000000001</v>
      </c>
      <c r="K50" s="148">
        <v>1.0217000000000001</v>
      </c>
      <c r="L50" s="146" t="s">
        <v>1227</v>
      </c>
      <c r="M50" s="146" t="s">
        <v>1227</v>
      </c>
      <c r="N50" s="149" t="s">
        <v>1227</v>
      </c>
      <c r="O50" s="146" t="s">
        <v>1227</v>
      </c>
      <c r="P50" s="146" t="s">
        <v>1227</v>
      </c>
      <c r="Q50" s="149" t="s">
        <v>1227</v>
      </c>
      <c r="R50" s="146" t="s">
        <v>1227</v>
      </c>
      <c r="S50" s="146" t="s">
        <v>1227</v>
      </c>
      <c r="T50" s="146" t="s">
        <v>1227</v>
      </c>
    </row>
    <row r="51" spans="2:20" hidden="1">
      <c r="B51" s="146" t="s">
        <v>391</v>
      </c>
      <c r="C51" s="146" t="s">
        <v>1216</v>
      </c>
      <c r="D51" s="146" t="s">
        <v>390</v>
      </c>
      <c r="E51" s="146" t="s">
        <v>391</v>
      </c>
      <c r="F51" s="147" t="s">
        <v>1227</v>
      </c>
      <c r="G51" s="147" t="s">
        <v>1227</v>
      </c>
      <c r="H51" s="148">
        <v>1.1141000000000001</v>
      </c>
      <c r="I51" s="148">
        <v>1.0768</v>
      </c>
      <c r="J51" s="148" t="s">
        <v>1227</v>
      </c>
      <c r="K51" s="148" t="s">
        <v>1227</v>
      </c>
      <c r="L51" s="146">
        <v>1.1141000000000001</v>
      </c>
      <c r="M51" s="146" t="s">
        <v>1227</v>
      </c>
      <c r="N51" s="149" t="s">
        <v>1227</v>
      </c>
      <c r="O51" s="146" t="s">
        <v>1227</v>
      </c>
      <c r="P51" s="146" t="s">
        <v>1227</v>
      </c>
      <c r="Q51" s="149" t="s">
        <v>1227</v>
      </c>
      <c r="R51" s="146" t="s">
        <v>1227</v>
      </c>
      <c r="S51" s="146" t="s">
        <v>1227</v>
      </c>
      <c r="T51" s="146" t="s">
        <v>1227</v>
      </c>
    </row>
    <row r="52" spans="2:20" hidden="1">
      <c r="B52" s="146" t="s">
        <v>256</v>
      </c>
      <c r="C52" s="146" t="s">
        <v>325</v>
      </c>
      <c r="D52" s="146" t="s">
        <v>255</v>
      </c>
      <c r="E52" s="146" t="s">
        <v>256</v>
      </c>
      <c r="F52" s="147">
        <v>41.1111</v>
      </c>
      <c r="G52" s="147">
        <v>40.481099999999998</v>
      </c>
      <c r="H52" s="148">
        <v>0.85429999999999995</v>
      </c>
      <c r="I52" s="148">
        <v>0.89780000000000004</v>
      </c>
      <c r="J52" s="148" t="s">
        <v>1227</v>
      </c>
      <c r="K52" s="148" t="s">
        <v>1227</v>
      </c>
      <c r="L52" s="146" t="s">
        <v>1227</v>
      </c>
      <c r="M52" s="146" t="s">
        <v>1227</v>
      </c>
      <c r="N52" s="149" t="s">
        <v>1227</v>
      </c>
      <c r="O52" s="146" t="s">
        <v>1227</v>
      </c>
      <c r="P52" s="146" t="s">
        <v>1227</v>
      </c>
      <c r="Q52" s="149" t="s">
        <v>1227</v>
      </c>
      <c r="R52" s="146" t="s">
        <v>1227</v>
      </c>
      <c r="S52" s="146" t="s">
        <v>1227</v>
      </c>
      <c r="T52" s="146" t="s">
        <v>1227</v>
      </c>
    </row>
    <row r="53" spans="2:20" hidden="1">
      <c r="B53" s="146" t="s">
        <v>256</v>
      </c>
      <c r="C53" s="146" t="s">
        <v>325</v>
      </c>
      <c r="D53" s="146" t="s">
        <v>326</v>
      </c>
      <c r="E53" s="146" t="s">
        <v>327</v>
      </c>
      <c r="F53" s="147">
        <v>41.1111</v>
      </c>
      <c r="G53" s="147">
        <v>40.481099999999998</v>
      </c>
      <c r="H53" s="148" t="s">
        <v>1227</v>
      </c>
      <c r="I53" s="148" t="s">
        <v>1227</v>
      </c>
      <c r="J53" s="148">
        <v>0.82550000000000001</v>
      </c>
      <c r="K53" s="148">
        <v>0.87690000000000001</v>
      </c>
      <c r="L53" s="146" t="s">
        <v>1227</v>
      </c>
      <c r="M53" s="146" t="s">
        <v>1227</v>
      </c>
      <c r="N53" s="149" t="s">
        <v>1227</v>
      </c>
      <c r="O53" s="146" t="s">
        <v>1227</v>
      </c>
      <c r="P53" s="146" t="s">
        <v>1227</v>
      </c>
      <c r="Q53" s="149" t="s">
        <v>1227</v>
      </c>
      <c r="R53" s="146" t="s">
        <v>1227</v>
      </c>
      <c r="S53" s="146" t="s">
        <v>1227</v>
      </c>
      <c r="T53" s="146" t="s">
        <v>1227</v>
      </c>
    </row>
    <row r="54" spans="2:20" hidden="1">
      <c r="B54" s="146" t="s">
        <v>328</v>
      </c>
      <c r="C54" s="146" t="s">
        <v>329</v>
      </c>
      <c r="D54" s="146" t="s">
        <v>332</v>
      </c>
      <c r="E54" s="146" t="s">
        <v>328</v>
      </c>
      <c r="F54" s="147">
        <v>40.9724</v>
      </c>
      <c r="G54" s="147">
        <v>40.3127</v>
      </c>
      <c r="H54" s="148">
        <v>0.85150000000000003</v>
      </c>
      <c r="I54" s="148">
        <v>0.89580000000000004</v>
      </c>
      <c r="J54" s="148">
        <v>0.85150000000000003</v>
      </c>
      <c r="K54" s="148">
        <v>0.89580000000000004</v>
      </c>
      <c r="L54" s="146" t="s">
        <v>1227</v>
      </c>
      <c r="M54" s="146" t="s">
        <v>1227</v>
      </c>
      <c r="N54" s="149" t="s">
        <v>1227</v>
      </c>
      <c r="O54" s="146" t="s">
        <v>1227</v>
      </c>
      <c r="P54" s="146" t="s">
        <v>1227</v>
      </c>
      <c r="Q54" s="149" t="s">
        <v>1227</v>
      </c>
      <c r="R54" s="146" t="s">
        <v>1227</v>
      </c>
      <c r="S54" s="146" t="s">
        <v>1227</v>
      </c>
      <c r="T54" s="146" t="s">
        <v>1227</v>
      </c>
    </row>
    <row r="55" spans="2:20" hidden="1">
      <c r="B55" s="146" t="s">
        <v>328</v>
      </c>
      <c r="C55" s="146" t="s">
        <v>329</v>
      </c>
      <c r="D55" s="146" t="s">
        <v>330</v>
      </c>
      <c r="E55" s="146" t="s">
        <v>331</v>
      </c>
      <c r="F55" s="147">
        <v>40.9724</v>
      </c>
      <c r="G55" s="147">
        <v>40.3127</v>
      </c>
      <c r="H55" s="148" t="s">
        <v>1227</v>
      </c>
      <c r="I55" s="148" t="s">
        <v>1227</v>
      </c>
      <c r="J55" s="148">
        <v>0.83360000000000001</v>
      </c>
      <c r="K55" s="148">
        <v>0.88280000000000003</v>
      </c>
      <c r="L55" s="146" t="s">
        <v>1227</v>
      </c>
      <c r="M55" s="146" t="s">
        <v>1227</v>
      </c>
      <c r="N55" s="149" t="s">
        <v>1227</v>
      </c>
      <c r="O55" s="146" t="s">
        <v>1227</v>
      </c>
      <c r="P55" s="146" t="s">
        <v>1227</v>
      </c>
      <c r="Q55" s="149" t="s">
        <v>1227</v>
      </c>
      <c r="R55" s="146" t="s">
        <v>1227</v>
      </c>
      <c r="S55" s="146" t="s">
        <v>1227</v>
      </c>
      <c r="T55" s="146" t="s">
        <v>1227</v>
      </c>
    </row>
    <row r="56" spans="2:20" hidden="1">
      <c r="B56" s="146" t="s">
        <v>333</v>
      </c>
      <c r="C56" s="146" t="s">
        <v>334</v>
      </c>
      <c r="D56" s="146" t="s">
        <v>335</v>
      </c>
      <c r="E56" s="146" t="s">
        <v>333</v>
      </c>
      <c r="F56" s="147">
        <v>38.808300000000003</v>
      </c>
      <c r="G56" s="147">
        <v>37.406399999999998</v>
      </c>
      <c r="H56" s="148">
        <v>0.80649999999999999</v>
      </c>
      <c r="I56" s="148">
        <v>0.86309999999999998</v>
      </c>
      <c r="J56" s="148" t="s">
        <v>1227</v>
      </c>
      <c r="K56" s="148" t="s">
        <v>1227</v>
      </c>
      <c r="L56" s="146" t="s">
        <v>1227</v>
      </c>
      <c r="M56" s="146" t="s">
        <v>1227</v>
      </c>
      <c r="N56" s="149" t="s">
        <v>1227</v>
      </c>
      <c r="O56" s="146" t="s">
        <v>1227</v>
      </c>
      <c r="P56" s="146" t="s">
        <v>1227</v>
      </c>
      <c r="Q56" s="149" t="s">
        <v>1227</v>
      </c>
      <c r="R56" s="146" t="s">
        <v>1227</v>
      </c>
      <c r="S56" s="146" t="s">
        <v>1227</v>
      </c>
      <c r="T56" s="146" t="s">
        <v>1227</v>
      </c>
    </row>
    <row r="57" spans="2:20" hidden="1">
      <c r="B57" s="146" t="s">
        <v>333</v>
      </c>
      <c r="C57" s="146" t="s">
        <v>334</v>
      </c>
      <c r="D57" s="146" t="s">
        <v>288</v>
      </c>
      <c r="E57" s="146" t="s">
        <v>289</v>
      </c>
      <c r="F57" s="147">
        <v>38.808300000000003</v>
      </c>
      <c r="G57" s="147">
        <v>37.406399999999998</v>
      </c>
      <c r="H57" s="148" t="s">
        <v>1227</v>
      </c>
      <c r="I57" s="148" t="s">
        <v>1227</v>
      </c>
      <c r="J57" s="148">
        <v>0.79430000000000001</v>
      </c>
      <c r="K57" s="148">
        <v>0.85409999999999997</v>
      </c>
      <c r="L57" s="146" t="s">
        <v>1227</v>
      </c>
      <c r="M57" s="146" t="s">
        <v>1227</v>
      </c>
      <c r="N57" s="149" t="s">
        <v>1227</v>
      </c>
      <c r="O57" s="146" t="s">
        <v>1227</v>
      </c>
      <c r="P57" s="146" t="s">
        <v>1227</v>
      </c>
      <c r="Q57" s="149" t="s">
        <v>1227</v>
      </c>
      <c r="R57" s="146" t="s">
        <v>1227</v>
      </c>
      <c r="S57" s="146" t="s">
        <v>1227</v>
      </c>
      <c r="T57" s="146" t="s">
        <v>1227</v>
      </c>
    </row>
    <row r="58" spans="2:20" hidden="1">
      <c r="B58" s="146" t="s">
        <v>309</v>
      </c>
      <c r="C58" s="146" t="s">
        <v>336</v>
      </c>
      <c r="D58" s="146" t="s">
        <v>308</v>
      </c>
      <c r="E58" s="146" t="s">
        <v>309</v>
      </c>
      <c r="F58" s="147">
        <v>38.409199999999998</v>
      </c>
      <c r="G58" s="147">
        <v>39.209499999999998</v>
      </c>
      <c r="H58" s="148">
        <v>1</v>
      </c>
      <c r="I58" s="148">
        <v>1</v>
      </c>
      <c r="J58" s="148">
        <v>1</v>
      </c>
      <c r="K58" s="148">
        <v>1</v>
      </c>
      <c r="L58" s="146" t="s">
        <v>1227</v>
      </c>
      <c r="M58" s="146" t="s">
        <v>310</v>
      </c>
      <c r="N58" s="149" t="s">
        <v>1227</v>
      </c>
      <c r="O58" s="146" t="s">
        <v>1227</v>
      </c>
      <c r="P58" s="146">
        <v>0.82440000000000002</v>
      </c>
      <c r="Q58" s="149" t="s">
        <v>310</v>
      </c>
      <c r="R58" s="146" t="s">
        <v>1227</v>
      </c>
      <c r="S58" s="146" t="s">
        <v>1227</v>
      </c>
      <c r="T58" s="146">
        <v>0.82440000000000002</v>
      </c>
    </row>
    <row r="59" spans="2:20" hidden="1">
      <c r="B59" s="146" t="s">
        <v>337</v>
      </c>
      <c r="C59" s="146" t="s">
        <v>338</v>
      </c>
      <c r="D59" s="146" t="s">
        <v>339</v>
      </c>
      <c r="E59" s="146" t="s">
        <v>337</v>
      </c>
      <c r="F59" s="147">
        <v>38.731499999999997</v>
      </c>
      <c r="G59" s="147">
        <v>37.751300000000001</v>
      </c>
      <c r="H59" s="148">
        <v>0.80800000000000005</v>
      </c>
      <c r="I59" s="148">
        <v>0.86419999999999997</v>
      </c>
      <c r="J59" s="148">
        <v>0.80800000000000005</v>
      </c>
      <c r="K59" s="148">
        <v>0.86419999999999997</v>
      </c>
      <c r="L59" s="146" t="s">
        <v>1227</v>
      </c>
      <c r="M59" s="146" t="s">
        <v>1227</v>
      </c>
      <c r="N59" s="149" t="s">
        <v>1227</v>
      </c>
      <c r="O59" s="146" t="s">
        <v>1227</v>
      </c>
      <c r="P59" s="146" t="s">
        <v>1227</v>
      </c>
      <c r="Q59" s="149" t="s">
        <v>1227</v>
      </c>
      <c r="R59" s="146" t="s">
        <v>1227</v>
      </c>
      <c r="S59" s="146" t="s">
        <v>1227</v>
      </c>
      <c r="T59" s="146" t="s">
        <v>1227</v>
      </c>
    </row>
    <row r="60" spans="2:20" hidden="1">
      <c r="B60" s="146" t="s">
        <v>340</v>
      </c>
      <c r="C60" s="146" t="s">
        <v>341</v>
      </c>
      <c r="D60" s="146" t="s">
        <v>342</v>
      </c>
      <c r="E60" s="146" t="s">
        <v>340</v>
      </c>
      <c r="F60" s="147">
        <v>36.7637</v>
      </c>
      <c r="G60" s="147">
        <v>36.071399999999997</v>
      </c>
      <c r="H60" s="148">
        <v>0.76400000000000001</v>
      </c>
      <c r="I60" s="148">
        <v>0.83169999999999999</v>
      </c>
      <c r="J60" s="148">
        <v>0.76400000000000001</v>
      </c>
      <c r="K60" s="148">
        <v>0.83169999999999999</v>
      </c>
      <c r="L60" s="146" t="s">
        <v>1227</v>
      </c>
      <c r="M60" s="146" t="s">
        <v>1227</v>
      </c>
      <c r="N60" s="149" t="s">
        <v>1227</v>
      </c>
      <c r="O60" s="146" t="s">
        <v>1227</v>
      </c>
      <c r="P60" s="146" t="s">
        <v>1227</v>
      </c>
      <c r="Q60" s="149" t="s">
        <v>1227</v>
      </c>
      <c r="R60" s="146" t="s">
        <v>1227</v>
      </c>
      <c r="S60" s="146" t="s">
        <v>1227</v>
      </c>
      <c r="T60" s="146" t="s">
        <v>1227</v>
      </c>
    </row>
    <row r="61" spans="2:20" hidden="1">
      <c r="B61" s="146" t="s">
        <v>248</v>
      </c>
      <c r="C61" s="146" t="s">
        <v>343</v>
      </c>
      <c r="D61" s="146" t="s">
        <v>270</v>
      </c>
      <c r="E61" s="146" t="s">
        <v>268</v>
      </c>
      <c r="F61" s="147">
        <v>49.653500000000001</v>
      </c>
      <c r="G61" s="147">
        <v>48.9893</v>
      </c>
      <c r="H61" s="148" t="s">
        <v>1227</v>
      </c>
      <c r="I61" s="148" t="s">
        <v>1227</v>
      </c>
      <c r="J61" s="148">
        <v>0.995</v>
      </c>
      <c r="K61" s="148">
        <v>0.99660000000000004</v>
      </c>
      <c r="L61" s="146" t="s">
        <v>1227</v>
      </c>
      <c r="M61" s="146" t="s">
        <v>1227</v>
      </c>
      <c r="N61" s="149" t="s">
        <v>1227</v>
      </c>
      <c r="O61" s="146" t="s">
        <v>1227</v>
      </c>
      <c r="P61" s="146" t="s">
        <v>1227</v>
      </c>
      <c r="Q61" s="149" t="s">
        <v>1227</v>
      </c>
      <c r="R61" s="146" t="s">
        <v>1227</v>
      </c>
      <c r="S61" s="146" t="s">
        <v>1227</v>
      </c>
      <c r="T61" s="146" t="s">
        <v>1227</v>
      </c>
    </row>
    <row r="62" spans="2:20" hidden="1">
      <c r="B62" s="146" t="s">
        <v>248</v>
      </c>
      <c r="C62" s="146" t="s">
        <v>343</v>
      </c>
      <c r="D62" s="146" t="s">
        <v>247</v>
      </c>
      <c r="E62" s="146" t="s">
        <v>248</v>
      </c>
      <c r="F62" s="147">
        <v>49.653500000000001</v>
      </c>
      <c r="G62" s="147">
        <v>48.9893</v>
      </c>
      <c r="H62" s="148">
        <v>1.0318000000000001</v>
      </c>
      <c r="I62" s="148">
        <v>1.0217000000000001</v>
      </c>
      <c r="J62" s="148">
        <v>1.0318000000000001</v>
      </c>
      <c r="K62" s="148">
        <v>1.0217000000000001</v>
      </c>
      <c r="L62" s="146" t="s">
        <v>1227</v>
      </c>
      <c r="M62" s="146" t="s">
        <v>1227</v>
      </c>
      <c r="N62" s="149" t="s">
        <v>1227</v>
      </c>
      <c r="O62" s="146" t="s">
        <v>1227</v>
      </c>
      <c r="P62" s="146" t="s">
        <v>1227</v>
      </c>
      <c r="Q62" s="149" t="s">
        <v>1227</v>
      </c>
      <c r="R62" s="146" t="s">
        <v>1227</v>
      </c>
      <c r="S62" s="146" t="s">
        <v>1227</v>
      </c>
      <c r="T62" s="146" t="s">
        <v>1227</v>
      </c>
    </row>
    <row r="63" spans="2:20" hidden="1">
      <c r="B63" s="146" t="s">
        <v>331</v>
      </c>
      <c r="C63" s="146" t="s">
        <v>344</v>
      </c>
      <c r="D63" s="146" t="s">
        <v>330</v>
      </c>
      <c r="E63" s="146" t="s">
        <v>331</v>
      </c>
      <c r="F63" s="147">
        <v>38.764099999999999</v>
      </c>
      <c r="G63" s="147">
        <v>37.609400000000001</v>
      </c>
      <c r="H63" s="148">
        <v>0.83360000000000001</v>
      </c>
      <c r="I63" s="148">
        <v>0.88280000000000003</v>
      </c>
      <c r="J63" s="148">
        <v>0.83360000000000001</v>
      </c>
      <c r="K63" s="148">
        <v>0.88280000000000003</v>
      </c>
      <c r="L63" s="146" t="s">
        <v>1227</v>
      </c>
      <c r="M63" s="146" t="s">
        <v>1227</v>
      </c>
      <c r="N63" s="149" t="s">
        <v>1227</v>
      </c>
      <c r="O63" s="146" t="s">
        <v>1227</v>
      </c>
      <c r="P63" s="146" t="s">
        <v>1227</v>
      </c>
      <c r="Q63" s="149" t="s">
        <v>1227</v>
      </c>
      <c r="R63" s="146" t="s">
        <v>1227</v>
      </c>
      <c r="S63" s="146" t="s">
        <v>1227</v>
      </c>
      <c r="T63" s="146" t="s">
        <v>1227</v>
      </c>
    </row>
    <row r="64" spans="2:20" hidden="1">
      <c r="B64" s="146" t="s">
        <v>345</v>
      </c>
      <c r="C64" s="146" t="s">
        <v>346</v>
      </c>
      <c r="D64" s="146" t="s">
        <v>347</v>
      </c>
      <c r="E64" s="146" t="s">
        <v>345</v>
      </c>
      <c r="F64" s="147" t="s">
        <v>1227</v>
      </c>
      <c r="G64" s="147" t="s">
        <v>1227</v>
      </c>
      <c r="H64" s="148">
        <v>0.35980000000000001</v>
      </c>
      <c r="I64" s="148">
        <v>0.49659999999999999</v>
      </c>
      <c r="J64" s="148" t="s">
        <v>1227</v>
      </c>
      <c r="K64" s="148" t="s">
        <v>1227</v>
      </c>
      <c r="L64" s="146">
        <v>0.34470000000000001</v>
      </c>
      <c r="M64" s="146" t="s">
        <v>1227</v>
      </c>
      <c r="N64" s="149" t="s">
        <v>1227</v>
      </c>
      <c r="O64" s="146" t="s">
        <v>1227</v>
      </c>
      <c r="P64" s="146" t="s">
        <v>1227</v>
      </c>
      <c r="Q64" s="149" t="s">
        <v>1227</v>
      </c>
      <c r="R64" s="146" t="s">
        <v>1227</v>
      </c>
      <c r="S64" s="146" t="s">
        <v>1227</v>
      </c>
      <c r="T64" s="146" t="s">
        <v>1227</v>
      </c>
    </row>
    <row r="65" spans="2:20" hidden="1">
      <c r="B65" s="146" t="s">
        <v>462</v>
      </c>
      <c r="C65" s="146" t="s">
        <v>1217</v>
      </c>
      <c r="D65" s="146" t="s">
        <v>461</v>
      </c>
      <c r="E65" s="146" t="s">
        <v>462</v>
      </c>
      <c r="F65" s="147" t="s">
        <v>1227</v>
      </c>
      <c r="G65" s="147" t="s">
        <v>1227</v>
      </c>
      <c r="H65" s="148">
        <v>1.1359999999999999</v>
      </c>
      <c r="I65" s="148">
        <v>1.0911999999999999</v>
      </c>
      <c r="J65" s="148" t="s">
        <v>1227</v>
      </c>
      <c r="K65" s="148" t="s">
        <v>1227</v>
      </c>
      <c r="L65" s="146">
        <v>1.1359999999999999</v>
      </c>
      <c r="M65" s="146" t="s">
        <v>1227</v>
      </c>
      <c r="N65" s="149" t="s">
        <v>1227</v>
      </c>
      <c r="O65" s="146" t="s">
        <v>1227</v>
      </c>
      <c r="P65" s="146" t="s">
        <v>1227</v>
      </c>
      <c r="Q65" s="149" t="s">
        <v>1227</v>
      </c>
      <c r="R65" s="146" t="s">
        <v>1227</v>
      </c>
      <c r="S65" s="146" t="s">
        <v>1227</v>
      </c>
      <c r="T65" s="146" t="s">
        <v>1227</v>
      </c>
    </row>
    <row r="66" spans="2:20" hidden="1">
      <c r="B66" s="146" t="s">
        <v>348</v>
      </c>
      <c r="C66" s="146" t="s">
        <v>349</v>
      </c>
      <c r="D66" s="146" t="s">
        <v>350</v>
      </c>
      <c r="E66" s="146" t="s">
        <v>348</v>
      </c>
      <c r="F66" s="147">
        <v>38.484299999999998</v>
      </c>
      <c r="G66" s="147">
        <v>37.772300000000001</v>
      </c>
      <c r="H66" s="148">
        <v>0.79969999999999997</v>
      </c>
      <c r="I66" s="148">
        <v>0.85809999999999997</v>
      </c>
      <c r="J66" s="148">
        <v>0.79969999999999997</v>
      </c>
      <c r="K66" s="148">
        <v>0.85809999999999997</v>
      </c>
      <c r="L66" s="146" t="s">
        <v>1227</v>
      </c>
      <c r="M66" s="146" t="s">
        <v>1227</v>
      </c>
      <c r="N66" s="149" t="s">
        <v>1227</v>
      </c>
      <c r="O66" s="146" t="s">
        <v>1227</v>
      </c>
      <c r="P66" s="146" t="s">
        <v>1227</v>
      </c>
      <c r="Q66" s="149" t="s">
        <v>1227</v>
      </c>
      <c r="R66" s="146" t="s">
        <v>1227</v>
      </c>
      <c r="S66" s="146" t="s">
        <v>1227</v>
      </c>
      <c r="T66" s="146" t="s">
        <v>1227</v>
      </c>
    </row>
    <row r="67" spans="2:20" hidden="1">
      <c r="B67" s="146" t="s">
        <v>351</v>
      </c>
      <c r="C67" s="146" t="s">
        <v>352</v>
      </c>
      <c r="D67" s="146" t="s">
        <v>353</v>
      </c>
      <c r="E67" s="146" t="s">
        <v>351</v>
      </c>
      <c r="F67" s="147">
        <v>37.9587</v>
      </c>
      <c r="G67" s="147">
        <v>36.600700000000003</v>
      </c>
      <c r="H67" s="148">
        <v>1</v>
      </c>
      <c r="I67" s="148">
        <v>1</v>
      </c>
      <c r="J67" s="148">
        <v>1</v>
      </c>
      <c r="K67" s="148">
        <v>1</v>
      </c>
      <c r="L67" s="146" t="s">
        <v>1227</v>
      </c>
      <c r="M67" s="146" t="s">
        <v>310</v>
      </c>
      <c r="N67" s="149" t="s">
        <v>1227</v>
      </c>
      <c r="O67" s="146" t="s">
        <v>1227</v>
      </c>
      <c r="P67" s="146">
        <v>0.81530000000000002</v>
      </c>
      <c r="Q67" s="149" t="s">
        <v>310</v>
      </c>
      <c r="R67" s="146" t="s">
        <v>1227</v>
      </c>
      <c r="S67" s="146" t="s">
        <v>1227</v>
      </c>
      <c r="T67" s="146">
        <v>0.81530000000000002</v>
      </c>
    </row>
    <row r="68" spans="2:20" hidden="1">
      <c r="B68" s="146" t="s">
        <v>289</v>
      </c>
      <c r="C68" s="146" t="s">
        <v>354</v>
      </c>
      <c r="D68" s="146" t="s">
        <v>288</v>
      </c>
      <c r="E68" s="146" t="s">
        <v>289</v>
      </c>
      <c r="F68" s="147">
        <v>34.395299999999999</v>
      </c>
      <c r="G68" s="147">
        <v>33.291600000000003</v>
      </c>
      <c r="H68" s="148">
        <v>0.71489999999999998</v>
      </c>
      <c r="I68" s="148">
        <v>0.79469999999999996</v>
      </c>
      <c r="J68" s="148">
        <v>0.71489999999999998</v>
      </c>
      <c r="K68" s="148">
        <v>0.79469999999999996</v>
      </c>
      <c r="L68" s="146" t="s">
        <v>1227</v>
      </c>
      <c r="M68" s="146" t="s">
        <v>1227</v>
      </c>
      <c r="N68" s="149" t="s">
        <v>1227</v>
      </c>
      <c r="O68" s="146" t="s">
        <v>1227</v>
      </c>
      <c r="P68" s="146" t="s">
        <v>1227</v>
      </c>
      <c r="Q68" s="149" t="s">
        <v>1227</v>
      </c>
      <c r="R68" s="146" t="s">
        <v>1227</v>
      </c>
      <c r="S68" s="146" t="s">
        <v>1227</v>
      </c>
      <c r="T68" s="146" t="s">
        <v>1227</v>
      </c>
    </row>
    <row r="69" spans="2:20" hidden="1">
      <c r="B69" s="146" t="s">
        <v>327</v>
      </c>
      <c r="C69" s="146" t="s">
        <v>355</v>
      </c>
      <c r="D69" s="146" t="s">
        <v>342</v>
      </c>
      <c r="E69" s="146" t="s">
        <v>340</v>
      </c>
      <c r="F69" s="147">
        <v>39.651800000000001</v>
      </c>
      <c r="G69" s="147">
        <v>38.139200000000002</v>
      </c>
      <c r="H69" s="148" t="s">
        <v>1227</v>
      </c>
      <c r="I69" s="148" t="s">
        <v>1227</v>
      </c>
      <c r="J69" s="148">
        <v>0.82399999999999995</v>
      </c>
      <c r="K69" s="148">
        <v>0.87580000000000002</v>
      </c>
      <c r="L69" s="146" t="s">
        <v>1227</v>
      </c>
      <c r="M69" s="146" t="s">
        <v>1227</v>
      </c>
      <c r="N69" s="149" t="s">
        <v>1227</v>
      </c>
      <c r="O69" s="146" t="s">
        <v>1227</v>
      </c>
      <c r="P69" s="146" t="s">
        <v>1227</v>
      </c>
      <c r="Q69" s="149" t="s">
        <v>1227</v>
      </c>
      <c r="R69" s="146" t="s">
        <v>1227</v>
      </c>
      <c r="S69" s="146" t="s">
        <v>1227</v>
      </c>
      <c r="T69" s="146" t="s">
        <v>1227</v>
      </c>
    </row>
    <row r="70" spans="2:20" hidden="1">
      <c r="B70" s="146" t="s">
        <v>327</v>
      </c>
      <c r="C70" s="146" t="s">
        <v>355</v>
      </c>
      <c r="D70" s="146" t="s">
        <v>326</v>
      </c>
      <c r="E70" s="146" t="s">
        <v>327</v>
      </c>
      <c r="F70" s="147">
        <v>39.651800000000001</v>
      </c>
      <c r="G70" s="147">
        <v>38.139200000000002</v>
      </c>
      <c r="H70" s="148">
        <v>0.82399999999999995</v>
      </c>
      <c r="I70" s="148">
        <v>0.87580000000000002</v>
      </c>
      <c r="J70" s="148">
        <v>0.82399999999999995</v>
      </c>
      <c r="K70" s="148">
        <v>0.87580000000000002</v>
      </c>
      <c r="L70" s="146" t="s">
        <v>1227</v>
      </c>
      <c r="M70" s="146" t="s">
        <v>1227</v>
      </c>
      <c r="N70" s="149" t="s">
        <v>1227</v>
      </c>
      <c r="O70" s="146" t="s">
        <v>1227</v>
      </c>
      <c r="P70" s="146" t="s">
        <v>1227</v>
      </c>
      <c r="Q70" s="149" t="s">
        <v>1227</v>
      </c>
      <c r="R70" s="146" t="s">
        <v>1227</v>
      </c>
      <c r="S70" s="146" t="s">
        <v>1227</v>
      </c>
      <c r="T70" s="146" t="s">
        <v>1227</v>
      </c>
    </row>
    <row r="71" spans="2:20" hidden="1">
      <c r="B71" s="146" t="s">
        <v>356</v>
      </c>
      <c r="C71" s="146" t="s">
        <v>357</v>
      </c>
      <c r="D71" s="146" t="s">
        <v>358</v>
      </c>
      <c r="E71" s="146" t="s">
        <v>356</v>
      </c>
      <c r="F71" s="147">
        <v>41.630899999999997</v>
      </c>
      <c r="G71" s="147">
        <v>40.941600000000001</v>
      </c>
      <c r="H71" s="148">
        <v>0.97199999999999998</v>
      </c>
      <c r="I71" s="148">
        <v>0.98070000000000002</v>
      </c>
      <c r="J71" s="148">
        <v>0.97199999999999998</v>
      </c>
      <c r="K71" s="148">
        <v>0.98070000000000002</v>
      </c>
      <c r="L71" s="146" t="s">
        <v>1227</v>
      </c>
      <c r="M71" s="146" t="s">
        <v>1227</v>
      </c>
      <c r="N71" s="149" t="s">
        <v>1227</v>
      </c>
      <c r="O71" s="146" t="s">
        <v>1227</v>
      </c>
      <c r="P71" s="146" t="s">
        <v>1227</v>
      </c>
      <c r="Q71" s="149" t="s">
        <v>1227</v>
      </c>
      <c r="R71" s="146" t="s">
        <v>1227</v>
      </c>
      <c r="S71" s="146" t="s">
        <v>1227</v>
      </c>
      <c r="T71" s="146" t="s">
        <v>1227</v>
      </c>
    </row>
    <row r="72" spans="2:20" hidden="1">
      <c r="B72" s="146" t="s">
        <v>323</v>
      </c>
      <c r="C72" s="146" t="s">
        <v>359</v>
      </c>
      <c r="D72" s="146" t="s">
        <v>332</v>
      </c>
      <c r="E72" s="146" t="s">
        <v>328</v>
      </c>
      <c r="F72" s="147">
        <v>45.424300000000002</v>
      </c>
      <c r="G72" s="147">
        <v>44.593600000000002</v>
      </c>
      <c r="H72" s="148" t="s">
        <v>1227</v>
      </c>
      <c r="I72" s="148" t="s">
        <v>1227</v>
      </c>
      <c r="J72" s="148">
        <v>0.87709999999999999</v>
      </c>
      <c r="K72" s="148">
        <v>0.91410000000000002</v>
      </c>
      <c r="L72" s="146" t="s">
        <v>1227</v>
      </c>
      <c r="M72" s="146" t="s">
        <v>1227</v>
      </c>
      <c r="N72" s="149" t="s">
        <v>1227</v>
      </c>
      <c r="O72" s="146" t="s">
        <v>1227</v>
      </c>
      <c r="P72" s="146" t="s">
        <v>1227</v>
      </c>
      <c r="Q72" s="149" t="s">
        <v>1227</v>
      </c>
      <c r="R72" s="146" t="s">
        <v>1227</v>
      </c>
      <c r="S72" s="146" t="s">
        <v>1227</v>
      </c>
      <c r="T72" s="146" t="s">
        <v>1227</v>
      </c>
    </row>
    <row r="73" spans="2:20" hidden="1">
      <c r="B73" s="146" t="s">
        <v>323</v>
      </c>
      <c r="C73" s="146" t="s">
        <v>359</v>
      </c>
      <c r="D73" s="146" t="s">
        <v>322</v>
      </c>
      <c r="E73" s="146" t="s">
        <v>323</v>
      </c>
      <c r="F73" s="147">
        <v>45.424300000000002</v>
      </c>
      <c r="G73" s="147">
        <v>44.593600000000002</v>
      </c>
      <c r="H73" s="148">
        <v>0.94850000000000001</v>
      </c>
      <c r="I73" s="148">
        <v>0.96440000000000003</v>
      </c>
      <c r="J73" s="148">
        <v>0.94850000000000001</v>
      </c>
      <c r="K73" s="148">
        <v>0.96440000000000003</v>
      </c>
      <c r="L73" s="146" t="s">
        <v>1227</v>
      </c>
      <c r="M73" s="146" t="s">
        <v>1227</v>
      </c>
      <c r="N73" s="149" t="s">
        <v>1227</v>
      </c>
      <c r="O73" s="146" t="s">
        <v>1227</v>
      </c>
      <c r="P73" s="146" t="s">
        <v>1227</v>
      </c>
      <c r="Q73" s="149" t="s">
        <v>1227</v>
      </c>
      <c r="R73" s="146" t="s">
        <v>1227</v>
      </c>
      <c r="S73" s="146" t="s">
        <v>1227</v>
      </c>
      <c r="T73" s="146" t="s">
        <v>1227</v>
      </c>
    </row>
    <row r="74" spans="2:20" hidden="1">
      <c r="B74" s="146" t="s">
        <v>360</v>
      </c>
      <c r="C74" s="146" t="s">
        <v>361</v>
      </c>
      <c r="D74" s="146" t="s">
        <v>288</v>
      </c>
      <c r="E74" s="146" t="s">
        <v>289</v>
      </c>
      <c r="F74" s="147">
        <v>37.817700000000002</v>
      </c>
      <c r="G74" s="147">
        <v>36.487000000000002</v>
      </c>
      <c r="H74" s="148" t="s">
        <v>1227</v>
      </c>
      <c r="I74" s="148" t="s">
        <v>1227</v>
      </c>
      <c r="J74" s="148">
        <v>0.75939999999999996</v>
      </c>
      <c r="K74" s="148">
        <v>0.82820000000000005</v>
      </c>
      <c r="L74" s="146" t="s">
        <v>1227</v>
      </c>
      <c r="M74" s="146" t="s">
        <v>1227</v>
      </c>
      <c r="N74" s="149" t="s">
        <v>1227</v>
      </c>
      <c r="O74" s="146" t="s">
        <v>1227</v>
      </c>
      <c r="P74" s="146" t="s">
        <v>1227</v>
      </c>
      <c r="Q74" s="149" t="s">
        <v>1227</v>
      </c>
      <c r="R74" s="146" t="s">
        <v>1227</v>
      </c>
      <c r="S74" s="146" t="s">
        <v>1227</v>
      </c>
      <c r="T74" s="146" t="s">
        <v>1227</v>
      </c>
    </row>
    <row r="75" spans="2:20" hidden="1">
      <c r="B75" s="146" t="s">
        <v>360</v>
      </c>
      <c r="C75" s="146" t="s">
        <v>361</v>
      </c>
      <c r="D75" s="146" t="s">
        <v>362</v>
      </c>
      <c r="E75" s="146" t="s">
        <v>360</v>
      </c>
      <c r="F75" s="147">
        <v>37.817700000000002</v>
      </c>
      <c r="G75" s="147">
        <v>36.487000000000002</v>
      </c>
      <c r="H75" s="148">
        <v>0.78600000000000003</v>
      </c>
      <c r="I75" s="148">
        <v>0.84799999999999998</v>
      </c>
      <c r="J75" s="148">
        <v>0.78600000000000003</v>
      </c>
      <c r="K75" s="148">
        <v>0.84799999999999998</v>
      </c>
      <c r="L75" s="146" t="s">
        <v>1227</v>
      </c>
      <c r="M75" s="146" t="s">
        <v>1227</v>
      </c>
      <c r="N75" s="149" t="s">
        <v>1227</v>
      </c>
      <c r="O75" s="146" t="s">
        <v>1227</v>
      </c>
      <c r="P75" s="146" t="s">
        <v>1227</v>
      </c>
      <c r="Q75" s="149" t="s">
        <v>1227</v>
      </c>
      <c r="R75" s="146" t="s">
        <v>1227</v>
      </c>
      <c r="S75" s="146" t="s">
        <v>1227</v>
      </c>
      <c r="T75" s="146" t="s">
        <v>1227</v>
      </c>
    </row>
    <row r="76" spans="2:20" hidden="1">
      <c r="B76" s="146" t="s">
        <v>363</v>
      </c>
      <c r="C76" s="146" t="s">
        <v>364</v>
      </c>
      <c r="D76" s="146" t="s">
        <v>365</v>
      </c>
      <c r="E76" s="146" t="s">
        <v>363</v>
      </c>
      <c r="F76" s="147">
        <v>48.879100000000001</v>
      </c>
      <c r="G76" s="147">
        <v>48.2102</v>
      </c>
      <c r="H76" s="148">
        <v>1.0387999999999999</v>
      </c>
      <c r="I76" s="148">
        <v>1.0264</v>
      </c>
      <c r="J76" s="148">
        <v>1.0387999999999999</v>
      </c>
      <c r="K76" s="148">
        <v>1.0264</v>
      </c>
      <c r="L76" s="146" t="s">
        <v>1227</v>
      </c>
      <c r="M76" s="146" t="s">
        <v>1227</v>
      </c>
      <c r="N76" s="149" t="s">
        <v>1227</v>
      </c>
      <c r="O76" s="146" t="s">
        <v>1227</v>
      </c>
      <c r="P76" s="146" t="s">
        <v>1227</v>
      </c>
      <c r="Q76" s="149" t="s">
        <v>1227</v>
      </c>
      <c r="R76" s="146" t="s">
        <v>1227</v>
      </c>
      <c r="S76" s="146" t="s">
        <v>1227</v>
      </c>
      <c r="T76" s="146" t="s">
        <v>1227</v>
      </c>
    </row>
    <row r="77" spans="2:20" hidden="1">
      <c r="B77" s="146" t="s">
        <v>297</v>
      </c>
      <c r="C77" s="146" t="s">
        <v>366</v>
      </c>
      <c r="D77" s="146" t="s">
        <v>296</v>
      </c>
      <c r="E77" s="146" t="s">
        <v>297</v>
      </c>
      <c r="F77" s="147">
        <v>34.974200000000003</v>
      </c>
      <c r="G77" s="147">
        <v>34.073500000000003</v>
      </c>
      <c r="H77" s="148">
        <v>0.7268</v>
      </c>
      <c r="I77" s="148">
        <v>0.80369999999999997</v>
      </c>
      <c r="J77" s="148" t="s">
        <v>1227</v>
      </c>
      <c r="K77" s="148" t="s">
        <v>1227</v>
      </c>
      <c r="L77" s="146" t="s">
        <v>1227</v>
      </c>
      <c r="M77" s="146" t="s">
        <v>1227</v>
      </c>
      <c r="N77" s="149" t="s">
        <v>1227</v>
      </c>
      <c r="O77" s="146" t="s">
        <v>1227</v>
      </c>
      <c r="P77" s="146" t="s">
        <v>1227</v>
      </c>
      <c r="Q77" s="149" t="s">
        <v>1227</v>
      </c>
      <c r="R77" s="146" t="s">
        <v>1227</v>
      </c>
      <c r="S77" s="146" t="s">
        <v>1227</v>
      </c>
      <c r="T77" s="146" t="s">
        <v>1227</v>
      </c>
    </row>
    <row r="78" spans="2:20" hidden="1">
      <c r="B78" s="146" t="s">
        <v>367</v>
      </c>
      <c r="C78" s="146" t="s">
        <v>368</v>
      </c>
      <c r="D78" s="146" t="s">
        <v>369</v>
      </c>
      <c r="E78" s="146" t="s">
        <v>367</v>
      </c>
      <c r="F78" s="147">
        <v>41.607599999999998</v>
      </c>
      <c r="G78" s="147">
        <v>42.012099999999997</v>
      </c>
      <c r="H78" s="148">
        <v>0.86470000000000002</v>
      </c>
      <c r="I78" s="148">
        <v>0.9052</v>
      </c>
      <c r="J78" s="148" t="s">
        <v>1227</v>
      </c>
      <c r="K78" s="148" t="s">
        <v>1227</v>
      </c>
      <c r="L78" s="146" t="s">
        <v>1227</v>
      </c>
      <c r="M78" s="146" t="s">
        <v>1227</v>
      </c>
      <c r="N78" s="149" t="s">
        <v>1227</v>
      </c>
      <c r="O78" s="146" t="s">
        <v>1227</v>
      </c>
      <c r="P78" s="146" t="s">
        <v>1227</v>
      </c>
      <c r="Q78" s="149" t="s">
        <v>1227</v>
      </c>
      <c r="R78" s="146" t="s">
        <v>1227</v>
      </c>
      <c r="S78" s="146" t="s">
        <v>1227</v>
      </c>
      <c r="T78" s="146" t="s">
        <v>1227</v>
      </c>
    </row>
    <row r="79" spans="2:20" hidden="1">
      <c r="B79" s="146" t="s">
        <v>370</v>
      </c>
      <c r="C79" s="146" t="s">
        <v>371</v>
      </c>
      <c r="D79" s="146" t="s">
        <v>372</v>
      </c>
      <c r="E79" s="146" t="s">
        <v>370</v>
      </c>
      <c r="F79" s="147">
        <v>43.758899999999997</v>
      </c>
      <c r="G79" s="147">
        <v>42.761299999999999</v>
      </c>
      <c r="H79" s="148">
        <v>1</v>
      </c>
      <c r="I79" s="148">
        <v>1</v>
      </c>
      <c r="J79" s="148">
        <v>1</v>
      </c>
      <c r="K79" s="148">
        <v>1</v>
      </c>
      <c r="L79" s="146" t="s">
        <v>1227</v>
      </c>
      <c r="M79" s="146" t="s">
        <v>310</v>
      </c>
      <c r="N79" s="149" t="s">
        <v>1227</v>
      </c>
      <c r="O79" s="146" t="s">
        <v>1227</v>
      </c>
      <c r="P79" s="146">
        <v>0.9264</v>
      </c>
      <c r="Q79" s="149" t="s">
        <v>310</v>
      </c>
      <c r="R79" s="146" t="s">
        <v>1227</v>
      </c>
      <c r="S79" s="146" t="s">
        <v>1227</v>
      </c>
      <c r="T79" s="146">
        <v>0.9264</v>
      </c>
    </row>
    <row r="80" spans="2:20" hidden="1">
      <c r="B80" s="146" t="s">
        <v>373</v>
      </c>
      <c r="C80" s="146" t="s">
        <v>374</v>
      </c>
      <c r="D80" s="146" t="s">
        <v>326</v>
      </c>
      <c r="E80" s="146" t="s">
        <v>327</v>
      </c>
      <c r="F80" s="147">
        <v>40.906300000000002</v>
      </c>
      <c r="G80" s="147">
        <v>39.0105</v>
      </c>
      <c r="H80" s="148">
        <v>0.85019999999999996</v>
      </c>
      <c r="I80" s="148">
        <v>0.89480000000000004</v>
      </c>
      <c r="J80" s="148">
        <v>0.83230000000000004</v>
      </c>
      <c r="K80" s="148">
        <v>0.88190000000000002</v>
      </c>
      <c r="L80" s="146" t="s">
        <v>1227</v>
      </c>
      <c r="M80" s="146" t="s">
        <v>1227</v>
      </c>
      <c r="N80" s="149" t="s">
        <v>1227</v>
      </c>
      <c r="O80" s="146" t="s">
        <v>1227</v>
      </c>
      <c r="P80" s="146" t="s">
        <v>1227</v>
      </c>
      <c r="Q80" s="149" t="s">
        <v>1227</v>
      </c>
      <c r="R80" s="146" t="s">
        <v>1227</v>
      </c>
      <c r="S80" s="146" t="s">
        <v>1227</v>
      </c>
      <c r="T80" s="146" t="s">
        <v>1227</v>
      </c>
    </row>
    <row r="81" spans="2:20" hidden="1">
      <c r="B81" s="146" t="s">
        <v>375</v>
      </c>
      <c r="C81" s="146" t="s">
        <v>376</v>
      </c>
      <c r="D81" s="146" t="s">
        <v>347</v>
      </c>
      <c r="E81" s="146" t="s">
        <v>345</v>
      </c>
      <c r="F81" s="147">
        <v>13.7049</v>
      </c>
      <c r="G81" s="147">
        <v>14.021599999999999</v>
      </c>
      <c r="H81" s="148">
        <v>0.35980000000000001</v>
      </c>
      <c r="I81" s="148">
        <v>0.49659999999999999</v>
      </c>
      <c r="J81" s="148" t="s">
        <v>1227</v>
      </c>
      <c r="K81" s="148" t="s">
        <v>1227</v>
      </c>
      <c r="L81" s="146" t="s">
        <v>1227</v>
      </c>
      <c r="M81" s="146" t="s">
        <v>1227</v>
      </c>
      <c r="N81" s="149" t="s">
        <v>310</v>
      </c>
      <c r="O81" s="146" t="s">
        <v>1227</v>
      </c>
      <c r="P81" s="146">
        <v>0.28470000000000001</v>
      </c>
      <c r="Q81" s="149" t="s">
        <v>1227</v>
      </c>
      <c r="R81" s="146" t="s">
        <v>1227</v>
      </c>
      <c r="S81" s="146" t="s">
        <v>1227</v>
      </c>
      <c r="T81" s="146" t="s">
        <v>1227</v>
      </c>
    </row>
    <row r="82" spans="2:20" hidden="1">
      <c r="B82" s="146" t="s">
        <v>377</v>
      </c>
      <c r="C82" s="146" t="s">
        <v>378</v>
      </c>
      <c r="D82" s="146" t="s">
        <v>339</v>
      </c>
      <c r="E82" s="146" t="s">
        <v>337</v>
      </c>
      <c r="F82" s="147">
        <v>39.390099999999997</v>
      </c>
      <c r="G82" s="147">
        <v>38.392299999999999</v>
      </c>
      <c r="H82" s="148">
        <v>0.81859999999999999</v>
      </c>
      <c r="I82" s="148">
        <v>0.87190000000000001</v>
      </c>
      <c r="J82" s="148">
        <v>0.81859999999999999</v>
      </c>
      <c r="K82" s="148">
        <v>0.87190000000000001</v>
      </c>
      <c r="L82" s="146" t="s">
        <v>1227</v>
      </c>
      <c r="M82" s="146" t="s">
        <v>1227</v>
      </c>
      <c r="N82" s="149" t="s">
        <v>1227</v>
      </c>
      <c r="O82" s="146" t="s">
        <v>1227</v>
      </c>
      <c r="P82" s="146" t="s">
        <v>1227</v>
      </c>
      <c r="Q82" s="149" t="s">
        <v>1227</v>
      </c>
      <c r="R82" s="146" t="s">
        <v>1227</v>
      </c>
      <c r="S82" s="146" t="s">
        <v>1227</v>
      </c>
      <c r="T82" s="146" t="s">
        <v>1227</v>
      </c>
    </row>
    <row r="83" spans="2:20" hidden="1">
      <c r="B83" s="146" t="s">
        <v>379</v>
      </c>
      <c r="C83" s="146" t="s">
        <v>380</v>
      </c>
      <c r="D83" s="146" t="s">
        <v>264</v>
      </c>
      <c r="E83" s="146" t="s">
        <v>262</v>
      </c>
      <c r="F83" s="147">
        <v>40.614400000000003</v>
      </c>
      <c r="G83" s="147">
        <v>38.916800000000002</v>
      </c>
      <c r="H83" s="148">
        <v>0.84389999999999998</v>
      </c>
      <c r="I83" s="148">
        <v>0.89029999999999998</v>
      </c>
      <c r="J83" s="148">
        <v>0.81920000000000004</v>
      </c>
      <c r="K83" s="148">
        <v>0.87229999999999996</v>
      </c>
      <c r="L83" s="146" t="s">
        <v>1227</v>
      </c>
      <c r="M83" s="146" t="s">
        <v>1227</v>
      </c>
      <c r="N83" s="149" t="s">
        <v>1227</v>
      </c>
      <c r="O83" s="146" t="s">
        <v>1227</v>
      </c>
      <c r="P83" s="146" t="s">
        <v>1227</v>
      </c>
      <c r="Q83" s="149" t="s">
        <v>1227</v>
      </c>
      <c r="R83" s="146" t="s">
        <v>1227</v>
      </c>
      <c r="S83" s="146" t="s">
        <v>1227</v>
      </c>
      <c r="T83" s="146" t="s">
        <v>1227</v>
      </c>
    </row>
    <row r="84" spans="2:20" hidden="1">
      <c r="B84" s="146" t="s">
        <v>381</v>
      </c>
      <c r="C84" s="146" t="s">
        <v>1148</v>
      </c>
      <c r="D84" s="146" t="s">
        <v>247</v>
      </c>
      <c r="E84" s="146" t="s">
        <v>248</v>
      </c>
      <c r="F84" s="147">
        <v>52.054200000000002</v>
      </c>
      <c r="G84" s="147">
        <v>50.532800000000002</v>
      </c>
      <c r="H84" s="148">
        <v>1.0817000000000001</v>
      </c>
      <c r="I84" s="148">
        <v>1.0552999999999999</v>
      </c>
      <c r="J84" s="148" t="s">
        <v>1227</v>
      </c>
      <c r="K84" s="148" t="s">
        <v>1227</v>
      </c>
      <c r="L84" s="146" t="s">
        <v>1227</v>
      </c>
      <c r="M84" s="146" t="s">
        <v>1227</v>
      </c>
      <c r="N84" s="149" t="s">
        <v>1227</v>
      </c>
      <c r="O84" s="146" t="s">
        <v>1227</v>
      </c>
      <c r="P84" s="146" t="s">
        <v>1227</v>
      </c>
      <c r="Q84" s="149" t="s">
        <v>1227</v>
      </c>
      <c r="R84" s="146" t="s">
        <v>1227</v>
      </c>
      <c r="S84" s="146" t="s">
        <v>1227</v>
      </c>
      <c r="T84" s="146" t="s">
        <v>1227</v>
      </c>
    </row>
    <row r="85" spans="2:20" hidden="1">
      <c r="B85" s="146" t="s">
        <v>382</v>
      </c>
      <c r="C85" s="146" t="s">
        <v>383</v>
      </c>
      <c r="D85" s="146" t="s">
        <v>332</v>
      </c>
      <c r="E85" s="146" t="s">
        <v>328</v>
      </c>
      <c r="F85" s="147">
        <v>38.856200000000001</v>
      </c>
      <c r="G85" s="147">
        <v>38.457599999999999</v>
      </c>
      <c r="H85" s="148">
        <v>0.85150000000000003</v>
      </c>
      <c r="I85" s="148">
        <v>0.89580000000000004</v>
      </c>
      <c r="J85" s="148">
        <v>0.85150000000000003</v>
      </c>
      <c r="K85" s="148">
        <v>0.89580000000000004</v>
      </c>
      <c r="L85" s="146" t="s">
        <v>1227</v>
      </c>
      <c r="M85" s="146" t="s">
        <v>1227</v>
      </c>
      <c r="N85" s="149" t="s">
        <v>310</v>
      </c>
      <c r="O85" s="146" t="s">
        <v>1227</v>
      </c>
      <c r="P85" s="146">
        <v>0.80759999999999998</v>
      </c>
      <c r="Q85" s="149" t="s">
        <v>1227</v>
      </c>
      <c r="R85" s="146" t="s">
        <v>310</v>
      </c>
      <c r="S85" s="146" t="s">
        <v>1227</v>
      </c>
      <c r="T85" s="146">
        <v>0.80759999999999998</v>
      </c>
    </row>
    <row r="86" spans="2:20" hidden="1">
      <c r="B86" s="146" t="s">
        <v>384</v>
      </c>
      <c r="C86" s="146" t="s">
        <v>385</v>
      </c>
      <c r="D86" s="146" t="s">
        <v>255</v>
      </c>
      <c r="E86" s="146" t="s">
        <v>256</v>
      </c>
      <c r="F86" s="147">
        <v>43.577500000000001</v>
      </c>
      <c r="G86" s="147">
        <v>41.455500000000001</v>
      </c>
      <c r="H86" s="148">
        <v>0.90649999999999997</v>
      </c>
      <c r="I86" s="148">
        <v>0.93500000000000005</v>
      </c>
      <c r="J86" s="148">
        <v>0.90649999999999997</v>
      </c>
      <c r="K86" s="148">
        <v>0.93500000000000005</v>
      </c>
      <c r="L86" s="146" t="s">
        <v>1227</v>
      </c>
      <c r="M86" s="146" t="s">
        <v>1227</v>
      </c>
      <c r="N86" s="149" t="s">
        <v>1227</v>
      </c>
      <c r="O86" s="146" t="s">
        <v>1227</v>
      </c>
      <c r="P86" s="146" t="s">
        <v>1227</v>
      </c>
      <c r="Q86" s="149" t="s">
        <v>1227</v>
      </c>
      <c r="R86" s="146" t="s">
        <v>1227</v>
      </c>
      <c r="S86" s="146" t="s">
        <v>1227</v>
      </c>
      <c r="T86" s="146" t="s">
        <v>1227</v>
      </c>
    </row>
    <row r="87" spans="2:20" hidden="1">
      <c r="B87" s="146" t="s">
        <v>386</v>
      </c>
      <c r="C87" s="146" t="s">
        <v>387</v>
      </c>
      <c r="D87" s="146" t="s">
        <v>240</v>
      </c>
      <c r="E87" s="146" t="s">
        <v>241</v>
      </c>
      <c r="F87" s="147">
        <v>41.325499999999998</v>
      </c>
      <c r="G87" s="147">
        <v>39.975999999999999</v>
      </c>
      <c r="H87" s="148">
        <v>0.8589</v>
      </c>
      <c r="I87" s="148">
        <v>0.90110000000000001</v>
      </c>
      <c r="J87" s="148">
        <v>0.83840000000000003</v>
      </c>
      <c r="K87" s="148">
        <v>0.88629999999999998</v>
      </c>
      <c r="L87" s="146" t="s">
        <v>1227</v>
      </c>
      <c r="M87" s="146" t="s">
        <v>1227</v>
      </c>
      <c r="N87" s="149" t="s">
        <v>1227</v>
      </c>
      <c r="O87" s="146" t="s">
        <v>1227</v>
      </c>
      <c r="P87" s="146" t="s">
        <v>1227</v>
      </c>
      <c r="Q87" s="149" t="s">
        <v>1227</v>
      </c>
      <c r="R87" s="146" t="s">
        <v>1227</v>
      </c>
      <c r="S87" s="146" t="s">
        <v>1227</v>
      </c>
      <c r="T87" s="146" t="s">
        <v>1227</v>
      </c>
    </row>
    <row r="88" spans="2:20" hidden="1">
      <c r="B88" s="146" t="s">
        <v>388</v>
      </c>
      <c r="C88" s="146" t="s">
        <v>389</v>
      </c>
      <c r="D88" s="146" t="s">
        <v>390</v>
      </c>
      <c r="E88" s="146" t="s">
        <v>391</v>
      </c>
      <c r="F88" s="147">
        <v>46.663499999999999</v>
      </c>
      <c r="G88" s="147">
        <v>45.723700000000001</v>
      </c>
      <c r="H88" s="148">
        <v>1.1141000000000001</v>
      </c>
      <c r="I88" s="148">
        <v>1.0768</v>
      </c>
      <c r="J88" s="148" t="s">
        <v>1227</v>
      </c>
      <c r="K88" s="148" t="s">
        <v>1227</v>
      </c>
      <c r="L88" s="146" t="s">
        <v>1227</v>
      </c>
      <c r="M88" s="146" t="s">
        <v>1227</v>
      </c>
      <c r="N88" s="149" t="s">
        <v>1227</v>
      </c>
      <c r="O88" s="146" t="s">
        <v>310</v>
      </c>
      <c r="P88" s="146">
        <v>0.96970000000000001</v>
      </c>
      <c r="Q88" s="149" t="s">
        <v>1227</v>
      </c>
      <c r="R88" s="146" t="s">
        <v>1227</v>
      </c>
      <c r="S88" s="146" t="s">
        <v>1227</v>
      </c>
      <c r="T88" s="146" t="s">
        <v>1227</v>
      </c>
    </row>
    <row r="89" spans="2:20" hidden="1">
      <c r="B89" s="146" t="s">
        <v>388</v>
      </c>
      <c r="C89" s="146" t="s">
        <v>389</v>
      </c>
      <c r="D89" s="146" t="s">
        <v>330</v>
      </c>
      <c r="E89" s="146" t="s">
        <v>331</v>
      </c>
      <c r="F89" s="147">
        <v>46.663499999999999</v>
      </c>
      <c r="G89" s="147">
        <v>45.723700000000001</v>
      </c>
      <c r="H89" s="148">
        <v>0.96970000000000001</v>
      </c>
      <c r="I89" s="148">
        <v>0.97919999999999996</v>
      </c>
      <c r="J89" s="148">
        <v>0.9375</v>
      </c>
      <c r="K89" s="148">
        <v>0.95679999999999998</v>
      </c>
      <c r="L89" s="146" t="s">
        <v>1227</v>
      </c>
      <c r="M89" s="146" t="s">
        <v>1227</v>
      </c>
      <c r="N89" s="149" t="s">
        <v>1227</v>
      </c>
      <c r="O89" s="146" t="s">
        <v>1227</v>
      </c>
      <c r="P89" s="146" t="s">
        <v>1227</v>
      </c>
      <c r="Q89" s="149" t="s">
        <v>1227</v>
      </c>
      <c r="R89" s="146" t="s">
        <v>1227</v>
      </c>
      <c r="S89" s="146" t="s">
        <v>1227</v>
      </c>
      <c r="T89" s="146" t="s">
        <v>1227</v>
      </c>
    </row>
    <row r="90" spans="2:20" hidden="1">
      <c r="B90" s="146" t="s">
        <v>392</v>
      </c>
      <c r="C90" s="146" t="s">
        <v>393</v>
      </c>
      <c r="D90" s="146" t="s">
        <v>330</v>
      </c>
      <c r="E90" s="146" t="s">
        <v>331</v>
      </c>
      <c r="F90" s="147">
        <v>40.1843</v>
      </c>
      <c r="G90" s="147">
        <v>38.529499999999999</v>
      </c>
      <c r="H90" s="148">
        <v>0.83499999999999996</v>
      </c>
      <c r="I90" s="148">
        <v>0.88380000000000003</v>
      </c>
      <c r="J90" s="148" t="s">
        <v>1227</v>
      </c>
      <c r="K90" s="148" t="s">
        <v>1227</v>
      </c>
      <c r="L90" s="146" t="s">
        <v>1227</v>
      </c>
      <c r="M90" s="146" t="s">
        <v>1227</v>
      </c>
      <c r="N90" s="149" t="s">
        <v>1227</v>
      </c>
      <c r="O90" s="146" t="s">
        <v>1227</v>
      </c>
      <c r="P90" s="146" t="s">
        <v>1227</v>
      </c>
      <c r="Q90" s="149" t="s">
        <v>1227</v>
      </c>
      <c r="R90" s="146" t="s">
        <v>1227</v>
      </c>
      <c r="S90" s="146" t="s">
        <v>1227</v>
      </c>
      <c r="T90" s="146" t="s">
        <v>1227</v>
      </c>
    </row>
    <row r="91" spans="2:20" hidden="1">
      <c r="B91" s="146" t="s">
        <v>394</v>
      </c>
      <c r="C91" s="146" t="s">
        <v>395</v>
      </c>
      <c r="D91" s="146" t="s">
        <v>286</v>
      </c>
      <c r="E91" s="146" t="s">
        <v>284</v>
      </c>
      <c r="F91" s="147">
        <v>38.302700000000002</v>
      </c>
      <c r="G91" s="147">
        <v>37.271000000000001</v>
      </c>
      <c r="H91" s="148" t="s">
        <v>1227</v>
      </c>
      <c r="I91" s="148" t="s">
        <v>1227</v>
      </c>
      <c r="J91" s="148">
        <v>0.79590000000000005</v>
      </c>
      <c r="K91" s="148">
        <v>0.85529999999999995</v>
      </c>
      <c r="L91" s="146" t="s">
        <v>1227</v>
      </c>
      <c r="M91" s="146" t="s">
        <v>1227</v>
      </c>
      <c r="N91" s="149" t="s">
        <v>1227</v>
      </c>
      <c r="O91" s="146" t="s">
        <v>1227</v>
      </c>
      <c r="P91" s="146" t="s">
        <v>1227</v>
      </c>
      <c r="Q91" s="149" t="s">
        <v>1227</v>
      </c>
      <c r="R91" s="146" t="s">
        <v>1227</v>
      </c>
      <c r="S91" s="146" t="s">
        <v>1227</v>
      </c>
      <c r="T91" s="146" t="s">
        <v>1227</v>
      </c>
    </row>
    <row r="92" spans="2:20" hidden="1">
      <c r="B92" s="146" t="s">
        <v>394</v>
      </c>
      <c r="C92" s="146" t="s">
        <v>395</v>
      </c>
      <c r="D92" s="146" t="s">
        <v>326</v>
      </c>
      <c r="E92" s="146" t="s">
        <v>327</v>
      </c>
      <c r="F92" s="147">
        <v>38.302700000000002</v>
      </c>
      <c r="G92" s="147">
        <v>37.271000000000001</v>
      </c>
      <c r="H92" s="148">
        <v>0.82399999999999995</v>
      </c>
      <c r="I92" s="148">
        <v>0.87580000000000002</v>
      </c>
      <c r="J92" s="148" t="s">
        <v>1227</v>
      </c>
      <c r="K92" s="148" t="s">
        <v>1227</v>
      </c>
      <c r="L92" s="146" t="s">
        <v>1227</v>
      </c>
      <c r="M92" s="146" t="s">
        <v>1227</v>
      </c>
      <c r="N92" s="149" t="s">
        <v>310</v>
      </c>
      <c r="O92" s="146" t="s">
        <v>1227</v>
      </c>
      <c r="P92" s="146">
        <v>0.79590000000000005</v>
      </c>
      <c r="Q92" s="149" t="s">
        <v>1227</v>
      </c>
      <c r="R92" s="146" t="s">
        <v>1227</v>
      </c>
      <c r="S92" s="146" t="s">
        <v>1227</v>
      </c>
      <c r="T92" s="146" t="s">
        <v>1227</v>
      </c>
    </row>
    <row r="93" spans="2:20" hidden="1">
      <c r="B93" s="146" t="s">
        <v>396</v>
      </c>
      <c r="C93" s="146" t="s">
        <v>397</v>
      </c>
      <c r="D93" s="146" t="s">
        <v>283</v>
      </c>
      <c r="E93" s="146" t="s">
        <v>281</v>
      </c>
      <c r="F93" s="147">
        <v>41.257399999999997</v>
      </c>
      <c r="G93" s="147">
        <v>41.59</v>
      </c>
      <c r="H93" s="148">
        <v>0.86329999999999996</v>
      </c>
      <c r="I93" s="148">
        <v>0.9042</v>
      </c>
      <c r="J93" s="148">
        <v>0.86329999999999996</v>
      </c>
      <c r="K93" s="148">
        <v>0.9042</v>
      </c>
      <c r="L93" s="146" t="s">
        <v>1227</v>
      </c>
      <c r="M93" s="146" t="s">
        <v>1227</v>
      </c>
      <c r="N93" s="149" t="s">
        <v>1227</v>
      </c>
      <c r="O93" s="146" t="s">
        <v>1227</v>
      </c>
      <c r="P93" s="146" t="s">
        <v>1227</v>
      </c>
      <c r="Q93" s="149" t="s">
        <v>1227</v>
      </c>
      <c r="R93" s="146" t="s">
        <v>1227</v>
      </c>
      <c r="S93" s="146" t="s">
        <v>1227</v>
      </c>
      <c r="T93" s="146" t="s">
        <v>1227</v>
      </c>
    </row>
    <row r="94" spans="2:20" hidden="1">
      <c r="B94" s="146" t="s">
        <v>398</v>
      </c>
      <c r="C94" s="146" t="s">
        <v>399</v>
      </c>
      <c r="D94" s="146" t="s">
        <v>249</v>
      </c>
      <c r="E94" s="146" t="s">
        <v>243</v>
      </c>
      <c r="F94" s="147">
        <v>60.2256</v>
      </c>
      <c r="G94" s="147">
        <v>57.936199999999999</v>
      </c>
      <c r="H94" s="148">
        <v>1.2534000000000001</v>
      </c>
      <c r="I94" s="148">
        <v>1.1673</v>
      </c>
      <c r="J94" s="148">
        <v>1.2534000000000001</v>
      </c>
      <c r="K94" s="148">
        <v>1.1673</v>
      </c>
      <c r="L94" s="146" t="s">
        <v>1227</v>
      </c>
      <c r="M94" s="146" t="s">
        <v>1227</v>
      </c>
      <c r="N94" s="149" t="s">
        <v>310</v>
      </c>
      <c r="O94" s="146" t="s">
        <v>1227</v>
      </c>
      <c r="P94" s="146">
        <v>1.2517</v>
      </c>
      <c r="Q94" s="149" t="s">
        <v>1227</v>
      </c>
      <c r="R94" s="146" t="s">
        <v>310</v>
      </c>
      <c r="S94" s="146" t="s">
        <v>1227</v>
      </c>
      <c r="T94" s="146">
        <v>1.2291000000000001</v>
      </c>
    </row>
    <row r="95" spans="2:20" hidden="1">
      <c r="B95" s="146" t="s">
        <v>400</v>
      </c>
      <c r="C95" s="146" t="s">
        <v>401</v>
      </c>
      <c r="D95" s="146" t="s">
        <v>234</v>
      </c>
      <c r="E95" s="146" t="s">
        <v>232</v>
      </c>
      <c r="F95" s="147">
        <v>56.553400000000003</v>
      </c>
      <c r="G95" s="147">
        <v>55.802399999999999</v>
      </c>
      <c r="H95" s="148">
        <v>1.1943999999999999</v>
      </c>
      <c r="I95" s="148">
        <v>1.1294</v>
      </c>
      <c r="J95" s="148" t="s">
        <v>1227</v>
      </c>
      <c r="K95" s="148" t="s">
        <v>1227</v>
      </c>
      <c r="L95" s="146" t="s">
        <v>1227</v>
      </c>
      <c r="M95" s="146" t="s">
        <v>1227</v>
      </c>
      <c r="N95" s="149" t="s">
        <v>310</v>
      </c>
      <c r="O95" s="146" t="s">
        <v>1227</v>
      </c>
      <c r="P95" s="146">
        <v>1.1752</v>
      </c>
      <c r="Q95" s="149" t="s">
        <v>1227</v>
      </c>
      <c r="R95" s="146" t="s">
        <v>1227</v>
      </c>
      <c r="S95" s="146" t="s">
        <v>1227</v>
      </c>
      <c r="T95" s="146" t="s">
        <v>1227</v>
      </c>
    </row>
    <row r="96" spans="2:20" hidden="1">
      <c r="B96" s="146" t="s">
        <v>402</v>
      </c>
      <c r="C96" s="146" t="s">
        <v>403</v>
      </c>
      <c r="D96" s="146" t="s">
        <v>304</v>
      </c>
      <c r="E96" s="146" t="s">
        <v>302</v>
      </c>
      <c r="F96" s="147">
        <v>49.526200000000003</v>
      </c>
      <c r="G96" s="147">
        <v>47.692399999999999</v>
      </c>
      <c r="H96" s="148">
        <v>1.0293000000000001</v>
      </c>
      <c r="I96" s="148">
        <v>1.02</v>
      </c>
      <c r="J96" s="148">
        <v>0.93440000000000001</v>
      </c>
      <c r="K96" s="148">
        <v>0.9546</v>
      </c>
      <c r="L96" s="146" t="s">
        <v>1227</v>
      </c>
      <c r="M96" s="146" t="s">
        <v>1227</v>
      </c>
      <c r="N96" s="149" t="s">
        <v>1227</v>
      </c>
      <c r="O96" s="146" t="s">
        <v>1227</v>
      </c>
      <c r="P96" s="146" t="s">
        <v>1227</v>
      </c>
      <c r="Q96" s="149" t="s">
        <v>1227</v>
      </c>
      <c r="R96" s="146" t="s">
        <v>1227</v>
      </c>
      <c r="S96" s="146" t="s">
        <v>1227</v>
      </c>
      <c r="T96" s="146" t="s">
        <v>1227</v>
      </c>
    </row>
    <row r="97" spans="2:20" hidden="1">
      <c r="B97" s="146" t="s">
        <v>402</v>
      </c>
      <c r="C97" s="146" t="s">
        <v>403</v>
      </c>
      <c r="D97" s="146" t="s">
        <v>339</v>
      </c>
      <c r="E97" s="146" t="s">
        <v>337</v>
      </c>
      <c r="F97" s="147">
        <v>49.526200000000003</v>
      </c>
      <c r="G97" s="147">
        <v>47.692399999999999</v>
      </c>
      <c r="H97" s="148" t="s">
        <v>1227</v>
      </c>
      <c r="I97" s="148" t="s">
        <v>1227</v>
      </c>
      <c r="J97" s="148">
        <v>0.93440000000000001</v>
      </c>
      <c r="K97" s="148">
        <v>0.9546</v>
      </c>
      <c r="L97" s="146" t="s">
        <v>1227</v>
      </c>
      <c r="M97" s="146" t="s">
        <v>1227</v>
      </c>
      <c r="N97" s="149" t="s">
        <v>1227</v>
      </c>
      <c r="O97" s="146" t="s">
        <v>1227</v>
      </c>
      <c r="P97" s="146" t="s">
        <v>1227</v>
      </c>
      <c r="Q97" s="149" t="s">
        <v>1227</v>
      </c>
      <c r="R97" s="146" t="s">
        <v>1227</v>
      </c>
      <c r="S97" s="146" t="s">
        <v>1227</v>
      </c>
      <c r="T97" s="146" t="s">
        <v>1227</v>
      </c>
    </row>
    <row r="98" spans="2:20" hidden="1">
      <c r="B98" s="146" t="s">
        <v>404</v>
      </c>
      <c r="C98" s="146" t="s">
        <v>1149</v>
      </c>
      <c r="D98" s="146" t="s">
        <v>231</v>
      </c>
      <c r="E98" s="146" t="s">
        <v>229</v>
      </c>
      <c r="F98" s="147">
        <v>32.248699999999999</v>
      </c>
      <c r="G98" s="147">
        <v>33.227800000000002</v>
      </c>
      <c r="H98" s="148">
        <v>0.67020000000000002</v>
      </c>
      <c r="I98" s="148">
        <v>0.76029999999999998</v>
      </c>
      <c r="J98" s="148" t="s">
        <v>1227</v>
      </c>
      <c r="K98" s="148" t="s">
        <v>1227</v>
      </c>
      <c r="L98" s="146" t="s">
        <v>1227</v>
      </c>
      <c r="M98" s="146" t="s">
        <v>1227</v>
      </c>
      <c r="N98" s="149" t="s">
        <v>1227</v>
      </c>
      <c r="O98" s="146" t="s">
        <v>1227</v>
      </c>
      <c r="P98" s="146" t="s">
        <v>1227</v>
      </c>
      <c r="Q98" s="149" t="s">
        <v>1227</v>
      </c>
      <c r="R98" s="146" t="s">
        <v>1227</v>
      </c>
      <c r="S98" s="146" t="s">
        <v>1227</v>
      </c>
      <c r="T98" s="146" t="s">
        <v>1227</v>
      </c>
    </row>
    <row r="99" spans="2:20" hidden="1">
      <c r="B99" s="146" t="s">
        <v>405</v>
      </c>
      <c r="C99" s="146" t="s">
        <v>406</v>
      </c>
      <c r="D99" s="146" t="s">
        <v>369</v>
      </c>
      <c r="E99" s="146" t="s">
        <v>367</v>
      </c>
      <c r="F99" s="147">
        <v>45.731699999999996</v>
      </c>
      <c r="G99" s="147">
        <v>43.304600000000001</v>
      </c>
      <c r="H99" s="148">
        <v>0.95030000000000003</v>
      </c>
      <c r="I99" s="148">
        <v>0.9657</v>
      </c>
      <c r="J99" s="148">
        <v>0.95030000000000003</v>
      </c>
      <c r="K99" s="148">
        <v>0.9657</v>
      </c>
      <c r="L99" s="146" t="s">
        <v>1227</v>
      </c>
      <c r="M99" s="146" t="s">
        <v>1227</v>
      </c>
      <c r="N99" s="149" t="s">
        <v>1227</v>
      </c>
      <c r="O99" s="146" t="s">
        <v>1227</v>
      </c>
      <c r="P99" s="146" t="s">
        <v>1227</v>
      </c>
      <c r="Q99" s="149" t="s">
        <v>1227</v>
      </c>
      <c r="R99" s="146" t="s">
        <v>1227</v>
      </c>
      <c r="S99" s="146" t="s">
        <v>1227</v>
      </c>
      <c r="T99" s="146" t="s">
        <v>1227</v>
      </c>
    </row>
    <row r="100" spans="2:20" hidden="1">
      <c r="B100" s="146" t="s">
        <v>407</v>
      </c>
      <c r="C100" s="146" t="s">
        <v>408</v>
      </c>
      <c r="D100" s="146" t="s">
        <v>347</v>
      </c>
      <c r="E100" s="146" t="s">
        <v>345</v>
      </c>
      <c r="F100" s="147">
        <v>16.007999999999999</v>
      </c>
      <c r="G100" s="147">
        <v>15.775399999999999</v>
      </c>
      <c r="H100" s="148">
        <v>0.35980000000000001</v>
      </c>
      <c r="I100" s="148">
        <v>0.49659999999999999</v>
      </c>
      <c r="J100" s="148" t="s">
        <v>1227</v>
      </c>
      <c r="K100" s="148" t="s">
        <v>1227</v>
      </c>
      <c r="L100" s="146" t="s">
        <v>1227</v>
      </c>
      <c r="M100" s="146" t="s">
        <v>1227</v>
      </c>
      <c r="N100" s="149" t="s">
        <v>310</v>
      </c>
      <c r="O100" s="146" t="s">
        <v>1227</v>
      </c>
      <c r="P100" s="146">
        <v>0.3327</v>
      </c>
      <c r="Q100" s="149" t="s">
        <v>1227</v>
      </c>
      <c r="R100" s="146" t="s">
        <v>1227</v>
      </c>
      <c r="S100" s="146" t="s">
        <v>1227</v>
      </c>
      <c r="T100" s="146" t="s">
        <v>1227</v>
      </c>
    </row>
    <row r="101" spans="2:20" hidden="1">
      <c r="B101" s="146" t="s">
        <v>409</v>
      </c>
      <c r="C101" s="146" t="s">
        <v>410</v>
      </c>
      <c r="D101" s="146" t="s">
        <v>335</v>
      </c>
      <c r="E101" s="146" t="s">
        <v>333</v>
      </c>
      <c r="F101" s="147">
        <v>39.402999999999999</v>
      </c>
      <c r="G101" s="147">
        <v>39.665199999999999</v>
      </c>
      <c r="H101" s="148">
        <v>0.81879999999999997</v>
      </c>
      <c r="I101" s="148">
        <v>0.87209999999999999</v>
      </c>
      <c r="J101" s="148" t="s">
        <v>1227</v>
      </c>
      <c r="K101" s="148" t="s">
        <v>1227</v>
      </c>
      <c r="L101" s="146" t="s">
        <v>1227</v>
      </c>
      <c r="M101" s="146" t="s">
        <v>1227</v>
      </c>
      <c r="N101" s="149" t="s">
        <v>1227</v>
      </c>
      <c r="O101" s="146" t="s">
        <v>1227</v>
      </c>
      <c r="P101" s="146" t="s">
        <v>1227</v>
      </c>
      <c r="Q101" s="149" t="s">
        <v>1227</v>
      </c>
      <c r="R101" s="146" t="s">
        <v>1227</v>
      </c>
      <c r="S101" s="146" t="s">
        <v>1227</v>
      </c>
      <c r="T101" s="146" t="s">
        <v>1227</v>
      </c>
    </row>
    <row r="102" spans="2:20" hidden="1">
      <c r="B102" s="146" t="s">
        <v>411</v>
      </c>
      <c r="C102" s="146" t="s">
        <v>412</v>
      </c>
      <c r="D102" s="146" t="s">
        <v>264</v>
      </c>
      <c r="E102" s="146" t="s">
        <v>262</v>
      </c>
      <c r="F102" s="147">
        <v>42.0916</v>
      </c>
      <c r="G102" s="147">
        <v>41.482999999999997</v>
      </c>
      <c r="H102" s="148">
        <v>0.87470000000000003</v>
      </c>
      <c r="I102" s="148">
        <v>0.91239999999999999</v>
      </c>
      <c r="J102" s="148" t="s">
        <v>1227</v>
      </c>
      <c r="K102" s="148" t="s">
        <v>1227</v>
      </c>
      <c r="L102" s="146" t="s">
        <v>1227</v>
      </c>
      <c r="M102" s="146" t="s">
        <v>1227</v>
      </c>
      <c r="N102" s="149" t="s">
        <v>1227</v>
      </c>
      <c r="O102" s="146" t="s">
        <v>1227</v>
      </c>
      <c r="P102" s="146" t="s">
        <v>1227</v>
      </c>
      <c r="Q102" s="149" t="s">
        <v>1227</v>
      </c>
      <c r="R102" s="146" t="s">
        <v>1227</v>
      </c>
      <c r="S102" s="146" t="s">
        <v>1227</v>
      </c>
      <c r="T102" s="146" t="s">
        <v>1227</v>
      </c>
    </row>
    <row r="103" spans="2:20" hidden="1">
      <c r="B103" s="146" t="s">
        <v>413</v>
      </c>
      <c r="C103" s="146" t="s">
        <v>1150</v>
      </c>
      <c r="D103" s="146" t="s">
        <v>231</v>
      </c>
      <c r="E103" s="146" t="s">
        <v>229</v>
      </c>
      <c r="F103" s="147">
        <v>45.049100000000003</v>
      </c>
      <c r="G103" s="147">
        <v>43.800199999999997</v>
      </c>
      <c r="H103" s="148" t="s">
        <v>1227</v>
      </c>
      <c r="I103" s="148" t="s">
        <v>1227</v>
      </c>
      <c r="J103" s="148">
        <v>0.91900000000000004</v>
      </c>
      <c r="K103" s="148">
        <v>0.94379999999999997</v>
      </c>
      <c r="L103" s="146" t="s">
        <v>1227</v>
      </c>
      <c r="M103" s="146" t="s">
        <v>1227</v>
      </c>
      <c r="N103" s="149" t="s">
        <v>1227</v>
      </c>
      <c r="O103" s="146" t="s">
        <v>1227</v>
      </c>
      <c r="P103" s="146" t="s">
        <v>1227</v>
      </c>
      <c r="Q103" s="149" t="s">
        <v>1227</v>
      </c>
      <c r="R103" s="146" t="s">
        <v>1227</v>
      </c>
      <c r="S103" s="146" t="s">
        <v>1227</v>
      </c>
      <c r="T103" s="146" t="s">
        <v>1227</v>
      </c>
    </row>
    <row r="104" spans="2:20" hidden="1">
      <c r="B104" s="146" t="s">
        <v>413</v>
      </c>
      <c r="C104" s="146" t="s">
        <v>1150</v>
      </c>
      <c r="D104" s="146" t="s">
        <v>264</v>
      </c>
      <c r="E104" s="146" t="s">
        <v>262</v>
      </c>
      <c r="F104" s="147">
        <v>45.049100000000003</v>
      </c>
      <c r="G104" s="147">
        <v>43.800199999999997</v>
      </c>
      <c r="H104" s="148">
        <v>0.93630000000000002</v>
      </c>
      <c r="I104" s="148">
        <v>0.95589999999999997</v>
      </c>
      <c r="J104" s="148">
        <v>0.91900000000000004</v>
      </c>
      <c r="K104" s="148">
        <v>0.94379999999999997</v>
      </c>
      <c r="L104" s="146" t="s">
        <v>1227</v>
      </c>
      <c r="M104" s="146" t="s">
        <v>1227</v>
      </c>
      <c r="N104" s="149" t="s">
        <v>1227</v>
      </c>
      <c r="O104" s="146" t="s">
        <v>1227</v>
      </c>
      <c r="P104" s="146" t="s">
        <v>1227</v>
      </c>
      <c r="Q104" s="149" t="s">
        <v>1227</v>
      </c>
      <c r="R104" s="146" t="s">
        <v>1227</v>
      </c>
      <c r="S104" s="146" t="s">
        <v>1227</v>
      </c>
      <c r="T104" s="146" t="s">
        <v>1227</v>
      </c>
    </row>
    <row r="105" spans="2:20" hidden="1">
      <c r="B105" s="146" t="s">
        <v>414</v>
      </c>
      <c r="C105" s="146" t="s">
        <v>415</v>
      </c>
      <c r="D105" s="146" t="s">
        <v>390</v>
      </c>
      <c r="E105" s="146" t="s">
        <v>391</v>
      </c>
      <c r="F105" s="147">
        <v>52.1813</v>
      </c>
      <c r="G105" s="147">
        <v>52.143999999999998</v>
      </c>
      <c r="H105" s="148">
        <v>1.1141000000000001</v>
      </c>
      <c r="I105" s="148">
        <v>1.0768</v>
      </c>
      <c r="J105" s="148">
        <v>1.1141000000000001</v>
      </c>
      <c r="K105" s="148">
        <v>1.0768</v>
      </c>
      <c r="L105" s="146" t="s">
        <v>1227</v>
      </c>
      <c r="M105" s="146" t="s">
        <v>1227</v>
      </c>
      <c r="N105" s="149" t="s">
        <v>1227</v>
      </c>
      <c r="O105" s="146" t="s">
        <v>310</v>
      </c>
      <c r="P105" s="146">
        <v>1.0844</v>
      </c>
      <c r="Q105" s="149" t="s">
        <v>1227</v>
      </c>
      <c r="R105" s="146" t="s">
        <v>1227</v>
      </c>
      <c r="S105" s="146" t="s">
        <v>310</v>
      </c>
      <c r="T105" s="146">
        <v>1.0740000000000001</v>
      </c>
    </row>
    <row r="106" spans="2:20" hidden="1">
      <c r="B106" s="146" t="s">
        <v>416</v>
      </c>
      <c r="C106" s="146" t="s">
        <v>417</v>
      </c>
      <c r="D106" s="146" t="s">
        <v>231</v>
      </c>
      <c r="E106" s="146" t="s">
        <v>229</v>
      </c>
      <c r="F106" s="147">
        <v>32.618699999999997</v>
      </c>
      <c r="G106" s="147">
        <v>32.4465</v>
      </c>
      <c r="H106" s="148">
        <v>0.67789999999999995</v>
      </c>
      <c r="I106" s="148">
        <v>0.76629999999999998</v>
      </c>
      <c r="J106" s="148">
        <v>0.67789999999999995</v>
      </c>
      <c r="K106" s="148">
        <v>0.76629999999999998</v>
      </c>
      <c r="L106" s="146" t="s">
        <v>1227</v>
      </c>
      <c r="M106" s="146" t="s">
        <v>1227</v>
      </c>
      <c r="N106" s="149" t="s">
        <v>1227</v>
      </c>
      <c r="O106" s="146" t="s">
        <v>1227</v>
      </c>
      <c r="P106" s="146" t="s">
        <v>1227</v>
      </c>
      <c r="Q106" s="149" t="s">
        <v>1227</v>
      </c>
      <c r="R106" s="146" t="s">
        <v>1227</v>
      </c>
      <c r="S106" s="146" t="s">
        <v>1227</v>
      </c>
      <c r="T106" s="146" t="s">
        <v>1227</v>
      </c>
    </row>
    <row r="107" spans="2:20" hidden="1">
      <c r="B107" s="146" t="s">
        <v>418</v>
      </c>
      <c r="C107" s="146" t="s">
        <v>419</v>
      </c>
      <c r="D107" s="146" t="s">
        <v>264</v>
      </c>
      <c r="E107" s="146" t="s">
        <v>262</v>
      </c>
      <c r="F107" s="147">
        <v>40.281199999999998</v>
      </c>
      <c r="G107" s="147">
        <v>39.561399999999999</v>
      </c>
      <c r="H107" s="148">
        <v>0.83709999999999996</v>
      </c>
      <c r="I107" s="148">
        <v>0.88539999999999996</v>
      </c>
      <c r="J107" s="148" t="s">
        <v>1227</v>
      </c>
      <c r="K107" s="148" t="s">
        <v>1227</v>
      </c>
      <c r="L107" s="146" t="s">
        <v>1227</v>
      </c>
      <c r="M107" s="146" t="s">
        <v>1227</v>
      </c>
      <c r="N107" s="149" t="s">
        <v>1227</v>
      </c>
      <c r="O107" s="146" t="s">
        <v>1227</v>
      </c>
      <c r="P107" s="146" t="s">
        <v>1227</v>
      </c>
      <c r="Q107" s="149" t="s">
        <v>1227</v>
      </c>
      <c r="R107" s="146" t="s">
        <v>1227</v>
      </c>
      <c r="S107" s="146" t="s">
        <v>1227</v>
      </c>
      <c r="T107" s="146" t="s">
        <v>1227</v>
      </c>
    </row>
    <row r="108" spans="2:20" hidden="1">
      <c r="B108" s="146" t="s">
        <v>418</v>
      </c>
      <c r="C108" s="146" t="s">
        <v>419</v>
      </c>
      <c r="D108" s="146" t="s">
        <v>350</v>
      </c>
      <c r="E108" s="146" t="s">
        <v>348</v>
      </c>
      <c r="F108" s="147">
        <v>40.281199999999998</v>
      </c>
      <c r="G108" s="147">
        <v>39.561399999999999</v>
      </c>
      <c r="H108" s="148">
        <v>0.83709999999999996</v>
      </c>
      <c r="I108" s="148">
        <v>0.88539999999999996</v>
      </c>
      <c r="J108" s="148" t="s">
        <v>1227</v>
      </c>
      <c r="K108" s="148" t="s">
        <v>1227</v>
      </c>
      <c r="L108" s="146" t="s">
        <v>1227</v>
      </c>
      <c r="M108" s="146" t="s">
        <v>1227</v>
      </c>
      <c r="N108" s="149" t="s">
        <v>1227</v>
      </c>
      <c r="O108" s="146" t="s">
        <v>1227</v>
      </c>
      <c r="P108" s="146" t="s">
        <v>1227</v>
      </c>
      <c r="Q108" s="149" t="s">
        <v>1227</v>
      </c>
      <c r="R108" s="146" t="s">
        <v>1227</v>
      </c>
      <c r="S108" s="146" t="s">
        <v>1227</v>
      </c>
      <c r="T108" s="146" t="s">
        <v>1227</v>
      </c>
    </row>
    <row r="109" spans="2:20" hidden="1">
      <c r="B109" s="146" t="s">
        <v>420</v>
      </c>
      <c r="C109" s="146" t="s">
        <v>1151</v>
      </c>
      <c r="D109" s="146" t="s">
        <v>326</v>
      </c>
      <c r="E109" s="146" t="s">
        <v>327</v>
      </c>
      <c r="F109" s="147">
        <v>44.669800000000002</v>
      </c>
      <c r="G109" s="147">
        <v>43.5884</v>
      </c>
      <c r="H109" s="148">
        <v>0.92830000000000001</v>
      </c>
      <c r="I109" s="148">
        <v>0.95030000000000003</v>
      </c>
      <c r="J109" s="148">
        <v>0.88800000000000001</v>
      </c>
      <c r="K109" s="148">
        <v>0.92190000000000005</v>
      </c>
      <c r="L109" s="146" t="s">
        <v>1227</v>
      </c>
      <c r="M109" s="146" t="s">
        <v>1227</v>
      </c>
      <c r="N109" s="149" t="s">
        <v>1227</v>
      </c>
      <c r="O109" s="146" t="s">
        <v>1227</v>
      </c>
      <c r="P109" s="146" t="s">
        <v>1227</v>
      </c>
      <c r="Q109" s="149" t="s">
        <v>1227</v>
      </c>
      <c r="R109" s="146" t="s">
        <v>1227</v>
      </c>
      <c r="S109" s="146" t="s">
        <v>1227</v>
      </c>
      <c r="T109" s="146" t="s">
        <v>1227</v>
      </c>
    </row>
    <row r="110" spans="2:20" hidden="1">
      <c r="B110" s="146" t="s">
        <v>421</v>
      </c>
      <c r="C110" s="146" t="s">
        <v>422</v>
      </c>
      <c r="D110" s="146" t="s">
        <v>249</v>
      </c>
      <c r="E110" s="146" t="s">
        <v>243</v>
      </c>
      <c r="F110" s="147">
        <v>56.3827</v>
      </c>
      <c r="G110" s="147">
        <v>55.141399999999997</v>
      </c>
      <c r="H110" s="148">
        <v>1.2534000000000001</v>
      </c>
      <c r="I110" s="148">
        <v>1.1673</v>
      </c>
      <c r="J110" s="148" t="s">
        <v>1227</v>
      </c>
      <c r="K110" s="148" t="s">
        <v>1227</v>
      </c>
      <c r="L110" s="146" t="s">
        <v>1227</v>
      </c>
      <c r="M110" s="146" t="s">
        <v>1227</v>
      </c>
      <c r="N110" s="149" t="s">
        <v>310</v>
      </c>
      <c r="O110" s="146" t="s">
        <v>1227</v>
      </c>
      <c r="P110" s="146">
        <v>1.1716</v>
      </c>
      <c r="Q110" s="149" t="s">
        <v>1227</v>
      </c>
      <c r="R110" s="146" t="s">
        <v>1227</v>
      </c>
      <c r="S110" s="146" t="s">
        <v>1227</v>
      </c>
      <c r="T110" s="146" t="s">
        <v>1227</v>
      </c>
    </row>
    <row r="111" spans="2:20" hidden="1">
      <c r="B111" s="146" t="s">
        <v>423</v>
      </c>
      <c r="C111" s="146" t="s">
        <v>424</v>
      </c>
      <c r="D111" s="146" t="s">
        <v>298</v>
      </c>
      <c r="E111" s="146" t="s">
        <v>294</v>
      </c>
      <c r="F111" s="147">
        <v>45.339599999999997</v>
      </c>
      <c r="G111" s="147">
        <v>44.171700000000001</v>
      </c>
      <c r="H111" s="148">
        <v>0.94220000000000004</v>
      </c>
      <c r="I111" s="148">
        <v>0.96</v>
      </c>
      <c r="J111" s="148" t="s">
        <v>1227</v>
      </c>
      <c r="K111" s="148" t="s">
        <v>1227</v>
      </c>
      <c r="L111" s="146" t="s">
        <v>1227</v>
      </c>
      <c r="M111" s="146" t="s">
        <v>1227</v>
      </c>
      <c r="N111" s="149" t="s">
        <v>1227</v>
      </c>
      <c r="O111" s="146" t="s">
        <v>1227</v>
      </c>
      <c r="P111" s="146" t="s">
        <v>1227</v>
      </c>
      <c r="Q111" s="149" t="s">
        <v>1227</v>
      </c>
      <c r="R111" s="146" t="s">
        <v>1227</v>
      </c>
      <c r="S111" s="146" t="s">
        <v>1227</v>
      </c>
      <c r="T111" s="146" t="s">
        <v>1227</v>
      </c>
    </row>
    <row r="112" spans="2:20" hidden="1">
      <c r="B112" s="146" t="s">
        <v>425</v>
      </c>
      <c r="C112" s="146" t="s">
        <v>426</v>
      </c>
      <c r="D112" s="146" t="s">
        <v>293</v>
      </c>
      <c r="E112" s="146" t="s">
        <v>291</v>
      </c>
      <c r="F112" s="147">
        <v>44.841099999999997</v>
      </c>
      <c r="G112" s="147">
        <v>45.018599999999999</v>
      </c>
      <c r="H112" s="148">
        <v>0.93189999999999995</v>
      </c>
      <c r="I112" s="148">
        <v>0.95279999999999998</v>
      </c>
      <c r="J112" s="148">
        <v>0.93189999999999995</v>
      </c>
      <c r="K112" s="148">
        <v>0.95279999999999998</v>
      </c>
      <c r="L112" s="146" t="s">
        <v>1227</v>
      </c>
      <c r="M112" s="146" t="s">
        <v>1227</v>
      </c>
      <c r="N112" s="149" t="s">
        <v>1227</v>
      </c>
      <c r="O112" s="146" t="s">
        <v>1227</v>
      </c>
      <c r="P112" s="146" t="s">
        <v>1227</v>
      </c>
      <c r="Q112" s="149" t="s">
        <v>1227</v>
      </c>
      <c r="R112" s="146" t="s">
        <v>1227</v>
      </c>
      <c r="S112" s="146" t="s">
        <v>1227</v>
      </c>
      <c r="T112" s="146" t="s">
        <v>1227</v>
      </c>
    </row>
    <row r="113" spans="2:20" hidden="1">
      <c r="B113" s="146" t="s">
        <v>427</v>
      </c>
      <c r="C113" s="146" t="s">
        <v>428</v>
      </c>
      <c r="D113" s="146" t="s">
        <v>301</v>
      </c>
      <c r="E113" s="146" t="s">
        <v>299</v>
      </c>
      <c r="F113" s="147">
        <v>57.414200000000001</v>
      </c>
      <c r="G113" s="147">
        <v>56.677999999999997</v>
      </c>
      <c r="H113" s="148">
        <v>1.2974000000000001</v>
      </c>
      <c r="I113" s="148">
        <v>1.1952</v>
      </c>
      <c r="J113" s="148" t="s">
        <v>1227</v>
      </c>
      <c r="K113" s="148" t="s">
        <v>1227</v>
      </c>
      <c r="L113" s="146" t="s">
        <v>1227</v>
      </c>
      <c r="M113" s="146" t="s">
        <v>1227</v>
      </c>
      <c r="N113" s="149" t="s">
        <v>310</v>
      </c>
      <c r="O113" s="146" t="s">
        <v>1227</v>
      </c>
      <c r="P113" s="146">
        <v>1.1931</v>
      </c>
      <c r="Q113" s="149" t="s">
        <v>1227</v>
      </c>
      <c r="R113" s="146" t="s">
        <v>1227</v>
      </c>
      <c r="S113" s="146" t="s">
        <v>1227</v>
      </c>
      <c r="T113" s="146" t="s">
        <v>1227</v>
      </c>
    </row>
    <row r="114" spans="2:20" hidden="1">
      <c r="B114" s="146" t="s">
        <v>429</v>
      </c>
      <c r="C114" s="146" t="s">
        <v>430</v>
      </c>
      <c r="D114" s="146" t="s">
        <v>240</v>
      </c>
      <c r="E114" s="146" t="s">
        <v>241</v>
      </c>
      <c r="F114" s="147">
        <v>37.949800000000003</v>
      </c>
      <c r="G114" s="147">
        <v>37.1417</v>
      </c>
      <c r="H114" s="148">
        <v>0.78869999999999996</v>
      </c>
      <c r="I114" s="148">
        <v>0.85</v>
      </c>
      <c r="J114" s="148">
        <v>0.77180000000000004</v>
      </c>
      <c r="K114" s="148">
        <v>0.83750000000000002</v>
      </c>
      <c r="L114" s="146" t="s">
        <v>1227</v>
      </c>
      <c r="M114" s="146" t="s">
        <v>1227</v>
      </c>
      <c r="N114" s="149" t="s">
        <v>1227</v>
      </c>
      <c r="O114" s="146" t="s">
        <v>1227</v>
      </c>
      <c r="P114" s="146" t="s">
        <v>1227</v>
      </c>
      <c r="Q114" s="149" t="s">
        <v>1227</v>
      </c>
      <c r="R114" s="146" t="s">
        <v>1227</v>
      </c>
      <c r="S114" s="146" t="s">
        <v>1227</v>
      </c>
      <c r="T114" s="146" t="s">
        <v>1227</v>
      </c>
    </row>
    <row r="115" spans="2:20" hidden="1">
      <c r="B115" s="146" t="s">
        <v>431</v>
      </c>
      <c r="C115" s="146" t="s">
        <v>432</v>
      </c>
      <c r="D115" s="146" t="s">
        <v>304</v>
      </c>
      <c r="E115" s="146" t="s">
        <v>302</v>
      </c>
      <c r="F115" s="147">
        <v>44.788200000000003</v>
      </c>
      <c r="G115" s="147">
        <v>42.827399999999997</v>
      </c>
      <c r="H115" s="148">
        <v>0.93079999999999996</v>
      </c>
      <c r="I115" s="148">
        <v>0.95209999999999995</v>
      </c>
      <c r="J115" s="148">
        <v>0.90129999999999999</v>
      </c>
      <c r="K115" s="148">
        <v>0.93130000000000002</v>
      </c>
      <c r="L115" s="146" t="s">
        <v>1227</v>
      </c>
      <c r="M115" s="146" t="s">
        <v>1227</v>
      </c>
      <c r="N115" s="149" t="s">
        <v>1227</v>
      </c>
      <c r="O115" s="146" t="s">
        <v>1227</v>
      </c>
      <c r="P115" s="146" t="s">
        <v>1227</v>
      </c>
      <c r="Q115" s="149" t="s">
        <v>1227</v>
      </c>
      <c r="R115" s="146" t="s">
        <v>1227</v>
      </c>
      <c r="S115" s="146" t="s">
        <v>1227</v>
      </c>
      <c r="T115" s="146" t="s">
        <v>1227</v>
      </c>
    </row>
    <row r="116" spans="2:20" hidden="1">
      <c r="B116" s="146" t="s">
        <v>433</v>
      </c>
      <c r="C116" s="146" t="s">
        <v>434</v>
      </c>
      <c r="D116" s="146" t="s">
        <v>304</v>
      </c>
      <c r="E116" s="146" t="s">
        <v>302</v>
      </c>
      <c r="F116" s="147">
        <v>44.328200000000002</v>
      </c>
      <c r="G116" s="147">
        <v>43.564500000000002</v>
      </c>
      <c r="H116" s="148">
        <v>0.92130000000000001</v>
      </c>
      <c r="I116" s="148">
        <v>0.94540000000000002</v>
      </c>
      <c r="J116" s="148">
        <v>0.90749999999999997</v>
      </c>
      <c r="K116" s="148">
        <v>0.93569999999999998</v>
      </c>
      <c r="L116" s="146" t="s">
        <v>1227</v>
      </c>
      <c r="M116" s="146" t="s">
        <v>1227</v>
      </c>
      <c r="N116" s="149" t="s">
        <v>1227</v>
      </c>
      <c r="O116" s="146" t="s">
        <v>1227</v>
      </c>
      <c r="P116" s="146" t="s">
        <v>1227</v>
      </c>
      <c r="Q116" s="149" t="s">
        <v>1227</v>
      </c>
      <c r="R116" s="146" t="s">
        <v>1227</v>
      </c>
      <c r="S116" s="146" t="s">
        <v>1227</v>
      </c>
      <c r="T116" s="146" t="s">
        <v>1227</v>
      </c>
    </row>
    <row r="117" spans="2:20" hidden="1">
      <c r="B117" s="146" t="s">
        <v>435</v>
      </c>
      <c r="C117" s="146" t="s">
        <v>436</v>
      </c>
      <c r="D117" s="146" t="s">
        <v>240</v>
      </c>
      <c r="E117" s="146" t="s">
        <v>241</v>
      </c>
      <c r="F117" s="147">
        <v>40.830800000000004</v>
      </c>
      <c r="G117" s="147">
        <v>39.491900000000001</v>
      </c>
      <c r="H117" s="148" t="s">
        <v>1227</v>
      </c>
      <c r="I117" s="148" t="s">
        <v>1227</v>
      </c>
      <c r="J117" s="148">
        <v>0.84850000000000003</v>
      </c>
      <c r="K117" s="148">
        <v>0.89359999999999995</v>
      </c>
      <c r="L117" s="146" t="s">
        <v>1227</v>
      </c>
      <c r="M117" s="146" t="s">
        <v>1227</v>
      </c>
      <c r="N117" s="149" t="s">
        <v>1227</v>
      </c>
      <c r="O117" s="146" t="s">
        <v>1227</v>
      </c>
      <c r="P117" s="146" t="s">
        <v>1227</v>
      </c>
      <c r="Q117" s="149" t="s">
        <v>1227</v>
      </c>
      <c r="R117" s="146" t="s">
        <v>1227</v>
      </c>
      <c r="S117" s="146" t="s">
        <v>1227</v>
      </c>
      <c r="T117" s="146" t="s">
        <v>1227</v>
      </c>
    </row>
    <row r="118" spans="2:20" hidden="1">
      <c r="B118" s="146" t="s">
        <v>435</v>
      </c>
      <c r="C118" s="146" t="s">
        <v>436</v>
      </c>
      <c r="D118" s="146" t="s">
        <v>326</v>
      </c>
      <c r="E118" s="146" t="s">
        <v>327</v>
      </c>
      <c r="F118" s="147">
        <v>40.830800000000004</v>
      </c>
      <c r="G118" s="147">
        <v>39.491900000000001</v>
      </c>
      <c r="H118" s="148">
        <v>0.84850000000000003</v>
      </c>
      <c r="I118" s="148">
        <v>0.89359999999999995</v>
      </c>
      <c r="J118" s="148">
        <v>0.84850000000000003</v>
      </c>
      <c r="K118" s="148">
        <v>0.89359999999999995</v>
      </c>
      <c r="L118" s="146" t="s">
        <v>1227</v>
      </c>
      <c r="M118" s="146" t="s">
        <v>1227</v>
      </c>
      <c r="N118" s="149" t="s">
        <v>1227</v>
      </c>
      <c r="O118" s="146" t="s">
        <v>1227</v>
      </c>
      <c r="P118" s="146" t="s">
        <v>1227</v>
      </c>
      <c r="Q118" s="149" t="s">
        <v>1227</v>
      </c>
      <c r="R118" s="146" t="s">
        <v>1227</v>
      </c>
      <c r="S118" s="146" t="s">
        <v>1227</v>
      </c>
      <c r="T118" s="146" t="s">
        <v>1227</v>
      </c>
    </row>
    <row r="119" spans="2:20" hidden="1">
      <c r="B119" s="146" t="s">
        <v>437</v>
      </c>
      <c r="C119" s="146" t="s">
        <v>438</v>
      </c>
      <c r="D119" s="146" t="s">
        <v>296</v>
      </c>
      <c r="E119" s="146" t="s">
        <v>297</v>
      </c>
      <c r="F119" s="147">
        <v>37.292400000000001</v>
      </c>
      <c r="G119" s="147">
        <v>37.013399999999997</v>
      </c>
      <c r="H119" s="148">
        <v>0.77500000000000002</v>
      </c>
      <c r="I119" s="148">
        <v>0.83979999999999999</v>
      </c>
      <c r="J119" s="148" t="s">
        <v>1227</v>
      </c>
      <c r="K119" s="148" t="s">
        <v>1227</v>
      </c>
      <c r="L119" s="146" t="s">
        <v>1227</v>
      </c>
      <c r="M119" s="146" t="s">
        <v>1227</v>
      </c>
      <c r="N119" s="149" t="s">
        <v>1227</v>
      </c>
      <c r="O119" s="146" t="s">
        <v>1227</v>
      </c>
      <c r="P119" s="146" t="s">
        <v>1227</v>
      </c>
      <c r="Q119" s="149" t="s">
        <v>1227</v>
      </c>
      <c r="R119" s="146" t="s">
        <v>1227</v>
      </c>
      <c r="S119" s="146" t="s">
        <v>1227</v>
      </c>
      <c r="T119" s="146" t="s">
        <v>1227</v>
      </c>
    </row>
    <row r="120" spans="2:20" hidden="1">
      <c r="B120" s="146" t="s">
        <v>439</v>
      </c>
      <c r="C120" s="146" t="s">
        <v>440</v>
      </c>
      <c r="D120" s="146" t="s">
        <v>365</v>
      </c>
      <c r="E120" s="146" t="s">
        <v>363</v>
      </c>
      <c r="F120" s="147">
        <v>56.397199999999998</v>
      </c>
      <c r="G120" s="147">
        <v>56.237699999999997</v>
      </c>
      <c r="H120" s="148">
        <v>1.1719999999999999</v>
      </c>
      <c r="I120" s="148">
        <v>1.1148</v>
      </c>
      <c r="J120" s="148" t="s">
        <v>1227</v>
      </c>
      <c r="K120" s="148" t="s">
        <v>1227</v>
      </c>
      <c r="L120" s="146" t="s">
        <v>1227</v>
      </c>
      <c r="M120" s="146" t="s">
        <v>1227</v>
      </c>
      <c r="N120" s="149" t="s">
        <v>1227</v>
      </c>
      <c r="O120" s="146" t="s">
        <v>1227</v>
      </c>
      <c r="P120" s="146" t="s">
        <v>1227</v>
      </c>
      <c r="Q120" s="149" t="s">
        <v>1227</v>
      </c>
      <c r="R120" s="146" t="s">
        <v>1227</v>
      </c>
      <c r="S120" s="146" t="s">
        <v>1227</v>
      </c>
      <c r="T120" s="146" t="s">
        <v>1227</v>
      </c>
    </row>
    <row r="121" spans="2:20" hidden="1">
      <c r="B121" s="146" t="s">
        <v>441</v>
      </c>
      <c r="C121" s="146" t="s">
        <v>1152</v>
      </c>
      <c r="D121" s="146" t="s">
        <v>247</v>
      </c>
      <c r="E121" s="146" t="s">
        <v>248</v>
      </c>
      <c r="F121" s="147">
        <v>52.287300000000002</v>
      </c>
      <c r="G121" s="147">
        <v>51.3996</v>
      </c>
      <c r="H121" s="148">
        <v>1.0866</v>
      </c>
      <c r="I121" s="148">
        <v>1.0585</v>
      </c>
      <c r="J121" s="148" t="s">
        <v>1227</v>
      </c>
      <c r="K121" s="148" t="s">
        <v>1227</v>
      </c>
      <c r="L121" s="146" t="s">
        <v>1227</v>
      </c>
      <c r="M121" s="146" t="s">
        <v>1227</v>
      </c>
      <c r="N121" s="149" t="s">
        <v>1227</v>
      </c>
      <c r="O121" s="146" t="s">
        <v>1227</v>
      </c>
      <c r="P121" s="146" t="s">
        <v>1227</v>
      </c>
      <c r="Q121" s="149" t="s">
        <v>1227</v>
      </c>
      <c r="R121" s="146" t="s">
        <v>1227</v>
      </c>
      <c r="S121" s="146" t="s">
        <v>1227</v>
      </c>
      <c r="T121" s="146" t="s">
        <v>1227</v>
      </c>
    </row>
    <row r="122" spans="2:20" hidden="1">
      <c r="B122" s="146" t="s">
        <v>442</v>
      </c>
      <c r="C122" s="146" t="s">
        <v>443</v>
      </c>
      <c r="D122" s="146" t="s">
        <v>317</v>
      </c>
      <c r="E122" s="146" t="s">
        <v>315</v>
      </c>
      <c r="F122" s="147">
        <v>42.381300000000003</v>
      </c>
      <c r="G122" s="147">
        <v>42.951700000000002</v>
      </c>
      <c r="H122" s="148">
        <v>1</v>
      </c>
      <c r="I122" s="148">
        <v>1</v>
      </c>
      <c r="J122" s="148" t="s">
        <v>1227</v>
      </c>
      <c r="K122" s="148" t="s">
        <v>1227</v>
      </c>
      <c r="L122" s="146" t="s">
        <v>1227</v>
      </c>
      <c r="M122" s="146" t="s">
        <v>310</v>
      </c>
      <c r="N122" s="149" t="s">
        <v>310</v>
      </c>
      <c r="O122" s="146" t="s">
        <v>1227</v>
      </c>
      <c r="P122" s="146">
        <v>0.88070000000000004</v>
      </c>
      <c r="Q122" s="149" t="s">
        <v>1227</v>
      </c>
      <c r="R122" s="146" t="s">
        <v>1227</v>
      </c>
      <c r="S122" s="146" t="s">
        <v>1227</v>
      </c>
      <c r="T122" s="146" t="s">
        <v>1227</v>
      </c>
    </row>
    <row r="123" spans="2:20" hidden="1">
      <c r="B123" s="146" t="s">
        <v>444</v>
      </c>
      <c r="C123" s="146" t="s">
        <v>445</v>
      </c>
      <c r="D123" s="146" t="s">
        <v>332</v>
      </c>
      <c r="E123" s="146" t="s">
        <v>328</v>
      </c>
      <c r="F123" s="147">
        <v>40.654400000000003</v>
      </c>
      <c r="G123" s="147">
        <v>39.797400000000003</v>
      </c>
      <c r="H123" s="148">
        <v>0.85150000000000003</v>
      </c>
      <c r="I123" s="148">
        <v>0.89580000000000004</v>
      </c>
      <c r="J123" s="148" t="s">
        <v>1227</v>
      </c>
      <c r="K123" s="148" t="s">
        <v>1227</v>
      </c>
      <c r="L123" s="146" t="s">
        <v>1227</v>
      </c>
      <c r="M123" s="146" t="s">
        <v>1227</v>
      </c>
      <c r="N123" s="149" t="s">
        <v>310</v>
      </c>
      <c r="O123" s="146" t="s">
        <v>1227</v>
      </c>
      <c r="P123" s="146">
        <v>0.8448</v>
      </c>
      <c r="Q123" s="149" t="s">
        <v>1227</v>
      </c>
      <c r="R123" s="146" t="s">
        <v>1227</v>
      </c>
      <c r="S123" s="146" t="s">
        <v>1227</v>
      </c>
      <c r="T123" s="146" t="s">
        <v>1227</v>
      </c>
    </row>
    <row r="124" spans="2:20" hidden="1">
      <c r="B124" s="146" t="s">
        <v>446</v>
      </c>
      <c r="C124" s="146" t="s">
        <v>447</v>
      </c>
      <c r="D124" s="146" t="s">
        <v>231</v>
      </c>
      <c r="E124" s="146" t="s">
        <v>229</v>
      </c>
      <c r="F124" s="147">
        <v>38.053100000000001</v>
      </c>
      <c r="G124" s="147">
        <v>37.450499999999998</v>
      </c>
      <c r="H124" s="148">
        <v>0.79069999999999996</v>
      </c>
      <c r="I124" s="148">
        <v>0.85140000000000005</v>
      </c>
      <c r="J124" s="148">
        <v>0.76060000000000005</v>
      </c>
      <c r="K124" s="148">
        <v>0.82909999999999995</v>
      </c>
      <c r="L124" s="146" t="s">
        <v>1227</v>
      </c>
      <c r="M124" s="146" t="s">
        <v>1227</v>
      </c>
      <c r="N124" s="149" t="s">
        <v>1227</v>
      </c>
      <c r="O124" s="146" t="s">
        <v>1227</v>
      </c>
      <c r="P124" s="146" t="s">
        <v>1227</v>
      </c>
      <c r="Q124" s="149" t="s">
        <v>1227</v>
      </c>
      <c r="R124" s="146" t="s">
        <v>1227</v>
      </c>
      <c r="S124" s="146" t="s">
        <v>1227</v>
      </c>
      <c r="T124" s="146" t="s">
        <v>1227</v>
      </c>
    </row>
    <row r="125" spans="2:20" hidden="1">
      <c r="B125" s="146" t="s">
        <v>448</v>
      </c>
      <c r="C125" s="146" t="s">
        <v>449</v>
      </c>
      <c r="D125" s="146" t="s">
        <v>308</v>
      </c>
      <c r="E125" s="146" t="s">
        <v>309</v>
      </c>
      <c r="F125" s="147">
        <v>40.901000000000003</v>
      </c>
      <c r="G125" s="147">
        <v>40.2059</v>
      </c>
      <c r="H125" s="148">
        <v>1</v>
      </c>
      <c r="I125" s="148">
        <v>1</v>
      </c>
      <c r="J125" s="148" t="s">
        <v>1227</v>
      </c>
      <c r="K125" s="148" t="s">
        <v>1227</v>
      </c>
      <c r="L125" s="146" t="s">
        <v>1227</v>
      </c>
      <c r="M125" s="146" t="s">
        <v>310</v>
      </c>
      <c r="N125" s="149" t="s">
        <v>310</v>
      </c>
      <c r="O125" s="146" t="s">
        <v>1227</v>
      </c>
      <c r="P125" s="146">
        <v>0.85</v>
      </c>
      <c r="Q125" s="149" t="s">
        <v>1227</v>
      </c>
      <c r="R125" s="146" t="s">
        <v>1227</v>
      </c>
      <c r="S125" s="146" t="s">
        <v>1227</v>
      </c>
      <c r="T125" s="146" t="s">
        <v>1227</v>
      </c>
    </row>
    <row r="126" spans="2:20" hidden="1">
      <c r="B126" s="146" t="s">
        <v>450</v>
      </c>
      <c r="C126" s="146" t="s">
        <v>1153</v>
      </c>
      <c r="D126" s="146" t="s">
        <v>362</v>
      </c>
      <c r="E126" s="146" t="s">
        <v>360</v>
      </c>
      <c r="F126" s="147">
        <v>40.544899999999998</v>
      </c>
      <c r="G126" s="147">
        <v>39.678899999999999</v>
      </c>
      <c r="H126" s="148">
        <v>0.84250000000000003</v>
      </c>
      <c r="I126" s="148">
        <v>0.88929999999999998</v>
      </c>
      <c r="J126" s="148" t="s">
        <v>1227</v>
      </c>
      <c r="K126" s="148" t="s">
        <v>1227</v>
      </c>
      <c r="L126" s="146" t="s">
        <v>1227</v>
      </c>
      <c r="M126" s="146" t="s">
        <v>1227</v>
      </c>
      <c r="N126" s="149" t="s">
        <v>1227</v>
      </c>
      <c r="O126" s="146" t="s">
        <v>1227</v>
      </c>
      <c r="P126" s="146" t="s">
        <v>1227</v>
      </c>
      <c r="Q126" s="149" t="s">
        <v>1227</v>
      </c>
      <c r="R126" s="146" t="s">
        <v>1227</v>
      </c>
      <c r="S126" s="146" t="s">
        <v>1227</v>
      </c>
      <c r="T126" s="146" t="s">
        <v>1227</v>
      </c>
    </row>
    <row r="127" spans="2:20" hidden="1">
      <c r="B127" s="146" t="s">
        <v>450</v>
      </c>
      <c r="C127" s="146" t="s">
        <v>1153</v>
      </c>
      <c r="D127" s="146" t="s">
        <v>296</v>
      </c>
      <c r="E127" s="146" t="s">
        <v>297</v>
      </c>
      <c r="F127" s="147">
        <v>40.544899999999998</v>
      </c>
      <c r="G127" s="147">
        <v>39.678899999999999</v>
      </c>
      <c r="H127" s="148" t="s">
        <v>1227</v>
      </c>
      <c r="I127" s="148" t="s">
        <v>1227</v>
      </c>
      <c r="J127" s="148">
        <v>0.77559999999999996</v>
      </c>
      <c r="K127" s="148">
        <v>0.84030000000000005</v>
      </c>
      <c r="L127" s="146" t="s">
        <v>1227</v>
      </c>
      <c r="M127" s="146" t="s">
        <v>1227</v>
      </c>
      <c r="N127" s="149" t="s">
        <v>1227</v>
      </c>
      <c r="O127" s="146" t="s">
        <v>1227</v>
      </c>
      <c r="P127" s="146" t="s">
        <v>1227</v>
      </c>
      <c r="Q127" s="149" t="s">
        <v>1227</v>
      </c>
      <c r="R127" s="146" t="s">
        <v>1227</v>
      </c>
      <c r="S127" s="146" t="s">
        <v>1227</v>
      </c>
      <c r="T127" s="146" t="s">
        <v>1227</v>
      </c>
    </row>
    <row r="128" spans="2:20" hidden="1">
      <c r="B128" s="146" t="s">
        <v>451</v>
      </c>
      <c r="C128" s="146" t="s">
        <v>452</v>
      </c>
      <c r="D128" s="146" t="s">
        <v>273</v>
      </c>
      <c r="E128" s="146" t="s">
        <v>271</v>
      </c>
      <c r="F128" s="147">
        <v>44.388300000000001</v>
      </c>
      <c r="G128" s="147">
        <v>42.9206</v>
      </c>
      <c r="H128" s="148">
        <v>0.92249999999999999</v>
      </c>
      <c r="I128" s="148">
        <v>0.94630000000000003</v>
      </c>
      <c r="J128" s="148">
        <v>0.88339999999999996</v>
      </c>
      <c r="K128" s="148">
        <v>0.91859999999999997</v>
      </c>
      <c r="L128" s="146" t="s">
        <v>1227</v>
      </c>
      <c r="M128" s="146" t="s">
        <v>1227</v>
      </c>
      <c r="N128" s="149" t="s">
        <v>1227</v>
      </c>
      <c r="O128" s="146" t="s">
        <v>1227</v>
      </c>
      <c r="P128" s="146" t="s">
        <v>1227</v>
      </c>
      <c r="Q128" s="149" t="s">
        <v>1227</v>
      </c>
      <c r="R128" s="146" t="s">
        <v>1227</v>
      </c>
      <c r="S128" s="146" t="s">
        <v>1227</v>
      </c>
      <c r="T128" s="146" t="s">
        <v>1227</v>
      </c>
    </row>
    <row r="129" spans="1:20" hidden="1">
      <c r="B129" s="146" t="s">
        <v>453</v>
      </c>
      <c r="C129" s="146" t="s">
        <v>454</v>
      </c>
      <c r="D129" s="146" t="s">
        <v>280</v>
      </c>
      <c r="E129" s="146" t="s">
        <v>278</v>
      </c>
      <c r="F129" s="147">
        <v>45.123899999999999</v>
      </c>
      <c r="G129" s="147">
        <v>43.812100000000001</v>
      </c>
      <c r="H129" s="148">
        <v>0.93769999999999998</v>
      </c>
      <c r="I129" s="148">
        <v>0.95689999999999997</v>
      </c>
      <c r="J129" s="148" t="s">
        <v>1227</v>
      </c>
      <c r="K129" s="148" t="s">
        <v>1227</v>
      </c>
      <c r="L129" s="146" t="s">
        <v>1227</v>
      </c>
      <c r="M129" s="146" t="s">
        <v>1227</v>
      </c>
      <c r="N129" s="149" t="s">
        <v>1227</v>
      </c>
      <c r="O129" s="146" t="s">
        <v>1227</v>
      </c>
      <c r="P129" s="146" t="s">
        <v>1227</v>
      </c>
      <c r="Q129" s="149" t="s">
        <v>1227</v>
      </c>
      <c r="R129" s="146" t="s">
        <v>1227</v>
      </c>
      <c r="S129" s="146" t="s">
        <v>1227</v>
      </c>
      <c r="T129" s="146" t="s">
        <v>1227</v>
      </c>
    </row>
    <row r="130" spans="1:20" hidden="1">
      <c r="B130" s="146" t="s">
        <v>455</v>
      </c>
      <c r="C130" s="146" t="s">
        <v>456</v>
      </c>
      <c r="D130" s="146" t="s">
        <v>330</v>
      </c>
      <c r="E130" s="146" t="s">
        <v>331</v>
      </c>
      <c r="F130" s="147">
        <v>42.540599999999998</v>
      </c>
      <c r="G130" s="147">
        <v>42.136699999999998</v>
      </c>
      <c r="H130" s="148">
        <v>0.8841</v>
      </c>
      <c r="I130" s="148">
        <v>0.91910000000000003</v>
      </c>
      <c r="J130" s="148">
        <v>0.86799999999999999</v>
      </c>
      <c r="K130" s="148">
        <v>0.90759999999999996</v>
      </c>
      <c r="L130" s="146" t="s">
        <v>1227</v>
      </c>
      <c r="M130" s="146" t="s">
        <v>1227</v>
      </c>
      <c r="N130" s="149" t="s">
        <v>1227</v>
      </c>
      <c r="O130" s="146" t="s">
        <v>1227</v>
      </c>
      <c r="P130" s="146" t="s">
        <v>1227</v>
      </c>
      <c r="Q130" s="149" t="s">
        <v>1227</v>
      </c>
      <c r="R130" s="146" t="s">
        <v>1227</v>
      </c>
      <c r="S130" s="146" t="s">
        <v>1227</v>
      </c>
      <c r="T130" s="146" t="s">
        <v>1227</v>
      </c>
    </row>
    <row r="131" spans="1:20" hidden="1">
      <c r="B131" s="146" t="s">
        <v>457</v>
      </c>
      <c r="C131" s="146" t="s">
        <v>458</v>
      </c>
      <c r="D131" s="146" t="s">
        <v>270</v>
      </c>
      <c r="E131" s="146" t="s">
        <v>268</v>
      </c>
      <c r="F131" s="147">
        <v>45.793199999999999</v>
      </c>
      <c r="G131" s="147">
        <v>44.631900000000002</v>
      </c>
      <c r="H131" s="148">
        <v>0.9516</v>
      </c>
      <c r="I131" s="148">
        <v>0.96660000000000001</v>
      </c>
      <c r="J131" s="148">
        <v>0.9516</v>
      </c>
      <c r="K131" s="148">
        <v>0.96660000000000001</v>
      </c>
      <c r="L131" s="146" t="s">
        <v>1227</v>
      </c>
      <c r="M131" s="146" t="s">
        <v>1227</v>
      </c>
      <c r="N131" s="149" t="s">
        <v>1227</v>
      </c>
      <c r="O131" s="146" t="s">
        <v>1227</v>
      </c>
      <c r="P131" s="146" t="s">
        <v>1227</v>
      </c>
      <c r="Q131" s="149" t="s">
        <v>1227</v>
      </c>
      <c r="R131" s="146" t="s">
        <v>1227</v>
      </c>
      <c r="S131" s="146" t="s">
        <v>1227</v>
      </c>
      <c r="T131" s="146" t="s">
        <v>1227</v>
      </c>
    </row>
    <row r="132" spans="1:20" hidden="1">
      <c r="B132" s="146" t="s">
        <v>459</v>
      </c>
      <c r="C132" s="146" t="s">
        <v>460</v>
      </c>
      <c r="D132" s="146" t="s">
        <v>301</v>
      </c>
      <c r="E132" s="146" t="s">
        <v>299</v>
      </c>
      <c r="F132" s="147">
        <v>56.917999999999999</v>
      </c>
      <c r="G132" s="147">
        <v>56.506300000000003</v>
      </c>
      <c r="H132" s="148">
        <v>1.2974000000000001</v>
      </c>
      <c r="I132" s="148">
        <v>1.1952</v>
      </c>
      <c r="J132" s="148">
        <v>1.2974000000000001</v>
      </c>
      <c r="K132" s="148">
        <v>1.1952</v>
      </c>
      <c r="L132" s="146" t="s">
        <v>1227</v>
      </c>
      <c r="M132" s="146" t="s">
        <v>1227</v>
      </c>
      <c r="N132" s="149" t="s">
        <v>310</v>
      </c>
      <c r="O132" s="146" t="s">
        <v>1227</v>
      </c>
      <c r="P132" s="146">
        <v>1.1829000000000001</v>
      </c>
      <c r="Q132" s="149" t="s">
        <v>1227</v>
      </c>
      <c r="R132" s="146" t="s">
        <v>310</v>
      </c>
      <c r="S132" s="146" t="s">
        <v>1227</v>
      </c>
      <c r="T132" s="146">
        <v>1.1338999999999999</v>
      </c>
    </row>
    <row r="133" spans="1:20" hidden="1">
      <c r="B133" s="146" t="s">
        <v>459</v>
      </c>
      <c r="C133" s="146" t="s">
        <v>460</v>
      </c>
      <c r="D133" s="146" t="s">
        <v>461</v>
      </c>
      <c r="E133" s="146" t="s">
        <v>462</v>
      </c>
      <c r="F133" s="147">
        <v>56.917999999999999</v>
      </c>
      <c r="G133" s="147">
        <v>56.506300000000003</v>
      </c>
      <c r="H133" s="148" t="s">
        <v>1227</v>
      </c>
      <c r="I133" s="148" t="s">
        <v>1227</v>
      </c>
      <c r="J133" s="148">
        <v>1.1359999999999999</v>
      </c>
      <c r="K133" s="148">
        <v>1.0911999999999999</v>
      </c>
      <c r="L133" s="146" t="s">
        <v>1227</v>
      </c>
      <c r="M133" s="146" t="s">
        <v>1227</v>
      </c>
      <c r="N133" s="149" t="s">
        <v>1227</v>
      </c>
      <c r="O133" s="146" t="s">
        <v>1227</v>
      </c>
      <c r="P133" s="146" t="s">
        <v>1227</v>
      </c>
      <c r="Q133" s="149" t="s">
        <v>1227</v>
      </c>
      <c r="R133" s="146" t="s">
        <v>1227</v>
      </c>
      <c r="S133" s="146" t="s">
        <v>310</v>
      </c>
      <c r="T133" s="146">
        <v>1.1338999999999999</v>
      </c>
    </row>
    <row r="134" spans="1:20" hidden="1">
      <c r="B134" s="146" t="s">
        <v>463</v>
      </c>
      <c r="C134" s="146" t="s">
        <v>464</v>
      </c>
      <c r="D134" s="146" t="s">
        <v>254</v>
      </c>
      <c r="E134" s="146" t="s">
        <v>250</v>
      </c>
      <c r="F134" s="147">
        <v>47.662999999999997</v>
      </c>
      <c r="G134" s="147">
        <v>47.746299999999998</v>
      </c>
      <c r="H134" s="148">
        <v>1.0126999999999999</v>
      </c>
      <c r="I134" s="148">
        <v>1.0086999999999999</v>
      </c>
      <c r="J134" s="148" t="s">
        <v>1227</v>
      </c>
      <c r="K134" s="148" t="s">
        <v>1227</v>
      </c>
      <c r="L134" s="146" t="s">
        <v>1227</v>
      </c>
      <c r="M134" s="146" t="s">
        <v>1227</v>
      </c>
      <c r="N134" s="149" t="s">
        <v>310</v>
      </c>
      <c r="O134" s="146" t="s">
        <v>1227</v>
      </c>
      <c r="P134" s="146">
        <v>0.99039999999999995</v>
      </c>
      <c r="Q134" s="149" t="s">
        <v>1227</v>
      </c>
      <c r="R134" s="146" t="s">
        <v>1227</v>
      </c>
      <c r="S134" s="146" t="s">
        <v>1227</v>
      </c>
      <c r="T134" s="146" t="s">
        <v>1227</v>
      </c>
    </row>
    <row r="135" spans="1:20" hidden="1">
      <c r="B135" s="146" t="s">
        <v>465</v>
      </c>
      <c r="C135" s="146" t="s">
        <v>466</v>
      </c>
      <c r="D135" s="146" t="s">
        <v>274</v>
      </c>
      <c r="E135" s="146" t="s">
        <v>275</v>
      </c>
      <c r="F135" s="147">
        <v>40.972700000000003</v>
      </c>
      <c r="G135" s="147">
        <v>39.783799999999999</v>
      </c>
      <c r="H135" s="148">
        <v>0.85150000000000003</v>
      </c>
      <c r="I135" s="148">
        <v>0.89580000000000004</v>
      </c>
      <c r="J135" s="148" t="s">
        <v>1227</v>
      </c>
      <c r="K135" s="148" t="s">
        <v>1227</v>
      </c>
      <c r="L135" s="146" t="s">
        <v>1227</v>
      </c>
      <c r="M135" s="146" t="s">
        <v>1227</v>
      </c>
      <c r="N135" s="149" t="s">
        <v>1227</v>
      </c>
      <c r="O135" s="146" t="s">
        <v>1227</v>
      </c>
      <c r="P135" s="146" t="s">
        <v>1227</v>
      </c>
      <c r="Q135" s="149" t="s">
        <v>1227</v>
      </c>
      <c r="R135" s="146" t="s">
        <v>1227</v>
      </c>
      <c r="S135" s="146" t="s">
        <v>1227</v>
      </c>
      <c r="T135" s="146" t="s">
        <v>1227</v>
      </c>
    </row>
    <row r="136" spans="1:20" hidden="1">
      <c r="B136" s="146" t="s">
        <v>467</v>
      </c>
      <c r="C136" s="146" t="s">
        <v>1154</v>
      </c>
      <c r="D136" s="146" t="s">
        <v>365</v>
      </c>
      <c r="E136" s="146" t="s">
        <v>363</v>
      </c>
      <c r="F136" s="147">
        <v>57.683700000000002</v>
      </c>
      <c r="G136" s="147">
        <v>54.949300000000001</v>
      </c>
      <c r="H136" s="148">
        <v>1.2316</v>
      </c>
      <c r="I136" s="148">
        <v>1.1533</v>
      </c>
      <c r="J136" s="148">
        <v>1.2316</v>
      </c>
      <c r="K136" s="148">
        <v>1.1533</v>
      </c>
      <c r="L136" s="146" t="s">
        <v>1227</v>
      </c>
      <c r="M136" s="146" t="s">
        <v>1227</v>
      </c>
      <c r="N136" s="149" t="s">
        <v>1227</v>
      </c>
      <c r="O136" s="146" t="s">
        <v>1227</v>
      </c>
      <c r="P136" s="146" t="s">
        <v>1227</v>
      </c>
      <c r="Q136" s="149" t="s">
        <v>1227</v>
      </c>
      <c r="R136" s="146" t="s">
        <v>1227</v>
      </c>
      <c r="S136" s="146" t="s">
        <v>1227</v>
      </c>
      <c r="T136" s="146" t="s">
        <v>1227</v>
      </c>
    </row>
    <row r="137" spans="1:20">
      <c r="A137" s="60">
        <v>14860</v>
      </c>
      <c r="B137" s="146" t="s">
        <v>113</v>
      </c>
      <c r="C137" s="146" t="s">
        <v>151</v>
      </c>
      <c r="D137" s="146" t="s">
        <v>258</v>
      </c>
      <c r="E137" s="146" t="s">
        <v>257</v>
      </c>
      <c r="F137" s="147">
        <v>56.3461</v>
      </c>
      <c r="G137" s="147">
        <v>55.752400000000002</v>
      </c>
      <c r="H137" s="148">
        <v>1.3751</v>
      </c>
      <c r="I137" s="148">
        <v>1.2437</v>
      </c>
      <c r="J137" s="148">
        <v>1.3751</v>
      </c>
      <c r="K137" s="148">
        <v>1.2437</v>
      </c>
      <c r="L137" s="146" t="s">
        <v>1227</v>
      </c>
      <c r="M137" s="146" t="s">
        <v>1227</v>
      </c>
      <c r="N137" s="149" t="s">
        <v>1227</v>
      </c>
      <c r="O137" s="146" t="s">
        <v>1227</v>
      </c>
      <c r="P137" s="146" t="s">
        <v>1227</v>
      </c>
      <c r="Q137" s="149" t="s">
        <v>1227</v>
      </c>
      <c r="R137" s="146" t="s">
        <v>1227</v>
      </c>
      <c r="S137" s="146" t="s">
        <v>1227</v>
      </c>
      <c r="T137" s="146" t="s">
        <v>1227</v>
      </c>
    </row>
    <row r="138" spans="1:20" hidden="1">
      <c r="B138" s="146" t="s">
        <v>113</v>
      </c>
      <c r="C138" s="146" t="s">
        <v>151</v>
      </c>
      <c r="D138" s="146" t="s">
        <v>332</v>
      </c>
      <c r="E138" s="146" t="s">
        <v>328</v>
      </c>
      <c r="F138" s="147">
        <v>56.3461</v>
      </c>
      <c r="G138" s="147">
        <v>55.752400000000002</v>
      </c>
      <c r="H138" s="148" t="s">
        <v>1227</v>
      </c>
      <c r="I138" s="148" t="s">
        <v>1227</v>
      </c>
      <c r="J138" s="148">
        <v>1.3751</v>
      </c>
      <c r="K138" s="148">
        <v>1.2437</v>
      </c>
      <c r="L138" s="146" t="s">
        <v>1227</v>
      </c>
      <c r="M138" s="146" t="s">
        <v>1227</v>
      </c>
      <c r="N138" s="149" t="s">
        <v>1227</v>
      </c>
      <c r="O138" s="146" t="s">
        <v>1227</v>
      </c>
      <c r="P138" s="146" t="s">
        <v>1227</v>
      </c>
      <c r="Q138" s="149" t="s">
        <v>1227</v>
      </c>
      <c r="R138" s="146" t="s">
        <v>1227</v>
      </c>
      <c r="S138" s="146" t="s">
        <v>1227</v>
      </c>
      <c r="T138" s="146" t="s">
        <v>1227</v>
      </c>
    </row>
    <row r="139" spans="1:20" hidden="1">
      <c r="B139" s="146" t="s">
        <v>468</v>
      </c>
      <c r="C139" s="146" t="s">
        <v>469</v>
      </c>
      <c r="D139" s="146" t="s">
        <v>326</v>
      </c>
      <c r="E139" s="146" t="s">
        <v>327</v>
      </c>
      <c r="F139" s="147">
        <v>39.722700000000003</v>
      </c>
      <c r="G139" s="147">
        <v>39.2682</v>
      </c>
      <c r="H139" s="148">
        <v>0.8427</v>
      </c>
      <c r="I139" s="148">
        <v>0.88939999999999997</v>
      </c>
      <c r="J139" s="148">
        <v>0.8427</v>
      </c>
      <c r="K139" s="148">
        <v>0.88939999999999997</v>
      </c>
      <c r="L139" s="146" t="s">
        <v>1227</v>
      </c>
      <c r="M139" s="146" t="s">
        <v>1227</v>
      </c>
      <c r="N139" s="149" t="s">
        <v>1227</v>
      </c>
      <c r="O139" s="146" t="s">
        <v>1227</v>
      </c>
      <c r="P139" s="146" t="s">
        <v>1227</v>
      </c>
      <c r="Q139" s="149" t="s">
        <v>1227</v>
      </c>
      <c r="R139" s="146" t="s">
        <v>1227</v>
      </c>
      <c r="S139" s="146" t="s">
        <v>1227</v>
      </c>
      <c r="T139" s="146" t="s">
        <v>1227</v>
      </c>
    </row>
    <row r="140" spans="1:20" hidden="1">
      <c r="B140" s="146" t="s">
        <v>470</v>
      </c>
      <c r="C140" s="146" t="s">
        <v>471</v>
      </c>
      <c r="D140" s="146" t="s">
        <v>264</v>
      </c>
      <c r="E140" s="146" t="s">
        <v>262</v>
      </c>
      <c r="F140" s="147">
        <v>41.966000000000001</v>
      </c>
      <c r="G140" s="147">
        <v>37.411099999999998</v>
      </c>
      <c r="H140" s="148">
        <v>0.87219999999999998</v>
      </c>
      <c r="I140" s="148">
        <v>0.91059999999999997</v>
      </c>
      <c r="J140" s="148">
        <v>0.85699999999999998</v>
      </c>
      <c r="K140" s="148">
        <v>0.89970000000000006</v>
      </c>
      <c r="L140" s="146" t="s">
        <v>1227</v>
      </c>
      <c r="M140" s="146" t="s">
        <v>1227</v>
      </c>
      <c r="N140" s="149" t="s">
        <v>1227</v>
      </c>
      <c r="O140" s="146" t="s">
        <v>1227</v>
      </c>
      <c r="P140" s="146" t="s">
        <v>1227</v>
      </c>
      <c r="Q140" s="149" t="s">
        <v>1227</v>
      </c>
      <c r="R140" s="146" t="s">
        <v>1227</v>
      </c>
      <c r="S140" s="146" t="s">
        <v>1227</v>
      </c>
      <c r="T140" s="146" t="s">
        <v>1227</v>
      </c>
    </row>
    <row r="141" spans="1:20" hidden="1">
      <c r="B141" s="146" t="s">
        <v>472</v>
      </c>
      <c r="C141" s="146" t="s">
        <v>1155</v>
      </c>
      <c r="D141" s="146" t="s">
        <v>332</v>
      </c>
      <c r="E141" s="146" t="s">
        <v>328</v>
      </c>
      <c r="F141" s="147">
        <v>49.359900000000003</v>
      </c>
      <c r="G141" s="147">
        <v>48.189500000000002</v>
      </c>
      <c r="H141" s="148">
        <v>1.0258</v>
      </c>
      <c r="I141" s="148">
        <v>1.0176000000000001</v>
      </c>
      <c r="J141" s="148">
        <v>0.97960000000000003</v>
      </c>
      <c r="K141" s="148">
        <v>0.98599999999999999</v>
      </c>
      <c r="L141" s="146" t="s">
        <v>1227</v>
      </c>
      <c r="M141" s="146" t="s">
        <v>1227</v>
      </c>
      <c r="N141" s="149" t="s">
        <v>1227</v>
      </c>
      <c r="O141" s="146" t="s">
        <v>1227</v>
      </c>
      <c r="P141" s="146" t="s">
        <v>1227</v>
      </c>
      <c r="Q141" s="149" t="s">
        <v>1227</v>
      </c>
      <c r="R141" s="146" t="s">
        <v>1227</v>
      </c>
      <c r="S141" s="146" t="s">
        <v>1227</v>
      </c>
      <c r="T141" s="146" t="s">
        <v>1227</v>
      </c>
    </row>
    <row r="142" spans="1:20" hidden="1">
      <c r="B142" s="146" t="s">
        <v>472</v>
      </c>
      <c r="C142" s="146" t="s">
        <v>1155</v>
      </c>
      <c r="D142" s="146" t="s">
        <v>330</v>
      </c>
      <c r="E142" s="146" t="s">
        <v>331</v>
      </c>
      <c r="F142" s="147">
        <v>49.359900000000003</v>
      </c>
      <c r="G142" s="147">
        <v>48.189500000000002</v>
      </c>
      <c r="H142" s="148" t="s">
        <v>1227</v>
      </c>
      <c r="I142" s="148" t="s">
        <v>1227</v>
      </c>
      <c r="J142" s="148">
        <v>0.97960000000000003</v>
      </c>
      <c r="K142" s="148">
        <v>0.98599999999999999</v>
      </c>
      <c r="L142" s="146" t="s">
        <v>1227</v>
      </c>
      <c r="M142" s="146" t="s">
        <v>1227</v>
      </c>
      <c r="N142" s="149" t="s">
        <v>1227</v>
      </c>
      <c r="O142" s="146" t="s">
        <v>1227</v>
      </c>
      <c r="P142" s="146" t="s">
        <v>1227</v>
      </c>
      <c r="Q142" s="149" t="s">
        <v>1227</v>
      </c>
      <c r="R142" s="146" t="s">
        <v>1227</v>
      </c>
      <c r="S142" s="146" t="s">
        <v>1227</v>
      </c>
      <c r="T142" s="146" t="s">
        <v>1227</v>
      </c>
    </row>
    <row r="143" spans="1:20" hidden="1">
      <c r="B143" s="146" t="s">
        <v>473</v>
      </c>
      <c r="C143" s="146" t="s">
        <v>474</v>
      </c>
      <c r="D143" s="146" t="s">
        <v>335</v>
      </c>
      <c r="E143" s="146" t="s">
        <v>333</v>
      </c>
      <c r="F143" s="147">
        <v>41.676499999999997</v>
      </c>
      <c r="G143" s="147">
        <v>40.194200000000002</v>
      </c>
      <c r="H143" s="148">
        <v>0.98240000000000005</v>
      </c>
      <c r="I143" s="148">
        <v>0.9879</v>
      </c>
      <c r="J143" s="148">
        <v>0.98240000000000005</v>
      </c>
      <c r="K143" s="148">
        <v>0.9879</v>
      </c>
      <c r="L143" s="146" t="s">
        <v>1227</v>
      </c>
      <c r="M143" s="146" t="s">
        <v>1227</v>
      </c>
      <c r="N143" s="149" t="s">
        <v>1227</v>
      </c>
      <c r="O143" s="146" t="s">
        <v>1227</v>
      </c>
      <c r="P143" s="146" t="s">
        <v>1227</v>
      </c>
      <c r="Q143" s="149" t="s">
        <v>1227</v>
      </c>
      <c r="R143" s="146" t="s">
        <v>1227</v>
      </c>
      <c r="S143" s="146" t="s">
        <v>1227</v>
      </c>
      <c r="T143" s="146" t="s">
        <v>1227</v>
      </c>
    </row>
    <row r="144" spans="1:20" hidden="1">
      <c r="B144" s="146" t="s">
        <v>475</v>
      </c>
      <c r="C144" s="146" t="s">
        <v>476</v>
      </c>
      <c r="D144" s="146" t="s">
        <v>332</v>
      </c>
      <c r="E144" s="146" t="s">
        <v>328</v>
      </c>
      <c r="F144" s="147">
        <v>46.059399999999997</v>
      </c>
      <c r="G144" s="147">
        <v>45.781300000000002</v>
      </c>
      <c r="H144" s="148" t="s">
        <v>1227</v>
      </c>
      <c r="I144" s="148" t="s">
        <v>1227</v>
      </c>
      <c r="J144" s="148">
        <v>0.94469999999999998</v>
      </c>
      <c r="K144" s="148">
        <v>0.96179999999999999</v>
      </c>
      <c r="L144" s="146" t="s">
        <v>1227</v>
      </c>
      <c r="M144" s="146" t="s">
        <v>1227</v>
      </c>
      <c r="N144" s="149" t="s">
        <v>1227</v>
      </c>
      <c r="O144" s="146" t="s">
        <v>1227</v>
      </c>
      <c r="P144" s="146" t="s">
        <v>1227</v>
      </c>
      <c r="Q144" s="149" t="s">
        <v>1227</v>
      </c>
      <c r="R144" s="146" t="s">
        <v>1227</v>
      </c>
      <c r="S144" s="146" t="s">
        <v>1227</v>
      </c>
      <c r="T144" s="146" t="s">
        <v>1227</v>
      </c>
    </row>
    <row r="145" spans="2:20" hidden="1">
      <c r="B145" s="146" t="s">
        <v>475</v>
      </c>
      <c r="C145" s="146" t="s">
        <v>476</v>
      </c>
      <c r="D145" s="146" t="s">
        <v>322</v>
      </c>
      <c r="E145" s="146" t="s">
        <v>323</v>
      </c>
      <c r="F145" s="147">
        <v>46.059399999999997</v>
      </c>
      <c r="G145" s="147">
        <v>45.781300000000002</v>
      </c>
      <c r="H145" s="148">
        <v>0.95720000000000005</v>
      </c>
      <c r="I145" s="148">
        <v>0.97050000000000003</v>
      </c>
      <c r="J145" s="148" t="s">
        <v>1227</v>
      </c>
      <c r="K145" s="148" t="s">
        <v>1227</v>
      </c>
      <c r="L145" s="146" t="s">
        <v>1227</v>
      </c>
      <c r="M145" s="146" t="s">
        <v>1227</v>
      </c>
      <c r="N145" s="149" t="s">
        <v>1227</v>
      </c>
      <c r="O145" s="146" t="s">
        <v>1227</v>
      </c>
      <c r="P145" s="146" t="s">
        <v>1227</v>
      </c>
      <c r="Q145" s="149" t="s">
        <v>1227</v>
      </c>
      <c r="R145" s="146" t="s">
        <v>1227</v>
      </c>
      <c r="S145" s="146" t="s">
        <v>1227</v>
      </c>
      <c r="T145" s="146" t="s">
        <v>1227</v>
      </c>
    </row>
    <row r="146" spans="2:20" hidden="1">
      <c r="B146" s="146" t="s">
        <v>477</v>
      </c>
      <c r="C146" s="146" t="s">
        <v>478</v>
      </c>
      <c r="D146" s="146" t="s">
        <v>298</v>
      </c>
      <c r="E146" s="146" t="s">
        <v>294</v>
      </c>
      <c r="F146" s="147">
        <v>43.497900000000001</v>
      </c>
      <c r="G146" s="147">
        <v>41.530700000000003</v>
      </c>
      <c r="H146" s="148">
        <v>0.90400000000000003</v>
      </c>
      <c r="I146" s="148">
        <v>0.93320000000000003</v>
      </c>
      <c r="J146" s="148" t="s">
        <v>1227</v>
      </c>
      <c r="K146" s="148" t="s">
        <v>1227</v>
      </c>
      <c r="L146" s="146" t="s">
        <v>1227</v>
      </c>
      <c r="M146" s="146" t="s">
        <v>1227</v>
      </c>
      <c r="N146" s="149" t="s">
        <v>1227</v>
      </c>
      <c r="O146" s="146" t="s">
        <v>1227</v>
      </c>
      <c r="P146" s="146" t="s">
        <v>1227</v>
      </c>
      <c r="Q146" s="149" t="s">
        <v>1227</v>
      </c>
      <c r="R146" s="146" t="s">
        <v>1227</v>
      </c>
      <c r="S146" s="146" t="s">
        <v>1227</v>
      </c>
      <c r="T146" s="146" t="s">
        <v>1227</v>
      </c>
    </row>
    <row r="147" spans="2:20" hidden="1">
      <c r="B147" s="146" t="s">
        <v>479</v>
      </c>
      <c r="C147" s="146" t="s">
        <v>480</v>
      </c>
      <c r="D147" s="146" t="s">
        <v>301</v>
      </c>
      <c r="E147" s="146" t="s">
        <v>299</v>
      </c>
      <c r="F147" s="147">
        <v>51.506300000000003</v>
      </c>
      <c r="G147" s="147">
        <v>50.804699999999997</v>
      </c>
      <c r="H147" s="148">
        <v>1.2974000000000001</v>
      </c>
      <c r="I147" s="148">
        <v>1.1952</v>
      </c>
      <c r="J147" s="148" t="s">
        <v>1227</v>
      </c>
      <c r="K147" s="148" t="s">
        <v>1227</v>
      </c>
      <c r="L147" s="146" t="s">
        <v>1227</v>
      </c>
      <c r="M147" s="146" t="s">
        <v>1227</v>
      </c>
      <c r="N147" s="149" t="s">
        <v>310</v>
      </c>
      <c r="O147" s="146" t="s">
        <v>1227</v>
      </c>
      <c r="P147" s="146">
        <v>1.0705</v>
      </c>
      <c r="Q147" s="149" t="s">
        <v>1227</v>
      </c>
      <c r="R147" s="146" t="s">
        <v>1227</v>
      </c>
      <c r="S147" s="146" t="s">
        <v>1227</v>
      </c>
      <c r="T147" s="146" t="s">
        <v>1227</v>
      </c>
    </row>
    <row r="148" spans="2:20" hidden="1">
      <c r="B148" s="146" t="s">
        <v>479</v>
      </c>
      <c r="C148" s="146" t="s">
        <v>480</v>
      </c>
      <c r="D148" s="146" t="s">
        <v>324</v>
      </c>
      <c r="E148" s="146" t="s">
        <v>320</v>
      </c>
      <c r="F148" s="147">
        <v>51.506300000000003</v>
      </c>
      <c r="G148" s="147">
        <v>50.804699999999997</v>
      </c>
      <c r="H148" s="148" t="s">
        <v>1227</v>
      </c>
      <c r="I148" s="148" t="s">
        <v>1227</v>
      </c>
      <c r="J148" s="148">
        <v>1.0705</v>
      </c>
      <c r="K148" s="148">
        <v>1.0478000000000001</v>
      </c>
      <c r="L148" s="146" t="s">
        <v>1227</v>
      </c>
      <c r="M148" s="146" t="s">
        <v>1227</v>
      </c>
      <c r="N148" s="149" t="s">
        <v>1227</v>
      </c>
      <c r="O148" s="146" t="s">
        <v>1227</v>
      </c>
      <c r="P148" s="146" t="s">
        <v>1227</v>
      </c>
      <c r="Q148" s="149" t="s">
        <v>1227</v>
      </c>
      <c r="R148" s="146" t="s">
        <v>1227</v>
      </c>
      <c r="S148" s="146" t="s">
        <v>1227</v>
      </c>
      <c r="T148" s="146" t="s">
        <v>1227</v>
      </c>
    </row>
    <row r="149" spans="2:20" hidden="1">
      <c r="B149" s="146" t="s">
        <v>481</v>
      </c>
      <c r="C149" s="146" t="s">
        <v>482</v>
      </c>
      <c r="D149" s="146" t="s">
        <v>390</v>
      </c>
      <c r="E149" s="146" t="s">
        <v>391</v>
      </c>
      <c r="F149" s="147">
        <v>50.36</v>
      </c>
      <c r="G149" s="147">
        <v>50.002899999999997</v>
      </c>
      <c r="H149" s="148">
        <v>1.1141000000000001</v>
      </c>
      <c r="I149" s="148">
        <v>1.0768</v>
      </c>
      <c r="J149" s="148" t="s">
        <v>1227</v>
      </c>
      <c r="K149" s="148" t="s">
        <v>1227</v>
      </c>
      <c r="L149" s="146" t="s">
        <v>1227</v>
      </c>
      <c r="M149" s="146" t="s">
        <v>1227</v>
      </c>
      <c r="N149" s="149" t="s">
        <v>1227</v>
      </c>
      <c r="O149" s="146" t="s">
        <v>310</v>
      </c>
      <c r="P149" s="146">
        <v>1.0466</v>
      </c>
      <c r="Q149" s="149" t="s">
        <v>1227</v>
      </c>
      <c r="R149" s="146" t="s">
        <v>1227</v>
      </c>
      <c r="S149" s="146" t="s">
        <v>1227</v>
      </c>
      <c r="T149" s="146" t="s">
        <v>1227</v>
      </c>
    </row>
    <row r="150" spans="2:20" hidden="1">
      <c r="B150" s="146" t="s">
        <v>483</v>
      </c>
      <c r="C150" s="146" t="s">
        <v>484</v>
      </c>
      <c r="D150" s="146" t="s">
        <v>339</v>
      </c>
      <c r="E150" s="146" t="s">
        <v>337</v>
      </c>
      <c r="F150" s="147">
        <v>37.264699999999998</v>
      </c>
      <c r="G150" s="147">
        <v>36.551000000000002</v>
      </c>
      <c r="H150" s="148">
        <v>0.80800000000000005</v>
      </c>
      <c r="I150" s="148">
        <v>0.86419999999999997</v>
      </c>
      <c r="J150" s="148" t="s">
        <v>1227</v>
      </c>
      <c r="K150" s="148" t="s">
        <v>1227</v>
      </c>
      <c r="L150" s="146" t="s">
        <v>1227</v>
      </c>
      <c r="M150" s="146" t="s">
        <v>1227</v>
      </c>
      <c r="N150" s="149" t="s">
        <v>310</v>
      </c>
      <c r="O150" s="146" t="s">
        <v>1227</v>
      </c>
      <c r="P150" s="146">
        <v>0.77429999999999999</v>
      </c>
      <c r="Q150" s="149" t="s">
        <v>1227</v>
      </c>
      <c r="R150" s="146" t="s">
        <v>1227</v>
      </c>
      <c r="S150" s="146" t="s">
        <v>1227</v>
      </c>
      <c r="T150" s="146" t="s">
        <v>1227</v>
      </c>
    </row>
    <row r="151" spans="2:20" hidden="1">
      <c r="B151" s="146" t="s">
        <v>485</v>
      </c>
      <c r="C151" s="146" t="s">
        <v>486</v>
      </c>
      <c r="D151" s="146" t="s">
        <v>261</v>
      </c>
      <c r="E151" s="146" t="s">
        <v>259</v>
      </c>
      <c r="F151" s="147">
        <v>43.350200000000001</v>
      </c>
      <c r="G151" s="147">
        <v>42.826599999999999</v>
      </c>
      <c r="H151" s="148">
        <v>0.90090000000000003</v>
      </c>
      <c r="I151" s="148">
        <v>0.93100000000000005</v>
      </c>
      <c r="J151" s="148">
        <v>0.90090000000000003</v>
      </c>
      <c r="K151" s="148">
        <v>0.93100000000000005</v>
      </c>
      <c r="L151" s="146" t="s">
        <v>1227</v>
      </c>
      <c r="M151" s="146" t="s">
        <v>1227</v>
      </c>
      <c r="N151" s="149" t="s">
        <v>1227</v>
      </c>
      <c r="O151" s="146" t="s">
        <v>1227</v>
      </c>
      <c r="P151" s="146" t="s">
        <v>1227</v>
      </c>
      <c r="Q151" s="149" t="s">
        <v>1227</v>
      </c>
      <c r="R151" s="146" t="s">
        <v>1227</v>
      </c>
      <c r="S151" s="146" t="s">
        <v>1227</v>
      </c>
      <c r="T151" s="146" t="s">
        <v>1227</v>
      </c>
    </row>
    <row r="152" spans="2:20" hidden="1">
      <c r="B152" s="146" t="s">
        <v>487</v>
      </c>
      <c r="C152" s="146" t="s">
        <v>488</v>
      </c>
      <c r="D152" s="146" t="s">
        <v>273</v>
      </c>
      <c r="E152" s="146" t="s">
        <v>271</v>
      </c>
      <c r="F152" s="147">
        <v>38.081800000000001</v>
      </c>
      <c r="G152" s="147">
        <v>37.2898</v>
      </c>
      <c r="H152" s="148">
        <v>0.8458</v>
      </c>
      <c r="I152" s="148">
        <v>0.89159999999999995</v>
      </c>
      <c r="J152" s="148" t="s">
        <v>1227</v>
      </c>
      <c r="K152" s="148" t="s">
        <v>1227</v>
      </c>
      <c r="L152" s="146" t="s">
        <v>1227</v>
      </c>
      <c r="M152" s="146" t="s">
        <v>1227</v>
      </c>
      <c r="N152" s="149" t="s">
        <v>310</v>
      </c>
      <c r="O152" s="146" t="s">
        <v>1227</v>
      </c>
      <c r="P152" s="146">
        <v>0.7913</v>
      </c>
      <c r="Q152" s="149" t="s">
        <v>1227</v>
      </c>
      <c r="R152" s="146" t="s">
        <v>1227</v>
      </c>
      <c r="S152" s="146" t="s">
        <v>1227</v>
      </c>
      <c r="T152" s="146" t="s">
        <v>1227</v>
      </c>
    </row>
    <row r="153" spans="2:20" hidden="1">
      <c r="B153" s="146" t="s">
        <v>487</v>
      </c>
      <c r="C153" s="146" t="s">
        <v>488</v>
      </c>
      <c r="D153" s="146" t="s">
        <v>276</v>
      </c>
      <c r="E153" s="146" t="s">
        <v>277</v>
      </c>
      <c r="F153" s="147">
        <v>38.081800000000001</v>
      </c>
      <c r="G153" s="147">
        <v>37.2898</v>
      </c>
      <c r="H153" s="148">
        <v>0.7913</v>
      </c>
      <c r="I153" s="148">
        <v>0.85189999999999999</v>
      </c>
      <c r="J153" s="148">
        <v>0.7913</v>
      </c>
      <c r="K153" s="148">
        <v>0.85189999999999999</v>
      </c>
      <c r="L153" s="146" t="s">
        <v>1227</v>
      </c>
      <c r="M153" s="146" t="s">
        <v>1227</v>
      </c>
      <c r="N153" s="149" t="s">
        <v>1227</v>
      </c>
      <c r="O153" s="146" t="s">
        <v>1227</v>
      </c>
      <c r="P153" s="146" t="s">
        <v>1227</v>
      </c>
      <c r="Q153" s="149" t="s">
        <v>1227</v>
      </c>
      <c r="R153" s="146" t="s">
        <v>1227</v>
      </c>
      <c r="S153" s="146" t="s">
        <v>1227</v>
      </c>
      <c r="T153" s="146" t="s">
        <v>1227</v>
      </c>
    </row>
    <row r="154" spans="2:20" hidden="1">
      <c r="B154" s="146" t="s">
        <v>489</v>
      </c>
      <c r="C154" s="146" t="s">
        <v>490</v>
      </c>
      <c r="D154" s="146" t="s">
        <v>273</v>
      </c>
      <c r="E154" s="146" t="s">
        <v>271</v>
      </c>
      <c r="F154" s="147">
        <v>39.715200000000003</v>
      </c>
      <c r="G154" s="147">
        <v>38.261099999999999</v>
      </c>
      <c r="H154" s="148">
        <v>0.8458</v>
      </c>
      <c r="I154" s="148">
        <v>0.89159999999999995</v>
      </c>
      <c r="J154" s="148" t="s">
        <v>1227</v>
      </c>
      <c r="K154" s="148" t="s">
        <v>1227</v>
      </c>
      <c r="L154" s="146" t="s">
        <v>1227</v>
      </c>
      <c r="M154" s="146" t="s">
        <v>1227</v>
      </c>
      <c r="N154" s="149" t="s">
        <v>310</v>
      </c>
      <c r="O154" s="146" t="s">
        <v>1227</v>
      </c>
      <c r="P154" s="146">
        <v>0.82550000000000001</v>
      </c>
      <c r="Q154" s="149" t="s">
        <v>1227</v>
      </c>
      <c r="R154" s="146" t="s">
        <v>1227</v>
      </c>
      <c r="S154" s="146" t="s">
        <v>1227</v>
      </c>
      <c r="T154" s="146" t="s">
        <v>1227</v>
      </c>
    </row>
    <row r="155" spans="2:20" hidden="1">
      <c r="B155" s="146" t="s">
        <v>489</v>
      </c>
      <c r="C155" s="146" t="s">
        <v>490</v>
      </c>
      <c r="D155" s="146" t="s">
        <v>276</v>
      </c>
      <c r="E155" s="146" t="s">
        <v>277</v>
      </c>
      <c r="F155" s="147">
        <v>39.715200000000003</v>
      </c>
      <c r="G155" s="147">
        <v>38.261099999999999</v>
      </c>
      <c r="H155" s="148" t="s">
        <v>1227</v>
      </c>
      <c r="I155" s="148" t="s">
        <v>1227</v>
      </c>
      <c r="J155" s="148">
        <v>0.79490000000000005</v>
      </c>
      <c r="K155" s="148">
        <v>0.85450000000000004</v>
      </c>
      <c r="L155" s="146" t="s">
        <v>1227</v>
      </c>
      <c r="M155" s="146" t="s">
        <v>1227</v>
      </c>
      <c r="N155" s="149" t="s">
        <v>1227</v>
      </c>
      <c r="O155" s="146" t="s">
        <v>1227</v>
      </c>
      <c r="P155" s="146" t="s">
        <v>1227</v>
      </c>
      <c r="Q155" s="149" t="s">
        <v>1227</v>
      </c>
      <c r="R155" s="146" t="s">
        <v>1227</v>
      </c>
      <c r="S155" s="146" t="s">
        <v>1227</v>
      </c>
      <c r="T155" s="146" t="s">
        <v>1227</v>
      </c>
    </row>
    <row r="156" spans="2:20" hidden="1">
      <c r="B156" s="146" t="s">
        <v>491</v>
      </c>
      <c r="C156" s="146" t="s">
        <v>492</v>
      </c>
      <c r="D156" s="146" t="s">
        <v>245</v>
      </c>
      <c r="E156" s="146" t="s">
        <v>246</v>
      </c>
      <c r="F156" s="147">
        <v>46.6083</v>
      </c>
      <c r="G156" s="147">
        <v>45.880499999999998</v>
      </c>
      <c r="H156" s="148">
        <v>1.0448999999999999</v>
      </c>
      <c r="I156" s="148">
        <v>1.0305</v>
      </c>
      <c r="J156" s="148">
        <v>1.0448999999999999</v>
      </c>
      <c r="K156" s="148">
        <v>1.0305</v>
      </c>
      <c r="L156" s="146" t="s">
        <v>1227</v>
      </c>
      <c r="M156" s="146" t="s">
        <v>1227</v>
      </c>
      <c r="N156" s="149" t="s">
        <v>310</v>
      </c>
      <c r="O156" s="146" t="s">
        <v>1227</v>
      </c>
      <c r="P156" s="146">
        <v>0.96860000000000002</v>
      </c>
      <c r="Q156" s="149" t="s">
        <v>1227</v>
      </c>
      <c r="R156" s="146" t="s">
        <v>310</v>
      </c>
      <c r="S156" s="146" t="s">
        <v>1227</v>
      </c>
      <c r="T156" s="146">
        <v>0.96860000000000002</v>
      </c>
    </row>
    <row r="157" spans="2:20" hidden="1">
      <c r="B157" s="146" t="s">
        <v>493</v>
      </c>
      <c r="C157" s="146" t="s">
        <v>494</v>
      </c>
      <c r="D157" s="146" t="s">
        <v>372</v>
      </c>
      <c r="E157" s="146" t="s">
        <v>370</v>
      </c>
      <c r="F157" s="147">
        <v>47.192999999999998</v>
      </c>
      <c r="G157" s="147">
        <v>44.816800000000001</v>
      </c>
      <c r="H157" s="148">
        <v>1</v>
      </c>
      <c r="I157" s="148">
        <v>1</v>
      </c>
      <c r="J157" s="148" t="s">
        <v>1227</v>
      </c>
      <c r="K157" s="148" t="s">
        <v>1227</v>
      </c>
      <c r="L157" s="146" t="s">
        <v>1227</v>
      </c>
      <c r="M157" s="146" t="s">
        <v>310</v>
      </c>
      <c r="N157" s="149" t="s">
        <v>310</v>
      </c>
      <c r="O157" s="146" t="s">
        <v>1227</v>
      </c>
      <c r="P157" s="146">
        <v>0.98070000000000002</v>
      </c>
      <c r="Q157" s="149" t="s">
        <v>1227</v>
      </c>
      <c r="R157" s="146" t="s">
        <v>1227</v>
      </c>
      <c r="S157" s="146" t="s">
        <v>1227</v>
      </c>
      <c r="T157" s="146" t="s">
        <v>1227</v>
      </c>
    </row>
    <row r="158" spans="2:20" hidden="1">
      <c r="B158" s="146" t="s">
        <v>495</v>
      </c>
      <c r="C158" s="146" t="s">
        <v>496</v>
      </c>
      <c r="D158" s="146" t="s">
        <v>283</v>
      </c>
      <c r="E158" s="146" t="s">
        <v>281</v>
      </c>
      <c r="F158" s="147">
        <v>41.088700000000003</v>
      </c>
      <c r="G158" s="147">
        <v>40.000399999999999</v>
      </c>
      <c r="H158" s="148">
        <v>0.85389999999999999</v>
      </c>
      <c r="I158" s="148">
        <v>0.89749999999999996</v>
      </c>
      <c r="J158" s="148">
        <v>0.84140000000000004</v>
      </c>
      <c r="K158" s="148">
        <v>0.88849999999999996</v>
      </c>
      <c r="L158" s="146" t="s">
        <v>1227</v>
      </c>
      <c r="M158" s="146" t="s">
        <v>1227</v>
      </c>
      <c r="N158" s="149" t="s">
        <v>1227</v>
      </c>
      <c r="O158" s="146" t="s">
        <v>1227</v>
      </c>
      <c r="P158" s="146" t="s">
        <v>1227</v>
      </c>
      <c r="Q158" s="149" t="s">
        <v>1227</v>
      </c>
      <c r="R158" s="146" t="s">
        <v>1227</v>
      </c>
      <c r="S158" s="146" t="s">
        <v>1227</v>
      </c>
      <c r="T158" s="146" t="s">
        <v>1227</v>
      </c>
    </row>
    <row r="159" spans="2:20" hidden="1">
      <c r="B159" s="146" t="s">
        <v>497</v>
      </c>
      <c r="C159" s="146" t="s">
        <v>498</v>
      </c>
      <c r="D159" s="146" t="s">
        <v>330</v>
      </c>
      <c r="E159" s="146" t="s">
        <v>331</v>
      </c>
      <c r="F159" s="147">
        <v>53.101100000000002</v>
      </c>
      <c r="G159" s="147">
        <v>51.660400000000003</v>
      </c>
      <c r="H159" s="148">
        <v>1.1034999999999999</v>
      </c>
      <c r="I159" s="148">
        <v>1.0698000000000001</v>
      </c>
      <c r="J159" s="148">
        <v>1.0842000000000001</v>
      </c>
      <c r="K159" s="148">
        <v>1.0569</v>
      </c>
      <c r="L159" s="146" t="s">
        <v>1227</v>
      </c>
      <c r="M159" s="146" t="s">
        <v>1227</v>
      </c>
      <c r="N159" s="149" t="s">
        <v>1227</v>
      </c>
      <c r="O159" s="146" t="s">
        <v>1227</v>
      </c>
      <c r="P159" s="146" t="s">
        <v>1227</v>
      </c>
      <c r="Q159" s="149" t="s">
        <v>1227</v>
      </c>
      <c r="R159" s="146" t="s">
        <v>1227</v>
      </c>
      <c r="S159" s="146" t="s">
        <v>1227</v>
      </c>
      <c r="T159" s="146" t="s">
        <v>1227</v>
      </c>
    </row>
    <row r="160" spans="2:20" hidden="1">
      <c r="B160" s="146" t="s">
        <v>499</v>
      </c>
      <c r="C160" s="146" t="s">
        <v>500</v>
      </c>
      <c r="D160" s="146" t="s">
        <v>273</v>
      </c>
      <c r="E160" s="146" t="s">
        <v>271</v>
      </c>
      <c r="F160" s="147">
        <v>43.108699999999999</v>
      </c>
      <c r="G160" s="147">
        <v>41.367800000000003</v>
      </c>
      <c r="H160" s="148">
        <v>0.89759999999999995</v>
      </c>
      <c r="I160" s="148">
        <v>0.92869999999999997</v>
      </c>
      <c r="J160" s="148">
        <v>0.89759999999999995</v>
      </c>
      <c r="K160" s="148">
        <v>0.92869999999999997</v>
      </c>
      <c r="L160" s="146" t="s">
        <v>1227</v>
      </c>
      <c r="M160" s="146" t="s">
        <v>1227</v>
      </c>
      <c r="N160" s="149" t="s">
        <v>1227</v>
      </c>
      <c r="O160" s="146" t="s">
        <v>1227</v>
      </c>
      <c r="P160" s="146" t="s">
        <v>1227</v>
      </c>
      <c r="Q160" s="149" t="s">
        <v>1227</v>
      </c>
      <c r="R160" s="146" t="s">
        <v>1227</v>
      </c>
      <c r="S160" s="146" t="s">
        <v>1227</v>
      </c>
      <c r="T160" s="146" t="s">
        <v>1227</v>
      </c>
    </row>
    <row r="161" spans="2:20" hidden="1">
      <c r="B161" s="146" t="s">
        <v>501</v>
      </c>
      <c r="C161" s="146" t="s">
        <v>502</v>
      </c>
      <c r="D161" s="146" t="s">
        <v>339</v>
      </c>
      <c r="E161" s="146" t="s">
        <v>337</v>
      </c>
      <c r="F161" s="147">
        <v>41.225200000000001</v>
      </c>
      <c r="G161" s="147">
        <v>39.699300000000001</v>
      </c>
      <c r="H161" s="148" t="s">
        <v>1227</v>
      </c>
      <c r="I161" s="148" t="s">
        <v>1227</v>
      </c>
      <c r="J161" s="148">
        <v>0.83650000000000002</v>
      </c>
      <c r="K161" s="148">
        <v>0.88490000000000002</v>
      </c>
      <c r="L161" s="146" t="s">
        <v>1227</v>
      </c>
      <c r="M161" s="146" t="s">
        <v>1227</v>
      </c>
      <c r="N161" s="149" t="s">
        <v>1227</v>
      </c>
      <c r="O161" s="146" t="s">
        <v>1227</v>
      </c>
      <c r="P161" s="146" t="s">
        <v>1227</v>
      </c>
      <c r="Q161" s="149" t="s">
        <v>1227</v>
      </c>
      <c r="R161" s="146" t="s">
        <v>1227</v>
      </c>
      <c r="S161" s="146" t="s">
        <v>1227</v>
      </c>
      <c r="T161" s="146" t="s">
        <v>1227</v>
      </c>
    </row>
    <row r="162" spans="2:20" hidden="1">
      <c r="B162" s="146" t="s">
        <v>501</v>
      </c>
      <c r="C162" s="146" t="s">
        <v>502</v>
      </c>
      <c r="D162" s="146" t="s">
        <v>296</v>
      </c>
      <c r="E162" s="146" t="s">
        <v>297</v>
      </c>
      <c r="F162" s="147">
        <v>41.225200000000001</v>
      </c>
      <c r="G162" s="147">
        <v>39.699300000000001</v>
      </c>
      <c r="H162" s="148">
        <v>0.85680000000000001</v>
      </c>
      <c r="I162" s="148">
        <v>0.89959999999999996</v>
      </c>
      <c r="J162" s="148">
        <v>0.83650000000000002</v>
      </c>
      <c r="K162" s="148">
        <v>0.88490000000000002</v>
      </c>
      <c r="L162" s="146" t="s">
        <v>1227</v>
      </c>
      <c r="M162" s="146" t="s">
        <v>1227</v>
      </c>
      <c r="N162" s="149" t="s">
        <v>1227</v>
      </c>
      <c r="O162" s="146" t="s">
        <v>1227</v>
      </c>
      <c r="P162" s="146" t="s">
        <v>1227</v>
      </c>
      <c r="Q162" s="149" t="s">
        <v>1227</v>
      </c>
      <c r="R162" s="146" t="s">
        <v>1227</v>
      </c>
      <c r="S162" s="146" t="s">
        <v>1227</v>
      </c>
      <c r="T162" s="146" t="s">
        <v>1227</v>
      </c>
    </row>
    <row r="163" spans="2:20" hidden="1">
      <c r="B163" s="146" t="s">
        <v>503</v>
      </c>
      <c r="C163" s="146" t="s">
        <v>504</v>
      </c>
      <c r="D163" s="146" t="s">
        <v>350</v>
      </c>
      <c r="E163" s="146" t="s">
        <v>348</v>
      </c>
      <c r="F163" s="147">
        <v>43.8005</v>
      </c>
      <c r="G163" s="147">
        <v>42.623899999999999</v>
      </c>
      <c r="H163" s="148">
        <v>0.9103</v>
      </c>
      <c r="I163" s="148">
        <v>0.93769999999999998</v>
      </c>
      <c r="J163" s="148">
        <v>0.89400000000000002</v>
      </c>
      <c r="K163" s="148">
        <v>0.92610000000000003</v>
      </c>
      <c r="L163" s="146" t="s">
        <v>1227</v>
      </c>
      <c r="M163" s="146" t="s">
        <v>1227</v>
      </c>
      <c r="N163" s="149" t="s">
        <v>1227</v>
      </c>
      <c r="O163" s="146" t="s">
        <v>1227</v>
      </c>
      <c r="P163" s="146" t="s">
        <v>1227</v>
      </c>
      <c r="Q163" s="149" t="s">
        <v>1227</v>
      </c>
      <c r="R163" s="146" t="s">
        <v>1227</v>
      </c>
      <c r="S163" s="146" t="s">
        <v>1227</v>
      </c>
      <c r="T163" s="146" t="s">
        <v>1227</v>
      </c>
    </row>
    <row r="164" spans="2:20" hidden="1">
      <c r="B164" s="146" t="s">
        <v>505</v>
      </c>
      <c r="C164" s="146" t="s">
        <v>506</v>
      </c>
      <c r="D164" s="146" t="s">
        <v>335</v>
      </c>
      <c r="E164" s="146" t="s">
        <v>333</v>
      </c>
      <c r="F164" s="147">
        <v>45.638300000000001</v>
      </c>
      <c r="G164" s="147">
        <v>44.178699999999999</v>
      </c>
      <c r="H164" s="148">
        <v>0.94850000000000001</v>
      </c>
      <c r="I164" s="148">
        <v>0.96440000000000003</v>
      </c>
      <c r="J164" s="148">
        <v>0.93630000000000002</v>
      </c>
      <c r="K164" s="148">
        <v>0.95589999999999997</v>
      </c>
      <c r="L164" s="146" t="s">
        <v>1227</v>
      </c>
      <c r="M164" s="146" t="s">
        <v>1227</v>
      </c>
      <c r="N164" s="149" t="s">
        <v>1227</v>
      </c>
      <c r="O164" s="146" t="s">
        <v>1227</v>
      </c>
      <c r="P164" s="146" t="s">
        <v>1227</v>
      </c>
      <c r="Q164" s="149" t="s">
        <v>1227</v>
      </c>
      <c r="R164" s="146" t="s">
        <v>1227</v>
      </c>
      <c r="S164" s="146" t="s">
        <v>1227</v>
      </c>
      <c r="T164" s="146" t="s">
        <v>1227</v>
      </c>
    </row>
    <row r="165" spans="2:20" hidden="1">
      <c r="B165" s="146" t="s">
        <v>505</v>
      </c>
      <c r="C165" s="146" t="s">
        <v>506</v>
      </c>
      <c r="D165" s="146" t="s">
        <v>350</v>
      </c>
      <c r="E165" s="146" t="s">
        <v>348</v>
      </c>
      <c r="F165" s="147">
        <v>45.638300000000001</v>
      </c>
      <c r="G165" s="147">
        <v>44.178699999999999</v>
      </c>
      <c r="H165" s="148">
        <v>0.94850000000000001</v>
      </c>
      <c r="I165" s="148">
        <v>0.96440000000000003</v>
      </c>
      <c r="J165" s="148">
        <v>0.93630000000000002</v>
      </c>
      <c r="K165" s="148">
        <v>0.95589999999999997</v>
      </c>
      <c r="L165" s="146" t="s">
        <v>1227</v>
      </c>
      <c r="M165" s="146" t="s">
        <v>1227</v>
      </c>
      <c r="N165" s="149" t="s">
        <v>1227</v>
      </c>
      <c r="O165" s="146" t="s">
        <v>1227</v>
      </c>
      <c r="P165" s="146" t="s">
        <v>1227</v>
      </c>
      <c r="Q165" s="149" t="s">
        <v>1227</v>
      </c>
      <c r="R165" s="146" t="s">
        <v>1227</v>
      </c>
      <c r="S165" s="146" t="s">
        <v>1227</v>
      </c>
      <c r="T165" s="146" t="s">
        <v>1227</v>
      </c>
    </row>
    <row r="166" spans="2:20" hidden="1">
      <c r="B166" s="146" t="s">
        <v>507</v>
      </c>
      <c r="C166" s="146" t="s">
        <v>508</v>
      </c>
      <c r="D166" s="146" t="s">
        <v>362</v>
      </c>
      <c r="E166" s="146" t="s">
        <v>360</v>
      </c>
      <c r="F166" s="147">
        <v>43.987000000000002</v>
      </c>
      <c r="G166" s="147">
        <v>43.896299999999997</v>
      </c>
      <c r="H166" s="148">
        <v>0.91410000000000002</v>
      </c>
      <c r="I166" s="148">
        <v>0.94030000000000002</v>
      </c>
      <c r="J166" s="148">
        <v>0.88849999999999996</v>
      </c>
      <c r="K166" s="148">
        <v>0.92220000000000002</v>
      </c>
      <c r="L166" s="146" t="s">
        <v>1227</v>
      </c>
      <c r="M166" s="146" t="s">
        <v>1227</v>
      </c>
      <c r="N166" s="149" t="s">
        <v>1227</v>
      </c>
      <c r="O166" s="146" t="s">
        <v>1227</v>
      </c>
      <c r="P166" s="146" t="s">
        <v>1227</v>
      </c>
      <c r="Q166" s="149" t="s">
        <v>1227</v>
      </c>
      <c r="R166" s="146" t="s">
        <v>1227</v>
      </c>
      <c r="S166" s="146" t="s">
        <v>1227</v>
      </c>
      <c r="T166" s="146" t="s">
        <v>1227</v>
      </c>
    </row>
    <row r="167" spans="2:20" hidden="1">
      <c r="B167" s="146" t="s">
        <v>509</v>
      </c>
      <c r="C167" s="146" t="s">
        <v>510</v>
      </c>
      <c r="D167" s="146" t="s">
        <v>231</v>
      </c>
      <c r="E167" s="146" t="s">
        <v>229</v>
      </c>
      <c r="F167" s="147">
        <v>40.643799999999999</v>
      </c>
      <c r="G167" s="147">
        <v>39.497199999999999</v>
      </c>
      <c r="H167" s="148" t="s">
        <v>1227</v>
      </c>
      <c r="I167" s="148" t="s">
        <v>1227</v>
      </c>
      <c r="J167" s="148">
        <v>0.82869999999999999</v>
      </c>
      <c r="K167" s="148">
        <v>0.87929999999999997</v>
      </c>
      <c r="L167" s="146" t="s">
        <v>1227</v>
      </c>
      <c r="M167" s="146" t="s">
        <v>1227</v>
      </c>
      <c r="N167" s="149" t="s">
        <v>1227</v>
      </c>
      <c r="O167" s="146" t="s">
        <v>1227</v>
      </c>
      <c r="P167" s="146" t="s">
        <v>1227</v>
      </c>
      <c r="Q167" s="149" t="s">
        <v>1227</v>
      </c>
      <c r="R167" s="146" t="s">
        <v>1227</v>
      </c>
      <c r="S167" s="146" t="s">
        <v>1227</v>
      </c>
      <c r="T167" s="146" t="s">
        <v>1227</v>
      </c>
    </row>
    <row r="168" spans="2:20" hidden="1">
      <c r="B168" s="146" t="s">
        <v>509</v>
      </c>
      <c r="C168" s="146" t="s">
        <v>510</v>
      </c>
      <c r="D168" s="146" t="s">
        <v>264</v>
      </c>
      <c r="E168" s="146" t="s">
        <v>262</v>
      </c>
      <c r="F168" s="147">
        <v>40.643799999999999</v>
      </c>
      <c r="G168" s="147">
        <v>39.497199999999999</v>
      </c>
      <c r="H168" s="148">
        <v>0.84460000000000002</v>
      </c>
      <c r="I168" s="148">
        <v>0.89080000000000004</v>
      </c>
      <c r="J168" s="148" t="s">
        <v>1227</v>
      </c>
      <c r="K168" s="148" t="s">
        <v>1227</v>
      </c>
      <c r="L168" s="146" t="s">
        <v>1227</v>
      </c>
      <c r="M168" s="146" t="s">
        <v>1227</v>
      </c>
      <c r="N168" s="149" t="s">
        <v>1227</v>
      </c>
      <c r="O168" s="146" t="s">
        <v>1227</v>
      </c>
      <c r="P168" s="146" t="s">
        <v>1227</v>
      </c>
      <c r="Q168" s="149" t="s">
        <v>1227</v>
      </c>
      <c r="R168" s="146" t="s">
        <v>1227</v>
      </c>
      <c r="S168" s="146" t="s">
        <v>1227</v>
      </c>
      <c r="T168" s="146" t="s">
        <v>1227</v>
      </c>
    </row>
    <row r="169" spans="2:20" hidden="1">
      <c r="B169" s="146" t="s">
        <v>509</v>
      </c>
      <c r="C169" s="146" t="s">
        <v>510</v>
      </c>
      <c r="D169" s="146" t="s">
        <v>288</v>
      </c>
      <c r="E169" s="146" t="s">
        <v>289</v>
      </c>
      <c r="F169" s="147">
        <v>40.643799999999999</v>
      </c>
      <c r="G169" s="147">
        <v>39.497199999999999</v>
      </c>
      <c r="H169" s="148">
        <v>0.84460000000000002</v>
      </c>
      <c r="I169" s="148">
        <v>0.89080000000000004</v>
      </c>
      <c r="J169" s="148">
        <v>0.82869999999999999</v>
      </c>
      <c r="K169" s="148">
        <v>0.87929999999999997</v>
      </c>
      <c r="L169" s="146" t="s">
        <v>1227</v>
      </c>
      <c r="M169" s="146" t="s">
        <v>1227</v>
      </c>
      <c r="N169" s="149" t="s">
        <v>1227</v>
      </c>
      <c r="O169" s="146" t="s">
        <v>1227</v>
      </c>
      <c r="P169" s="146" t="s">
        <v>1227</v>
      </c>
      <c r="Q169" s="149" t="s">
        <v>1227</v>
      </c>
      <c r="R169" s="146" t="s">
        <v>1227</v>
      </c>
      <c r="S169" s="146" t="s">
        <v>1227</v>
      </c>
      <c r="T169" s="146" t="s">
        <v>1227</v>
      </c>
    </row>
    <row r="170" spans="2:20" hidden="1">
      <c r="B170" s="146" t="s">
        <v>511</v>
      </c>
      <c r="C170" s="146" t="s">
        <v>512</v>
      </c>
      <c r="D170" s="146" t="s">
        <v>372</v>
      </c>
      <c r="E170" s="146" t="s">
        <v>370</v>
      </c>
      <c r="F170" s="147">
        <v>43.87</v>
      </c>
      <c r="G170" s="147">
        <v>42.557899999999997</v>
      </c>
      <c r="H170" s="148">
        <v>1</v>
      </c>
      <c r="I170" s="148">
        <v>1</v>
      </c>
      <c r="J170" s="148" t="s">
        <v>1227</v>
      </c>
      <c r="K170" s="148" t="s">
        <v>1227</v>
      </c>
      <c r="L170" s="146" t="s">
        <v>1227</v>
      </c>
      <c r="M170" s="146" t="s">
        <v>310</v>
      </c>
      <c r="N170" s="149" t="s">
        <v>310</v>
      </c>
      <c r="O170" s="146" t="s">
        <v>1227</v>
      </c>
      <c r="P170" s="146">
        <v>0.91169999999999995</v>
      </c>
      <c r="Q170" s="149" t="s">
        <v>1227</v>
      </c>
      <c r="R170" s="146" t="s">
        <v>1227</v>
      </c>
      <c r="S170" s="146" t="s">
        <v>1227</v>
      </c>
      <c r="T170" s="146" t="s">
        <v>1227</v>
      </c>
    </row>
    <row r="171" spans="2:20" hidden="1">
      <c r="B171" s="146" t="s">
        <v>1156</v>
      </c>
      <c r="C171" s="146" t="s">
        <v>1157</v>
      </c>
      <c r="D171" s="146" t="s">
        <v>273</v>
      </c>
      <c r="E171" s="146" t="s">
        <v>271</v>
      </c>
      <c r="F171" s="147">
        <v>49.948399999999999</v>
      </c>
      <c r="G171" s="147">
        <v>48.4544</v>
      </c>
      <c r="H171" s="148">
        <v>1.038</v>
      </c>
      <c r="I171" s="148">
        <v>1.0259</v>
      </c>
      <c r="J171" s="148">
        <v>1.0219</v>
      </c>
      <c r="K171" s="148">
        <v>1.0148999999999999</v>
      </c>
      <c r="L171" s="146" t="s">
        <v>1227</v>
      </c>
      <c r="M171" s="146" t="s">
        <v>1227</v>
      </c>
      <c r="N171" s="149" t="s">
        <v>1227</v>
      </c>
      <c r="O171" s="146" t="s">
        <v>1227</v>
      </c>
      <c r="P171" s="146" t="s">
        <v>1227</v>
      </c>
      <c r="Q171" s="149" t="s">
        <v>1227</v>
      </c>
      <c r="R171" s="146" t="s">
        <v>1227</v>
      </c>
      <c r="S171" s="146" t="s">
        <v>1227</v>
      </c>
      <c r="T171" s="146" t="s">
        <v>1227</v>
      </c>
    </row>
    <row r="172" spans="2:20" hidden="1">
      <c r="B172" s="146" t="s">
        <v>1156</v>
      </c>
      <c r="C172" s="146" t="s">
        <v>1157</v>
      </c>
      <c r="D172" s="146" t="s">
        <v>280</v>
      </c>
      <c r="E172" s="146" t="s">
        <v>278</v>
      </c>
      <c r="F172" s="147">
        <v>49.948399999999999</v>
      </c>
      <c r="G172" s="147">
        <v>48.4544</v>
      </c>
      <c r="H172" s="148" t="s">
        <v>1227</v>
      </c>
      <c r="I172" s="148" t="s">
        <v>1227</v>
      </c>
      <c r="J172" s="148">
        <v>1.0219</v>
      </c>
      <c r="K172" s="148">
        <v>1.0148999999999999</v>
      </c>
      <c r="L172" s="146" t="s">
        <v>1227</v>
      </c>
      <c r="M172" s="146" t="s">
        <v>1227</v>
      </c>
      <c r="N172" s="149" t="s">
        <v>1227</v>
      </c>
      <c r="O172" s="146" t="s">
        <v>1227</v>
      </c>
      <c r="P172" s="146" t="s">
        <v>1227</v>
      </c>
      <c r="Q172" s="149" t="s">
        <v>1227</v>
      </c>
      <c r="R172" s="146" t="s">
        <v>1227</v>
      </c>
      <c r="S172" s="146" t="s">
        <v>1227</v>
      </c>
      <c r="T172" s="146" t="s">
        <v>1227</v>
      </c>
    </row>
    <row r="173" spans="2:20" hidden="1">
      <c r="B173" s="146" t="s">
        <v>1156</v>
      </c>
      <c r="C173" s="146" t="s">
        <v>1157</v>
      </c>
      <c r="D173" s="146" t="s">
        <v>369</v>
      </c>
      <c r="E173" s="146" t="s">
        <v>367</v>
      </c>
      <c r="F173" s="147">
        <v>49.948399999999999</v>
      </c>
      <c r="G173" s="147">
        <v>48.4544</v>
      </c>
      <c r="H173" s="148" t="s">
        <v>1227</v>
      </c>
      <c r="I173" s="148" t="s">
        <v>1227</v>
      </c>
      <c r="J173" s="148">
        <v>1.0219</v>
      </c>
      <c r="K173" s="148">
        <v>1.0148999999999999</v>
      </c>
      <c r="L173" s="146" t="s">
        <v>1227</v>
      </c>
      <c r="M173" s="146" t="s">
        <v>1227</v>
      </c>
      <c r="N173" s="149" t="s">
        <v>1227</v>
      </c>
      <c r="O173" s="146" t="s">
        <v>1227</v>
      </c>
      <c r="P173" s="146" t="s">
        <v>1227</v>
      </c>
      <c r="Q173" s="149" t="s">
        <v>1227</v>
      </c>
      <c r="R173" s="146" t="s">
        <v>1227</v>
      </c>
      <c r="S173" s="146" t="s">
        <v>1227</v>
      </c>
      <c r="T173" s="146" t="s">
        <v>1227</v>
      </c>
    </row>
    <row r="174" spans="2:20" hidden="1">
      <c r="B174" s="146" t="s">
        <v>513</v>
      </c>
      <c r="C174" s="146" t="s">
        <v>514</v>
      </c>
      <c r="D174" s="146" t="s">
        <v>249</v>
      </c>
      <c r="E174" s="146" t="s">
        <v>243</v>
      </c>
      <c r="F174" s="147">
        <v>52.3078</v>
      </c>
      <c r="G174" s="147">
        <v>51.590800000000002</v>
      </c>
      <c r="H174" s="148">
        <v>1.2534000000000001</v>
      </c>
      <c r="I174" s="148">
        <v>1.1673</v>
      </c>
      <c r="J174" s="148" t="s">
        <v>1227</v>
      </c>
      <c r="K174" s="148" t="s">
        <v>1227</v>
      </c>
      <c r="L174" s="146" t="s">
        <v>1227</v>
      </c>
      <c r="M174" s="146" t="s">
        <v>1227</v>
      </c>
      <c r="N174" s="149" t="s">
        <v>310</v>
      </c>
      <c r="O174" s="146" t="s">
        <v>1227</v>
      </c>
      <c r="P174" s="146">
        <v>1.0871</v>
      </c>
      <c r="Q174" s="149" t="s">
        <v>1227</v>
      </c>
      <c r="R174" s="146" t="s">
        <v>1227</v>
      </c>
      <c r="S174" s="146" t="s">
        <v>1227</v>
      </c>
      <c r="T174" s="146" t="s">
        <v>1227</v>
      </c>
    </row>
    <row r="175" spans="2:20" hidden="1">
      <c r="B175" s="146" t="s">
        <v>515</v>
      </c>
      <c r="C175" s="146" t="s">
        <v>516</v>
      </c>
      <c r="D175" s="146" t="s">
        <v>280</v>
      </c>
      <c r="E175" s="146" t="s">
        <v>278</v>
      </c>
      <c r="F175" s="147">
        <v>43.684100000000001</v>
      </c>
      <c r="G175" s="147">
        <v>43.046700000000001</v>
      </c>
      <c r="H175" s="148">
        <v>0.90769999999999995</v>
      </c>
      <c r="I175" s="148">
        <v>0.93579999999999997</v>
      </c>
      <c r="J175" s="148">
        <v>0.90769999999999995</v>
      </c>
      <c r="K175" s="148">
        <v>0.93579999999999997</v>
      </c>
      <c r="L175" s="146" t="s">
        <v>1227</v>
      </c>
      <c r="M175" s="146" t="s">
        <v>1227</v>
      </c>
      <c r="N175" s="149" t="s">
        <v>1227</v>
      </c>
      <c r="O175" s="146" t="s">
        <v>1227</v>
      </c>
      <c r="P175" s="146" t="s">
        <v>1227</v>
      </c>
      <c r="Q175" s="149" t="s">
        <v>1227</v>
      </c>
      <c r="R175" s="146" t="s">
        <v>1227</v>
      </c>
      <c r="S175" s="146" t="s">
        <v>1227</v>
      </c>
      <c r="T175" s="146" t="s">
        <v>1227</v>
      </c>
    </row>
    <row r="176" spans="2:20" hidden="1">
      <c r="B176" s="146" t="s">
        <v>515</v>
      </c>
      <c r="C176" s="146" t="s">
        <v>516</v>
      </c>
      <c r="D176" s="146" t="s">
        <v>274</v>
      </c>
      <c r="E176" s="146" t="s">
        <v>275</v>
      </c>
      <c r="F176" s="147">
        <v>43.684100000000001</v>
      </c>
      <c r="G176" s="147">
        <v>43.046700000000001</v>
      </c>
      <c r="H176" s="148">
        <v>0.90769999999999995</v>
      </c>
      <c r="I176" s="148">
        <v>0.93579999999999997</v>
      </c>
      <c r="J176" s="148">
        <v>0.90769999999999995</v>
      </c>
      <c r="K176" s="148">
        <v>0.93579999999999997</v>
      </c>
      <c r="L176" s="146" t="s">
        <v>1227</v>
      </c>
      <c r="M176" s="146" t="s">
        <v>1227</v>
      </c>
      <c r="N176" s="149" t="s">
        <v>1227</v>
      </c>
      <c r="O176" s="146" t="s">
        <v>1227</v>
      </c>
      <c r="P176" s="146" t="s">
        <v>1227</v>
      </c>
      <c r="Q176" s="149" t="s">
        <v>1227</v>
      </c>
      <c r="R176" s="146" t="s">
        <v>1227</v>
      </c>
      <c r="S176" s="146" t="s">
        <v>1227</v>
      </c>
      <c r="T176" s="146" t="s">
        <v>1227</v>
      </c>
    </row>
    <row r="177" spans="2:20" hidden="1">
      <c r="B177" s="146" t="s">
        <v>515</v>
      </c>
      <c r="C177" s="146" t="s">
        <v>516</v>
      </c>
      <c r="D177" s="146" t="s">
        <v>339</v>
      </c>
      <c r="E177" s="146" t="s">
        <v>337</v>
      </c>
      <c r="F177" s="147">
        <v>43.684100000000001</v>
      </c>
      <c r="G177" s="147">
        <v>43.046700000000001</v>
      </c>
      <c r="H177" s="148">
        <v>0.90769999999999995</v>
      </c>
      <c r="I177" s="148">
        <v>0.93579999999999997</v>
      </c>
      <c r="J177" s="148">
        <v>0.90769999999999995</v>
      </c>
      <c r="K177" s="148">
        <v>0.93579999999999997</v>
      </c>
      <c r="L177" s="146" t="s">
        <v>1227</v>
      </c>
      <c r="M177" s="146" t="s">
        <v>1227</v>
      </c>
      <c r="N177" s="149" t="s">
        <v>1227</v>
      </c>
      <c r="O177" s="146" t="s">
        <v>1227</v>
      </c>
      <c r="P177" s="146" t="s">
        <v>1227</v>
      </c>
      <c r="Q177" s="149" t="s">
        <v>1227</v>
      </c>
      <c r="R177" s="146" t="s">
        <v>1227</v>
      </c>
      <c r="S177" s="146" t="s">
        <v>1227</v>
      </c>
      <c r="T177" s="146" t="s">
        <v>1227</v>
      </c>
    </row>
    <row r="178" spans="2:20" hidden="1">
      <c r="B178" s="146" t="s">
        <v>517</v>
      </c>
      <c r="C178" s="146" t="s">
        <v>518</v>
      </c>
      <c r="D178" s="146" t="s">
        <v>274</v>
      </c>
      <c r="E178" s="146" t="s">
        <v>275</v>
      </c>
      <c r="F178" s="147">
        <v>35.691000000000003</v>
      </c>
      <c r="G178" s="147">
        <v>34.892099999999999</v>
      </c>
      <c r="H178" s="148">
        <v>0.79610000000000003</v>
      </c>
      <c r="I178" s="148">
        <v>0.85540000000000005</v>
      </c>
      <c r="J178" s="148" t="s">
        <v>1227</v>
      </c>
      <c r="K178" s="148" t="s">
        <v>1227</v>
      </c>
      <c r="L178" s="146" t="s">
        <v>1227</v>
      </c>
      <c r="M178" s="146" t="s">
        <v>1227</v>
      </c>
      <c r="N178" s="149" t="s">
        <v>310</v>
      </c>
      <c r="O178" s="146" t="s">
        <v>1227</v>
      </c>
      <c r="P178" s="146">
        <v>0.74170000000000003</v>
      </c>
      <c r="Q178" s="149" t="s">
        <v>1227</v>
      </c>
      <c r="R178" s="146" t="s">
        <v>1227</v>
      </c>
      <c r="S178" s="146" t="s">
        <v>1227</v>
      </c>
      <c r="T178" s="146" t="s">
        <v>1227</v>
      </c>
    </row>
    <row r="179" spans="2:20" hidden="1">
      <c r="B179" s="146" t="s">
        <v>517</v>
      </c>
      <c r="C179" s="146" t="s">
        <v>518</v>
      </c>
      <c r="D179" s="146" t="s">
        <v>288</v>
      </c>
      <c r="E179" s="146" t="s">
        <v>289</v>
      </c>
      <c r="F179" s="147">
        <v>35.691000000000003</v>
      </c>
      <c r="G179" s="147">
        <v>34.892099999999999</v>
      </c>
      <c r="H179" s="148">
        <v>0.74170000000000003</v>
      </c>
      <c r="I179" s="148">
        <v>0.81499999999999995</v>
      </c>
      <c r="J179" s="148" t="s">
        <v>1227</v>
      </c>
      <c r="K179" s="148" t="s">
        <v>1227</v>
      </c>
      <c r="L179" s="146" t="s">
        <v>1227</v>
      </c>
      <c r="M179" s="146" t="s">
        <v>1227</v>
      </c>
      <c r="N179" s="149" t="s">
        <v>1227</v>
      </c>
      <c r="O179" s="146" t="s">
        <v>1227</v>
      </c>
      <c r="P179" s="146" t="s">
        <v>1227</v>
      </c>
      <c r="Q179" s="149" t="s">
        <v>1227</v>
      </c>
      <c r="R179" s="146" t="s">
        <v>1227</v>
      </c>
      <c r="S179" s="146" t="s">
        <v>1227</v>
      </c>
      <c r="T179" s="146" t="s">
        <v>1227</v>
      </c>
    </row>
    <row r="180" spans="2:20" hidden="1">
      <c r="B180" s="146" t="s">
        <v>519</v>
      </c>
      <c r="C180" s="146" t="s">
        <v>520</v>
      </c>
      <c r="D180" s="146" t="s">
        <v>288</v>
      </c>
      <c r="E180" s="146" t="s">
        <v>289</v>
      </c>
      <c r="F180" s="147">
        <v>35.3245</v>
      </c>
      <c r="G180" s="147">
        <v>34.485999999999997</v>
      </c>
      <c r="H180" s="148">
        <v>0.73399999999999999</v>
      </c>
      <c r="I180" s="148">
        <v>0.80910000000000004</v>
      </c>
      <c r="J180" s="148" t="s">
        <v>1227</v>
      </c>
      <c r="K180" s="148" t="s">
        <v>1227</v>
      </c>
      <c r="L180" s="146" t="s">
        <v>1227</v>
      </c>
      <c r="M180" s="146" t="s">
        <v>1227</v>
      </c>
      <c r="N180" s="149" t="s">
        <v>1227</v>
      </c>
      <c r="O180" s="146" t="s">
        <v>1227</v>
      </c>
      <c r="P180" s="146" t="s">
        <v>1227</v>
      </c>
      <c r="Q180" s="149" t="s">
        <v>1227</v>
      </c>
      <c r="R180" s="146" t="s">
        <v>1227</v>
      </c>
      <c r="S180" s="146" t="s">
        <v>1227</v>
      </c>
      <c r="T180" s="146" t="s">
        <v>1227</v>
      </c>
    </row>
    <row r="181" spans="2:20" hidden="1">
      <c r="B181" s="146" t="s">
        <v>521</v>
      </c>
      <c r="C181" s="146" t="s">
        <v>522</v>
      </c>
      <c r="D181" s="146" t="s">
        <v>339</v>
      </c>
      <c r="E181" s="146" t="s">
        <v>337</v>
      </c>
      <c r="F181" s="147">
        <v>42.278100000000002</v>
      </c>
      <c r="G181" s="147">
        <v>41.293100000000003</v>
      </c>
      <c r="H181" s="148">
        <v>0.87860000000000005</v>
      </c>
      <c r="I181" s="148">
        <v>0.91520000000000001</v>
      </c>
      <c r="J181" s="148">
        <v>0.85470000000000002</v>
      </c>
      <c r="K181" s="148">
        <v>0.89810000000000001</v>
      </c>
      <c r="L181" s="146" t="s">
        <v>1227</v>
      </c>
      <c r="M181" s="146" t="s">
        <v>1227</v>
      </c>
      <c r="N181" s="149" t="s">
        <v>1227</v>
      </c>
      <c r="O181" s="146" t="s">
        <v>1227</v>
      </c>
      <c r="P181" s="146" t="s">
        <v>1227</v>
      </c>
      <c r="Q181" s="149" t="s">
        <v>1227</v>
      </c>
      <c r="R181" s="146" t="s">
        <v>1227</v>
      </c>
      <c r="S181" s="146" t="s">
        <v>1227</v>
      </c>
      <c r="T181" s="146" t="s">
        <v>1227</v>
      </c>
    </row>
    <row r="182" spans="2:20" hidden="1">
      <c r="B182" s="146" t="s">
        <v>521</v>
      </c>
      <c r="C182" s="146" t="s">
        <v>522</v>
      </c>
      <c r="D182" s="146" t="s">
        <v>330</v>
      </c>
      <c r="E182" s="146" t="s">
        <v>331</v>
      </c>
      <c r="F182" s="147">
        <v>42.278100000000002</v>
      </c>
      <c r="G182" s="147">
        <v>41.293100000000003</v>
      </c>
      <c r="H182" s="148" t="s">
        <v>1227</v>
      </c>
      <c r="I182" s="148" t="s">
        <v>1227</v>
      </c>
      <c r="J182" s="148">
        <v>0.85470000000000002</v>
      </c>
      <c r="K182" s="148">
        <v>0.89810000000000001</v>
      </c>
      <c r="L182" s="146" t="s">
        <v>1227</v>
      </c>
      <c r="M182" s="146" t="s">
        <v>1227</v>
      </c>
      <c r="N182" s="149" t="s">
        <v>1227</v>
      </c>
      <c r="O182" s="146" t="s">
        <v>1227</v>
      </c>
      <c r="P182" s="146" t="s">
        <v>1227</v>
      </c>
      <c r="Q182" s="149" t="s">
        <v>1227</v>
      </c>
      <c r="R182" s="146" t="s">
        <v>1227</v>
      </c>
      <c r="S182" s="146" t="s">
        <v>1227</v>
      </c>
      <c r="T182" s="146" t="s">
        <v>1227</v>
      </c>
    </row>
    <row r="183" spans="2:20" hidden="1">
      <c r="B183" s="146" t="s">
        <v>523</v>
      </c>
      <c r="C183" s="146" t="s">
        <v>524</v>
      </c>
      <c r="D183" s="146" t="s">
        <v>270</v>
      </c>
      <c r="E183" s="146" t="s">
        <v>268</v>
      </c>
      <c r="F183" s="147">
        <v>45.181899999999999</v>
      </c>
      <c r="G183" s="147">
        <v>43.825800000000001</v>
      </c>
      <c r="H183" s="148">
        <v>0.93889999999999996</v>
      </c>
      <c r="I183" s="148">
        <v>0.9577</v>
      </c>
      <c r="J183" s="148" t="s">
        <v>1227</v>
      </c>
      <c r="K183" s="148" t="s">
        <v>1227</v>
      </c>
      <c r="L183" s="146" t="s">
        <v>1227</v>
      </c>
      <c r="M183" s="146" t="s">
        <v>1227</v>
      </c>
      <c r="N183" s="149" t="s">
        <v>1227</v>
      </c>
      <c r="O183" s="146" t="s">
        <v>1227</v>
      </c>
      <c r="P183" s="146" t="s">
        <v>1227</v>
      </c>
      <c r="Q183" s="149" t="s">
        <v>1227</v>
      </c>
      <c r="R183" s="146" t="s">
        <v>1227</v>
      </c>
      <c r="S183" s="146" t="s">
        <v>1227</v>
      </c>
      <c r="T183" s="146" t="s">
        <v>1227</v>
      </c>
    </row>
    <row r="184" spans="2:20" hidden="1">
      <c r="B184" s="146" t="s">
        <v>525</v>
      </c>
      <c r="C184" s="146" t="s">
        <v>526</v>
      </c>
      <c r="D184" s="146" t="s">
        <v>326</v>
      </c>
      <c r="E184" s="146" t="s">
        <v>327</v>
      </c>
      <c r="F184" s="147">
        <v>41.606499999999997</v>
      </c>
      <c r="G184" s="147">
        <v>39.944299999999998</v>
      </c>
      <c r="H184" s="148">
        <v>0.86470000000000002</v>
      </c>
      <c r="I184" s="148">
        <v>0.9052</v>
      </c>
      <c r="J184" s="148" t="s">
        <v>1227</v>
      </c>
      <c r="K184" s="148" t="s">
        <v>1227</v>
      </c>
      <c r="L184" s="146" t="s">
        <v>1227</v>
      </c>
      <c r="M184" s="146" t="s">
        <v>1227</v>
      </c>
      <c r="N184" s="149" t="s">
        <v>1227</v>
      </c>
      <c r="O184" s="146" t="s">
        <v>1227</v>
      </c>
      <c r="P184" s="146" t="s">
        <v>1227</v>
      </c>
      <c r="Q184" s="149" t="s">
        <v>1227</v>
      </c>
      <c r="R184" s="146" t="s">
        <v>1227</v>
      </c>
      <c r="S184" s="146" t="s">
        <v>1227</v>
      </c>
      <c r="T184" s="146" t="s">
        <v>1227</v>
      </c>
    </row>
    <row r="185" spans="2:20" hidden="1">
      <c r="B185" s="146" t="s">
        <v>527</v>
      </c>
      <c r="C185" s="146" t="s">
        <v>528</v>
      </c>
      <c r="D185" s="146" t="s">
        <v>254</v>
      </c>
      <c r="E185" s="146" t="s">
        <v>250</v>
      </c>
      <c r="F185" s="147">
        <v>46.230800000000002</v>
      </c>
      <c r="G185" s="147">
        <v>44.632300000000001</v>
      </c>
      <c r="H185" s="148">
        <v>1.0126999999999999</v>
      </c>
      <c r="I185" s="148">
        <v>1.0086999999999999</v>
      </c>
      <c r="J185" s="148" t="s">
        <v>1227</v>
      </c>
      <c r="K185" s="148" t="s">
        <v>1227</v>
      </c>
      <c r="L185" s="146" t="s">
        <v>1227</v>
      </c>
      <c r="M185" s="146" t="s">
        <v>1227</v>
      </c>
      <c r="N185" s="149" t="s">
        <v>310</v>
      </c>
      <c r="O185" s="146" t="s">
        <v>1227</v>
      </c>
      <c r="P185" s="146">
        <v>0.96079999999999999</v>
      </c>
      <c r="Q185" s="149" t="s">
        <v>1227</v>
      </c>
      <c r="R185" s="146" t="s">
        <v>1227</v>
      </c>
      <c r="S185" s="146" t="s">
        <v>1227</v>
      </c>
      <c r="T185" s="146" t="s">
        <v>1227</v>
      </c>
    </row>
    <row r="186" spans="2:20" hidden="1">
      <c r="B186" s="146" t="s">
        <v>529</v>
      </c>
      <c r="C186" s="146" t="s">
        <v>530</v>
      </c>
      <c r="D186" s="146" t="s">
        <v>276</v>
      </c>
      <c r="E186" s="146" t="s">
        <v>277</v>
      </c>
      <c r="F186" s="147">
        <v>40.715699999999998</v>
      </c>
      <c r="G186" s="147">
        <v>39.674999999999997</v>
      </c>
      <c r="H186" s="148">
        <v>0.84619999999999995</v>
      </c>
      <c r="I186" s="148">
        <v>0.89190000000000003</v>
      </c>
      <c r="J186" s="148">
        <v>0.83289999999999997</v>
      </c>
      <c r="K186" s="148">
        <v>0.88229999999999997</v>
      </c>
      <c r="L186" s="146" t="s">
        <v>1227</v>
      </c>
      <c r="M186" s="146" t="s">
        <v>1227</v>
      </c>
      <c r="N186" s="149" t="s">
        <v>1227</v>
      </c>
      <c r="O186" s="146" t="s">
        <v>1227</v>
      </c>
      <c r="P186" s="146" t="s">
        <v>1227</v>
      </c>
      <c r="Q186" s="149" t="s">
        <v>1227</v>
      </c>
      <c r="R186" s="146" t="s">
        <v>1227</v>
      </c>
      <c r="S186" s="146" t="s">
        <v>1227</v>
      </c>
      <c r="T186" s="146" t="s">
        <v>1227</v>
      </c>
    </row>
    <row r="187" spans="2:20" hidden="1">
      <c r="B187" s="146" t="s">
        <v>531</v>
      </c>
      <c r="C187" s="146" t="s">
        <v>532</v>
      </c>
      <c r="D187" s="146" t="s">
        <v>350</v>
      </c>
      <c r="E187" s="146" t="s">
        <v>348</v>
      </c>
      <c r="F187" s="147">
        <v>39.972999999999999</v>
      </c>
      <c r="G187" s="147">
        <v>39.932699999999997</v>
      </c>
      <c r="H187" s="148">
        <v>0.8306</v>
      </c>
      <c r="I187" s="148">
        <v>0.88060000000000005</v>
      </c>
      <c r="J187" s="148">
        <v>0.8306</v>
      </c>
      <c r="K187" s="148">
        <v>0.88060000000000005</v>
      </c>
      <c r="L187" s="146" t="s">
        <v>1227</v>
      </c>
      <c r="M187" s="146" t="s">
        <v>1227</v>
      </c>
      <c r="N187" s="149" t="s">
        <v>1227</v>
      </c>
      <c r="O187" s="146" t="s">
        <v>1227</v>
      </c>
      <c r="P187" s="146" t="s">
        <v>1227</v>
      </c>
      <c r="Q187" s="149" t="s">
        <v>1227</v>
      </c>
      <c r="R187" s="146" t="s">
        <v>1227</v>
      </c>
      <c r="S187" s="146" t="s">
        <v>1227</v>
      </c>
      <c r="T187" s="146" t="s">
        <v>1227</v>
      </c>
    </row>
    <row r="188" spans="2:20" hidden="1">
      <c r="B188" s="146" t="s">
        <v>533</v>
      </c>
      <c r="C188" s="146" t="s">
        <v>534</v>
      </c>
      <c r="D188" s="146" t="s">
        <v>231</v>
      </c>
      <c r="E188" s="146" t="s">
        <v>229</v>
      </c>
      <c r="F188" s="147">
        <v>38.8294</v>
      </c>
      <c r="G188" s="147">
        <v>37.135399999999997</v>
      </c>
      <c r="H188" s="148">
        <v>0.80689999999999995</v>
      </c>
      <c r="I188" s="148">
        <v>0.86339999999999995</v>
      </c>
      <c r="J188" s="148">
        <v>0.76100000000000001</v>
      </c>
      <c r="K188" s="148">
        <v>0.82940000000000003</v>
      </c>
      <c r="L188" s="146" t="s">
        <v>1227</v>
      </c>
      <c r="M188" s="146" t="s">
        <v>1227</v>
      </c>
      <c r="N188" s="149" t="s">
        <v>1227</v>
      </c>
      <c r="O188" s="146" t="s">
        <v>1227</v>
      </c>
      <c r="P188" s="146" t="s">
        <v>1227</v>
      </c>
      <c r="Q188" s="149" t="s">
        <v>1227</v>
      </c>
      <c r="R188" s="146" t="s">
        <v>1227</v>
      </c>
      <c r="S188" s="146" t="s">
        <v>1227</v>
      </c>
      <c r="T188" s="146" t="s">
        <v>1227</v>
      </c>
    </row>
    <row r="189" spans="2:20" hidden="1">
      <c r="B189" s="146" t="s">
        <v>533</v>
      </c>
      <c r="C189" s="146" t="s">
        <v>534</v>
      </c>
      <c r="D189" s="146" t="s">
        <v>264</v>
      </c>
      <c r="E189" s="146" t="s">
        <v>262</v>
      </c>
      <c r="F189" s="147">
        <v>38.8294</v>
      </c>
      <c r="G189" s="147">
        <v>37.135399999999997</v>
      </c>
      <c r="H189" s="148">
        <v>0.80689999999999995</v>
      </c>
      <c r="I189" s="148">
        <v>0.86339999999999995</v>
      </c>
      <c r="J189" s="148" t="s">
        <v>1227</v>
      </c>
      <c r="K189" s="148" t="s">
        <v>1227</v>
      </c>
      <c r="L189" s="146" t="s">
        <v>1227</v>
      </c>
      <c r="M189" s="146" t="s">
        <v>1227</v>
      </c>
      <c r="N189" s="149" t="s">
        <v>1227</v>
      </c>
      <c r="O189" s="146" t="s">
        <v>1227</v>
      </c>
      <c r="P189" s="146" t="s">
        <v>1227</v>
      </c>
      <c r="Q189" s="149" t="s">
        <v>1227</v>
      </c>
      <c r="R189" s="146" t="s">
        <v>1227</v>
      </c>
      <c r="S189" s="146" t="s">
        <v>1227</v>
      </c>
      <c r="T189" s="146" t="s">
        <v>1227</v>
      </c>
    </row>
    <row r="190" spans="2:20" hidden="1">
      <c r="B190" s="146" t="s">
        <v>535</v>
      </c>
      <c r="C190" s="146" t="s">
        <v>536</v>
      </c>
      <c r="D190" s="146" t="s">
        <v>280</v>
      </c>
      <c r="E190" s="146" t="s">
        <v>278</v>
      </c>
      <c r="F190" s="147">
        <v>48.851799999999997</v>
      </c>
      <c r="G190" s="147">
        <v>47.690600000000003</v>
      </c>
      <c r="H190" s="148">
        <v>1.0152000000000001</v>
      </c>
      <c r="I190" s="148">
        <v>1.0104</v>
      </c>
      <c r="J190" s="148">
        <v>0.98219999999999996</v>
      </c>
      <c r="K190" s="148">
        <v>0.98780000000000001</v>
      </c>
      <c r="L190" s="146" t="s">
        <v>1227</v>
      </c>
      <c r="M190" s="146" t="s">
        <v>1227</v>
      </c>
      <c r="N190" s="149" t="s">
        <v>1227</v>
      </c>
      <c r="O190" s="146" t="s">
        <v>1227</v>
      </c>
      <c r="P190" s="146" t="s">
        <v>1227</v>
      </c>
      <c r="Q190" s="149" t="s">
        <v>1227</v>
      </c>
      <c r="R190" s="146" t="s">
        <v>1227</v>
      </c>
      <c r="S190" s="146" t="s">
        <v>1227</v>
      </c>
      <c r="T190" s="146" t="s">
        <v>1227</v>
      </c>
    </row>
    <row r="191" spans="2:20" hidden="1">
      <c r="B191" s="146" t="s">
        <v>537</v>
      </c>
      <c r="C191" s="146" t="s">
        <v>538</v>
      </c>
      <c r="D191" s="146" t="s">
        <v>339</v>
      </c>
      <c r="E191" s="146" t="s">
        <v>337</v>
      </c>
      <c r="F191" s="147">
        <v>44.973100000000002</v>
      </c>
      <c r="G191" s="147">
        <v>43.881100000000004</v>
      </c>
      <c r="H191" s="148">
        <v>0.93459999999999999</v>
      </c>
      <c r="I191" s="148">
        <v>0.95469999999999999</v>
      </c>
      <c r="J191" s="148">
        <v>0.90769999999999995</v>
      </c>
      <c r="K191" s="148">
        <v>0.93579999999999997</v>
      </c>
      <c r="L191" s="146" t="s">
        <v>1227</v>
      </c>
      <c r="M191" s="146" t="s">
        <v>1227</v>
      </c>
      <c r="N191" s="149" t="s">
        <v>1227</v>
      </c>
      <c r="O191" s="146" t="s">
        <v>1227</v>
      </c>
      <c r="P191" s="146" t="s">
        <v>1227</v>
      </c>
      <c r="Q191" s="149" t="s">
        <v>1227</v>
      </c>
      <c r="R191" s="146" t="s">
        <v>1227</v>
      </c>
      <c r="S191" s="146" t="s">
        <v>1227</v>
      </c>
      <c r="T191" s="146" t="s">
        <v>1227</v>
      </c>
    </row>
    <row r="192" spans="2:20" hidden="1">
      <c r="B192" s="146" t="s">
        <v>539</v>
      </c>
      <c r="C192" s="146" t="s">
        <v>540</v>
      </c>
      <c r="D192" s="146" t="s">
        <v>326</v>
      </c>
      <c r="E192" s="146" t="s">
        <v>327</v>
      </c>
      <c r="F192" s="147">
        <v>45.110900000000001</v>
      </c>
      <c r="G192" s="147">
        <v>43.657400000000003</v>
      </c>
      <c r="H192" s="148">
        <v>0.9375</v>
      </c>
      <c r="I192" s="148">
        <v>0.95679999999999998</v>
      </c>
      <c r="J192" s="148">
        <v>0.89839999999999998</v>
      </c>
      <c r="K192" s="148">
        <v>0.92930000000000001</v>
      </c>
      <c r="L192" s="146" t="s">
        <v>1227</v>
      </c>
      <c r="M192" s="146" t="s">
        <v>1227</v>
      </c>
      <c r="N192" s="149" t="s">
        <v>1227</v>
      </c>
      <c r="O192" s="146" t="s">
        <v>1227</v>
      </c>
      <c r="P192" s="146" t="s">
        <v>1227</v>
      </c>
      <c r="Q192" s="149" t="s">
        <v>1227</v>
      </c>
      <c r="R192" s="146" t="s">
        <v>1227</v>
      </c>
      <c r="S192" s="146" t="s">
        <v>1227</v>
      </c>
      <c r="T192" s="146" t="s">
        <v>1227</v>
      </c>
    </row>
    <row r="193" spans="2:20" hidden="1">
      <c r="B193" s="146" t="s">
        <v>541</v>
      </c>
      <c r="C193" s="146" t="s">
        <v>542</v>
      </c>
      <c r="D193" s="146" t="s">
        <v>247</v>
      </c>
      <c r="E193" s="146" t="s">
        <v>248</v>
      </c>
      <c r="F193" s="147">
        <v>53.838099999999997</v>
      </c>
      <c r="G193" s="147">
        <v>51.7744</v>
      </c>
      <c r="H193" s="148">
        <v>1.1189</v>
      </c>
      <c r="I193" s="148">
        <v>1.08</v>
      </c>
      <c r="J193" s="148" t="s">
        <v>1227</v>
      </c>
      <c r="K193" s="148" t="s">
        <v>1227</v>
      </c>
      <c r="L193" s="146" t="s">
        <v>1227</v>
      </c>
      <c r="M193" s="146" t="s">
        <v>1227</v>
      </c>
      <c r="N193" s="149" t="s">
        <v>1227</v>
      </c>
      <c r="O193" s="146" t="s">
        <v>1227</v>
      </c>
      <c r="P193" s="146" t="s">
        <v>1227</v>
      </c>
      <c r="Q193" s="149" t="s">
        <v>1227</v>
      </c>
      <c r="R193" s="146" t="s">
        <v>1227</v>
      </c>
      <c r="S193" s="146" t="s">
        <v>1227</v>
      </c>
      <c r="T193" s="146" t="s">
        <v>1227</v>
      </c>
    </row>
    <row r="194" spans="2:20" hidden="1">
      <c r="B194" s="146" t="s">
        <v>543</v>
      </c>
      <c r="C194" s="146" t="s">
        <v>544</v>
      </c>
      <c r="D194" s="146" t="s">
        <v>231</v>
      </c>
      <c r="E194" s="146" t="s">
        <v>229</v>
      </c>
      <c r="F194" s="147">
        <v>41.493200000000002</v>
      </c>
      <c r="G194" s="147">
        <v>40.600200000000001</v>
      </c>
      <c r="H194" s="148" t="s">
        <v>1227</v>
      </c>
      <c r="I194" s="148" t="s">
        <v>1227</v>
      </c>
      <c r="J194" s="148">
        <v>0.79990000000000006</v>
      </c>
      <c r="K194" s="148">
        <v>0.85819999999999996</v>
      </c>
      <c r="L194" s="146" t="s">
        <v>1227</v>
      </c>
      <c r="M194" s="146" t="s">
        <v>1227</v>
      </c>
      <c r="N194" s="149" t="s">
        <v>1227</v>
      </c>
      <c r="O194" s="146" t="s">
        <v>1227</v>
      </c>
      <c r="P194" s="146" t="s">
        <v>1227</v>
      </c>
      <c r="Q194" s="149" t="s">
        <v>1227</v>
      </c>
      <c r="R194" s="146" t="s">
        <v>1227</v>
      </c>
      <c r="S194" s="146" t="s">
        <v>1227</v>
      </c>
      <c r="T194" s="146" t="s">
        <v>1227</v>
      </c>
    </row>
    <row r="195" spans="2:20" hidden="1">
      <c r="B195" s="146" t="s">
        <v>543</v>
      </c>
      <c r="C195" s="146" t="s">
        <v>544</v>
      </c>
      <c r="D195" s="146" t="s">
        <v>261</v>
      </c>
      <c r="E195" s="146" t="s">
        <v>259</v>
      </c>
      <c r="F195" s="147">
        <v>41.493200000000002</v>
      </c>
      <c r="G195" s="147">
        <v>40.600200000000001</v>
      </c>
      <c r="H195" s="148">
        <v>0.86229999999999996</v>
      </c>
      <c r="I195" s="148">
        <v>0.90349999999999997</v>
      </c>
      <c r="J195" s="148">
        <v>0.80740000000000001</v>
      </c>
      <c r="K195" s="148">
        <v>0.86370000000000002</v>
      </c>
      <c r="L195" s="146" t="s">
        <v>1227</v>
      </c>
      <c r="M195" s="146" t="s">
        <v>1227</v>
      </c>
      <c r="N195" s="149" t="s">
        <v>1227</v>
      </c>
      <c r="O195" s="146" t="s">
        <v>1227</v>
      </c>
      <c r="P195" s="146" t="s">
        <v>1227</v>
      </c>
      <c r="Q195" s="149" t="s">
        <v>1227</v>
      </c>
      <c r="R195" s="146" t="s">
        <v>310</v>
      </c>
      <c r="S195" s="146" t="s">
        <v>1227</v>
      </c>
      <c r="T195" s="146">
        <v>0.79990000000000006</v>
      </c>
    </row>
    <row r="196" spans="2:20" hidden="1">
      <c r="B196" s="146" t="s">
        <v>545</v>
      </c>
      <c r="C196" s="146" t="s">
        <v>546</v>
      </c>
      <c r="D196" s="146" t="s">
        <v>298</v>
      </c>
      <c r="E196" s="146" t="s">
        <v>294</v>
      </c>
      <c r="F196" s="147">
        <v>42.330199999999998</v>
      </c>
      <c r="G196" s="147">
        <v>41.677500000000002</v>
      </c>
      <c r="H196" s="148">
        <v>0.87970000000000004</v>
      </c>
      <c r="I196" s="148">
        <v>0.91600000000000004</v>
      </c>
      <c r="J196" s="148" t="s">
        <v>1227</v>
      </c>
      <c r="K196" s="148" t="s">
        <v>1227</v>
      </c>
      <c r="L196" s="146" t="s">
        <v>1227</v>
      </c>
      <c r="M196" s="146" t="s">
        <v>1227</v>
      </c>
      <c r="N196" s="149" t="s">
        <v>1227</v>
      </c>
      <c r="O196" s="146" t="s">
        <v>1227</v>
      </c>
      <c r="P196" s="146" t="s">
        <v>1227</v>
      </c>
      <c r="Q196" s="149" t="s">
        <v>1227</v>
      </c>
      <c r="R196" s="146" t="s">
        <v>1227</v>
      </c>
      <c r="S196" s="146" t="s">
        <v>1227</v>
      </c>
      <c r="T196" s="146" t="s">
        <v>1227</v>
      </c>
    </row>
    <row r="197" spans="2:20" hidden="1">
      <c r="B197" s="146" t="s">
        <v>545</v>
      </c>
      <c r="C197" s="146" t="s">
        <v>546</v>
      </c>
      <c r="D197" s="146" t="s">
        <v>296</v>
      </c>
      <c r="E197" s="146" t="s">
        <v>297</v>
      </c>
      <c r="F197" s="147">
        <v>42.330199999999998</v>
      </c>
      <c r="G197" s="147">
        <v>41.677500000000002</v>
      </c>
      <c r="H197" s="148">
        <v>0.87970000000000004</v>
      </c>
      <c r="I197" s="148">
        <v>0.91600000000000004</v>
      </c>
      <c r="J197" s="148" t="s">
        <v>1227</v>
      </c>
      <c r="K197" s="148" t="s">
        <v>1227</v>
      </c>
      <c r="L197" s="146" t="s">
        <v>1227</v>
      </c>
      <c r="M197" s="146" t="s">
        <v>1227</v>
      </c>
      <c r="N197" s="149" t="s">
        <v>1227</v>
      </c>
      <c r="O197" s="146" t="s">
        <v>1227</v>
      </c>
      <c r="P197" s="146" t="s">
        <v>1227</v>
      </c>
      <c r="Q197" s="149" t="s">
        <v>1227</v>
      </c>
      <c r="R197" s="146" t="s">
        <v>1227</v>
      </c>
      <c r="S197" s="146" t="s">
        <v>1227</v>
      </c>
      <c r="T197" s="146" t="s">
        <v>1227</v>
      </c>
    </row>
    <row r="198" spans="2:20" hidden="1">
      <c r="B198" s="146" t="s">
        <v>547</v>
      </c>
      <c r="C198" s="146" t="s">
        <v>548</v>
      </c>
      <c r="D198" s="146" t="s">
        <v>326</v>
      </c>
      <c r="E198" s="146" t="s">
        <v>327</v>
      </c>
      <c r="F198" s="147">
        <v>45.8474</v>
      </c>
      <c r="G198" s="147">
        <v>44.772100000000002</v>
      </c>
      <c r="H198" s="148">
        <v>0.95279999999999998</v>
      </c>
      <c r="I198" s="148">
        <v>0.96740000000000004</v>
      </c>
      <c r="J198" s="148">
        <v>0.95279999999999998</v>
      </c>
      <c r="K198" s="148">
        <v>0.96740000000000004</v>
      </c>
      <c r="L198" s="146" t="s">
        <v>1227</v>
      </c>
      <c r="M198" s="146" t="s">
        <v>1227</v>
      </c>
      <c r="N198" s="149" t="s">
        <v>1227</v>
      </c>
      <c r="O198" s="146" t="s">
        <v>1227</v>
      </c>
      <c r="P198" s="146" t="s">
        <v>1227</v>
      </c>
      <c r="Q198" s="149" t="s">
        <v>1227</v>
      </c>
      <c r="R198" s="146" t="s">
        <v>1227</v>
      </c>
      <c r="S198" s="146" t="s">
        <v>1227</v>
      </c>
      <c r="T198" s="146" t="s">
        <v>1227</v>
      </c>
    </row>
    <row r="199" spans="2:20" hidden="1">
      <c r="B199" s="146" t="s">
        <v>549</v>
      </c>
      <c r="C199" s="146" t="s">
        <v>550</v>
      </c>
      <c r="D199" s="146" t="s">
        <v>264</v>
      </c>
      <c r="E199" s="146" t="s">
        <v>262</v>
      </c>
      <c r="F199" s="147">
        <v>43.015000000000001</v>
      </c>
      <c r="G199" s="147">
        <v>40.920900000000003</v>
      </c>
      <c r="H199" s="148">
        <v>0.89400000000000002</v>
      </c>
      <c r="I199" s="148">
        <v>0.92610000000000003</v>
      </c>
      <c r="J199" s="148" t="s">
        <v>1227</v>
      </c>
      <c r="K199" s="148" t="s">
        <v>1227</v>
      </c>
      <c r="L199" s="146" t="s">
        <v>1227</v>
      </c>
      <c r="M199" s="146" t="s">
        <v>1227</v>
      </c>
      <c r="N199" s="149" t="s">
        <v>1227</v>
      </c>
      <c r="O199" s="146" t="s">
        <v>1227</v>
      </c>
      <c r="P199" s="146" t="s">
        <v>1227</v>
      </c>
      <c r="Q199" s="149" t="s">
        <v>1227</v>
      </c>
      <c r="R199" s="146" t="s">
        <v>1227</v>
      </c>
      <c r="S199" s="146" t="s">
        <v>1227</v>
      </c>
      <c r="T199" s="146" t="s">
        <v>1227</v>
      </c>
    </row>
    <row r="200" spans="2:20" hidden="1">
      <c r="B200" s="146" t="s">
        <v>549</v>
      </c>
      <c r="C200" s="146" t="s">
        <v>550</v>
      </c>
      <c r="D200" s="146" t="s">
        <v>288</v>
      </c>
      <c r="E200" s="146" t="s">
        <v>289</v>
      </c>
      <c r="F200" s="147">
        <v>43.015000000000001</v>
      </c>
      <c r="G200" s="147">
        <v>40.920900000000003</v>
      </c>
      <c r="H200" s="148" t="s">
        <v>1227</v>
      </c>
      <c r="I200" s="148" t="s">
        <v>1227</v>
      </c>
      <c r="J200" s="148">
        <v>0.85129999999999995</v>
      </c>
      <c r="K200" s="148">
        <v>0.89559999999999995</v>
      </c>
      <c r="L200" s="146" t="s">
        <v>1227</v>
      </c>
      <c r="M200" s="146" t="s">
        <v>1227</v>
      </c>
      <c r="N200" s="149" t="s">
        <v>1227</v>
      </c>
      <c r="O200" s="146" t="s">
        <v>1227</v>
      </c>
      <c r="P200" s="146" t="s">
        <v>1227</v>
      </c>
      <c r="Q200" s="149" t="s">
        <v>1227</v>
      </c>
      <c r="R200" s="146" t="s">
        <v>1227</v>
      </c>
      <c r="S200" s="146" t="s">
        <v>1227</v>
      </c>
      <c r="T200" s="146" t="s">
        <v>1227</v>
      </c>
    </row>
    <row r="201" spans="2:20" hidden="1">
      <c r="B201" s="146" t="s">
        <v>551</v>
      </c>
      <c r="C201" s="146" t="s">
        <v>552</v>
      </c>
      <c r="D201" s="146" t="s">
        <v>273</v>
      </c>
      <c r="E201" s="146" t="s">
        <v>271</v>
      </c>
      <c r="F201" s="147">
        <v>45.622199999999999</v>
      </c>
      <c r="G201" s="147">
        <v>43.918799999999997</v>
      </c>
      <c r="H201" s="148">
        <v>0.94810000000000005</v>
      </c>
      <c r="I201" s="148">
        <v>0.96419999999999995</v>
      </c>
      <c r="J201" s="148">
        <v>0.93189999999999995</v>
      </c>
      <c r="K201" s="148">
        <v>0.95279999999999998</v>
      </c>
      <c r="L201" s="146" t="s">
        <v>1227</v>
      </c>
      <c r="M201" s="146" t="s">
        <v>1227</v>
      </c>
      <c r="N201" s="149" t="s">
        <v>1227</v>
      </c>
      <c r="O201" s="146" t="s">
        <v>1227</v>
      </c>
      <c r="P201" s="146" t="s">
        <v>1227</v>
      </c>
      <c r="Q201" s="149" t="s">
        <v>1227</v>
      </c>
      <c r="R201" s="146" t="s">
        <v>1227</v>
      </c>
      <c r="S201" s="146" t="s">
        <v>1227</v>
      </c>
      <c r="T201" s="146" t="s">
        <v>1227</v>
      </c>
    </row>
    <row r="202" spans="2:20" hidden="1">
      <c r="B202" s="146" t="s">
        <v>553</v>
      </c>
      <c r="C202" s="146" t="s">
        <v>554</v>
      </c>
      <c r="D202" s="146" t="s">
        <v>231</v>
      </c>
      <c r="E202" s="146" t="s">
        <v>229</v>
      </c>
      <c r="F202" s="147">
        <v>34.727600000000002</v>
      </c>
      <c r="G202" s="147">
        <v>33.716999999999999</v>
      </c>
      <c r="H202" s="148">
        <v>0.72170000000000001</v>
      </c>
      <c r="I202" s="148">
        <v>0.79979999999999996</v>
      </c>
      <c r="J202" s="148" t="s">
        <v>1227</v>
      </c>
      <c r="K202" s="148" t="s">
        <v>1227</v>
      </c>
      <c r="L202" s="146" t="s">
        <v>1227</v>
      </c>
      <c r="M202" s="146" t="s">
        <v>1227</v>
      </c>
      <c r="N202" s="149" t="s">
        <v>1227</v>
      </c>
      <c r="O202" s="146" t="s">
        <v>1227</v>
      </c>
      <c r="P202" s="146" t="s">
        <v>1227</v>
      </c>
      <c r="Q202" s="149" t="s">
        <v>1227</v>
      </c>
      <c r="R202" s="146" t="s">
        <v>1227</v>
      </c>
      <c r="S202" s="146" t="s">
        <v>1227</v>
      </c>
      <c r="T202" s="146" t="s">
        <v>1227</v>
      </c>
    </row>
    <row r="203" spans="2:20" hidden="1">
      <c r="B203" s="146" t="s">
        <v>555</v>
      </c>
      <c r="C203" s="146" t="s">
        <v>556</v>
      </c>
      <c r="D203" s="146" t="s">
        <v>273</v>
      </c>
      <c r="E203" s="146" t="s">
        <v>271</v>
      </c>
      <c r="F203" s="147">
        <v>36.961399999999998</v>
      </c>
      <c r="G203" s="147">
        <v>38.059800000000003</v>
      </c>
      <c r="H203" s="148">
        <v>0.8458</v>
      </c>
      <c r="I203" s="148">
        <v>0.89159999999999995</v>
      </c>
      <c r="J203" s="148" t="s">
        <v>1227</v>
      </c>
      <c r="K203" s="148" t="s">
        <v>1227</v>
      </c>
      <c r="L203" s="146" t="s">
        <v>1227</v>
      </c>
      <c r="M203" s="146" t="s">
        <v>1227</v>
      </c>
      <c r="N203" s="149" t="s">
        <v>310</v>
      </c>
      <c r="O203" s="146" t="s">
        <v>1227</v>
      </c>
      <c r="P203" s="146">
        <v>0.7752</v>
      </c>
      <c r="Q203" s="149" t="s">
        <v>1227</v>
      </c>
      <c r="R203" s="146" t="s">
        <v>1227</v>
      </c>
      <c r="S203" s="146" t="s">
        <v>1227</v>
      </c>
      <c r="T203" s="146" t="s">
        <v>1227</v>
      </c>
    </row>
    <row r="204" spans="2:20" hidden="1">
      <c r="B204" s="146" t="s">
        <v>555</v>
      </c>
      <c r="C204" s="146" t="s">
        <v>556</v>
      </c>
      <c r="D204" s="146" t="s">
        <v>283</v>
      </c>
      <c r="E204" s="146" t="s">
        <v>281</v>
      </c>
      <c r="F204" s="147">
        <v>36.961399999999998</v>
      </c>
      <c r="G204" s="147">
        <v>38.059800000000003</v>
      </c>
      <c r="H204" s="148">
        <v>0.7843</v>
      </c>
      <c r="I204" s="148">
        <v>0.84670000000000001</v>
      </c>
      <c r="J204" s="148">
        <v>0.7843</v>
      </c>
      <c r="K204" s="148">
        <v>0.84670000000000001</v>
      </c>
      <c r="L204" s="146" t="s">
        <v>1227</v>
      </c>
      <c r="M204" s="146" t="s">
        <v>1227</v>
      </c>
      <c r="N204" s="149" t="s">
        <v>310</v>
      </c>
      <c r="O204" s="146" t="s">
        <v>1227</v>
      </c>
      <c r="P204" s="146">
        <v>0.7752</v>
      </c>
      <c r="Q204" s="149" t="s">
        <v>1227</v>
      </c>
      <c r="R204" s="146" t="s">
        <v>310</v>
      </c>
      <c r="S204" s="146" t="s">
        <v>1227</v>
      </c>
      <c r="T204" s="146">
        <v>0.7752</v>
      </c>
    </row>
    <row r="205" spans="2:20" hidden="1">
      <c r="B205" s="146" t="s">
        <v>1158</v>
      </c>
      <c r="C205" s="146" t="s">
        <v>1159</v>
      </c>
      <c r="D205" s="146" t="s">
        <v>339</v>
      </c>
      <c r="E205" s="146" t="s">
        <v>337</v>
      </c>
      <c r="F205" s="147">
        <v>41.8508</v>
      </c>
      <c r="G205" s="147">
        <v>42.215299999999999</v>
      </c>
      <c r="H205" s="148">
        <v>0.86970000000000003</v>
      </c>
      <c r="I205" s="148">
        <v>0.90880000000000005</v>
      </c>
      <c r="J205" s="148">
        <v>0.86970000000000003</v>
      </c>
      <c r="K205" s="148">
        <v>0.90880000000000005</v>
      </c>
      <c r="L205" s="146" t="s">
        <v>1227</v>
      </c>
      <c r="M205" s="146" t="s">
        <v>1227</v>
      </c>
      <c r="N205" s="149" t="s">
        <v>1227</v>
      </c>
      <c r="O205" s="146" t="s">
        <v>1227</v>
      </c>
      <c r="P205" s="146" t="s">
        <v>1227</v>
      </c>
      <c r="Q205" s="149" t="s">
        <v>1227</v>
      </c>
      <c r="R205" s="146" t="s">
        <v>1227</v>
      </c>
      <c r="S205" s="146" t="s">
        <v>1227</v>
      </c>
      <c r="T205" s="146" t="s">
        <v>1227</v>
      </c>
    </row>
    <row r="206" spans="2:20" hidden="1">
      <c r="B206" s="146" t="s">
        <v>557</v>
      </c>
      <c r="C206" s="146" t="s">
        <v>558</v>
      </c>
      <c r="D206" s="146" t="s">
        <v>231</v>
      </c>
      <c r="E206" s="146" t="s">
        <v>229</v>
      </c>
      <c r="F206" s="147">
        <v>33.176200000000001</v>
      </c>
      <c r="G206" s="147">
        <v>32.165100000000002</v>
      </c>
      <c r="H206" s="148">
        <v>0.82399999999999995</v>
      </c>
      <c r="I206" s="148">
        <v>0.87580000000000002</v>
      </c>
      <c r="J206" s="148">
        <v>0.82399999999999995</v>
      </c>
      <c r="K206" s="148">
        <v>0.87580000000000002</v>
      </c>
      <c r="L206" s="146" t="s">
        <v>1227</v>
      </c>
      <c r="M206" s="146" t="s">
        <v>1227</v>
      </c>
      <c r="N206" s="149" t="s">
        <v>1227</v>
      </c>
      <c r="O206" s="146" t="s">
        <v>1227</v>
      </c>
      <c r="P206" s="146" t="s">
        <v>1227</v>
      </c>
      <c r="Q206" s="149" t="s">
        <v>1227</v>
      </c>
      <c r="R206" s="146" t="s">
        <v>1227</v>
      </c>
      <c r="S206" s="146" t="s">
        <v>1227</v>
      </c>
      <c r="T206" s="146" t="s">
        <v>1227</v>
      </c>
    </row>
    <row r="207" spans="2:20" hidden="1">
      <c r="B207" s="146" t="s">
        <v>559</v>
      </c>
      <c r="C207" s="146" t="s">
        <v>560</v>
      </c>
      <c r="D207" s="146" t="s">
        <v>273</v>
      </c>
      <c r="E207" s="146" t="s">
        <v>271</v>
      </c>
      <c r="F207" s="147">
        <v>42.369900000000001</v>
      </c>
      <c r="G207" s="147">
        <v>40.240400000000001</v>
      </c>
      <c r="H207" s="148">
        <v>0.88049999999999995</v>
      </c>
      <c r="I207" s="148">
        <v>0.91649999999999998</v>
      </c>
      <c r="J207" s="148" t="s">
        <v>1227</v>
      </c>
      <c r="K207" s="148" t="s">
        <v>1227</v>
      </c>
      <c r="L207" s="146" t="s">
        <v>1227</v>
      </c>
      <c r="M207" s="146" t="s">
        <v>1227</v>
      </c>
      <c r="N207" s="149" t="s">
        <v>1227</v>
      </c>
      <c r="O207" s="146" t="s">
        <v>1227</v>
      </c>
      <c r="P207" s="146" t="s">
        <v>1227</v>
      </c>
      <c r="Q207" s="149" t="s">
        <v>1227</v>
      </c>
      <c r="R207" s="146" t="s">
        <v>1227</v>
      </c>
      <c r="S207" s="146" t="s">
        <v>1227</v>
      </c>
      <c r="T207" s="146" t="s">
        <v>1227</v>
      </c>
    </row>
    <row r="208" spans="2:20" hidden="1">
      <c r="B208" s="146" t="s">
        <v>561</v>
      </c>
      <c r="C208" s="146" t="s">
        <v>562</v>
      </c>
      <c r="D208" s="146" t="s">
        <v>261</v>
      </c>
      <c r="E208" s="146" t="s">
        <v>259</v>
      </c>
      <c r="F208" s="147">
        <v>39.4</v>
      </c>
      <c r="G208" s="147">
        <v>38.229100000000003</v>
      </c>
      <c r="H208" s="148">
        <v>0.81879999999999997</v>
      </c>
      <c r="I208" s="148">
        <v>0.87209999999999999</v>
      </c>
      <c r="J208" s="148" t="s">
        <v>1227</v>
      </c>
      <c r="K208" s="148" t="s">
        <v>1227</v>
      </c>
      <c r="L208" s="146" t="s">
        <v>1227</v>
      </c>
      <c r="M208" s="146" t="s">
        <v>1227</v>
      </c>
      <c r="N208" s="149" t="s">
        <v>1227</v>
      </c>
      <c r="O208" s="146" t="s">
        <v>1227</v>
      </c>
      <c r="P208" s="146" t="s">
        <v>1227</v>
      </c>
      <c r="Q208" s="149" t="s">
        <v>1227</v>
      </c>
      <c r="R208" s="146" t="s">
        <v>1227</v>
      </c>
      <c r="S208" s="146" t="s">
        <v>1227</v>
      </c>
      <c r="T208" s="146" t="s">
        <v>1227</v>
      </c>
    </row>
    <row r="209" spans="2:20" hidden="1">
      <c r="B209" s="146" t="s">
        <v>563</v>
      </c>
      <c r="C209" s="146" t="s">
        <v>564</v>
      </c>
      <c r="D209" s="146" t="s">
        <v>254</v>
      </c>
      <c r="E209" s="146" t="s">
        <v>250</v>
      </c>
      <c r="F209" s="147">
        <v>46.892000000000003</v>
      </c>
      <c r="G209" s="147">
        <v>45.837299999999999</v>
      </c>
      <c r="H209" s="148">
        <v>1.0126999999999999</v>
      </c>
      <c r="I209" s="148">
        <v>1.0086999999999999</v>
      </c>
      <c r="J209" s="148">
        <v>1.0126999999999999</v>
      </c>
      <c r="K209" s="148">
        <v>1.0086999999999999</v>
      </c>
      <c r="L209" s="146" t="s">
        <v>1227</v>
      </c>
      <c r="M209" s="146" t="s">
        <v>1227</v>
      </c>
      <c r="N209" s="149" t="s">
        <v>310</v>
      </c>
      <c r="O209" s="146" t="s">
        <v>1227</v>
      </c>
      <c r="P209" s="146">
        <v>0.97450000000000003</v>
      </c>
      <c r="Q209" s="149" t="s">
        <v>1227</v>
      </c>
      <c r="R209" s="146" t="s">
        <v>310</v>
      </c>
      <c r="S209" s="146" t="s">
        <v>1227</v>
      </c>
      <c r="T209" s="146">
        <v>0.97450000000000003</v>
      </c>
    </row>
    <row r="210" spans="2:20" hidden="1">
      <c r="B210" s="146" t="s">
        <v>565</v>
      </c>
      <c r="C210" s="146" t="s">
        <v>566</v>
      </c>
      <c r="D210" s="146" t="s">
        <v>283</v>
      </c>
      <c r="E210" s="146" t="s">
        <v>281</v>
      </c>
      <c r="F210" s="147">
        <v>41.309800000000003</v>
      </c>
      <c r="G210" s="147">
        <v>41.017099999999999</v>
      </c>
      <c r="H210" s="148">
        <v>0.85850000000000004</v>
      </c>
      <c r="I210" s="148">
        <v>0.90080000000000005</v>
      </c>
      <c r="J210" s="148">
        <v>0.85850000000000004</v>
      </c>
      <c r="K210" s="148">
        <v>0.90080000000000005</v>
      </c>
      <c r="L210" s="146" t="s">
        <v>1227</v>
      </c>
      <c r="M210" s="146" t="s">
        <v>1227</v>
      </c>
      <c r="N210" s="149" t="s">
        <v>1227</v>
      </c>
      <c r="O210" s="146" t="s">
        <v>1227</v>
      </c>
      <c r="P210" s="146" t="s">
        <v>1227</v>
      </c>
      <c r="Q210" s="149" t="s">
        <v>1227</v>
      </c>
      <c r="R210" s="146" t="s">
        <v>1227</v>
      </c>
      <c r="S210" s="146" t="s">
        <v>1227</v>
      </c>
      <c r="T210" s="146" t="s">
        <v>1227</v>
      </c>
    </row>
    <row r="211" spans="2:20" hidden="1">
      <c r="B211" s="146" t="s">
        <v>567</v>
      </c>
      <c r="C211" s="146" t="s">
        <v>568</v>
      </c>
      <c r="D211" s="146" t="s">
        <v>304</v>
      </c>
      <c r="E211" s="146" t="s">
        <v>302</v>
      </c>
      <c r="F211" s="147">
        <v>42.804499999999997</v>
      </c>
      <c r="G211" s="147">
        <v>41.865699999999997</v>
      </c>
      <c r="H211" s="148">
        <v>0.88939999999999997</v>
      </c>
      <c r="I211" s="148">
        <v>0.92290000000000005</v>
      </c>
      <c r="J211" s="148" t="s">
        <v>1227</v>
      </c>
      <c r="K211" s="148" t="s">
        <v>1227</v>
      </c>
      <c r="L211" s="146" t="s">
        <v>1227</v>
      </c>
      <c r="M211" s="146" t="s">
        <v>1227</v>
      </c>
      <c r="N211" s="149" t="s">
        <v>1227</v>
      </c>
      <c r="O211" s="146" t="s">
        <v>1227</v>
      </c>
      <c r="P211" s="146" t="s">
        <v>1227</v>
      </c>
      <c r="Q211" s="149" t="s">
        <v>1227</v>
      </c>
      <c r="R211" s="146" t="s">
        <v>1227</v>
      </c>
      <c r="S211" s="146" t="s">
        <v>1227</v>
      </c>
      <c r="T211" s="146" t="s">
        <v>1227</v>
      </c>
    </row>
    <row r="212" spans="2:20" hidden="1">
      <c r="B212" s="146" t="s">
        <v>569</v>
      </c>
      <c r="C212" s="146" t="s">
        <v>570</v>
      </c>
      <c r="D212" s="146" t="s">
        <v>231</v>
      </c>
      <c r="E212" s="146" t="s">
        <v>229</v>
      </c>
      <c r="F212" s="147">
        <v>32.693300000000001</v>
      </c>
      <c r="G212" s="147">
        <v>32.029499999999999</v>
      </c>
      <c r="H212" s="148">
        <v>0.6794</v>
      </c>
      <c r="I212" s="148">
        <v>0.76739999999999997</v>
      </c>
      <c r="J212" s="148" t="s">
        <v>1227</v>
      </c>
      <c r="K212" s="148" t="s">
        <v>1227</v>
      </c>
      <c r="L212" s="146" t="s">
        <v>1227</v>
      </c>
      <c r="M212" s="146" t="s">
        <v>1227</v>
      </c>
      <c r="N212" s="149" t="s">
        <v>1227</v>
      </c>
      <c r="O212" s="146" t="s">
        <v>1227</v>
      </c>
      <c r="P212" s="146" t="s">
        <v>1227</v>
      </c>
      <c r="Q212" s="149" t="s">
        <v>1227</v>
      </c>
      <c r="R212" s="146" t="s">
        <v>1227</v>
      </c>
      <c r="S212" s="146" t="s">
        <v>1227</v>
      </c>
      <c r="T212" s="146" t="s">
        <v>1227</v>
      </c>
    </row>
    <row r="213" spans="2:20" hidden="1">
      <c r="B213" s="146" t="s">
        <v>571</v>
      </c>
      <c r="C213" s="146" t="s">
        <v>572</v>
      </c>
      <c r="D213" s="146" t="s">
        <v>573</v>
      </c>
      <c r="E213" s="146" t="s">
        <v>574</v>
      </c>
      <c r="F213" s="147">
        <v>49.542299999999997</v>
      </c>
      <c r="G213" s="147">
        <v>47.450099999999999</v>
      </c>
      <c r="H213" s="148">
        <v>1.0887</v>
      </c>
      <c r="I213" s="148">
        <v>1.0599000000000001</v>
      </c>
      <c r="J213" s="148">
        <v>1.0887</v>
      </c>
      <c r="K213" s="148">
        <v>1.0599000000000001</v>
      </c>
      <c r="L213" s="146" t="s">
        <v>1227</v>
      </c>
      <c r="M213" s="146" t="s">
        <v>1227</v>
      </c>
      <c r="N213" s="149" t="s">
        <v>1227</v>
      </c>
      <c r="O213" s="146" t="s">
        <v>310</v>
      </c>
      <c r="P213" s="146">
        <v>1.0295000000000001</v>
      </c>
      <c r="Q213" s="149" t="s">
        <v>1227</v>
      </c>
      <c r="R213" s="146" t="s">
        <v>1227</v>
      </c>
      <c r="S213" s="146" t="s">
        <v>310</v>
      </c>
      <c r="T213" s="146">
        <v>0.98629999999999995</v>
      </c>
    </row>
    <row r="214" spans="2:20" hidden="1">
      <c r="B214" s="146" t="s">
        <v>575</v>
      </c>
      <c r="C214" s="146" t="s">
        <v>576</v>
      </c>
      <c r="D214" s="146" t="s">
        <v>283</v>
      </c>
      <c r="E214" s="146" t="s">
        <v>281</v>
      </c>
      <c r="F214" s="147">
        <v>39.749699999999997</v>
      </c>
      <c r="G214" s="147">
        <v>39.294600000000003</v>
      </c>
      <c r="H214" s="148">
        <v>0.82609999999999995</v>
      </c>
      <c r="I214" s="148">
        <v>0.87739999999999996</v>
      </c>
      <c r="J214" s="148" t="s">
        <v>1227</v>
      </c>
      <c r="K214" s="148" t="s">
        <v>1227</v>
      </c>
      <c r="L214" s="146" t="s">
        <v>1227</v>
      </c>
      <c r="M214" s="146" t="s">
        <v>1227</v>
      </c>
      <c r="N214" s="149" t="s">
        <v>1227</v>
      </c>
      <c r="O214" s="146" t="s">
        <v>1227</v>
      </c>
      <c r="P214" s="146" t="s">
        <v>1227</v>
      </c>
      <c r="Q214" s="149" t="s">
        <v>1227</v>
      </c>
      <c r="R214" s="146" t="s">
        <v>1227</v>
      </c>
      <c r="S214" s="146" t="s">
        <v>1227</v>
      </c>
      <c r="T214" s="146" t="s">
        <v>1227</v>
      </c>
    </row>
    <row r="215" spans="2:20" hidden="1">
      <c r="B215" s="146" t="s">
        <v>577</v>
      </c>
      <c r="C215" s="146" t="s">
        <v>578</v>
      </c>
      <c r="D215" s="146" t="s">
        <v>307</v>
      </c>
      <c r="E215" s="146" t="s">
        <v>305</v>
      </c>
      <c r="F215" s="147">
        <v>47.825299999999999</v>
      </c>
      <c r="G215" s="147">
        <v>46.508600000000001</v>
      </c>
      <c r="H215" s="148">
        <v>0.99399999999999999</v>
      </c>
      <c r="I215" s="148">
        <v>0.99590000000000001</v>
      </c>
      <c r="J215" s="148" t="s">
        <v>1227</v>
      </c>
      <c r="K215" s="148" t="s">
        <v>1227</v>
      </c>
      <c r="L215" s="146" t="s">
        <v>1227</v>
      </c>
      <c r="M215" s="146" t="s">
        <v>1227</v>
      </c>
      <c r="N215" s="149" t="s">
        <v>1227</v>
      </c>
      <c r="O215" s="146" t="s">
        <v>1227</v>
      </c>
      <c r="P215" s="146" t="s">
        <v>1227</v>
      </c>
      <c r="Q215" s="149" t="s">
        <v>1227</v>
      </c>
      <c r="R215" s="146" t="s">
        <v>1227</v>
      </c>
      <c r="S215" s="146" t="s">
        <v>1227</v>
      </c>
      <c r="T215" s="146" t="s">
        <v>1227</v>
      </c>
    </row>
    <row r="216" spans="2:20" hidden="1">
      <c r="B216" s="146" t="s">
        <v>577</v>
      </c>
      <c r="C216" s="146" t="s">
        <v>578</v>
      </c>
      <c r="D216" s="146" t="s">
        <v>369</v>
      </c>
      <c r="E216" s="146" t="s">
        <v>367</v>
      </c>
      <c r="F216" s="147">
        <v>47.825299999999999</v>
      </c>
      <c r="G216" s="147">
        <v>46.508600000000001</v>
      </c>
      <c r="H216" s="148">
        <v>0.99399999999999999</v>
      </c>
      <c r="I216" s="148">
        <v>0.99590000000000001</v>
      </c>
      <c r="J216" s="148" t="s">
        <v>1227</v>
      </c>
      <c r="K216" s="148" t="s">
        <v>1227</v>
      </c>
      <c r="L216" s="146" t="s">
        <v>1227</v>
      </c>
      <c r="M216" s="146" t="s">
        <v>1227</v>
      </c>
      <c r="N216" s="149" t="s">
        <v>1227</v>
      </c>
      <c r="O216" s="146" t="s">
        <v>1227</v>
      </c>
      <c r="P216" s="146" t="s">
        <v>1227</v>
      </c>
      <c r="Q216" s="149" t="s">
        <v>1227</v>
      </c>
      <c r="R216" s="146" t="s">
        <v>1227</v>
      </c>
      <c r="S216" s="146" t="s">
        <v>1227</v>
      </c>
      <c r="T216" s="146" t="s">
        <v>1227</v>
      </c>
    </row>
    <row r="217" spans="2:20" hidden="1">
      <c r="B217" s="146" t="s">
        <v>579</v>
      </c>
      <c r="C217" s="146" t="s">
        <v>580</v>
      </c>
      <c r="D217" s="146" t="s">
        <v>335</v>
      </c>
      <c r="E217" s="146" t="s">
        <v>333</v>
      </c>
      <c r="F217" s="147">
        <v>47.0747</v>
      </c>
      <c r="G217" s="147">
        <v>45.398899999999998</v>
      </c>
      <c r="H217" s="148">
        <v>0.97819999999999996</v>
      </c>
      <c r="I217" s="148">
        <v>0.98499999999999999</v>
      </c>
      <c r="J217" s="148">
        <v>0.93889999999999996</v>
      </c>
      <c r="K217" s="148">
        <v>0.9577</v>
      </c>
      <c r="L217" s="146" t="s">
        <v>1227</v>
      </c>
      <c r="M217" s="146" t="s">
        <v>1227</v>
      </c>
      <c r="N217" s="149" t="s">
        <v>1227</v>
      </c>
      <c r="O217" s="146" t="s">
        <v>1227</v>
      </c>
      <c r="P217" s="146" t="s">
        <v>1227</v>
      </c>
      <c r="Q217" s="149" t="s">
        <v>1227</v>
      </c>
      <c r="R217" s="146" t="s">
        <v>1227</v>
      </c>
      <c r="S217" s="146" t="s">
        <v>1227</v>
      </c>
      <c r="T217" s="146" t="s">
        <v>1227</v>
      </c>
    </row>
    <row r="218" spans="2:20" hidden="1">
      <c r="B218" s="146" t="s">
        <v>579</v>
      </c>
      <c r="C218" s="146" t="s">
        <v>580</v>
      </c>
      <c r="D218" s="146" t="s">
        <v>362</v>
      </c>
      <c r="E218" s="146" t="s">
        <v>360</v>
      </c>
      <c r="F218" s="147">
        <v>47.0747</v>
      </c>
      <c r="G218" s="147">
        <v>45.398899999999998</v>
      </c>
      <c r="H218" s="148" t="s">
        <v>1227</v>
      </c>
      <c r="I218" s="148" t="s">
        <v>1227</v>
      </c>
      <c r="J218" s="148">
        <v>0.93889999999999996</v>
      </c>
      <c r="K218" s="148">
        <v>0.9577</v>
      </c>
      <c r="L218" s="146" t="s">
        <v>1227</v>
      </c>
      <c r="M218" s="146" t="s">
        <v>1227</v>
      </c>
      <c r="N218" s="149" t="s">
        <v>1227</v>
      </c>
      <c r="O218" s="146" t="s">
        <v>1227</v>
      </c>
      <c r="P218" s="146" t="s">
        <v>1227</v>
      </c>
      <c r="Q218" s="149" t="s">
        <v>1227</v>
      </c>
      <c r="R218" s="146" t="s">
        <v>1227</v>
      </c>
      <c r="S218" s="146" t="s">
        <v>1227</v>
      </c>
      <c r="T218" s="146" t="s">
        <v>1227</v>
      </c>
    </row>
    <row r="219" spans="2:20" hidden="1">
      <c r="B219" s="146" t="s">
        <v>581</v>
      </c>
      <c r="C219" s="146" t="s">
        <v>582</v>
      </c>
      <c r="D219" s="146" t="s">
        <v>330</v>
      </c>
      <c r="E219" s="146" t="s">
        <v>331</v>
      </c>
      <c r="F219" s="147">
        <v>45.5</v>
      </c>
      <c r="G219" s="147">
        <v>43.600200000000001</v>
      </c>
      <c r="H219" s="148">
        <v>0.9456</v>
      </c>
      <c r="I219" s="148">
        <v>0.96240000000000003</v>
      </c>
      <c r="J219" s="148">
        <v>0.90310000000000001</v>
      </c>
      <c r="K219" s="148">
        <v>0.93259999999999998</v>
      </c>
      <c r="L219" s="146" t="s">
        <v>1227</v>
      </c>
      <c r="M219" s="146" t="s">
        <v>1227</v>
      </c>
      <c r="N219" s="149" t="s">
        <v>1227</v>
      </c>
      <c r="O219" s="146" t="s">
        <v>1227</v>
      </c>
      <c r="P219" s="146" t="s">
        <v>1227</v>
      </c>
      <c r="Q219" s="149" t="s">
        <v>1227</v>
      </c>
      <c r="R219" s="146" t="s">
        <v>1227</v>
      </c>
      <c r="S219" s="146" t="s">
        <v>1227</v>
      </c>
      <c r="T219" s="146" t="s">
        <v>1227</v>
      </c>
    </row>
    <row r="220" spans="2:20" hidden="1">
      <c r="B220" s="146" t="s">
        <v>583</v>
      </c>
      <c r="C220" s="146" t="s">
        <v>584</v>
      </c>
      <c r="D220" s="146" t="s">
        <v>369</v>
      </c>
      <c r="E220" s="146" t="s">
        <v>367</v>
      </c>
      <c r="F220" s="147">
        <v>45.071399999999997</v>
      </c>
      <c r="G220" s="147">
        <v>45.205500000000001</v>
      </c>
      <c r="H220" s="148">
        <v>0.93669999999999998</v>
      </c>
      <c r="I220" s="148">
        <v>0.95620000000000005</v>
      </c>
      <c r="J220" s="148">
        <v>0.90329999999999999</v>
      </c>
      <c r="K220" s="148">
        <v>0.93269999999999997</v>
      </c>
      <c r="L220" s="146" t="s">
        <v>1227</v>
      </c>
      <c r="M220" s="146" t="s">
        <v>1227</v>
      </c>
      <c r="N220" s="149" t="s">
        <v>1227</v>
      </c>
      <c r="O220" s="146" t="s">
        <v>1227</v>
      </c>
      <c r="P220" s="146" t="s">
        <v>1227</v>
      </c>
      <c r="Q220" s="149" t="s">
        <v>1227</v>
      </c>
      <c r="R220" s="146" t="s">
        <v>1227</v>
      </c>
      <c r="S220" s="146" t="s">
        <v>1227</v>
      </c>
      <c r="T220" s="146" t="s">
        <v>1227</v>
      </c>
    </row>
    <row r="221" spans="2:20" hidden="1">
      <c r="B221" s="146" t="s">
        <v>585</v>
      </c>
      <c r="C221" s="146" t="s">
        <v>586</v>
      </c>
      <c r="D221" s="146" t="s">
        <v>249</v>
      </c>
      <c r="E221" s="146" t="s">
        <v>243</v>
      </c>
      <c r="F221" s="147">
        <v>44.6096</v>
      </c>
      <c r="G221" s="147">
        <v>42.421399999999998</v>
      </c>
      <c r="H221" s="148">
        <v>1.2534000000000001</v>
      </c>
      <c r="I221" s="148">
        <v>1.1673</v>
      </c>
      <c r="J221" s="148" t="s">
        <v>1227</v>
      </c>
      <c r="K221" s="148" t="s">
        <v>1227</v>
      </c>
      <c r="L221" s="146" t="s">
        <v>1227</v>
      </c>
      <c r="M221" s="146" t="s">
        <v>1227</v>
      </c>
      <c r="N221" s="149" t="s">
        <v>310</v>
      </c>
      <c r="O221" s="146" t="s">
        <v>1227</v>
      </c>
      <c r="P221" s="146">
        <v>0.92700000000000005</v>
      </c>
      <c r="Q221" s="149" t="s">
        <v>1227</v>
      </c>
      <c r="R221" s="146" t="s">
        <v>1227</v>
      </c>
      <c r="S221" s="146" t="s">
        <v>1227</v>
      </c>
      <c r="T221" s="146" t="s">
        <v>1227</v>
      </c>
    </row>
    <row r="222" spans="2:20" hidden="1">
      <c r="B222" s="146" t="s">
        <v>587</v>
      </c>
      <c r="C222" s="146" t="s">
        <v>588</v>
      </c>
      <c r="D222" s="146" t="s">
        <v>273</v>
      </c>
      <c r="E222" s="146" t="s">
        <v>271</v>
      </c>
      <c r="F222" s="147">
        <v>49.383699999999997</v>
      </c>
      <c r="G222" s="147">
        <v>48.216299999999997</v>
      </c>
      <c r="H222" s="148">
        <v>1.0262</v>
      </c>
      <c r="I222" s="148">
        <v>1.0179</v>
      </c>
      <c r="J222" s="148" t="s">
        <v>1227</v>
      </c>
      <c r="K222" s="148" t="s">
        <v>1227</v>
      </c>
      <c r="L222" s="146" t="s">
        <v>1227</v>
      </c>
      <c r="M222" s="146" t="s">
        <v>1227</v>
      </c>
      <c r="N222" s="149" t="s">
        <v>1227</v>
      </c>
      <c r="O222" s="146" t="s">
        <v>1227</v>
      </c>
      <c r="P222" s="146" t="s">
        <v>1227</v>
      </c>
      <c r="Q222" s="149" t="s">
        <v>1227</v>
      </c>
      <c r="R222" s="146" t="s">
        <v>1227</v>
      </c>
      <c r="S222" s="146" t="s">
        <v>1227</v>
      </c>
      <c r="T222" s="146" t="s">
        <v>1227</v>
      </c>
    </row>
    <row r="223" spans="2:20" hidden="1">
      <c r="B223" s="146" t="s">
        <v>589</v>
      </c>
      <c r="C223" s="146" t="s">
        <v>590</v>
      </c>
      <c r="D223" s="146" t="s">
        <v>274</v>
      </c>
      <c r="E223" s="146" t="s">
        <v>275</v>
      </c>
      <c r="F223" s="147">
        <v>43.250999999999998</v>
      </c>
      <c r="G223" s="147">
        <v>38.523299999999999</v>
      </c>
      <c r="H223" s="148">
        <v>0.89880000000000004</v>
      </c>
      <c r="I223" s="148">
        <v>0.92949999999999999</v>
      </c>
      <c r="J223" s="148" t="s">
        <v>1227</v>
      </c>
      <c r="K223" s="148" t="s">
        <v>1227</v>
      </c>
      <c r="L223" s="146" t="s">
        <v>1227</v>
      </c>
      <c r="M223" s="146" t="s">
        <v>1227</v>
      </c>
      <c r="N223" s="149" t="s">
        <v>1227</v>
      </c>
      <c r="O223" s="146" t="s">
        <v>1227</v>
      </c>
      <c r="P223" s="146" t="s">
        <v>1227</v>
      </c>
      <c r="Q223" s="149" t="s">
        <v>1227</v>
      </c>
      <c r="R223" s="146" t="s">
        <v>1227</v>
      </c>
      <c r="S223" s="146" t="s">
        <v>1227</v>
      </c>
      <c r="T223" s="146" t="s">
        <v>1227</v>
      </c>
    </row>
    <row r="224" spans="2:20" hidden="1">
      <c r="B224" s="146" t="s">
        <v>591</v>
      </c>
      <c r="C224" s="146" t="s">
        <v>592</v>
      </c>
      <c r="D224" s="146" t="s">
        <v>280</v>
      </c>
      <c r="E224" s="146" t="s">
        <v>278</v>
      </c>
      <c r="F224" s="147">
        <v>47.508699999999997</v>
      </c>
      <c r="G224" s="147">
        <v>46.146000000000001</v>
      </c>
      <c r="H224" s="148">
        <v>1.0113000000000001</v>
      </c>
      <c r="I224" s="148">
        <v>1.0077</v>
      </c>
      <c r="J224" s="148">
        <v>1.0113000000000001</v>
      </c>
      <c r="K224" s="148">
        <v>1.0077</v>
      </c>
      <c r="L224" s="146" t="s">
        <v>1227</v>
      </c>
      <c r="M224" s="146" t="s">
        <v>1227</v>
      </c>
      <c r="N224" s="149" t="s">
        <v>1227</v>
      </c>
      <c r="O224" s="146" t="s">
        <v>1227</v>
      </c>
      <c r="P224" s="146" t="s">
        <v>1227</v>
      </c>
      <c r="Q224" s="149" t="s">
        <v>1227</v>
      </c>
      <c r="R224" s="146" t="s">
        <v>1227</v>
      </c>
      <c r="S224" s="146" t="s">
        <v>1227</v>
      </c>
      <c r="T224" s="146" t="s">
        <v>1227</v>
      </c>
    </row>
    <row r="225" spans="2:20" hidden="1">
      <c r="B225" s="146" t="s">
        <v>593</v>
      </c>
      <c r="C225" s="146" t="s">
        <v>594</v>
      </c>
      <c r="D225" s="146" t="s">
        <v>332</v>
      </c>
      <c r="E225" s="146" t="s">
        <v>328</v>
      </c>
      <c r="F225" s="147">
        <v>45.516399999999997</v>
      </c>
      <c r="G225" s="147">
        <v>43.258899999999997</v>
      </c>
      <c r="H225" s="148">
        <v>0.94599999999999995</v>
      </c>
      <c r="I225" s="148">
        <v>0.9627</v>
      </c>
      <c r="J225" s="148" t="s">
        <v>1227</v>
      </c>
      <c r="K225" s="148" t="s">
        <v>1227</v>
      </c>
      <c r="L225" s="146" t="s">
        <v>1227</v>
      </c>
      <c r="M225" s="146" t="s">
        <v>1227</v>
      </c>
      <c r="N225" s="149" t="s">
        <v>1227</v>
      </c>
      <c r="O225" s="146" t="s">
        <v>1227</v>
      </c>
      <c r="P225" s="146" t="s">
        <v>1227</v>
      </c>
      <c r="Q225" s="149" t="s">
        <v>1227</v>
      </c>
      <c r="R225" s="146" t="s">
        <v>1227</v>
      </c>
      <c r="S225" s="146" t="s">
        <v>1227</v>
      </c>
      <c r="T225" s="146" t="s">
        <v>1227</v>
      </c>
    </row>
    <row r="226" spans="2:20" hidden="1">
      <c r="B226" s="146" t="s">
        <v>595</v>
      </c>
      <c r="C226" s="146" t="s">
        <v>596</v>
      </c>
      <c r="D226" s="146" t="s">
        <v>326</v>
      </c>
      <c r="E226" s="146" t="s">
        <v>327</v>
      </c>
      <c r="F226" s="147">
        <v>38.024000000000001</v>
      </c>
      <c r="G226" s="147">
        <v>36.900399999999998</v>
      </c>
      <c r="H226" s="148">
        <v>0.82399999999999995</v>
      </c>
      <c r="I226" s="148">
        <v>0.87580000000000002</v>
      </c>
      <c r="J226" s="148" t="s">
        <v>1227</v>
      </c>
      <c r="K226" s="148" t="s">
        <v>1227</v>
      </c>
      <c r="L226" s="146" t="s">
        <v>1227</v>
      </c>
      <c r="M226" s="146" t="s">
        <v>1227</v>
      </c>
      <c r="N226" s="149" t="s">
        <v>310</v>
      </c>
      <c r="O226" s="146" t="s">
        <v>1227</v>
      </c>
      <c r="P226" s="146">
        <v>0.79020000000000001</v>
      </c>
      <c r="Q226" s="149" t="s">
        <v>1227</v>
      </c>
      <c r="R226" s="146" t="s">
        <v>1227</v>
      </c>
      <c r="S226" s="146" t="s">
        <v>1227</v>
      </c>
      <c r="T226" s="146" t="s">
        <v>1227</v>
      </c>
    </row>
    <row r="227" spans="2:20" hidden="1">
      <c r="B227" s="146" t="s">
        <v>597</v>
      </c>
      <c r="C227" s="146" t="s">
        <v>598</v>
      </c>
      <c r="D227" s="146" t="s">
        <v>286</v>
      </c>
      <c r="E227" s="146" t="s">
        <v>284</v>
      </c>
      <c r="F227" s="147">
        <v>40.769100000000002</v>
      </c>
      <c r="G227" s="147">
        <v>39.292400000000001</v>
      </c>
      <c r="H227" s="148" t="s">
        <v>1227</v>
      </c>
      <c r="I227" s="148" t="s">
        <v>1227</v>
      </c>
      <c r="J227" s="148">
        <v>0.84830000000000005</v>
      </c>
      <c r="K227" s="148">
        <v>0.89349999999999996</v>
      </c>
      <c r="L227" s="146" t="s">
        <v>1227</v>
      </c>
      <c r="M227" s="146" t="s">
        <v>1227</v>
      </c>
      <c r="N227" s="149" t="s">
        <v>1227</v>
      </c>
      <c r="O227" s="146" t="s">
        <v>1227</v>
      </c>
      <c r="P227" s="146" t="s">
        <v>1227</v>
      </c>
      <c r="Q227" s="149" t="s">
        <v>1227</v>
      </c>
      <c r="R227" s="146" t="s">
        <v>1227</v>
      </c>
      <c r="S227" s="146" t="s">
        <v>1227</v>
      </c>
      <c r="T227" s="146" t="s">
        <v>1227</v>
      </c>
    </row>
    <row r="228" spans="2:20" hidden="1">
      <c r="B228" s="146" t="s">
        <v>597</v>
      </c>
      <c r="C228" s="146" t="s">
        <v>598</v>
      </c>
      <c r="D228" s="146" t="s">
        <v>342</v>
      </c>
      <c r="E228" s="146" t="s">
        <v>340</v>
      </c>
      <c r="F228" s="147">
        <v>40.769100000000002</v>
      </c>
      <c r="G228" s="147">
        <v>39.292400000000001</v>
      </c>
      <c r="H228" s="148">
        <v>0.84830000000000005</v>
      </c>
      <c r="I228" s="148">
        <v>0.89349999999999996</v>
      </c>
      <c r="J228" s="148">
        <v>0.84830000000000005</v>
      </c>
      <c r="K228" s="148">
        <v>0.89349999999999996</v>
      </c>
      <c r="L228" s="146" t="s">
        <v>1227</v>
      </c>
      <c r="M228" s="146" t="s">
        <v>1227</v>
      </c>
      <c r="N228" s="149" t="s">
        <v>1227</v>
      </c>
      <c r="O228" s="146" t="s">
        <v>1227</v>
      </c>
      <c r="P228" s="146" t="s">
        <v>1227</v>
      </c>
      <c r="Q228" s="149" t="s">
        <v>1227</v>
      </c>
      <c r="R228" s="146" t="s">
        <v>1227</v>
      </c>
      <c r="S228" s="146" t="s">
        <v>1227</v>
      </c>
      <c r="T228" s="146" t="s">
        <v>1227</v>
      </c>
    </row>
    <row r="229" spans="2:20" hidden="1">
      <c r="B229" s="146" t="s">
        <v>599</v>
      </c>
      <c r="C229" s="146" t="s">
        <v>600</v>
      </c>
      <c r="D229" s="146" t="s">
        <v>330</v>
      </c>
      <c r="E229" s="146" t="s">
        <v>331</v>
      </c>
      <c r="F229" s="147">
        <v>36.481000000000002</v>
      </c>
      <c r="G229" s="147">
        <v>35.770600000000002</v>
      </c>
      <c r="H229" s="148">
        <v>0.83360000000000001</v>
      </c>
      <c r="I229" s="148">
        <v>0.88280000000000003</v>
      </c>
      <c r="J229" s="148" t="s">
        <v>1227</v>
      </c>
      <c r="K229" s="148" t="s">
        <v>1227</v>
      </c>
      <c r="L229" s="146" t="s">
        <v>1227</v>
      </c>
      <c r="M229" s="146" t="s">
        <v>1227</v>
      </c>
      <c r="N229" s="149" t="s">
        <v>310</v>
      </c>
      <c r="O229" s="146" t="s">
        <v>1227</v>
      </c>
      <c r="P229" s="146">
        <v>0.7581</v>
      </c>
      <c r="Q229" s="149" t="s">
        <v>1227</v>
      </c>
      <c r="R229" s="146" t="s">
        <v>1227</v>
      </c>
      <c r="S229" s="146" t="s">
        <v>1227</v>
      </c>
      <c r="T229" s="146" t="s">
        <v>1227</v>
      </c>
    </row>
    <row r="230" spans="2:20" hidden="1">
      <c r="B230" s="146" t="s">
        <v>601</v>
      </c>
      <c r="C230" s="146" t="s">
        <v>1160</v>
      </c>
      <c r="D230" s="146" t="s">
        <v>247</v>
      </c>
      <c r="E230" s="146" t="s">
        <v>248</v>
      </c>
      <c r="F230" s="147">
        <v>54.356699999999996</v>
      </c>
      <c r="G230" s="147">
        <v>54.214500000000001</v>
      </c>
      <c r="H230" s="148">
        <v>1.1296999999999999</v>
      </c>
      <c r="I230" s="148">
        <v>1.0871</v>
      </c>
      <c r="J230" s="148">
        <v>1.1073</v>
      </c>
      <c r="K230" s="148">
        <v>1.0723</v>
      </c>
      <c r="L230" s="146" t="s">
        <v>1227</v>
      </c>
      <c r="M230" s="146" t="s">
        <v>1227</v>
      </c>
      <c r="N230" s="149" t="s">
        <v>1227</v>
      </c>
      <c r="O230" s="146" t="s">
        <v>1227</v>
      </c>
      <c r="P230" s="146" t="s">
        <v>1227</v>
      </c>
      <c r="Q230" s="149" t="s">
        <v>1227</v>
      </c>
      <c r="R230" s="146" t="s">
        <v>1227</v>
      </c>
      <c r="S230" s="146" t="s">
        <v>1227</v>
      </c>
      <c r="T230" s="146" t="s">
        <v>1227</v>
      </c>
    </row>
    <row r="231" spans="2:20" hidden="1">
      <c r="B231" s="146" t="s">
        <v>602</v>
      </c>
      <c r="C231" s="146" t="s">
        <v>603</v>
      </c>
      <c r="D231" s="146" t="s">
        <v>280</v>
      </c>
      <c r="E231" s="146" t="s">
        <v>278</v>
      </c>
      <c r="F231" s="147">
        <v>44.062899999999999</v>
      </c>
      <c r="G231" s="147">
        <v>43.185099999999998</v>
      </c>
      <c r="H231" s="148">
        <v>0.91559999999999997</v>
      </c>
      <c r="I231" s="148">
        <v>0.94140000000000001</v>
      </c>
      <c r="J231" s="148">
        <v>0.88619999999999999</v>
      </c>
      <c r="K231" s="148">
        <v>0.92059999999999997</v>
      </c>
      <c r="L231" s="146" t="s">
        <v>1227</v>
      </c>
      <c r="M231" s="146" t="s">
        <v>1227</v>
      </c>
      <c r="N231" s="149" t="s">
        <v>1227</v>
      </c>
      <c r="O231" s="146" t="s">
        <v>1227</v>
      </c>
      <c r="P231" s="146" t="s">
        <v>1227</v>
      </c>
      <c r="Q231" s="149" t="s">
        <v>1227</v>
      </c>
      <c r="R231" s="146" t="s">
        <v>1227</v>
      </c>
      <c r="S231" s="146" t="s">
        <v>1227</v>
      </c>
      <c r="T231" s="146" t="s">
        <v>1227</v>
      </c>
    </row>
    <row r="232" spans="2:20" hidden="1">
      <c r="B232" s="146" t="s">
        <v>602</v>
      </c>
      <c r="C232" s="146" t="s">
        <v>603</v>
      </c>
      <c r="D232" s="146" t="s">
        <v>274</v>
      </c>
      <c r="E232" s="146" t="s">
        <v>275</v>
      </c>
      <c r="F232" s="147">
        <v>44.062899999999999</v>
      </c>
      <c r="G232" s="147">
        <v>43.185099999999998</v>
      </c>
      <c r="H232" s="148">
        <v>0.91559999999999997</v>
      </c>
      <c r="I232" s="148">
        <v>0.94140000000000001</v>
      </c>
      <c r="J232" s="148">
        <v>0.88619999999999999</v>
      </c>
      <c r="K232" s="148">
        <v>0.92059999999999997</v>
      </c>
      <c r="L232" s="146" t="s">
        <v>1227</v>
      </c>
      <c r="M232" s="146" t="s">
        <v>1227</v>
      </c>
      <c r="N232" s="149" t="s">
        <v>1227</v>
      </c>
      <c r="O232" s="146" t="s">
        <v>1227</v>
      </c>
      <c r="P232" s="146" t="s">
        <v>1227</v>
      </c>
      <c r="Q232" s="149" t="s">
        <v>1227</v>
      </c>
      <c r="R232" s="146" t="s">
        <v>1227</v>
      </c>
      <c r="S232" s="146" t="s">
        <v>1227</v>
      </c>
      <c r="T232" s="146" t="s">
        <v>1227</v>
      </c>
    </row>
    <row r="233" spans="2:20" hidden="1">
      <c r="B233" s="146" t="s">
        <v>604</v>
      </c>
      <c r="C233" s="146" t="s">
        <v>605</v>
      </c>
      <c r="D233" s="146" t="s">
        <v>234</v>
      </c>
      <c r="E233" s="146" t="s">
        <v>232</v>
      </c>
      <c r="F233" s="147">
        <v>44.820500000000003</v>
      </c>
      <c r="G233" s="147">
        <v>45.366399999999999</v>
      </c>
      <c r="H233" s="148">
        <v>1.1943999999999999</v>
      </c>
      <c r="I233" s="148">
        <v>1.1294</v>
      </c>
      <c r="J233" s="148" t="s">
        <v>1227</v>
      </c>
      <c r="K233" s="148" t="s">
        <v>1227</v>
      </c>
      <c r="L233" s="146" t="s">
        <v>1227</v>
      </c>
      <c r="M233" s="146" t="s">
        <v>1227</v>
      </c>
      <c r="N233" s="149" t="s">
        <v>310</v>
      </c>
      <c r="O233" s="146" t="s">
        <v>1227</v>
      </c>
      <c r="P233" s="146">
        <v>0.93140000000000001</v>
      </c>
      <c r="Q233" s="149" t="s">
        <v>1227</v>
      </c>
      <c r="R233" s="146" t="s">
        <v>1227</v>
      </c>
      <c r="S233" s="146" t="s">
        <v>1227</v>
      </c>
      <c r="T233" s="146" t="s">
        <v>1227</v>
      </c>
    </row>
    <row r="234" spans="2:20" hidden="1">
      <c r="B234" s="146" t="s">
        <v>606</v>
      </c>
      <c r="C234" s="146" t="s">
        <v>607</v>
      </c>
      <c r="D234" s="146" t="s">
        <v>307</v>
      </c>
      <c r="E234" s="146" t="s">
        <v>305</v>
      </c>
      <c r="F234" s="147">
        <v>37.9754</v>
      </c>
      <c r="G234" s="147">
        <v>37.058100000000003</v>
      </c>
      <c r="H234" s="148">
        <v>0.89880000000000004</v>
      </c>
      <c r="I234" s="148">
        <v>0.92949999999999999</v>
      </c>
      <c r="J234" s="148" t="s">
        <v>1227</v>
      </c>
      <c r="K234" s="148" t="s">
        <v>1227</v>
      </c>
      <c r="L234" s="146" t="s">
        <v>1227</v>
      </c>
      <c r="M234" s="146" t="s">
        <v>1227</v>
      </c>
      <c r="N234" s="149" t="s">
        <v>310</v>
      </c>
      <c r="O234" s="146" t="s">
        <v>1227</v>
      </c>
      <c r="P234" s="146">
        <v>0.7893</v>
      </c>
      <c r="Q234" s="149" t="s">
        <v>1227</v>
      </c>
      <c r="R234" s="146" t="s">
        <v>1227</v>
      </c>
      <c r="S234" s="146" t="s">
        <v>1227</v>
      </c>
      <c r="T234" s="146" t="s">
        <v>1227</v>
      </c>
    </row>
    <row r="235" spans="2:20" hidden="1">
      <c r="B235" s="146" t="s">
        <v>606</v>
      </c>
      <c r="C235" s="146" t="s">
        <v>607</v>
      </c>
      <c r="D235" s="146" t="s">
        <v>308</v>
      </c>
      <c r="E235" s="146" t="s">
        <v>309</v>
      </c>
      <c r="F235" s="147">
        <v>37.9754</v>
      </c>
      <c r="G235" s="147">
        <v>37.058100000000003</v>
      </c>
      <c r="H235" s="148">
        <v>1</v>
      </c>
      <c r="I235" s="148">
        <v>1</v>
      </c>
      <c r="J235" s="148" t="s">
        <v>1227</v>
      </c>
      <c r="K235" s="148" t="s">
        <v>1227</v>
      </c>
      <c r="L235" s="146" t="s">
        <v>1227</v>
      </c>
      <c r="M235" s="146" t="s">
        <v>310</v>
      </c>
      <c r="N235" s="149" t="s">
        <v>310</v>
      </c>
      <c r="O235" s="146" t="s">
        <v>1227</v>
      </c>
      <c r="P235" s="146">
        <v>0.7893</v>
      </c>
      <c r="Q235" s="149" t="s">
        <v>1227</v>
      </c>
      <c r="R235" s="146" t="s">
        <v>1227</v>
      </c>
      <c r="S235" s="146" t="s">
        <v>1227</v>
      </c>
      <c r="T235" s="146" t="s">
        <v>1227</v>
      </c>
    </row>
    <row r="236" spans="2:20" hidden="1">
      <c r="B236" s="146" t="s">
        <v>608</v>
      </c>
      <c r="C236" s="146" t="s">
        <v>609</v>
      </c>
      <c r="D236" s="146" t="s">
        <v>255</v>
      </c>
      <c r="E236" s="146" t="s">
        <v>256</v>
      </c>
      <c r="F236" s="147">
        <v>44.2605</v>
      </c>
      <c r="G236" s="147">
        <v>42.685299999999998</v>
      </c>
      <c r="H236" s="148">
        <v>0.91979999999999995</v>
      </c>
      <c r="I236" s="148">
        <v>0.94440000000000002</v>
      </c>
      <c r="J236" s="148" t="s">
        <v>1227</v>
      </c>
      <c r="K236" s="148" t="s">
        <v>1227</v>
      </c>
      <c r="L236" s="146" t="s">
        <v>1227</v>
      </c>
      <c r="M236" s="146" t="s">
        <v>1227</v>
      </c>
      <c r="N236" s="149" t="s">
        <v>1227</v>
      </c>
      <c r="O236" s="146" t="s">
        <v>1227</v>
      </c>
      <c r="P236" s="146" t="s">
        <v>1227</v>
      </c>
      <c r="Q236" s="149" t="s">
        <v>1227</v>
      </c>
      <c r="R236" s="146" t="s">
        <v>1227</v>
      </c>
      <c r="S236" s="146" t="s">
        <v>1227</v>
      </c>
      <c r="T236" s="146" t="s">
        <v>1227</v>
      </c>
    </row>
    <row r="237" spans="2:20" hidden="1">
      <c r="B237" s="146" t="s">
        <v>610</v>
      </c>
      <c r="C237" s="146" t="s">
        <v>611</v>
      </c>
      <c r="D237" s="146" t="s">
        <v>335</v>
      </c>
      <c r="E237" s="146" t="s">
        <v>333</v>
      </c>
      <c r="F237" s="147">
        <v>39.763800000000003</v>
      </c>
      <c r="G237" s="147">
        <v>38.833300000000001</v>
      </c>
      <c r="H237" s="148">
        <v>0.82630000000000003</v>
      </c>
      <c r="I237" s="148">
        <v>0.87749999999999995</v>
      </c>
      <c r="J237" s="148">
        <v>0.82630000000000003</v>
      </c>
      <c r="K237" s="148">
        <v>0.87749999999999995</v>
      </c>
      <c r="L237" s="146" t="s">
        <v>1227</v>
      </c>
      <c r="M237" s="146" t="s">
        <v>1227</v>
      </c>
      <c r="N237" s="149" t="s">
        <v>1227</v>
      </c>
      <c r="O237" s="146" t="s">
        <v>1227</v>
      </c>
      <c r="P237" s="146" t="s">
        <v>1227</v>
      </c>
      <c r="Q237" s="149" t="s">
        <v>1227</v>
      </c>
      <c r="R237" s="146" t="s">
        <v>1227</v>
      </c>
      <c r="S237" s="146" t="s">
        <v>1227</v>
      </c>
      <c r="T237" s="146" t="s">
        <v>1227</v>
      </c>
    </row>
    <row r="238" spans="2:20" hidden="1">
      <c r="B238" s="146" t="s">
        <v>612</v>
      </c>
      <c r="C238" s="146" t="s">
        <v>1161</v>
      </c>
      <c r="D238" s="146" t="s">
        <v>242</v>
      </c>
      <c r="E238" s="146" t="s">
        <v>238</v>
      </c>
      <c r="F238" s="147">
        <v>40.988599999999998</v>
      </c>
      <c r="G238" s="147">
        <v>39.2455</v>
      </c>
      <c r="H238" s="148">
        <v>0.85189999999999999</v>
      </c>
      <c r="I238" s="148">
        <v>0.89600000000000002</v>
      </c>
      <c r="J238" s="148">
        <v>0.79700000000000004</v>
      </c>
      <c r="K238" s="148">
        <v>0.85609999999999997</v>
      </c>
      <c r="L238" s="146" t="s">
        <v>1227</v>
      </c>
      <c r="M238" s="146" t="s">
        <v>1227</v>
      </c>
      <c r="N238" s="149" t="s">
        <v>1227</v>
      </c>
      <c r="O238" s="146" t="s">
        <v>1227</v>
      </c>
      <c r="P238" s="146" t="s">
        <v>1227</v>
      </c>
      <c r="Q238" s="149" t="s">
        <v>1227</v>
      </c>
      <c r="R238" s="146" t="s">
        <v>1227</v>
      </c>
      <c r="S238" s="146" t="s">
        <v>1227</v>
      </c>
      <c r="T238" s="146" t="s">
        <v>1227</v>
      </c>
    </row>
    <row r="239" spans="2:20" hidden="1">
      <c r="B239" s="146" t="s">
        <v>612</v>
      </c>
      <c r="C239" s="146" t="s">
        <v>1161</v>
      </c>
      <c r="D239" s="146" t="s">
        <v>276</v>
      </c>
      <c r="E239" s="146" t="s">
        <v>277</v>
      </c>
      <c r="F239" s="147">
        <v>40.988599999999998</v>
      </c>
      <c r="G239" s="147">
        <v>39.2455</v>
      </c>
      <c r="H239" s="148">
        <v>0.85189999999999999</v>
      </c>
      <c r="I239" s="148">
        <v>0.89600000000000002</v>
      </c>
      <c r="J239" s="148">
        <v>0.79700000000000004</v>
      </c>
      <c r="K239" s="148">
        <v>0.85609999999999997</v>
      </c>
      <c r="L239" s="146" t="s">
        <v>1227</v>
      </c>
      <c r="M239" s="146" t="s">
        <v>1227</v>
      </c>
      <c r="N239" s="149" t="s">
        <v>1227</v>
      </c>
      <c r="O239" s="146" t="s">
        <v>1227</v>
      </c>
      <c r="P239" s="146" t="s">
        <v>1227</v>
      </c>
      <c r="Q239" s="149" t="s">
        <v>1227</v>
      </c>
      <c r="R239" s="146" t="s">
        <v>1227</v>
      </c>
      <c r="S239" s="146" t="s">
        <v>1227</v>
      </c>
      <c r="T239" s="146" t="s">
        <v>1227</v>
      </c>
    </row>
    <row r="240" spans="2:20" hidden="1">
      <c r="B240" s="146" t="s">
        <v>612</v>
      </c>
      <c r="C240" s="146" t="s">
        <v>1161</v>
      </c>
      <c r="D240" s="146" t="s">
        <v>342</v>
      </c>
      <c r="E240" s="146" t="s">
        <v>340</v>
      </c>
      <c r="F240" s="147">
        <v>40.988599999999998</v>
      </c>
      <c r="G240" s="147">
        <v>39.2455</v>
      </c>
      <c r="H240" s="148" t="s">
        <v>1227</v>
      </c>
      <c r="I240" s="148" t="s">
        <v>1227</v>
      </c>
      <c r="J240" s="148">
        <v>0.79700000000000004</v>
      </c>
      <c r="K240" s="148">
        <v>0.85609999999999997</v>
      </c>
      <c r="L240" s="146" t="s">
        <v>1227</v>
      </c>
      <c r="M240" s="146" t="s">
        <v>1227</v>
      </c>
      <c r="N240" s="149" t="s">
        <v>1227</v>
      </c>
      <c r="O240" s="146" t="s">
        <v>1227</v>
      </c>
      <c r="P240" s="146" t="s">
        <v>1227</v>
      </c>
      <c r="Q240" s="149" t="s">
        <v>1227</v>
      </c>
      <c r="R240" s="146" t="s">
        <v>1227</v>
      </c>
      <c r="S240" s="146" t="s">
        <v>1227</v>
      </c>
      <c r="T240" s="146" t="s">
        <v>1227</v>
      </c>
    </row>
    <row r="241" spans="2:20" hidden="1">
      <c r="B241" s="146" t="s">
        <v>613</v>
      </c>
      <c r="C241" s="146" t="s">
        <v>614</v>
      </c>
      <c r="D241" s="146" t="s">
        <v>237</v>
      </c>
      <c r="E241" s="146" t="s">
        <v>235</v>
      </c>
      <c r="F241" s="147">
        <v>48.520600000000002</v>
      </c>
      <c r="G241" s="147">
        <v>47.516599999999997</v>
      </c>
      <c r="H241" s="148">
        <v>1.0397000000000001</v>
      </c>
      <c r="I241" s="148">
        <v>1.0269999999999999</v>
      </c>
      <c r="J241" s="148">
        <v>1.0397000000000001</v>
      </c>
      <c r="K241" s="148">
        <v>1.0269999999999999</v>
      </c>
      <c r="L241" s="146" t="s">
        <v>1227</v>
      </c>
      <c r="M241" s="146" t="s">
        <v>1227</v>
      </c>
      <c r="N241" s="149" t="s">
        <v>310</v>
      </c>
      <c r="O241" s="146" t="s">
        <v>1227</v>
      </c>
      <c r="P241" s="146">
        <v>1.0084</v>
      </c>
      <c r="Q241" s="149" t="s">
        <v>1227</v>
      </c>
      <c r="R241" s="146" t="s">
        <v>310</v>
      </c>
      <c r="S241" s="146" t="s">
        <v>1227</v>
      </c>
      <c r="T241" s="146">
        <v>0.99129999999999996</v>
      </c>
    </row>
    <row r="242" spans="2:20" hidden="1">
      <c r="B242" s="146" t="s">
        <v>615</v>
      </c>
      <c r="C242" s="146" t="s">
        <v>616</v>
      </c>
      <c r="D242" s="146" t="s">
        <v>304</v>
      </c>
      <c r="E242" s="146" t="s">
        <v>302</v>
      </c>
      <c r="F242" s="147">
        <v>48.660200000000003</v>
      </c>
      <c r="G242" s="147">
        <v>49.1905</v>
      </c>
      <c r="H242" s="148">
        <v>1.0113000000000001</v>
      </c>
      <c r="I242" s="148">
        <v>1.0077</v>
      </c>
      <c r="J242" s="148">
        <v>0.93230000000000002</v>
      </c>
      <c r="K242" s="148">
        <v>0.95309999999999995</v>
      </c>
      <c r="L242" s="146" t="s">
        <v>1227</v>
      </c>
      <c r="M242" s="146" t="s">
        <v>1227</v>
      </c>
      <c r="N242" s="149" t="s">
        <v>1227</v>
      </c>
      <c r="O242" s="146" t="s">
        <v>1227</v>
      </c>
      <c r="P242" s="146" t="s">
        <v>1227</v>
      </c>
      <c r="Q242" s="149" t="s">
        <v>1227</v>
      </c>
      <c r="R242" s="146" t="s">
        <v>1227</v>
      </c>
      <c r="S242" s="146" t="s">
        <v>1227</v>
      </c>
      <c r="T242" s="146" t="s">
        <v>1227</v>
      </c>
    </row>
    <row r="243" spans="2:20" hidden="1">
      <c r="B243" s="146" t="s">
        <v>617</v>
      </c>
      <c r="C243" s="146" t="s">
        <v>618</v>
      </c>
      <c r="D243" s="146" t="s">
        <v>350</v>
      </c>
      <c r="E243" s="146" t="s">
        <v>348</v>
      </c>
      <c r="F243" s="147">
        <v>38.759</v>
      </c>
      <c r="G243" s="147">
        <v>37.512500000000003</v>
      </c>
      <c r="H243" s="148">
        <v>0.80549999999999999</v>
      </c>
      <c r="I243" s="148">
        <v>0.86229999999999996</v>
      </c>
      <c r="J243" s="148">
        <v>0.80549999999999999</v>
      </c>
      <c r="K243" s="148">
        <v>0.86229999999999996</v>
      </c>
      <c r="L243" s="146" t="s">
        <v>1227</v>
      </c>
      <c r="M243" s="146" t="s">
        <v>1227</v>
      </c>
      <c r="N243" s="149" t="s">
        <v>1227</v>
      </c>
      <c r="O243" s="146" t="s">
        <v>1227</v>
      </c>
      <c r="P243" s="146" t="s">
        <v>1227</v>
      </c>
      <c r="Q243" s="149" t="s">
        <v>1227</v>
      </c>
      <c r="R243" s="146" t="s">
        <v>1227</v>
      </c>
      <c r="S243" s="146" t="s">
        <v>1227</v>
      </c>
      <c r="T243" s="146" t="s">
        <v>1227</v>
      </c>
    </row>
    <row r="244" spans="2:20" hidden="1">
      <c r="B244" s="146" t="s">
        <v>619</v>
      </c>
      <c r="C244" s="146" t="s">
        <v>620</v>
      </c>
      <c r="D244" s="146" t="s">
        <v>231</v>
      </c>
      <c r="E244" s="146" t="s">
        <v>229</v>
      </c>
      <c r="F244" s="147">
        <v>31.5291</v>
      </c>
      <c r="G244" s="147">
        <v>30.169699999999999</v>
      </c>
      <c r="H244" s="148">
        <v>0.65529999999999999</v>
      </c>
      <c r="I244" s="148">
        <v>0.74870000000000003</v>
      </c>
      <c r="J244" s="148" t="s">
        <v>1227</v>
      </c>
      <c r="K244" s="148" t="s">
        <v>1227</v>
      </c>
      <c r="L244" s="146" t="s">
        <v>1227</v>
      </c>
      <c r="M244" s="146" t="s">
        <v>1227</v>
      </c>
      <c r="N244" s="149" t="s">
        <v>1227</v>
      </c>
      <c r="O244" s="146" t="s">
        <v>1227</v>
      </c>
      <c r="P244" s="146" t="s">
        <v>1227</v>
      </c>
      <c r="Q244" s="149" t="s">
        <v>1227</v>
      </c>
      <c r="R244" s="146" t="s">
        <v>1227</v>
      </c>
      <c r="S244" s="146" t="s">
        <v>1227</v>
      </c>
      <c r="T244" s="146" t="s">
        <v>1227</v>
      </c>
    </row>
    <row r="245" spans="2:20" hidden="1">
      <c r="B245" s="146" t="s">
        <v>621</v>
      </c>
      <c r="C245" s="146" t="s">
        <v>622</v>
      </c>
      <c r="D245" s="146" t="s">
        <v>369</v>
      </c>
      <c r="E245" s="146" t="s">
        <v>367</v>
      </c>
      <c r="F245" s="147">
        <v>43.2879</v>
      </c>
      <c r="G245" s="147">
        <v>40.987000000000002</v>
      </c>
      <c r="H245" s="148">
        <v>0.89970000000000006</v>
      </c>
      <c r="I245" s="148">
        <v>0.93020000000000003</v>
      </c>
      <c r="J245" s="148" t="s">
        <v>1227</v>
      </c>
      <c r="K245" s="148" t="s">
        <v>1227</v>
      </c>
      <c r="L245" s="146" t="s">
        <v>1227</v>
      </c>
      <c r="M245" s="146" t="s">
        <v>1227</v>
      </c>
      <c r="N245" s="149" t="s">
        <v>1227</v>
      </c>
      <c r="O245" s="146" t="s">
        <v>1227</v>
      </c>
      <c r="P245" s="146" t="s">
        <v>1227</v>
      </c>
      <c r="Q245" s="149" t="s">
        <v>1227</v>
      </c>
      <c r="R245" s="146" t="s">
        <v>1227</v>
      </c>
      <c r="S245" s="146" t="s">
        <v>1227</v>
      </c>
      <c r="T245" s="146" t="s">
        <v>1227</v>
      </c>
    </row>
    <row r="246" spans="2:20" hidden="1">
      <c r="B246" s="146" t="s">
        <v>623</v>
      </c>
      <c r="C246" s="146" t="s">
        <v>624</v>
      </c>
      <c r="D246" s="146" t="s">
        <v>254</v>
      </c>
      <c r="E246" s="146" t="s">
        <v>250</v>
      </c>
      <c r="F246" s="147">
        <v>46.205800000000004</v>
      </c>
      <c r="G246" s="147">
        <v>45.121699999999997</v>
      </c>
      <c r="H246" s="148">
        <v>1.0126999999999999</v>
      </c>
      <c r="I246" s="148">
        <v>1.0086999999999999</v>
      </c>
      <c r="J246" s="148" t="s">
        <v>1227</v>
      </c>
      <c r="K246" s="148" t="s">
        <v>1227</v>
      </c>
      <c r="L246" s="146" t="s">
        <v>1227</v>
      </c>
      <c r="M246" s="146" t="s">
        <v>1227</v>
      </c>
      <c r="N246" s="149" t="s">
        <v>310</v>
      </c>
      <c r="O246" s="146" t="s">
        <v>1227</v>
      </c>
      <c r="P246" s="146">
        <v>0.96040000000000003</v>
      </c>
      <c r="Q246" s="149" t="s">
        <v>1227</v>
      </c>
      <c r="R246" s="146" t="s">
        <v>1227</v>
      </c>
      <c r="S246" s="146" t="s">
        <v>1227</v>
      </c>
      <c r="T246" s="146" t="s">
        <v>1227</v>
      </c>
    </row>
    <row r="247" spans="2:20" hidden="1">
      <c r="B247" s="146" t="s">
        <v>625</v>
      </c>
      <c r="C247" s="146" t="s">
        <v>1162</v>
      </c>
      <c r="D247" s="146" t="s">
        <v>261</v>
      </c>
      <c r="E247" s="146" t="s">
        <v>259</v>
      </c>
      <c r="F247" s="147">
        <v>43.774500000000003</v>
      </c>
      <c r="G247" s="147">
        <v>42.996400000000001</v>
      </c>
      <c r="H247" s="148">
        <v>0.91090000000000004</v>
      </c>
      <c r="I247" s="148">
        <v>0.93810000000000004</v>
      </c>
      <c r="J247" s="148">
        <v>0.91090000000000004</v>
      </c>
      <c r="K247" s="148">
        <v>0.93810000000000004</v>
      </c>
      <c r="L247" s="146" t="s">
        <v>1227</v>
      </c>
      <c r="M247" s="146" t="s">
        <v>1227</v>
      </c>
      <c r="N247" s="149" t="s">
        <v>1227</v>
      </c>
      <c r="O247" s="146" t="s">
        <v>1227</v>
      </c>
      <c r="P247" s="146" t="s">
        <v>1227</v>
      </c>
      <c r="Q247" s="149" t="s">
        <v>1227</v>
      </c>
      <c r="R247" s="146" t="s">
        <v>1227</v>
      </c>
      <c r="S247" s="146" t="s">
        <v>1227</v>
      </c>
      <c r="T247" s="146" t="s">
        <v>1227</v>
      </c>
    </row>
    <row r="248" spans="2:20" hidden="1">
      <c r="B248" s="146" t="s">
        <v>626</v>
      </c>
      <c r="C248" s="146" t="s">
        <v>627</v>
      </c>
      <c r="D248" s="146" t="s">
        <v>242</v>
      </c>
      <c r="E248" s="146" t="s">
        <v>238</v>
      </c>
      <c r="F248" s="147">
        <v>38.336199999999998</v>
      </c>
      <c r="G248" s="147">
        <v>37.920099999999998</v>
      </c>
      <c r="H248" s="148">
        <v>0.79679999999999995</v>
      </c>
      <c r="I248" s="148">
        <v>0.85589999999999999</v>
      </c>
      <c r="J248" s="148" t="s">
        <v>1227</v>
      </c>
      <c r="K248" s="148" t="s">
        <v>1227</v>
      </c>
      <c r="L248" s="146" t="s">
        <v>1227</v>
      </c>
      <c r="M248" s="146" t="s">
        <v>1227</v>
      </c>
      <c r="N248" s="149" t="s">
        <v>1227</v>
      </c>
      <c r="O248" s="146" t="s">
        <v>1227</v>
      </c>
      <c r="P248" s="146" t="s">
        <v>1227</v>
      </c>
      <c r="Q248" s="149" t="s">
        <v>1227</v>
      </c>
      <c r="R248" s="146" t="s">
        <v>1227</v>
      </c>
      <c r="S248" s="146" t="s">
        <v>1227</v>
      </c>
      <c r="T248" s="146" t="s">
        <v>1227</v>
      </c>
    </row>
    <row r="249" spans="2:20" hidden="1">
      <c r="B249" s="146" t="s">
        <v>626</v>
      </c>
      <c r="C249" s="146" t="s">
        <v>627</v>
      </c>
      <c r="D249" s="146" t="s">
        <v>342</v>
      </c>
      <c r="E249" s="146" t="s">
        <v>340</v>
      </c>
      <c r="F249" s="147">
        <v>38.336199999999998</v>
      </c>
      <c r="G249" s="147">
        <v>37.920099999999998</v>
      </c>
      <c r="H249" s="148">
        <v>0.79679999999999995</v>
      </c>
      <c r="I249" s="148">
        <v>0.85589999999999999</v>
      </c>
      <c r="J249" s="148" t="s">
        <v>1227</v>
      </c>
      <c r="K249" s="148" t="s">
        <v>1227</v>
      </c>
      <c r="L249" s="146" t="s">
        <v>1227</v>
      </c>
      <c r="M249" s="146" t="s">
        <v>1227</v>
      </c>
      <c r="N249" s="149" t="s">
        <v>1227</v>
      </c>
      <c r="O249" s="146" t="s">
        <v>1227</v>
      </c>
      <c r="P249" s="146" t="s">
        <v>1227</v>
      </c>
      <c r="Q249" s="149" t="s">
        <v>1227</v>
      </c>
      <c r="R249" s="146" t="s">
        <v>1227</v>
      </c>
      <c r="S249" s="146" t="s">
        <v>1227</v>
      </c>
      <c r="T249" s="146" t="s">
        <v>1227</v>
      </c>
    </row>
    <row r="250" spans="2:20" hidden="1">
      <c r="B250" s="146" t="s">
        <v>628</v>
      </c>
      <c r="C250" s="146" t="s">
        <v>629</v>
      </c>
      <c r="D250" s="146" t="s">
        <v>280</v>
      </c>
      <c r="E250" s="146" t="s">
        <v>278</v>
      </c>
      <c r="F250" s="147">
        <v>45.505099999999999</v>
      </c>
      <c r="G250" s="147">
        <v>43.235799999999998</v>
      </c>
      <c r="H250" s="148">
        <v>0.94579999999999997</v>
      </c>
      <c r="I250" s="148">
        <v>0.96260000000000001</v>
      </c>
      <c r="J250" s="148">
        <v>0.92830000000000001</v>
      </c>
      <c r="K250" s="148">
        <v>0.95030000000000003</v>
      </c>
      <c r="L250" s="146" t="s">
        <v>1227</v>
      </c>
      <c r="M250" s="146" t="s">
        <v>1227</v>
      </c>
      <c r="N250" s="149" t="s">
        <v>1227</v>
      </c>
      <c r="O250" s="146" t="s">
        <v>1227</v>
      </c>
      <c r="P250" s="146" t="s">
        <v>1227</v>
      </c>
      <c r="Q250" s="149" t="s">
        <v>1227</v>
      </c>
      <c r="R250" s="146" t="s">
        <v>1227</v>
      </c>
      <c r="S250" s="146" t="s">
        <v>1227</v>
      </c>
      <c r="T250" s="146" t="s">
        <v>1227</v>
      </c>
    </row>
    <row r="251" spans="2:20" hidden="1">
      <c r="B251" s="146" t="s">
        <v>628</v>
      </c>
      <c r="C251" s="146" t="s">
        <v>629</v>
      </c>
      <c r="D251" s="146" t="s">
        <v>339</v>
      </c>
      <c r="E251" s="146" t="s">
        <v>337</v>
      </c>
      <c r="F251" s="147">
        <v>45.505099999999999</v>
      </c>
      <c r="G251" s="147">
        <v>43.235799999999998</v>
      </c>
      <c r="H251" s="148" t="s">
        <v>1227</v>
      </c>
      <c r="I251" s="148" t="s">
        <v>1227</v>
      </c>
      <c r="J251" s="148">
        <v>0.92830000000000001</v>
      </c>
      <c r="K251" s="148">
        <v>0.95030000000000003</v>
      </c>
      <c r="L251" s="146" t="s">
        <v>1227</v>
      </c>
      <c r="M251" s="146" t="s">
        <v>1227</v>
      </c>
      <c r="N251" s="149" t="s">
        <v>1227</v>
      </c>
      <c r="O251" s="146" t="s">
        <v>1227</v>
      </c>
      <c r="P251" s="146" t="s">
        <v>1227</v>
      </c>
      <c r="Q251" s="149" t="s">
        <v>1227</v>
      </c>
      <c r="R251" s="146" t="s">
        <v>1227</v>
      </c>
      <c r="S251" s="146" t="s">
        <v>1227</v>
      </c>
      <c r="T251" s="146" t="s">
        <v>1227</v>
      </c>
    </row>
    <row r="252" spans="2:20" hidden="1">
      <c r="B252" s="146" t="s">
        <v>630</v>
      </c>
      <c r="C252" s="146" t="s">
        <v>1163</v>
      </c>
      <c r="D252" s="146" t="s">
        <v>326</v>
      </c>
      <c r="E252" s="146" t="s">
        <v>327</v>
      </c>
      <c r="F252" s="147">
        <v>45.976199999999999</v>
      </c>
      <c r="G252" s="147">
        <v>44.806100000000001</v>
      </c>
      <c r="H252" s="148">
        <v>0.95550000000000002</v>
      </c>
      <c r="I252" s="148">
        <v>0.96930000000000005</v>
      </c>
      <c r="J252" s="148">
        <v>0.95550000000000002</v>
      </c>
      <c r="K252" s="148">
        <v>0.96930000000000005</v>
      </c>
      <c r="L252" s="146" t="s">
        <v>1227</v>
      </c>
      <c r="M252" s="146" t="s">
        <v>1227</v>
      </c>
      <c r="N252" s="149" t="s">
        <v>1227</v>
      </c>
      <c r="O252" s="146" t="s">
        <v>1227</v>
      </c>
      <c r="P252" s="146" t="s">
        <v>1227</v>
      </c>
      <c r="Q252" s="149" t="s">
        <v>1227</v>
      </c>
      <c r="R252" s="146" t="s">
        <v>1227</v>
      </c>
      <c r="S252" s="146" t="s">
        <v>1227</v>
      </c>
      <c r="T252" s="146" t="s">
        <v>1227</v>
      </c>
    </row>
    <row r="253" spans="2:20" hidden="1">
      <c r="B253" s="146" t="s">
        <v>1164</v>
      </c>
      <c r="C253" s="146" t="s">
        <v>1165</v>
      </c>
      <c r="D253" s="146" t="s">
        <v>298</v>
      </c>
      <c r="E253" s="146" t="s">
        <v>294</v>
      </c>
      <c r="F253" s="147">
        <v>45.230800000000002</v>
      </c>
      <c r="G253" s="147">
        <v>44.583300000000001</v>
      </c>
      <c r="H253" s="148">
        <v>0.93989999999999996</v>
      </c>
      <c r="I253" s="148">
        <v>0.95840000000000003</v>
      </c>
      <c r="J253" s="148" t="s">
        <v>1227</v>
      </c>
      <c r="K253" s="148" t="s">
        <v>1227</v>
      </c>
      <c r="L253" s="146" t="s">
        <v>1227</v>
      </c>
      <c r="M253" s="146" t="s">
        <v>1227</v>
      </c>
      <c r="N253" s="149" t="s">
        <v>1227</v>
      </c>
      <c r="O253" s="146" t="s">
        <v>1227</v>
      </c>
      <c r="P253" s="146" t="s">
        <v>1227</v>
      </c>
      <c r="Q253" s="149" t="s">
        <v>1227</v>
      </c>
      <c r="R253" s="146" t="s">
        <v>1227</v>
      </c>
      <c r="S253" s="146" t="s">
        <v>1227</v>
      </c>
      <c r="T253" s="146" t="s">
        <v>1227</v>
      </c>
    </row>
    <row r="254" spans="2:20" hidden="1">
      <c r="B254" s="146" t="s">
        <v>631</v>
      </c>
      <c r="C254" s="146" t="s">
        <v>632</v>
      </c>
      <c r="D254" s="146" t="s">
        <v>249</v>
      </c>
      <c r="E254" s="146" t="s">
        <v>243</v>
      </c>
      <c r="F254" s="147">
        <v>53.784300000000002</v>
      </c>
      <c r="G254" s="147">
        <v>48.536999999999999</v>
      </c>
      <c r="H254" s="148">
        <v>1.2534000000000001</v>
      </c>
      <c r="I254" s="148">
        <v>1.1673</v>
      </c>
      <c r="J254" s="148" t="s">
        <v>1227</v>
      </c>
      <c r="K254" s="148" t="s">
        <v>1227</v>
      </c>
      <c r="L254" s="146" t="s">
        <v>1227</v>
      </c>
      <c r="M254" s="146" t="s">
        <v>1227</v>
      </c>
      <c r="N254" s="149" t="s">
        <v>310</v>
      </c>
      <c r="O254" s="146" t="s">
        <v>1227</v>
      </c>
      <c r="P254" s="146">
        <v>1.1176999999999999</v>
      </c>
      <c r="Q254" s="149" t="s">
        <v>1227</v>
      </c>
      <c r="R254" s="146" t="s">
        <v>1227</v>
      </c>
      <c r="S254" s="146" t="s">
        <v>1227</v>
      </c>
      <c r="T254" s="146" t="s">
        <v>1227</v>
      </c>
    </row>
    <row r="255" spans="2:20" hidden="1">
      <c r="B255" s="146" t="s">
        <v>633</v>
      </c>
      <c r="C255" s="146" t="s">
        <v>634</v>
      </c>
      <c r="D255" s="146" t="s">
        <v>231</v>
      </c>
      <c r="E255" s="146" t="s">
        <v>229</v>
      </c>
      <c r="F255" s="147">
        <v>32.707700000000003</v>
      </c>
      <c r="G255" s="147">
        <v>31.8857</v>
      </c>
      <c r="H255" s="148">
        <v>0.67979999999999996</v>
      </c>
      <c r="I255" s="148">
        <v>0.76770000000000005</v>
      </c>
      <c r="J255" s="148" t="s">
        <v>1227</v>
      </c>
      <c r="K255" s="148" t="s">
        <v>1227</v>
      </c>
      <c r="L255" s="146" t="s">
        <v>1227</v>
      </c>
      <c r="M255" s="146" t="s">
        <v>1227</v>
      </c>
      <c r="N255" s="149" t="s">
        <v>1227</v>
      </c>
      <c r="O255" s="146" t="s">
        <v>1227</v>
      </c>
      <c r="P255" s="146" t="s">
        <v>1227</v>
      </c>
      <c r="Q255" s="149" t="s">
        <v>1227</v>
      </c>
      <c r="R255" s="146" t="s">
        <v>1227</v>
      </c>
      <c r="S255" s="146" t="s">
        <v>1227</v>
      </c>
      <c r="T255" s="146" t="s">
        <v>1227</v>
      </c>
    </row>
    <row r="256" spans="2:20" hidden="1">
      <c r="B256" s="146" t="s">
        <v>635</v>
      </c>
      <c r="C256" s="146" t="s">
        <v>636</v>
      </c>
      <c r="D256" s="146" t="s">
        <v>261</v>
      </c>
      <c r="E256" s="146" t="s">
        <v>259</v>
      </c>
      <c r="F256" s="147">
        <v>40.861800000000002</v>
      </c>
      <c r="G256" s="147">
        <v>41.002899999999997</v>
      </c>
      <c r="H256" s="148">
        <v>0.84919999999999995</v>
      </c>
      <c r="I256" s="148">
        <v>0.89410000000000001</v>
      </c>
      <c r="J256" s="148" t="s">
        <v>1227</v>
      </c>
      <c r="K256" s="148" t="s">
        <v>1227</v>
      </c>
      <c r="L256" s="146" t="s">
        <v>1227</v>
      </c>
      <c r="M256" s="146" t="s">
        <v>1227</v>
      </c>
      <c r="N256" s="149" t="s">
        <v>1227</v>
      </c>
      <c r="O256" s="146" t="s">
        <v>1227</v>
      </c>
      <c r="P256" s="146" t="s">
        <v>1227</v>
      </c>
      <c r="Q256" s="149" t="s">
        <v>1227</v>
      </c>
      <c r="R256" s="146" t="s">
        <v>1227</v>
      </c>
      <c r="S256" s="146" t="s">
        <v>1227</v>
      </c>
      <c r="T256" s="146" t="s">
        <v>1227</v>
      </c>
    </row>
    <row r="257" spans="2:20" hidden="1">
      <c r="B257" s="146" t="s">
        <v>637</v>
      </c>
      <c r="C257" s="146" t="s">
        <v>638</v>
      </c>
      <c r="D257" s="146" t="s">
        <v>264</v>
      </c>
      <c r="E257" s="146" t="s">
        <v>262</v>
      </c>
      <c r="F257" s="147">
        <v>43.671199999999999</v>
      </c>
      <c r="G257" s="147">
        <v>42.956800000000001</v>
      </c>
      <c r="H257" s="148">
        <v>0.90749999999999997</v>
      </c>
      <c r="I257" s="148">
        <v>0.93569999999999998</v>
      </c>
      <c r="J257" s="148" t="s">
        <v>1227</v>
      </c>
      <c r="K257" s="148" t="s">
        <v>1227</v>
      </c>
      <c r="L257" s="146" t="s">
        <v>1227</v>
      </c>
      <c r="M257" s="146" t="s">
        <v>1227</v>
      </c>
      <c r="N257" s="149" t="s">
        <v>1227</v>
      </c>
      <c r="O257" s="146" t="s">
        <v>1227</v>
      </c>
      <c r="P257" s="146" t="s">
        <v>1227</v>
      </c>
      <c r="Q257" s="149" t="s">
        <v>1227</v>
      </c>
      <c r="R257" s="146" t="s">
        <v>1227</v>
      </c>
      <c r="S257" s="146" t="s">
        <v>1227</v>
      </c>
      <c r="T257" s="146" t="s">
        <v>1227</v>
      </c>
    </row>
    <row r="258" spans="2:20" hidden="1">
      <c r="B258" s="146" t="s">
        <v>639</v>
      </c>
      <c r="C258" s="146" t="s">
        <v>640</v>
      </c>
      <c r="D258" s="146" t="s">
        <v>280</v>
      </c>
      <c r="E258" s="146" t="s">
        <v>278</v>
      </c>
      <c r="F258" s="147">
        <v>43.841900000000003</v>
      </c>
      <c r="G258" s="147">
        <v>42.895200000000003</v>
      </c>
      <c r="H258" s="148">
        <v>0.91110000000000002</v>
      </c>
      <c r="I258" s="148">
        <v>0.93820000000000003</v>
      </c>
      <c r="J258" s="148">
        <v>0.91110000000000002</v>
      </c>
      <c r="K258" s="148">
        <v>0.93820000000000003</v>
      </c>
      <c r="L258" s="146" t="s">
        <v>1227</v>
      </c>
      <c r="M258" s="146" t="s">
        <v>1227</v>
      </c>
      <c r="N258" s="149" t="s">
        <v>1227</v>
      </c>
      <c r="O258" s="146" t="s">
        <v>1227</v>
      </c>
      <c r="P258" s="146" t="s">
        <v>1227</v>
      </c>
      <c r="Q258" s="149" t="s">
        <v>1227</v>
      </c>
      <c r="R258" s="146" t="s">
        <v>1227</v>
      </c>
      <c r="S258" s="146" t="s">
        <v>1227</v>
      </c>
      <c r="T258" s="146" t="s">
        <v>1227</v>
      </c>
    </row>
    <row r="259" spans="2:20" hidden="1">
      <c r="B259" s="146" t="s">
        <v>641</v>
      </c>
      <c r="C259" s="146" t="s">
        <v>642</v>
      </c>
      <c r="D259" s="146" t="s">
        <v>330</v>
      </c>
      <c r="E259" s="146" t="s">
        <v>331</v>
      </c>
      <c r="F259" s="147">
        <v>49.708599999999997</v>
      </c>
      <c r="G259" s="147">
        <v>48.354399999999998</v>
      </c>
      <c r="H259" s="148">
        <v>1.0330999999999999</v>
      </c>
      <c r="I259" s="148">
        <v>1.0226</v>
      </c>
      <c r="J259" s="148">
        <v>1.0063</v>
      </c>
      <c r="K259" s="148">
        <v>1.0043</v>
      </c>
      <c r="L259" s="146" t="s">
        <v>1227</v>
      </c>
      <c r="M259" s="146" t="s">
        <v>1227</v>
      </c>
      <c r="N259" s="149" t="s">
        <v>1227</v>
      </c>
      <c r="O259" s="146" t="s">
        <v>1227</v>
      </c>
      <c r="P259" s="146" t="s">
        <v>1227</v>
      </c>
      <c r="Q259" s="149" t="s">
        <v>1227</v>
      </c>
      <c r="R259" s="146" t="s">
        <v>1227</v>
      </c>
      <c r="S259" s="146" t="s">
        <v>1227</v>
      </c>
      <c r="T259" s="146" t="s">
        <v>1227</v>
      </c>
    </row>
    <row r="260" spans="2:20" hidden="1">
      <c r="B260" s="146" t="s">
        <v>643</v>
      </c>
      <c r="C260" s="146" t="s">
        <v>644</v>
      </c>
      <c r="D260" s="146" t="s">
        <v>332</v>
      </c>
      <c r="E260" s="146" t="s">
        <v>328</v>
      </c>
      <c r="F260" s="147">
        <v>39.0229</v>
      </c>
      <c r="G260" s="147">
        <v>36.773200000000003</v>
      </c>
      <c r="H260" s="148">
        <v>0.85150000000000003</v>
      </c>
      <c r="I260" s="148">
        <v>0.89580000000000004</v>
      </c>
      <c r="J260" s="148" t="s">
        <v>1227</v>
      </c>
      <c r="K260" s="148" t="s">
        <v>1227</v>
      </c>
      <c r="L260" s="146" t="s">
        <v>1227</v>
      </c>
      <c r="M260" s="146" t="s">
        <v>1227</v>
      </c>
      <c r="N260" s="149" t="s">
        <v>310</v>
      </c>
      <c r="O260" s="146" t="s">
        <v>1227</v>
      </c>
      <c r="P260" s="146">
        <v>0.81089999999999995</v>
      </c>
      <c r="Q260" s="149" t="s">
        <v>1227</v>
      </c>
      <c r="R260" s="146" t="s">
        <v>1227</v>
      </c>
      <c r="S260" s="146" t="s">
        <v>1227</v>
      </c>
      <c r="T260" s="146" t="s">
        <v>1227</v>
      </c>
    </row>
    <row r="261" spans="2:20" hidden="1">
      <c r="B261" s="146" t="s">
        <v>645</v>
      </c>
      <c r="C261" s="146" t="s">
        <v>646</v>
      </c>
      <c r="D261" s="146" t="s">
        <v>335</v>
      </c>
      <c r="E261" s="146" t="s">
        <v>333</v>
      </c>
      <c r="F261" s="147">
        <v>48.035400000000003</v>
      </c>
      <c r="G261" s="147">
        <v>44.9452</v>
      </c>
      <c r="H261" s="148">
        <v>0.99839999999999995</v>
      </c>
      <c r="I261" s="148">
        <v>0.99890000000000001</v>
      </c>
      <c r="J261" s="148">
        <v>0.94240000000000002</v>
      </c>
      <c r="K261" s="148">
        <v>0.96020000000000005</v>
      </c>
      <c r="L261" s="146" t="s">
        <v>1227</v>
      </c>
      <c r="M261" s="146" t="s">
        <v>1227</v>
      </c>
      <c r="N261" s="149" t="s">
        <v>1227</v>
      </c>
      <c r="O261" s="146" t="s">
        <v>1227</v>
      </c>
      <c r="P261" s="146" t="s">
        <v>1227</v>
      </c>
      <c r="Q261" s="149" t="s">
        <v>1227</v>
      </c>
      <c r="R261" s="146" t="s">
        <v>1227</v>
      </c>
      <c r="S261" s="146" t="s">
        <v>1227</v>
      </c>
      <c r="T261" s="146" t="s">
        <v>1227</v>
      </c>
    </row>
    <row r="262" spans="2:20" hidden="1">
      <c r="B262" s="146" t="s">
        <v>647</v>
      </c>
      <c r="C262" s="146" t="s">
        <v>648</v>
      </c>
      <c r="D262" s="146" t="s">
        <v>307</v>
      </c>
      <c r="E262" s="146" t="s">
        <v>305</v>
      </c>
      <c r="F262" s="147">
        <v>39.471800000000002</v>
      </c>
      <c r="G262" s="147">
        <v>38.977499999999999</v>
      </c>
      <c r="H262" s="148">
        <v>0.89880000000000004</v>
      </c>
      <c r="I262" s="148">
        <v>0.92949999999999999</v>
      </c>
      <c r="J262" s="148" t="s">
        <v>1227</v>
      </c>
      <c r="K262" s="148" t="s">
        <v>1227</v>
      </c>
      <c r="L262" s="146" t="s">
        <v>1227</v>
      </c>
      <c r="M262" s="146" t="s">
        <v>1227</v>
      </c>
      <c r="N262" s="149" t="s">
        <v>310</v>
      </c>
      <c r="O262" s="146" t="s">
        <v>1227</v>
      </c>
      <c r="P262" s="146">
        <v>0.82020000000000004</v>
      </c>
      <c r="Q262" s="149" t="s">
        <v>1227</v>
      </c>
      <c r="R262" s="146" t="s">
        <v>1227</v>
      </c>
      <c r="S262" s="146" t="s">
        <v>1227</v>
      </c>
      <c r="T262" s="146" t="s">
        <v>1227</v>
      </c>
    </row>
    <row r="263" spans="2:20" hidden="1">
      <c r="B263" s="146" t="s">
        <v>647</v>
      </c>
      <c r="C263" s="146" t="s">
        <v>648</v>
      </c>
      <c r="D263" s="146" t="s">
        <v>308</v>
      </c>
      <c r="E263" s="146" t="s">
        <v>309</v>
      </c>
      <c r="F263" s="147">
        <v>39.471800000000002</v>
      </c>
      <c r="G263" s="147">
        <v>38.977499999999999</v>
      </c>
      <c r="H263" s="148">
        <v>1</v>
      </c>
      <c r="I263" s="148">
        <v>1</v>
      </c>
      <c r="J263" s="148" t="s">
        <v>1227</v>
      </c>
      <c r="K263" s="148" t="s">
        <v>1227</v>
      </c>
      <c r="L263" s="146" t="s">
        <v>1227</v>
      </c>
      <c r="M263" s="146" t="s">
        <v>310</v>
      </c>
      <c r="N263" s="149" t="s">
        <v>310</v>
      </c>
      <c r="O263" s="146" t="s">
        <v>1227</v>
      </c>
      <c r="P263" s="146">
        <v>0.82020000000000004</v>
      </c>
      <c r="Q263" s="149" t="s">
        <v>1227</v>
      </c>
      <c r="R263" s="146" t="s">
        <v>1227</v>
      </c>
      <c r="S263" s="146" t="s">
        <v>1227</v>
      </c>
      <c r="T263" s="146" t="s">
        <v>1227</v>
      </c>
    </row>
    <row r="264" spans="2:20" hidden="1">
      <c r="B264" s="146" t="s">
        <v>649</v>
      </c>
      <c r="C264" s="146" t="s">
        <v>650</v>
      </c>
      <c r="D264" s="146" t="s">
        <v>252</v>
      </c>
      <c r="E264" s="146" t="s">
        <v>253</v>
      </c>
      <c r="F264" s="147">
        <v>45.991999999999997</v>
      </c>
      <c r="G264" s="147">
        <v>44.517899999999997</v>
      </c>
      <c r="H264" s="148">
        <v>0.95569999999999999</v>
      </c>
      <c r="I264" s="148">
        <v>0.96940000000000004</v>
      </c>
      <c r="J264" s="148">
        <v>0.93140000000000001</v>
      </c>
      <c r="K264" s="148">
        <v>0.95250000000000001</v>
      </c>
      <c r="L264" s="146" t="s">
        <v>1227</v>
      </c>
      <c r="M264" s="146" t="s">
        <v>1227</v>
      </c>
      <c r="N264" s="149" t="s">
        <v>1227</v>
      </c>
      <c r="O264" s="146" t="s">
        <v>1227</v>
      </c>
      <c r="P264" s="146" t="s">
        <v>1227</v>
      </c>
      <c r="Q264" s="149" t="s">
        <v>1227</v>
      </c>
      <c r="R264" s="146" t="s">
        <v>1227</v>
      </c>
      <c r="S264" s="146" t="s">
        <v>1227</v>
      </c>
      <c r="T264" s="146" t="s">
        <v>1227</v>
      </c>
    </row>
    <row r="265" spans="2:20" hidden="1">
      <c r="B265" s="146" t="s">
        <v>651</v>
      </c>
      <c r="C265" s="146" t="s">
        <v>652</v>
      </c>
      <c r="D265" s="146" t="s">
        <v>254</v>
      </c>
      <c r="E265" s="146" t="s">
        <v>250</v>
      </c>
      <c r="F265" s="147">
        <v>42.4313</v>
      </c>
      <c r="G265" s="147">
        <v>42.651499999999999</v>
      </c>
      <c r="H265" s="148">
        <v>1.0126999999999999</v>
      </c>
      <c r="I265" s="148">
        <v>1.0086999999999999</v>
      </c>
      <c r="J265" s="148" t="s">
        <v>1227</v>
      </c>
      <c r="K265" s="148" t="s">
        <v>1227</v>
      </c>
      <c r="L265" s="146" t="s">
        <v>1227</v>
      </c>
      <c r="M265" s="146" t="s">
        <v>1227</v>
      </c>
      <c r="N265" s="149" t="s">
        <v>310</v>
      </c>
      <c r="O265" s="146" t="s">
        <v>1227</v>
      </c>
      <c r="P265" s="146">
        <v>0.88180000000000003</v>
      </c>
      <c r="Q265" s="149" t="s">
        <v>1227</v>
      </c>
      <c r="R265" s="146" t="s">
        <v>1227</v>
      </c>
      <c r="S265" s="146" t="s">
        <v>1227</v>
      </c>
      <c r="T265" s="146" t="s">
        <v>1227</v>
      </c>
    </row>
    <row r="266" spans="2:20" hidden="1">
      <c r="B266" s="146" t="s">
        <v>653</v>
      </c>
      <c r="C266" s="146" t="s">
        <v>1166</v>
      </c>
      <c r="D266" s="146" t="s">
        <v>304</v>
      </c>
      <c r="E266" s="146" t="s">
        <v>302</v>
      </c>
      <c r="F266" s="147">
        <v>43.087200000000003</v>
      </c>
      <c r="G266" s="147">
        <v>42.629600000000003</v>
      </c>
      <c r="H266" s="148">
        <v>0.89549999999999996</v>
      </c>
      <c r="I266" s="148">
        <v>0.92720000000000002</v>
      </c>
      <c r="J266" s="148">
        <v>0.88319999999999999</v>
      </c>
      <c r="K266" s="148">
        <v>0.91849999999999998</v>
      </c>
      <c r="L266" s="146" t="s">
        <v>1227</v>
      </c>
      <c r="M266" s="146" t="s">
        <v>1227</v>
      </c>
      <c r="N266" s="149" t="s">
        <v>1227</v>
      </c>
      <c r="O266" s="146" t="s">
        <v>1227</v>
      </c>
      <c r="P266" s="146" t="s">
        <v>1227</v>
      </c>
      <c r="Q266" s="149" t="s">
        <v>1227</v>
      </c>
      <c r="R266" s="146" t="s">
        <v>1227</v>
      </c>
      <c r="S266" s="146" t="s">
        <v>1227</v>
      </c>
      <c r="T266" s="146" t="s">
        <v>1227</v>
      </c>
    </row>
    <row r="267" spans="2:20" hidden="1">
      <c r="B267" s="146" t="s">
        <v>654</v>
      </c>
      <c r="C267" s="146" t="s">
        <v>655</v>
      </c>
      <c r="D267" s="146" t="s">
        <v>247</v>
      </c>
      <c r="E267" s="146" t="s">
        <v>248</v>
      </c>
      <c r="F267" s="147">
        <v>49.773499999999999</v>
      </c>
      <c r="G267" s="147">
        <v>48.730499999999999</v>
      </c>
      <c r="H267" s="148">
        <v>1.0343</v>
      </c>
      <c r="I267" s="148">
        <v>1.0234000000000001</v>
      </c>
      <c r="J267" s="148" t="s">
        <v>1227</v>
      </c>
      <c r="K267" s="148" t="s">
        <v>1227</v>
      </c>
      <c r="L267" s="146" t="s">
        <v>1227</v>
      </c>
      <c r="M267" s="146" t="s">
        <v>1227</v>
      </c>
      <c r="N267" s="149" t="s">
        <v>1227</v>
      </c>
      <c r="O267" s="146" t="s">
        <v>1227</v>
      </c>
      <c r="P267" s="146" t="s">
        <v>1227</v>
      </c>
      <c r="Q267" s="149" t="s">
        <v>1227</v>
      </c>
      <c r="R267" s="146" t="s">
        <v>1227</v>
      </c>
      <c r="S267" s="146" t="s">
        <v>1227</v>
      </c>
      <c r="T267" s="146" t="s">
        <v>1227</v>
      </c>
    </row>
    <row r="268" spans="2:20" hidden="1">
      <c r="B268" s="146" t="s">
        <v>656</v>
      </c>
      <c r="C268" s="146" t="s">
        <v>657</v>
      </c>
      <c r="D268" s="146" t="s">
        <v>317</v>
      </c>
      <c r="E268" s="146" t="s">
        <v>315</v>
      </c>
      <c r="F268" s="147">
        <v>40.114400000000003</v>
      </c>
      <c r="G268" s="147">
        <v>38.671700000000001</v>
      </c>
      <c r="H268" s="148">
        <v>1</v>
      </c>
      <c r="I268" s="148">
        <v>1</v>
      </c>
      <c r="J268" s="148" t="s">
        <v>1227</v>
      </c>
      <c r="K268" s="148" t="s">
        <v>1227</v>
      </c>
      <c r="L268" s="146" t="s">
        <v>1227</v>
      </c>
      <c r="M268" s="146" t="s">
        <v>310</v>
      </c>
      <c r="N268" s="149" t="s">
        <v>310</v>
      </c>
      <c r="O268" s="146" t="s">
        <v>1227</v>
      </c>
      <c r="P268" s="146">
        <v>0.83360000000000001</v>
      </c>
      <c r="Q268" s="149" t="s">
        <v>1227</v>
      </c>
      <c r="R268" s="146" t="s">
        <v>1227</v>
      </c>
      <c r="S268" s="146" t="s">
        <v>1227</v>
      </c>
      <c r="T268" s="146" t="s">
        <v>1227</v>
      </c>
    </row>
    <row r="269" spans="2:20" hidden="1">
      <c r="B269" s="146" t="s">
        <v>658</v>
      </c>
      <c r="C269" s="146" t="s">
        <v>659</v>
      </c>
      <c r="D269" s="146" t="s">
        <v>254</v>
      </c>
      <c r="E269" s="146" t="s">
        <v>250</v>
      </c>
      <c r="F269" s="147">
        <v>44.595999999999997</v>
      </c>
      <c r="G269" s="147">
        <v>42.659199999999998</v>
      </c>
      <c r="H269" s="148">
        <v>1.0126999999999999</v>
      </c>
      <c r="I269" s="148">
        <v>1.0086999999999999</v>
      </c>
      <c r="J269" s="148" t="s">
        <v>1227</v>
      </c>
      <c r="K269" s="148" t="s">
        <v>1227</v>
      </c>
      <c r="L269" s="146" t="s">
        <v>1227</v>
      </c>
      <c r="M269" s="146" t="s">
        <v>1227</v>
      </c>
      <c r="N269" s="149" t="s">
        <v>310</v>
      </c>
      <c r="O269" s="146" t="s">
        <v>1227</v>
      </c>
      <c r="P269" s="146">
        <v>0.92679999999999996</v>
      </c>
      <c r="Q269" s="149" t="s">
        <v>1227</v>
      </c>
      <c r="R269" s="146" t="s">
        <v>1227</v>
      </c>
      <c r="S269" s="146" t="s">
        <v>1227</v>
      </c>
      <c r="T269" s="146" t="s">
        <v>1227</v>
      </c>
    </row>
    <row r="270" spans="2:20" hidden="1">
      <c r="B270" s="146" t="s">
        <v>660</v>
      </c>
      <c r="C270" s="146" t="s">
        <v>661</v>
      </c>
      <c r="D270" s="146" t="s">
        <v>304</v>
      </c>
      <c r="E270" s="146" t="s">
        <v>302</v>
      </c>
      <c r="F270" s="147">
        <v>44.783200000000001</v>
      </c>
      <c r="G270" s="147">
        <v>43.238500000000002</v>
      </c>
      <c r="H270" s="148" t="s">
        <v>1227</v>
      </c>
      <c r="I270" s="148" t="s">
        <v>1227</v>
      </c>
      <c r="J270" s="148">
        <v>0.90920000000000001</v>
      </c>
      <c r="K270" s="148">
        <v>0.93689999999999996</v>
      </c>
      <c r="L270" s="146" t="s">
        <v>1227</v>
      </c>
      <c r="M270" s="146" t="s">
        <v>1227</v>
      </c>
      <c r="N270" s="149" t="s">
        <v>1227</v>
      </c>
      <c r="O270" s="146" t="s">
        <v>1227</v>
      </c>
      <c r="P270" s="146" t="s">
        <v>1227</v>
      </c>
      <c r="Q270" s="149" t="s">
        <v>1227</v>
      </c>
      <c r="R270" s="146" t="s">
        <v>1227</v>
      </c>
      <c r="S270" s="146" t="s">
        <v>1227</v>
      </c>
      <c r="T270" s="146" t="s">
        <v>1227</v>
      </c>
    </row>
    <row r="271" spans="2:20" hidden="1">
      <c r="B271" s="146" t="s">
        <v>660</v>
      </c>
      <c r="C271" s="146" t="s">
        <v>661</v>
      </c>
      <c r="D271" s="146" t="s">
        <v>369</v>
      </c>
      <c r="E271" s="146" t="s">
        <v>367</v>
      </c>
      <c r="F271" s="147">
        <v>44.783200000000001</v>
      </c>
      <c r="G271" s="147">
        <v>43.238500000000002</v>
      </c>
      <c r="H271" s="148">
        <v>0.93059999999999998</v>
      </c>
      <c r="I271" s="148">
        <v>0.95189999999999997</v>
      </c>
      <c r="J271" s="148" t="s">
        <v>1227</v>
      </c>
      <c r="K271" s="148" t="s">
        <v>1227</v>
      </c>
      <c r="L271" s="146" t="s">
        <v>1227</v>
      </c>
      <c r="M271" s="146" t="s">
        <v>1227</v>
      </c>
      <c r="N271" s="149" t="s">
        <v>1227</v>
      </c>
      <c r="O271" s="146" t="s">
        <v>1227</v>
      </c>
      <c r="P271" s="146" t="s">
        <v>1227</v>
      </c>
      <c r="Q271" s="149" t="s">
        <v>1227</v>
      </c>
      <c r="R271" s="146" t="s">
        <v>1227</v>
      </c>
      <c r="S271" s="146" t="s">
        <v>1227</v>
      </c>
      <c r="T271" s="146" t="s">
        <v>1227</v>
      </c>
    </row>
    <row r="272" spans="2:20" hidden="1">
      <c r="B272" s="146" t="s">
        <v>662</v>
      </c>
      <c r="C272" s="146" t="s">
        <v>663</v>
      </c>
      <c r="D272" s="146" t="s">
        <v>335</v>
      </c>
      <c r="E272" s="146" t="s">
        <v>333</v>
      </c>
      <c r="F272" s="147">
        <v>43.009799999999998</v>
      </c>
      <c r="G272" s="147">
        <v>41.934399999999997</v>
      </c>
      <c r="H272" s="148">
        <v>0.89380000000000004</v>
      </c>
      <c r="I272" s="148">
        <v>0.92600000000000005</v>
      </c>
      <c r="J272" s="148" t="s">
        <v>1227</v>
      </c>
      <c r="K272" s="148" t="s">
        <v>1227</v>
      </c>
      <c r="L272" s="146" t="s">
        <v>1227</v>
      </c>
      <c r="M272" s="146" t="s">
        <v>1227</v>
      </c>
      <c r="N272" s="149" t="s">
        <v>1227</v>
      </c>
      <c r="O272" s="146" t="s">
        <v>1227</v>
      </c>
      <c r="P272" s="146" t="s">
        <v>1227</v>
      </c>
      <c r="Q272" s="149" t="s">
        <v>1227</v>
      </c>
      <c r="R272" s="146" t="s">
        <v>1227</v>
      </c>
      <c r="S272" s="146" t="s">
        <v>1227</v>
      </c>
      <c r="T272" s="146" t="s">
        <v>1227</v>
      </c>
    </row>
    <row r="273" spans="1:20" hidden="1">
      <c r="B273" s="146" t="s">
        <v>664</v>
      </c>
      <c r="C273" s="146" t="s">
        <v>665</v>
      </c>
      <c r="D273" s="146" t="s">
        <v>335</v>
      </c>
      <c r="E273" s="146" t="s">
        <v>333</v>
      </c>
      <c r="F273" s="147">
        <v>42.703400000000002</v>
      </c>
      <c r="G273" s="147">
        <v>42.351500000000001</v>
      </c>
      <c r="H273" s="148">
        <v>0.88739999999999997</v>
      </c>
      <c r="I273" s="148">
        <v>0.92149999999999999</v>
      </c>
      <c r="J273" s="148">
        <v>0.86639999999999995</v>
      </c>
      <c r="K273" s="148">
        <v>0.90649999999999997</v>
      </c>
      <c r="L273" s="146" t="s">
        <v>1227</v>
      </c>
      <c r="M273" s="146" t="s">
        <v>1227</v>
      </c>
      <c r="N273" s="149" t="s">
        <v>1227</v>
      </c>
      <c r="O273" s="146" t="s">
        <v>1227</v>
      </c>
      <c r="P273" s="146" t="s">
        <v>1227</v>
      </c>
      <c r="Q273" s="149" t="s">
        <v>1227</v>
      </c>
      <c r="R273" s="146" t="s">
        <v>1227</v>
      </c>
      <c r="S273" s="146" t="s">
        <v>1227</v>
      </c>
      <c r="T273" s="146" t="s">
        <v>1227</v>
      </c>
    </row>
    <row r="274" spans="1:20" hidden="1">
      <c r="B274" s="146" t="s">
        <v>666</v>
      </c>
      <c r="C274" s="146" t="s">
        <v>1167</v>
      </c>
      <c r="D274" s="146" t="s">
        <v>335</v>
      </c>
      <c r="E274" s="146" t="s">
        <v>333</v>
      </c>
      <c r="F274" s="147">
        <v>41.324800000000003</v>
      </c>
      <c r="G274" s="147">
        <v>40.901400000000002</v>
      </c>
      <c r="H274" s="148" t="s">
        <v>1227</v>
      </c>
      <c r="I274" s="148" t="s">
        <v>1227</v>
      </c>
      <c r="J274" s="148">
        <v>0.84730000000000005</v>
      </c>
      <c r="K274" s="148">
        <v>0.89270000000000005</v>
      </c>
      <c r="L274" s="146" t="s">
        <v>1227</v>
      </c>
      <c r="M274" s="146" t="s">
        <v>1227</v>
      </c>
      <c r="N274" s="149" t="s">
        <v>1227</v>
      </c>
      <c r="O274" s="146" t="s">
        <v>1227</v>
      </c>
      <c r="P274" s="146" t="s">
        <v>1227</v>
      </c>
      <c r="Q274" s="149" t="s">
        <v>1227</v>
      </c>
      <c r="R274" s="146" t="s">
        <v>1227</v>
      </c>
      <c r="S274" s="146" t="s">
        <v>1227</v>
      </c>
      <c r="T274" s="146" t="s">
        <v>1227</v>
      </c>
    </row>
    <row r="275" spans="1:20" hidden="1">
      <c r="B275" s="146" t="s">
        <v>666</v>
      </c>
      <c r="C275" s="146" t="s">
        <v>1167</v>
      </c>
      <c r="D275" s="146" t="s">
        <v>350</v>
      </c>
      <c r="E275" s="146" t="s">
        <v>348</v>
      </c>
      <c r="F275" s="147">
        <v>41.324800000000003</v>
      </c>
      <c r="G275" s="147">
        <v>40.901400000000002</v>
      </c>
      <c r="H275" s="148">
        <v>0.85870000000000002</v>
      </c>
      <c r="I275" s="148">
        <v>0.90090000000000003</v>
      </c>
      <c r="J275" s="148">
        <v>0.84730000000000005</v>
      </c>
      <c r="K275" s="148">
        <v>0.89270000000000005</v>
      </c>
      <c r="L275" s="146" t="s">
        <v>1227</v>
      </c>
      <c r="M275" s="146" t="s">
        <v>1227</v>
      </c>
      <c r="N275" s="149" t="s">
        <v>1227</v>
      </c>
      <c r="O275" s="146" t="s">
        <v>1227</v>
      </c>
      <c r="P275" s="146" t="s">
        <v>1227</v>
      </c>
      <c r="Q275" s="149" t="s">
        <v>1227</v>
      </c>
      <c r="R275" s="146" t="s">
        <v>1227</v>
      </c>
      <c r="S275" s="146" t="s">
        <v>1227</v>
      </c>
      <c r="T275" s="146" t="s">
        <v>1227</v>
      </c>
    </row>
    <row r="276" spans="1:20" hidden="1">
      <c r="B276" s="146" t="s">
        <v>667</v>
      </c>
      <c r="C276" s="146" t="s">
        <v>668</v>
      </c>
      <c r="D276" s="146" t="s">
        <v>347</v>
      </c>
      <c r="E276" s="146" t="s">
        <v>345</v>
      </c>
      <c r="F276" s="147">
        <v>19.3293</v>
      </c>
      <c r="G276" s="147">
        <v>18.427499999999998</v>
      </c>
      <c r="H276" s="148">
        <v>0.4017</v>
      </c>
      <c r="I276" s="148">
        <v>0.53549999999999998</v>
      </c>
      <c r="J276" s="148" t="s">
        <v>1227</v>
      </c>
      <c r="K276" s="148" t="s">
        <v>1227</v>
      </c>
      <c r="L276" s="146" t="s">
        <v>1227</v>
      </c>
      <c r="M276" s="146" t="s">
        <v>1227</v>
      </c>
      <c r="N276" s="149" t="s">
        <v>1227</v>
      </c>
      <c r="O276" s="146" t="s">
        <v>1227</v>
      </c>
      <c r="P276" s="146" t="s">
        <v>1227</v>
      </c>
      <c r="Q276" s="149" t="s">
        <v>1227</v>
      </c>
      <c r="R276" s="146" t="s">
        <v>1227</v>
      </c>
      <c r="S276" s="146" t="s">
        <v>1227</v>
      </c>
      <c r="T276" s="146" t="s">
        <v>1227</v>
      </c>
    </row>
    <row r="277" spans="1:20" hidden="1">
      <c r="B277" s="146" t="s">
        <v>669</v>
      </c>
      <c r="C277" s="146" t="s">
        <v>1168</v>
      </c>
      <c r="D277" s="146" t="s">
        <v>313</v>
      </c>
      <c r="E277" s="146" t="s">
        <v>311</v>
      </c>
      <c r="F277" s="147">
        <v>35.604700000000001</v>
      </c>
      <c r="G277" s="147">
        <v>34.857900000000001</v>
      </c>
      <c r="H277" s="148">
        <v>0.7399</v>
      </c>
      <c r="I277" s="148">
        <v>0.81359999999999999</v>
      </c>
      <c r="J277" s="148">
        <v>0.73819999999999997</v>
      </c>
      <c r="K277" s="148">
        <v>0.81230000000000002</v>
      </c>
      <c r="L277" s="146" t="s">
        <v>1227</v>
      </c>
      <c r="M277" s="146" t="s">
        <v>1227</v>
      </c>
      <c r="N277" s="149" t="s">
        <v>1227</v>
      </c>
      <c r="O277" s="146" t="s">
        <v>1227</v>
      </c>
      <c r="P277" s="146" t="s">
        <v>1227</v>
      </c>
      <c r="Q277" s="149" t="s">
        <v>1227</v>
      </c>
      <c r="R277" s="146" t="s">
        <v>310</v>
      </c>
      <c r="S277" s="146" t="s">
        <v>1227</v>
      </c>
      <c r="T277" s="146">
        <v>0.72940000000000005</v>
      </c>
    </row>
    <row r="278" spans="1:20" hidden="1">
      <c r="B278" s="146" t="s">
        <v>670</v>
      </c>
      <c r="C278" s="146" t="s">
        <v>671</v>
      </c>
      <c r="D278" s="146" t="s">
        <v>298</v>
      </c>
      <c r="E278" s="146" t="s">
        <v>294</v>
      </c>
      <c r="F278" s="147">
        <v>40.100700000000003</v>
      </c>
      <c r="G278" s="147">
        <v>39.561500000000002</v>
      </c>
      <c r="H278" s="148">
        <v>0.84850000000000003</v>
      </c>
      <c r="I278" s="148">
        <v>0.89359999999999995</v>
      </c>
      <c r="J278" s="148" t="s">
        <v>1227</v>
      </c>
      <c r="K278" s="148" t="s">
        <v>1227</v>
      </c>
      <c r="L278" s="146" t="s">
        <v>1227</v>
      </c>
      <c r="M278" s="146" t="s">
        <v>1227</v>
      </c>
      <c r="N278" s="149" t="s">
        <v>310</v>
      </c>
      <c r="O278" s="146" t="s">
        <v>1227</v>
      </c>
      <c r="P278" s="146">
        <v>0.83330000000000004</v>
      </c>
      <c r="Q278" s="149" t="s">
        <v>1227</v>
      </c>
      <c r="R278" s="146" t="s">
        <v>1227</v>
      </c>
      <c r="S278" s="146" t="s">
        <v>1227</v>
      </c>
      <c r="T278" s="146" t="s">
        <v>1227</v>
      </c>
    </row>
    <row r="279" spans="1:20" hidden="1">
      <c r="B279" s="146" t="s">
        <v>670</v>
      </c>
      <c r="C279" s="146" t="s">
        <v>671</v>
      </c>
      <c r="D279" s="146" t="s">
        <v>296</v>
      </c>
      <c r="E279" s="146" t="s">
        <v>297</v>
      </c>
      <c r="F279" s="147">
        <v>40.100700000000003</v>
      </c>
      <c r="G279" s="147">
        <v>39.561500000000002</v>
      </c>
      <c r="H279" s="148">
        <v>0.83330000000000004</v>
      </c>
      <c r="I279" s="148">
        <v>0.88260000000000005</v>
      </c>
      <c r="J279" s="148" t="s">
        <v>1227</v>
      </c>
      <c r="K279" s="148" t="s">
        <v>1227</v>
      </c>
      <c r="L279" s="146" t="s">
        <v>1227</v>
      </c>
      <c r="M279" s="146" t="s">
        <v>1227</v>
      </c>
      <c r="N279" s="149" t="s">
        <v>1227</v>
      </c>
      <c r="O279" s="146" t="s">
        <v>1227</v>
      </c>
      <c r="P279" s="146" t="s">
        <v>1227</v>
      </c>
      <c r="Q279" s="149" t="s">
        <v>1227</v>
      </c>
      <c r="R279" s="146" t="s">
        <v>1227</v>
      </c>
      <c r="S279" s="146" t="s">
        <v>1227</v>
      </c>
      <c r="T279" s="146" t="s">
        <v>1227</v>
      </c>
    </row>
    <row r="280" spans="1:20" hidden="1">
      <c r="B280" s="146" t="s">
        <v>672</v>
      </c>
      <c r="C280" s="146" t="s">
        <v>673</v>
      </c>
      <c r="D280" s="146" t="s">
        <v>240</v>
      </c>
      <c r="E280" s="146" t="s">
        <v>241</v>
      </c>
      <c r="F280" s="147">
        <v>39.8874</v>
      </c>
      <c r="G280" s="147">
        <v>38.478000000000002</v>
      </c>
      <c r="H280" s="148">
        <v>0.82889999999999997</v>
      </c>
      <c r="I280" s="148">
        <v>0.87939999999999996</v>
      </c>
      <c r="J280" s="148" t="s">
        <v>1227</v>
      </c>
      <c r="K280" s="148" t="s">
        <v>1227</v>
      </c>
      <c r="L280" s="146" t="s">
        <v>1227</v>
      </c>
      <c r="M280" s="146" t="s">
        <v>1227</v>
      </c>
      <c r="N280" s="149" t="s">
        <v>1227</v>
      </c>
      <c r="O280" s="146" t="s">
        <v>1227</v>
      </c>
      <c r="P280" s="146" t="s">
        <v>1227</v>
      </c>
      <c r="Q280" s="149" t="s">
        <v>1227</v>
      </c>
      <c r="R280" s="146" t="s">
        <v>1227</v>
      </c>
      <c r="S280" s="146" t="s">
        <v>1227</v>
      </c>
      <c r="T280" s="146" t="s">
        <v>1227</v>
      </c>
    </row>
    <row r="281" spans="1:20" hidden="1">
      <c r="B281" s="146" t="s">
        <v>674</v>
      </c>
      <c r="C281" s="146" t="s">
        <v>675</v>
      </c>
      <c r="D281" s="146" t="s">
        <v>249</v>
      </c>
      <c r="E281" s="146" t="s">
        <v>243</v>
      </c>
      <c r="F281" s="147">
        <v>52.244399999999999</v>
      </c>
      <c r="G281" s="147">
        <v>49.884900000000002</v>
      </c>
      <c r="H281" s="148">
        <v>1.2534000000000001</v>
      </c>
      <c r="I281" s="148">
        <v>1.1673</v>
      </c>
      <c r="J281" s="148" t="s">
        <v>1227</v>
      </c>
      <c r="K281" s="148" t="s">
        <v>1227</v>
      </c>
      <c r="L281" s="146" t="s">
        <v>1227</v>
      </c>
      <c r="M281" s="146" t="s">
        <v>1227</v>
      </c>
      <c r="N281" s="149" t="s">
        <v>310</v>
      </c>
      <c r="O281" s="146" t="s">
        <v>1227</v>
      </c>
      <c r="P281" s="146">
        <v>1.0855999999999999</v>
      </c>
      <c r="Q281" s="149" t="s">
        <v>1227</v>
      </c>
      <c r="R281" s="146" t="s">
        <v>1227</v>
      </c>
      <c r="S281" s="146" t="s">
        <v>1227</v>
      </c>
      <c r="T281" s="146" t="s">
        <v>1227</v>
      </c>
    </row>
    <row r="282" spans="1:20" hidden="1">
      <c r="B282" s="146" t="s">
        <v>676</v>
      </c>
      <c r="C282" s="146" t="s">
        <v>677</v>
      </c>
      <c r="D282" s="146" t="s">
        <v>330</v>
      </c>
      <c r="E282" s="146" t="s">
        <v>331</v>
      </c>
      <c r="F282" s="147">
        <v>46.285299999999999</v>
      </c>
      <c r="G282" s="147">
        <v>44.1965</v>
      </c>
      <c r="H282" s="148">
        <v>0.96199999999999997</v>
      </c>
      <c r="I282" s="148">
        <v>0.9738</v>
      </c>
      <c r="J282" s="148">
        <v>0.96199999999999997</v>
      </c>
      <c r="K282" s="148">
        <v>0.9738</v>
      </c>
      <c r="L282" s="146" t="s">
        <v>1227</v>
      </c>
      <c r="M282" s="146" t="s">
        <v>1227</v>
      </c>
      <c r="N282" s="149" t="s">
        <v>1227</v>
      </c>
      <c r="O282" s="146" t="s">
        <v>1227</v>
      </c>
      <c r="P282" s="146" t="s">
        <v>1227</v>
      </c>
      <c r="Q282" s="149" t="s">
        <v>1227</v>
      </c>
      <c r="R282" s="146" t="s">
        <v>1227</v>
      </c>
      <c r="S282" s="146" t="s">
        <v>1227</v>
      </c>
      <c r="T282" s="146" t="s">
        <v>1227</v>
      </c>
    </row>
    <row r="283" spans="1:20" hidden="1">
      <c r="B283" s="146" t="s">
        <v>678</v>
      </c>
      <c r="C283" s="146" t="s">
        <v>679</v>
      </c>
      <c r="D283" s="146" t="s">
        <v>362</v>
      </c>
      <c r="E283" s="146" t="s">
        <v>360</v>
      </c>
      <c r="F283" s="147">
        <v>44.922400000000003</v>
      </c>
      <c r="G283" s="147">
        <v>43.649000000000001</v>
      </c>
      <c r="H283" s="148">
        <v>0.9335</v>
      </c>
      <c r="I283" s="148">
        <v>0.95399999999999996</v>
      </c>
      <c r="J283" s="148" t="s">
        <v>1227</v>
      </c>
      <c r="K283" s="148" t="s">
        <v>1227</v>
      </c>
      <c r="L283" s="146" t="s">
        <v>1227</v>
      </c>
      <c r="M283" s="146" t="s">
        <v>1227</v>
      </c>
      <c r="N283" s="149" t="s">
        <v>1227</v>
      </c>
      <c r="O283" s="146" t="s">
        <v>1227</v>
      </c>
      <c r="P283" s="146" t="s">
        <v>1227</v>
      </c>
      <c r="Q283" s="149" t="s">
        <v>1227</v>
      </c>
      <c r="R283" s="146" t="s">
        <v>1227</v>
      </c>
      <c r="S283" s="146" t="s">
        <v>1227</v>
      </c>
      <c r="T283" s="146" t="s">
        <v>1227</v>
      </c>
    </row>
    <row r="284" spans="1:20">
      <c r="A284" s="60">
        <v>25540</v>
      </c>
      <c r="B284" s="146" t="s">
        <v>115</v>
      </c>
      <c r="C284" s="146" t="s">
        <v>1169</v>
      </c>
      <c r="D284" s="146" t="s">
        <v>258</v>
      </c>
      <c r="E284" s="146" t="s">
        <v>257</v>
      </c>
      <c r="F284" s="147">
        <v>53.383400000000002</v>
      </c>
      <c r="G284" s="147">
        <v>51.2682</v>
      </c>
      <c r="H284" s="148">
        <v>1.1894</v>
      </c>
      <c r="I284" s="148">
        <v>1.1261000000000001</v>
      </c>
      <c r="J284" s="148" t="s">
        <v>1227</v>
      </c>
      <c r="K284" s="148" t="s">
        <v>1227</v>
      </c>
      <c r="L284" s="146" t="s">
        <v>1227</v>
      </c>
      <c r="M284" s="146" t="s">
        <v>1227</v>
      </c>
      <c r="N284" s="149" t="s">
        <v>1227</v>
      </c>
      <c r="O284" s="146" t="s">
        <v>310</v>
      </c>
      <c r="P284" s="146">
        <v>1.1093999999999999</v>
      </c>
      <c r="Q284" s="149" t="s">
        <v>1227</v>
      </c>
      <c r="R284" s="146" t="s">
        <v>1227</v>
      </c>
      <c r="S284" s="146" t="s">
        <v>1227</v>
      </c>
      <c r="T284" s="146" t="s">
        <v>1227</v>
      </c>
    </row>
    <row r="285" spans="1:20" hidden="1">
      <c r="B285" s="146" t="s">
        <v>680</v>
      </c>
      <c r="C285" s="146" t="s">
        <v>681</v>
      </c>
      <c r="D285" s="146" t="s">
        <v>313</v>
      </c>
      <c r="E285" s="146" t="s">
        <v>311</v>
      </c>
      <c r="F285" s="147">
        <v>33.828400000000002</v>
      </c>
      <c r="G285" s="147">
        <v>34.171500000000002</v>
      </c>
      <c r="H285" s="148">
        <v>0.73819999999999997</v>
      </c>
      <c r="I285" s="148">
        <v>0.81230000000000002</v>
      </c>
      <c r="J285" s="148" t="s">
        <v>1227</v>
      </c>
      <c r="K285" s="148" t="s">
        <v>1227</v>
      </c>
      <c r="L285" s="146" t="s">
        <v>1227</v>
      </c>
      <c r="M285" s="146" t="s">
        <v>1227</v>
      </c>
      <c r="N285" s="149" t="s">
        <v>310</v>
      </c>
      <c r="O285" s="146" t="s">
        <v>1227</v>
      </c>
      <c r="P285" s="146">
        <v>0.70309999999999995</v>
      </c>
      <c r="Q285" s="149" t="s">
        <v>1227</v>
      </c>
      <c r="R285" s="146" t="s">
        <v>1227</v>
      </c>
      <c r="S285" s="146" t="s">
        <v>1227</v>
      </c>
      <c r="T285" s="146" t="s">
        <v>1227</v>
      </c>
    </row>
    <row r="286" spans="1:20" hidden="1">
      <c r="B286" s="146" t="s">
        <v>682</v>
      </c>
      <c r="C286" s="146" t="s">
        <v>683</v>
      </c>
      <c r="D286" s="146" t="s">
        <v>335</v>
      </c>
      <c r="E286" s="146" t="s">
        <v>333</v>
      </c>
      <c r="F286" s="147">
        <v>41.061399999999999</v>
      </c>
      <c r="G286" s="147">
        <v>40.156500000000001</v>
      </c>
      <c r="H286" s="148">
        <v>0.85329999999999995</v>
      </c>
      <c r="I286" s="148">
        <v>0.89710000000000001</v>
      </c>
      <c r="J286" s="148">
        <v>0.83750000000000002</v>
      </c>
      <c r="K286" s="148">
        <v>0.88560000000000005</v>
      </c>
      <c r="L286" s="146" t="s">
        <v>1227</v>
      </c>
      <c r="M286" s="146" t="s">
        <v>1227</v>
      </c>
      <c r="N286" s="149" t="s">
        <v>1227</v>
      </c>
      <c r="O286" s="146" t="s">
        <v>1227</v>
      </c>
      <c r="P286" s="146" t="s">
        <v>1227</v>
      </c>
      <c r="Q286" s="149" t="s">
        <v>1227</v>
      </c>
      <c r="R286" s="146" t="s">
        <v>1227</v>
      </c>
      <c r="S286" s="146" t="s">
        <v>1227</v>
      </c>
      <c r="T286" s="146" t="s">
        <v>1227</v>
      </c>
    </row>
    <row r="287" spans="1:20" hidden="1">
      <c r="B287" s="146" t="s">
        <v>684</v>
      </c>
      <c r="C287" s="146" t="s">
        <v>1170</v>
      </c>
      <c r="D287" s="146" t="s">
        <v>350</v>
      </c>
      <c r="E287" s="146" t="s">
        <v>348</v>
      </c>
      <c r="F287" s="147">
        <v>38.229599999999998</v>
      </c>
      <c r="G287" s="147">
        <v>37.154200000000003</v>
      </c>
      <c r="H287" s="148">
        <v>0.79969999999999997</v>
      </c>
      <c r="I287" s="148">
        <v>0.85809999999999997</v>
      </c>
      <c r="J287" s="148" t="s">
        <v>1227</v>
      </c>
      <c r="K287" s="148" t="s">
        <v>1227</v>
      </c>
      <c r="L287" s="146" t="s">
        <v>1227</v>
      </c>
      <c r="M287" s="146" t="s">
        <v>1227</v>
      </c>
      <c r="N287" s="149" t="s">
        <v>310</v>
      </c>
      <c r="O287" s="146" t="s">
        <v>1227</v>
      </c>
      <c r="P287" s="146">
        <v>0.79449999999999998</v>
      </c>
      <c r="Q287" s="149" t="s">
        <v>1227</v>
      </c>
      <c r="R287" s="146" t="s">
        <v>1227</v>
      </c>
      <c r="S287" s="146" t="s">
        <v>1227</v>
      </c>
      <c r="T287" s="146" t="s">
        <v>1227</v>
      </c>
    </row>
    <row r="288" spans="1:20" ht="16.5" hidden="1">
      <c r="B288" s="146" t="s">
        <v>685</v>
      </c>
      <c r="C288" s="146" t="s">
        <v>1171</v>
      </c>
      <c r="D288" s="146" t="s">
        <v>264</v>
      </c>
      <c r="E288" s="146" t="s">
        <v>262</v>
      </c>
      <c r="F288" s="147" t="s">
        <v>1227</v>
      </c>
      <c r="G288" s="147" t="s">
        <v>1227</v>
      </c>
      <c r="H288" s="148">
        <v>0.90310000000000001</v>
      </c>
      <c r="I288" s="148">
        <v>0.93259999999999998</v>
      </c>
      <c r="J288" s="148" t="s">
        <v>1227</v>
      </c>
      <c r="K288" s="148" t="s">
        <v>1227</v>
      </c>
      <c r="L288" s="146" t="s">
        <v>1227</v>
      </c>
      <c r="M288" s="146" t="s">
        <v>1227</v>
      </c>
      <c r="N288" s="149" t="s">
        <v>1227</v>
      </c>
      <c r="O288" s="146" t="s">
        <v>1227</v>
      </c>
      <c r="P288" s="146" t="s">
        <v>1227</v>
      </c>
      <c r="Q288" s="149" t="s">
        <v>1227</v>
      </c>
      <c r="R288" s="146" t="s">
        <v>1227</v>
      </c>
      <c r="S288" s="146" t="s">
        <v>1227</v>
      </c>
      <c r="T288" s="146" t="s">
        <v>1227</v>
      </c>
    </row>
    <row r="289" spans="2:20" hidden="1">
      <c r="B289" s="146" t="s">
        <v>686</v>
      </c>
      <c r="C289" s="146" t="s">
        <v>687</v>
      </c>
      <c r="D289" s="146" t="s">
        <v>261</v>
      </c>
      <c r="E289" s="146" t="s">
        <v>259</v>
      </c>
      <c r="F289" s="147">
        <v>41.469700000000003</v>
      </c>
      <c r="G289" s="147">
        <v>40.191099999999999</v>
      </c>
      <c r="H289" s="148">
        <v>0.86180000000000001</v>
      </c>
      <c r="I289" s="148">
        <v>0.9032</v>
      </c>
      <c r="J289" s="148" t="s">
        <v>1227</v>
      </c>
      <c r="K289" s="148" t="s">
        <v>1227</v>
      </c>
      <c r="L289" s="146" t="s">
        <v>1227</v>
      </c>
      <c r="M289" s="146" t="s">
        <v>1227</v>
      </c>
      <c r="N289" s="149" t="s">
        <v>1227</v>
      </c>
      <c r="O289" s="146" t="s">
        <v>1227</v>
      </c>
      <c r="P289" s="146" t="s">
        <v>1227</v>
      </c>
      <c r="Q289" s="149" t="s">
        <v>1227</v>
      </c>
      <c r="R289" s="146" t="s">
        <v>1227</v>
      </c>
      <c r="S289" s="146" t="s">
        <v>1227</v>
      </c>
      <c r="T289" s="146" t="s">
        <v>1227</v>
      </c>
    </row>
    <row r="290" spans="2:20" hidden="1">
      <c r="B290" s="146" t="s">
        <v>688</v>
      </c>
      <c r="C290" s="146" t="s">
        <v>689</v>
      </c>
      <c r="D290" s="146" t="s">
        <v>242</v>
      </c>
      <c r="E290" s="146" t="s">
        <v>238</v>
      </c>
      <c r="F290" s="147">
        <v>40.0839</v>
      </c>
      <c r="G290" s="147">
        <v>38.441800000000001</v>
      </c>
      <c r="H290" s="148">
        <v>0.89880000000000004</v>
      </c>
      <c r="I290" s="148">
        <v>0.92949999999999999</v>
      </c>
      <c r="J290" s="148">
        <v>0.89880000000000004</v>
      </c>
      <c r="K290" s="148">
        <v>0.92949999999999999</v>
      </c>
      <c r="L290" s="146" t="s">
        <v>1227</v>
      </c>
      <c r="M290" s="146" t="s">
        <v>1227</v>
      </c>
      <c r="N290" s="149" t="s">
        <v>1227</v>
      </c>
      <c r="O290" s="146" t="s">
        <v>1227</v>
      </c>
      <c r="P290" s="146" t="s">
        <v>1227</v>
      </c>
      <c r="Q290" s="149" t="s">
        <v>1227</v>
      </c>
      <c r="R290" s="146" t="s">
        <v>1227</v>
      </c>
      <c r="S290" s="146" t="s">
        <v>1227</v>
      </c>
      <c r="T290" s="146" t="s">
        <v>1227</v>
      </c>
    </row>
    <row r="291" spans="2:20" hidden="1">
      <c r="B291" s="146" t="s">
        <v>690</v>
      </c>
      <c r="C291" s="146" t="s">
        <v>691</v>
      </c>
      <c r="D291" s="146" t="s">
        <v>240</v>
      </c>
      <c r="E291" s="146" t="s">
        <v>241</v>
      </c>
      <c r="F291" s="147">
        <v>34.617600000000003</v>
      </c>
      <c r="G291" s="147">
        <v>33.256999999999998</v>
      </c>
      <c r="H291" s="148">
        <v>0.71940000000000004</v>
      </c>
      <c r="I291" s="148">
        <v>0.79810000000000003</v>
      </c>
      <c r="J291" s="148" t="s">
        <v>1227</v>
      </c>
      <c r="K291" s="148" t="s">
        <v>1227</v>
      </c>
      <c r="L291" s="146" t="s">
        <v>1227</v>
      </c>
      <c r="M291" s="146" t="s">
        <v>1227</v>
      </c>
      <c r="N291" s="149" t="s">
        <v>1227</v>
      </c>
      <c r="O291" s="146" t="s">
        <v>1227</v>
      </c>
      <c r="P291" s="146" t="s">
        <v>1227</v>
      </c>
      <c r="Q291" s="149" t="s">
        <v>1227</v>
      </c>
      <c r="R291" s="146" t="s">
        <v>1227</v>
      </c>
      <c r="S291" s="146" t="s">
        <v>1227</v>
      </c>
      <c r="T291" s="146" t="s">
        <v>1227</v>
      </c>
    </row>
    <row r="292" spans="2:20" hidden="1">
      <c r="B292" s="146" t="s">
        <v>692</v>
      </c>
      <c r="C292" s="146" t="s">
        <v>693</v>
      </c>
      <c r="D292" s="146" t="s">
        <v>326</v>
      </c>
      <c r="E292" s="146" t="s">
        <v>327</v>
      </c>
      <c r="F292" s="147">
        <v>47.7624</v>
      </c>
      <c r="G292" s="147">
        <v>46.529200000000003</v>
      </c>
      <c r="H292" s="148">
        <v>0.99250000000000005</v>
      </c>
      <c r="I292" s="148">
        <v>0.99490000000000001</v>
      </c>
      <c r="J292" s="148">
        <v>0.99250000000000005</v>
      </c>
      <c r="K292" s="148">
        <v>0.99490000000000001</v>
      </c>
      <c r="L292" s="146" t="s">
        <v>1227</v>
      </c>
      <c r="M292" s="146" t="s">
        <v>1227</v>
      </c>
      <c r="N292" s="149" t="s">
        <v>1227</v>
      </c>
      <c r="O292" s="146" t="s">
        <v>1227</v>
      </c>
      <c r="P292" s="146" t="s">
        <v>1227</v>
      </c>
      <c r="Q292" s="149" t="s">
        <v>1227</v>
      </c>
      <c r="R292" s="146" t="s">
        <v>1227</v>
      </c>
      <c r="S292" s="146" t="s">
        <v>1227</v>
      </c>
      <c r="T292" s="146" t="s">
        <v>1227</v>
      </c>
    </row>
    <row r="293" spans="2:20" hidden="1">
      <c r="B293" s="146" t="s">
        <v>694</v>
      </c>
      <c r="C293" s="146" t="s">
        <v>695</v>
      </c>
      <c r="D293" s="146" t="s">
        <v>274</v>
      </c>
      <c r="E293" s="146" t="s">
        <v>275</v>
      </c>
      <c r="F293" s="147">
        <v>40.0261</v>
      </c>
      <c r="G293" s="147">
        <v>39.367699999999999</v>
      </c>
      <c r="H293" s="148">
        <v>0.83460000000000001</v>
      </c>
      <c r="I293" s="148">
        <v>0.88349999999999995</v>
      </c>
      <c r="J293" s="148">
        <v>0.83460000000000001</v>
      </c>
      <c r="K293" s="148">
        <v>0.88349999999999995</v>
      </c>
      <c r="L293" s="146" t="s">
        <v>1227</v>
      </c>
      <c r="M293" s="146" t="s">
        <v>1227</v>
      </c>
      <c r="N293" s="149" t="s">
        <v>1227</v>
      </c>
      <c r="O293" s="146" t="s">
        <v>1227</v>
      </c>
      <c r="P293" s="146" t="s">
        <v>1227</v>
      </c>
      <c r="Q293" s="149" t="s">
        <v>1227</v>
      </c>
      <c r="R293" s="146" t="s">
        <v>1227</v>
      </c>
      <c r="S293" s="146" t="s">
        <v>1227</v>
      </c>
      <c r="T293" s="146" t="s">
        <v>1227</v>
      </c>
    </row>
    <row r="294" spans="2:20" hidden="1">
      <c r="B294" s="146" t="s">
        <v>694</v>
      </c>
      <c r="C294" s="146" t="s">
        <v>695</v>
      </c>
      <c r="D294" s="146" t="s">
        <v>339</v>
      </c>
      <c r="E294" s="146" t="s">
        <v>337</v>
      </c>
      <c r="F294" s="147">
        <v>40.0261</v>
      </c>
      <c r="G294" s="147">
        <v>39.367699999999999</v>
      </c>
      <c r="H294" s="148">
        <v>0.83460000000000001</v>
      </c>
      <c r="I294" s="148">
        <v>0.88349999999999995</v>
      </c>
      <c r="J294" s="148">
        <v>0.83460000000000001</v>
      </c>
      <c r="K294" s="148">
        <v>0.88349999999999995</v>
      </c>
      <c r="L294" s="146" t="s">
        <v>1227</v>
      </c>
      <c r="M294" s="146" t="s">
        <v>1227</v>
      </c>
      <c r="N294" s="149" t="s">
        <v>1227</v>
      </c>
      <c r="O294" s="146" t="s">
        <v>1227</v>
      </c>
      <c r="P294" s="146" t="s">
        <v>1227</v>
      </c>
      <c r="Q294" s="149" t="s">
        <v>1227</v>
      </c>
      <c r="R294" s="146" t="s">
        <v>1227</v>
      </c>
      <c r="S294" s="146" t="s">
        <v>1227</v>
      </c>
      <c r="T294" s="146" t="s">
        <v>1227</v>
      </c>
    </row>
    <row r="295" spans="2:20" hidden="1">
      <c r="B295" s="146" t="s">
        <v>694</v>
      </c>
      <c r="C295" s="146" t="s">
        <v>695</v>
      </c>
      <c r="D295" s="146" t="s">
        <v>296</v>
      </c>
      <c r="E295" s="146" t="s">
        <v>297</v>
      </c>
      <c r="F295" s="147">
        <v>40.0261</v>
      </c>
      <c r="G295" s="147">
        <v>39.367699999999999</v>
      </c>
      <c r="H295" s="148">
        <v>0.83460000000000001</v>
      </c>
      <c r="I295" s="148">
        <v>0.88349999999999995</v>
      </c>
      <c r="J295" s="148" t="s">
        <v>1227</v>
      </c>
      <c r="K295" s="148" t="s">
        <v>1227</v>
      </c>
      <c r="L295" s="146" t="s">
        <v>1227</v>
      </c>
      <c r="M295" s="146" t="s">
        <v>1227</v>
      </c>
      <c r="N295" s="149" t="s">
        <v>1227</v>
      </c>
      <c r="O295" s="146" t="s">
        <v>1227</v>
      </c>
      <c r="P295" s="146" t="s">
        <v>1227</v>
      </c>
      <c r="Q295" s="149" t="s">
        <v>1227</v>
      </c>
      <c r="R295" s="146" t="s">
        <v>1227</v>
      </c>
      <c r="S295" s="146" t="s">
        <v>1227</v>
      </c>
      <c r="T295" s="146" t="s">
        <v>1227</v>
      </c>
    </row>
    <row r="296" spans="2:20" hidden="1">
      <c r="B296" s="146" t="s">
        <v>696</v>
      </c>
      <c r="C296" s="146" t="s">
        <v>697</v>
      </c>
      <c r="D296" s="146" t="s">
        <v>231</v>
      </c>
      <c r="E296" s="146" t="s">
        <v>229</v>
      </c>
      <c r="F296" s="147">
        <v>39.241300000000003</v>
      </c>
      <c r="G296" s="147">
        <v>38.457900000000002</v>
      </c>
      <c r="H296" s="148">
        <v>0.81540000000000001</v>
      </c>
      <c r="I296" s="148">
        <v>0.86960000000000004</v>
      </c>
      <c r="J296" s="148">
        <v>0.81540000000000001</v>
      </c>
      <c r="K296" s="148">
        <v>0.86960000000000004</v>
      </c>
      <c r="L296" s="146" t="s">
        <v>1227</v>
      </c>
      <c r="M296" s="146" t="s">
        <v>1227</v>
      </c>
      <c r="N296" s="149" t="s">
        <v>1227</v>
      </c>
      <c r="O296" s="146" t="s">
        <v>1227</v>
      </c>
      <c r="P296" s="146" t="s">
        <v>1227</v>
      </c>
      <c r="Q296" s="149" t="s">
        <v>1227</v>
      </c>
      <c r="R296" s="146" t="s">
        <v>1227</v>
      </c>
      <c r="S296" s="146" t="s">
        <v>1227</v>
      </c>
      <c r="T296" s="146" t="s">
        <v>1227</v>
      </c>
    </row>
    <row r="297" spans="2:20" hidden="1">
      <c r="B297" s="146" t="s">
        <v>698</v>
      </c>
      <c r="C297" s="146" t="s">
        <v>699</v>
      </c>
      <c r="D297" s="146" t="s">
        <v>270</v>
      </c>
      <c r="E297" s="146" t="s">
        <v>268</v>
      </c>
      <c r="F297" s="147">
        <v>41.223100000000002</v>
      </c>
      <c r="G297" s="147">
        <v>39.987000000000002</v>
      </c>
      <c r="H297" s="148">
        <v>0.85660000000000003</v>
      </c>
      <c r="I297" s="148">
        <v>0.89939999999999998</v>
      </c>
      <c r="J297" s="148" t="s">
        <v>1227</v>
      </c>
      <c r="K297" s="148" t="s">
        <v>1227</v>
      </c>
      <c r="L297" s="146" t="s">
        <v>1227</v>
      </c>
      <c r="M297" s="146" t="s">
        <v>1227</v>
      </c>
      <c r="N297" s="149" t="s">
        <v>1227</v>
      </c>
      <c r="O297" s="146" t="s">
        <v>1227</v>
      </c>
      <c r="P297" s="146" t="s">
        <v>1227</v>
      </c>
      <c r="Q297" s="149" t="s">
        <v>1227</v>
      </c>
      <c r="R297" s="146" t="s">
        <v>1227</v>
      </c>
      <c r="S297" s="146" t="s">
        <v>1227</v>
      </c>
      <c r="T297" s="146" t="s">
        <v>1227</v>
      </c>
    </row>
    <row r="298" spans="2:20" hidden="1">
      <c r="B298" s="146" t="s">
        <v>700</v>
      </c>
      <c r="C298" s="146" t="s">
        <v>701</v>
      </c>
      <c r="D298" s="146" t="s">
        <v>280</v>
      </c>
      <c r="E298" s="146" t="s">
        <v>278</v>
      </c>
      <c r="F298" s="147">
        <v>46.775700000000001</v>
      </c>
      <c r="G298" s="147">
        <v>45.789499999999997</v>
      </c>
      <c r="H298" s="148">
        <v>0.97219999999999995</v>
      </c>
      <c r="I298" s="148">
        <v>0.98089999999999999</v>
      </c>
      <c r="J298" s="148">
        <v>0.97219999999999995</v>
      </c>
      <c r="K298" s="148">
        <v>0.98089999999999999</v>
      </c>
      <c r="L298" s="146" t="s">
        <v>1227</v>
      </c>
      <c r="M298" s="146" t="s">
        <v>1227</v>
      </c>
      <c r="N298" s="149" t="s">
        <v>1227</v>
      </c>
      <c r="O298" s="146" t="s">
        <v>1227</v>
      </c>
      <c r="P298" s="146" t="s">
        <v>1227</v>
      </c>
      <c r="Q298" s="149" t="s">
        <v>1227</v>
      </c>
      <c r="R298" s="146" t="s">
        <v>1227</v>
      </c>
      <c r="S298" s="146" t="s">
        <v>1227</v>
      </c>
      <c r="T298" s="146" t="s">
        <v>1227</v>
      </c>
    </row>
    <row r="299" spans="2:20" hidden="1">
      <c r="B299" s="146" t="s">
        <v>702</v>
      </c>
      <c r="C299" s="146" t="s">
        <v>703</v>
      </c>
      <c r="D299" s="146" t="s">
        <v>273</v>
      </c>
      <c r="E299" s="146" t="s">
        <v>271</v>
      </c>
      <c r="F299" s="147">
        <v>44.496600000000001</v>
      </c>
      <c r="G299" s="147">
        <v>44.359499999999997</v>
      </c>
      <c r="H299" s="148" t="s">
        <v>1227</v>
      </c>
      <c r="I299" s="148" t="s">
        <v>1227</v>
      </c>
      <c r="J299" s="148">
        <v>0.86780000000000002</v>
      </c>
      <c r="K299" s="148">
        <v>0.90749999999999997</v>
      </c>
      <c r="L299" s="146" t="s">
        <v>1227</v>
      </c>
      <c r="M299" s="146" t="s">
        <v>1227</v>
      </c>
      <c r="N299" s="149" t="s">
        <v>1227</v>
      </c>
      <c r="O299" s="146" t="s">
        <v>1227</v>
      </c>
      <c r="P299" s="146" t="s">
        <v>1227</v>
      </c>
      <c r="Q299" s="149" t="s">
        <v>1227</v>
      </c>
      <c r="R299" s="146" t="s">
        <v>1227</v>
      </c>
      <c r="S299" s="146" t="s">
        <v>1227</v>
      </c>
      <c r="T299" s="146" t="s">
        <v>1227</v>
      </c>
    </row>
    <row r="300" spans="2:20" hidden="1">
      <c r="B300" s="146" t="s">
        <v>702</v>
      </c>
      <c r="C300" s="146" t="s">
        <v>703</v>
      </c>
      <c r="D300" s="146" t="s">
        <v>283</v>
      </c>
      <c r="E300" s="146" t="s">
        <v>281</v>
      </c>
      <c r="F300" s="147">
        <v>44.496600000000001</v>
      </c>
      <c r="G300" s="147">
        <v>44.359499999999997</v>
      </c>
      <c r="H300" s="148">
        <v>0.92479999999999996</v>
      </c>
      <c r="I300" s="148">
        <v>0.94789999999999996</v>
      </c>
      <c r="J300" s="148">
        <v>0.86780000000000002</v>
      </c>
      <c r="K300" s="148">
        <v>0.90749999999999997</v>
      </c>
      <c r="L300" s="146" t="s">
        <v>1227</v>
      </c>
      <c r="M300" s="146" t="s">
        <v>1227</v>
      </c>
      <c r="N300" s="149" t="s">
        <v>1227</v>
      </c>
      <c r="O300" s="146" t="s">
        <v>1227</v>
      </c>
      <c r="P300" s="146" t="s">
        <v>1227</v>
      </c>
      <c r="Q300" s="149" t="s">
        <v>1227</v>
      </c>
      <c r="R300" s="146" t="s">
        <v>1227</v>
      </c>
      <c r="S300" s="146" t="s">
        <v>1227</v>
      </c>
      <c r="T300" s="146" t="s">
        <v>1227</v>
      </c>
    </row>
    <row r="301" spans="2:20" hidden="1">
      <c r="B301" s="146" t="s">
        <v>704</v>
      </c>
      <c r="C301" s="146" t="s">
        <v>705</v>
      </c>
      <c r="D301" s="146" t="s">
        <v>332</v>
      </c>
      <c r="E301" s="146" t="s">
        <v>328</v>
      </c>
      <c r="F301" s="147">
        <v>52.107100000000003</v>
      </c>
      <c r="G301" s="147">
        <v>48.353999999999999</v>
      </c>
      <c r="H301" s="148">
        <v>1.083</v>
      </c>
      <c r="I301" s="148">
        <v>1.0561</v>
      </c>
      <c r="J301" s="148">
        <v>0.88300000000000001</v>
      </c>
      <c r="K301" s="148">
        <v>0.91830000000000001</v>
      </c>
      <c r="L301" s="146" t="s">
        <v>1227</v>
      </c>
      <c r="M301" s="146" t="s">
        <v>1227</v>
      </c>
      <c r="N301" s="149" t="s">
        <v>1227</v>
      </c>
      <c r="O301" s="146" t="s">
        <v>1227</v>
      </c>
      <c r="P301" s="146" t="s">
        <v>1227</v>
      </c>
      <c r="Q301" s="149" t="s">
        <v>1227</v>
      </c>
      <c r="R301" s="146" t="s">
        <v>1227</v>
      </c>
      <c r="S301" s="146" t="s">
        <v>1227</v>
      </c>
      <c r="T301" s="146" t="s">
        <v>1227</v>
      </c>
    </row>
    <row r="302" spans="2:20" hidden="1">
      <c r="B302" s="146" t="s">
        <v>704</v>
      </c>
      <c r="C302" s="146" t="s">
        <v>705</v>
      </c>
      <c r="D302" s="146" t="s">
        <v>330</v>
      </c>
      <c r="E302" s="146" t="s">
        <v>331</v>
      </c>
      <c r="F302" s="147">
        <v>52.107100000000003</v>
      </c>
      <c r="G302" s="147">
        <v>48.353999999999999</v>
      </c>
      <c r="H302" s="148" t="s">
        <v>1227</v>
      </c>
      <c r="I302" s="148" t="s">
        <v>1227</v>
      </c>
      <c r="J302" s="148">
        <v>0.88300000000000001</v>
      </c>
      <c r="K302" s="148">
        <v>0.91830000000000001</v>
      </c>
      <c r="L302" s="146" t="s">
        <v>1227</v>
      </c>
      <c r="M302" s="146" t="s">
        <v>1227</v>
      </c>
      <c r="N302" s="149" t="s">
        <v>1227</v>
      </c>
      <c r="O302" s="146" t="s">
        <v>1227</v>
      </c>
      <c r="P302" s="146" t="s">
        <v>1227</v>
      </c>
      <c r="Q302" s="149" t="s">
        <v>1227</v>
      </c>
      <c r="R302" s="146" t="s">
        <v>1227</v>
      </c>
      <c r="S302" s="146" t="s">
        <v>1227</v>
      </c>
      <c r="T302" s="146" t="s">
        <v>1227</v>
      </c>
    </row>
    <row r="303" spans="2:20" hidden="1">
      <c r="B303" s="146" t="s">
        <v>706</v>
      </c>
      <c r="C303" s="146" t="s">
        <v>707</v>
      </c>
      <c r="D303" s="146" t="s">
        <v>304</v>
      </c>
      <c r="E303" s="146" t="s">
        <v>302</v>
      </c>
      <c r="F303" s="147">
        <v>40.7637</v>
      </c>
      <c r="G303" s="147">
        <v>39.5608</v>
      </c>
      <c r="H303" s="148">
        <v>0.84709999999999996</v>
      </c>
      <c r="I303" s="148">
        <v>0.89259999999999995</v>
      </c>
      <c r="J303" s="148" t="s">
        <v>1227</v>
      </c>
      <c r="K303" s="148" t="s">
        <v>1227</v>
      </c>
      <c r="L303" s="146" t="s">
        <v>1227</v>
      </c>
      <c r="M303" s="146" t="s">
        <v>1227</v>
      </c>
      <c r="N303" s="149" t="s">
        <v>1227</v>
      </c>
      <c r="O303" s="146" t="s">
        <v>1227</v>
      </c>
      <c r="P303" s="146" t="s">
        <v>1227</v>
      </c>
      <c r="Q303" s="149" t="s">
        <v>1227</v>
      </c>
      <c r="R303" s="146" t="s">
        <v>1227</v>
      </c>
      <c r="S303" s="146" t="s">
        <v>1227</v>
      </c>
      <c r="T303" s="146" t="s">
        <v>1227</v>
      </c>
    </row>
    <row r="304" spans="2:20" hidden="1">
      <c r="B304" s="146" t="s">
        <v>708</v>
      </c>
      <c r="C304" s="146" t="s">
        <v>709</v>
      </c>
      <c r="D304" s="146" t="s">
        <v>313</v>
      </c>
      <c r="E304" s="146" t="s">
        <v>311</v>
      </c>
      <c r="F304" s="147">
        <v>39.465000000000003</v>
      </c>
      <c r="G304" s="147">
        <v>38.189399999999999</v>
      </c>
      <c r="H304" s="148">
        <v>0.82</v>
      </c>
      <c r="I304" s="148">
        <v>0.87290000000000001</v>
      </c>
      <c r="J304" s="148">
        <v>0.8024</v>
      </c>
      <c r="K304" s="148">
        <v>0.86009999999999998</v>
      </c>
      <c r="L304" s="146" t="s">
        <v>1227</v>
      </c>
      <c r="M304" s="146" t="s">
        <v>1227</v>
      </c>
      <c r="N304" s="149" t="s">
        <v>1227</v>
      </c>
      <c r="O304" s="146" t="s">
        <v>1227</v>
      </c>
      <c r="P304" s="146" t="s">
        <v>1227</v>
      </c>
      <c r="Q304" s="149" t="s">
        <v>1227</v>
      </c>
      <c r="R304" s="146" t="s">
        <v>1227</v>
      </c>
      <c r="S304" s="146" t="s">
        <v>1227</v>
      </c>
      <c r="T304" s="146" t="s">
        <v>1227</v>
      </c>
    </row>
    <row r="305" spans="2:20" hidden="1">
      <c r="B305" s="146" t="s">
        <v>710</v>
      </c>
      <c r="C305" s="146" t="s">
        <v>711</v>
      </c>
      <c r="D305" s="146" t="s">
        <v>313</v>
      </c>
      <c r="E305" s="146" t="s">
        <v>311</v>
      </c>
      <c r="F305" s="147">
        <v>33.132800000000003</v>
      </c>
      <c r="G305" s="147">
        <v>33.581800000000001</v>
      </c>
      <c r="H305" s="148" t="s">
        <v>1227</v>
      </c>
      <c r="I305" s="148" t="s">
        <v>1227</v>
      </c>
      <c r="J305" s="148">
        <v>0.73819999999999997</v>
      </c>
      <c r="K305" s="148">
        <v>0.81230000000000002</v>
      </c>
      <c r="L305" s="146" t="s">
        <v>1227</v>
      </c>
      <c r="M305" s="146" t="s">
        <v>1227</v>
      </c>
      <c r="N305" s="149" t="s">
        <v>1227</v>
      </c>
      <c r="O305" s="146" t="s">
        <v>1227</v>
      </c>
      <c r="P305" s="146" t="s">
        <v>1227</v>
      </c>
      <c r="Q305" s="149" t="s">
        <v>1227</v>
      </c>
      <c r="R305" s="146" t="s">
        <v>310</v>
      </c>
      <c r="S305" s="146" t="s">
        <v>1227</v>
      </c>
      <c r="T305" s="146">
        <v>0.71279999999999999</v>
      </c>
    </row>
    <row r="306" spans="2:20" hidden="1">
      <c r="B306" s="146" t="s">
        <v>710</v>
      </c>
      <c r="C306" s="146" t="s">
        <v>711</v>
      </c>
      <c r="D306" s="146" t="s">
        <v>288</v>
      </c>
      <c r="E306" s="146" t="s">
        <v>289</v>
      </c>
      <c r="F306" s="147">
        <v>33.132800000000003</v>
      </c>
      <c r="G306" s="147">
        <v>33.581800000000001</v>
      </c>
      <c r="H306" s="148">
        <v>0.71489999999999998</v>
      </c>
      <c r="I306" s="148">
        <v>0.79469999999999996</v>
      </c>
      <c r="J306" s="148" t="s">
        <v>1227</v>
      </c>
      <c r="K306" s="148" t="s">
        <v>1227</v>
      </c>
      <c r="L306" s="146" t="s">
        <v>1227</v>
      </c>
      <c r="M306" s="146" t="s">
        <v>1227</v>
      </c>
      <c r="N306" s="149" t="s">
        <v>310</v>
      </c>
      <c r="O306" s="146" t="s">
        <v>1227</v>
      </c>
      <c r="P306" s="146">
        <v>0.71279999999999999</v>
      </c>
      <c r="Q306" s="149" t="s">
        <v>1227</v>
      </c>
      <c r="R306" s="146" t="s">
        <v>1227</v>
      </c>
      <c r="S306" s="146" t="s">
        <v>1227</v>
      </c>
      <c r="T306" s="146" t="s">
        <v>1227</v>
      </c>
    </row>
    <row r="307" spans="2:20" hidden="1">
      <c r="B307" s="146" t="s">
        <v>712</v>
      </c>
      <c r="C307" s="146" t="s">
        <v>713</v>
      </c>
      <c r="D307" s="146" t="s">
        <v>261</v>
      </c>
      <c r="E307" s="146" t="s">
        <v>259</v>
      </c>
      <c r="F307" s="147">
        <v>40.151899999999998</v>
      </c>
      <c r="G307" s="147">
        <v>39.618200000000002</v>
      </c>
      <c r="H307" s="148">
        <v>0.83630000000000004</v>
      </c>
      <c r="I307" s="148">
        <v>0.88480000000000003</v>
      </c>
      <c r="J307" s="148" t="s">
        <v>1227</v>
      </c>
      <c r="K307" s="148" t="s">
        <v>1227</v>
      </c>
      <c r="L307" s="146" t="s">
        <v>1227</v>
      </c>
      <c r="M307" s="146" t="s">
        <v>1227</v>
      </c>
      <c r="N307" s="149" t="s">
        <v>1227</v>
      </c>
      <c r="O307" s="146" t="s">
        <v>1227</v>
      </c>
      <c r="P307" s="146" t="s">
        <v>1227</v>
      </c>
      <c r="Q307" s="149" t="s">
        <v>1227</v>
      </c>
      <c r="R307" s="146" t="s">
        <v>1227</v>
      </c>
      <c r="S307" s="146" t="s">
        <v>1227</v>
      </c>
      <c r="T307" s="146" t="s">
        <v>1227</v>
      </c>
    </row>
    <row r="308" spans="2:20" hidden="1">
      <c r="B308" s="146" t="s">
        <v>712</v>
      </c>
      <c r="C308" s="146" t="s">
        <v>713</v>
      </c>
      <c r="D308" s="146" t="s">
        <v>264</v>
      </c>
      <c r="E308" s="146" t="s">
        <v>262</v>
      </c>
      <c r="F308" s="147">
        <v>40.151899999999998</v>
      </c>
      <c r="G308" s="147">
        <v>39.618200000000002</v>
      </c>
      <c r="H308" s="148" t="s">
        <v>1227</v>
      </c>
      <c r="I308" s="148" t="s">
        <v>1227</v>
      </c>
      <c r="J308" s="148">
        <v>0.83630000000000004</v>
      </c>
      <c r="K308" s="148">
        <v>0.88480000000000003</v>
      </c>
      <c r="L308" s="146" t="s">
        <v>1227</v>
      </c>
      <c r="M308" s="146" t="s">
        <v>1227</v>
      </c>
      <c r="N308" s="149" t="s">
        <v>1227</v>
      </c>
      <c r="O308" s="146" t="s">
        <v>1227</v>
      </c>
      <c r="P308" s="146" t="s">
        <v>1227</v>
      </c>
      <c r="Q308" s="149" t="s">
        <v>1227</v>
      </c>
      <c r="R308" s="146" t="s">
        <v>1227</v>
      </c>
      <c r="S308" s="146" t="s">
        <v>1227</v>
      </c>
      <c r="T308" s="146" t="s">
        <v>1227</v>
      </c>
    </row>
    <row r="309" spans="2:20" hidden="1">
      <c r="B309" s="146" t="s">
        <v>714</v>
      </c>
      <c r="C309" s="146" t="s">
        <v>715</v>
      </c>
      <c r="D309" s="146" t="s">
        <v>335</v>
      </c>
      <c r="E309" s="146" t="s">
        <v>333</v>
      </c>
      <c r="F309" s="147">
        <v>37.909199999999998</v>
      </c>
      <c r="G309" s="147">
        <v>36.918399999999998</v>
      </c>
      <c r="H309" s="148">
        <v>0.80649999999999999</v>
      </c>
      <c r="I309" s="148">
        <v>0.86309999999999998</v>
      </c>
      <c r="J309" s="148" t="s">
        <v>1227</v>
      </c>
      <c r="K309" s="148" t="s">
        <v>1227</v>
      </c>
      <c r="L309" s="146" t="s">
        <v>1227</v>
      </c>
      <c r="M309" s="146" t="s">
        <v>1227</v>
      </c>
      <c r="N309" s="149" t="s">
        <v>310</v>
      </c>
      <c r="O309" s="146" t="s">
        <v>1227</v>
      </c>
      <c r="P309" s="146">
        <v>0.78790000000000004</v>
      </c>
      <c r="Q309" s="149" t="s">
        <v>1227</v>
      </c>
      <c r="R309" s="146" t="s">
        <v>1227</v>
      </c>
      <c r="S309" s="146" t="s">
        <v>1227</v>
      </c>
      <c r="T309" s="146" t="s">
        <v>1227</v>
      </c>
    </row>
    <row r="310" spans="2:20" hidden="1">
      <c r="B310" s="146" t="s">
        <v>716</v>
      </c>
      <c r="C310" s="146" t="s">
        <v>717</v>
      </c>
      <c r="D310" s="146" t="s">
        <v>369</v>
      </c>
      <c r="E310" s="146" t="s">
        <v>367</v>
      </c>
      <c r="F310" s="147">
        <v>44.072099999999999</v>
      </c>
      <c r="G310" s="147">
        <v>42.741</v>
      </c>
      <c r="H310" s="148">
        <v>0.91579999999999995</v>
      </c>
      <c r="I310" s="148">
        <v>0.9415</v>
      </c>
      <c r="J310" s="148" t="s">
        <v>1227</v>
      </c>
      <c r="K310" s="148" t="s">
        <v>1227</v>
      </c>
      <c r="L310" s="146" t="s">
        <v>1227</v>
      </c>
      <c r="M310" s="146" t="s">
        <v>1227</v>
      </c>
      <c r="N310" s="149" t="s">
        <v>1227</v>
      </c>
      <c r="O310" s="146" t="s">
        <v>1227</v>
      </c>
      <c r="P310" s="146" t="s">
        <v>1227</v>
      </c>
      <c r="Q310" s="149" t="s">
        <v>1227</v>
      </c>
      <c r="R310" s="146" t="s">
        <v>1227</v>
      </c>
      <c r="S310" s="146" t="s">
        <v>1227</v>
      </c>
      <c r="T310" s="146" t="s">
        <v>1227</v>
      </c>
    </row>
    <row r="311" spans="2:20" hidden="1">
      <c r="B311" s="146" t="s">
        <v>718</v>
      </c>
      <c r="C311" s="146" t="s">
        <v>719</v>
      </c>
      <c r="D311" s="146" t="s">
        <v>276</v>
      </c>
      <c r="E311" s="146" t="s">
        <v>277</v>
      </c>
      <c r="F311" s="147">
        <v>37.946199999999997</v>
      </c>
      <c r="G311" s="147">
        <v>37.761099999999999</v>
      </c>
      <c r="H311" s="148">
        <v>0.8165</v>
      </c>
      <c r="I311" s="148">
        <v>0.87039999999999995</v>
      </c>
      <c r="J311" s="148">
        <v>0.8165</v>
      </c>
      <c r="K311" s="148">
        <v>0.87039999999999995</v>
      </c>
      <c r="L311" s="146" t="s">
        <v>1227</v>
      </c>
      <c r="M311" s="146" t="s">
        <v>1227</v>
      </c>
      <c r="N311" s="149" t="s">
        <v>1227</v>
      </c>
      <c r="O311" s="146" t="s">
        <v>1227</v>
      </c>
      <c r="P311" s="146" t="s">
        <v>1227</v>
      </c>
      <c r="Q311" s="149" t="s">
        <v>1227</v>
      </c>
      <c r="R311" s="146" t="s">
        <v>1227</v>
      </c>
      <c r="S311" s="146" t="s">
        <v>1227</v>
      </c>
      <c r="T311" s="146" t="s">
        <v>1227</v>
      </c>
    </row>
    <row r="312" spans="2:20" hidden="1">
      <c r="B312" s="146" t="s">
        <v>720</v>
      </c>
      <c r="C312" s="146" t="s">
        <v>721</v>
      </c>
      <c r="D312" s="146" t="s">
        <v>288</v>
      </c>
      <c r="E312" s="146" t="s">
        <v>289</v>
      </c>
      <c r="F312" s="147">
        <v>33.615099999999998</v>
      </c>
      <c r="G312" s="147">
        <v>32.637700000000002</v>
      </c>
      <c r="H312" s="148">
        <v>0.71489999999999998</v>
      </c>
      <c r="I312" s="148">
        <v>0.79469999999999996</v>
      </c>
      <c r="J312" s="148" t="s">
        <v>1227</v>
      </c>
      <c r="K312" s="148" t="s">
        <v>1227</v>
      </c>
      <c r="L312" s="146" t="s">
        <v>1227</v>
      </c>
      <c r="M312" s="146" t="s">
        <v>1227</v>
      </c>
      <c r="N312" s="149" t="s">
        <v>310</v>
      </c>
      <c r="O312" s="146" t="s">
        <v>1227</v>
      </c>
      <c r="P312" s="146">
        <v>0.69869999999999999</v>
      </c>
      <c r="Q312" s="149" t="s">
        <v>1227</v>
      </c>
      <c r="R312" s="146" t="s">
        <v>1227</v>
      </c>
      <c r="S312" s="146" t="s">
        <v>1227</v>
      </c>
      <c r="T312" s="146" t="s">
        <v>1227</v>
      </c>
    </row>
    <row r="313" spans="2:20" hidden="1">
      <c r="B313" s="146" t="s">
        <v>722</v>
      </c>
      <c r="C313" s="146" t="s">
        <v>723</v>
      </c>
      <c r="D313" s="146" t="s">
        <v>330</v>
      </c>
      <c r="E313" s="146" t="s">
        <v>331</v>
      </c>
      <c r="F313" s="147">
        <v>35.478400000000001</v>
      </c>
      <c r="G313" s="147">
        <v>35.995199999999997</v>
      </c>
      <c r="H313" s="148">
        <v>0.83360000000000001</v>
      </c>
      <c r="I313" s="148">
        <v>0.88280000000000003</v>
      </c>
      <c r="J313" s="148" t="s">
        <v>1227</v>
      </c>
      <c r="K313" s="148" t="s">
        <v>1227</v>
      </c>
      <c r="L313" s="146" t="s">
        <v>1227</v>
      </c>
      <c r="M313" s="146" t="s">
        <v>1227</v>
      </c>
      <c r="N313" s="149" t="s">
        <v>310</v>
      </c>
      <c r="O313" s="146" t="s">
        <v>1227</v>
      </c>
      <c r="P313" s="146">
        <v>0.73729999999999996</v>
      </c>
      <c r="Q313" s="149" t="s">
        <v>1227</v>
      </c>
      <c r="R313" s="146" t="s">
        <v>1227</v>
      </c>
      <c r="S313" s="146" t="s">
        <v>1227</v>
      </c>
      <c r="T313" s="146" t="s">
        <v>1227</v>
      </c>
    </row>
    <row r="314" spans="2:20" hidden="1">
      <c r="B314" s="146" t="s">
        <v>724</v>
      </c>
      <c r="C314" s="146" t="s">
        <v>725</v>
      </c>
      <c r="D314" s="146" t="s">
        <v>242</v>
      </c>
      <c r="E314" s="146" t="s">
        <v>238</v>
      </c>
      <c r="F314" s="147">
        <v>38.438800000000001</v>
      </c>
      <c r="G314" s="147">
        <v>37.392499999999998</v>
      </c>
      <c r="H314" s="148">
        <v>0.79890000000000005</v>
      </c>
      <c r="I314" s="148">
        <v>0.85750000000000004</v>
      </c>
      <c r="J314" s="148">
        <v>0.79890000000000005</v>
      </c>
      <c r="K314" s="148">
        <v>0.85750000000000004</v>
      </c>
      <c r="L314" s="146" t="s">
        <v>1227</v>
      </c>
      <c r="M314" s="146" t="s">
        <v>1227</v>
      </c>
      <c r="N314" s="149" t="s">
        <v>1227</v>
      </c>
      <c r="O314" s="146" t="s">
        <v>1227</v>
      </c>
      <c r="P314" s="146" t="s">
        <v>1227</v>
      </c>
      <c r="Q314" s="149" t="s">
        <v>1227</v>
      </c>
      <c r="R314" s="146" t="s">
        <v>1227</v>
      </c>
      <c r="S314" s="146" t="s">
        <v>1227</v>
      </c>
      <c r="T314" s="146" t="s">
        <v>1227</v>
      </c>
    </row>
    <row r="315" spans="2:20" hidden="1">
      <c r="B315" s="146" t="s">
        <v>726</v>
      </c>
      <c r="C315" s="146" t="s">
        <v>727</v>
      </c>
      <c r="D315" s="146" t="s">
        <v>276</v>
      </c>
      <c r="E315" s="146" t="s">
        <v>277</v>
      </c>
      <c r="F315" s="147">
        <v>36.134399999999999</v>
      </c>
      <c r="G315" s="147">
        <v>35.726999999999997</v>
      </c>
      <c r="H315" s="148">
        <v>0.78049999999999997</v>
      </c>
      <c r="I315" s="148">
        <v>0.84389999999999998</v>
      </c>
      <c r="J315" s="148" t="s">
        <v>1227</v>
      </c>
      <c r="K315" s="148" t="s">
        <v>1227</v>
      </c>
      <c r="L315" s="146" t="s">
        <v>1227</v>
      </c>
      <c r="M315" s="146" t="s">
        <v>1227</v>
      </c>
      <c r="N315" s="149" t="s">
        <v>310</v>
      </c>
      <c r="O315" s="146" t="s">
        <v>1227</v>
      </c>
      <c r="P315" s="146">
        <v>0.75090000000000001</v>
      </c>
      <c r="Q315" s="149" t="s">
        <v>1227</v>
      </c>
      <c r="R315" s="146" t="s">
        <v>1227</v>
      </c>
      <c r="S315" s="146" t="s">
        <v>1227</v>
      </c>
      <c r="T315" s="146" t="s">
        <v>1227</v>
      </c>
    </row>
    <row r="316" spans="2:20" hidden="1">
      <c r="B316" s="146" t="s">
        <v>728</v>
      </c>
      <c r="C316" s="146" t="s">
        <v>729</v>
      </c>
      <c r="D316" s="146" t="s">
        <v>267</v>
      </c>
      <c r="E316" s="146" t="s">
        <v>265</v>
      </c>
      <c r="F316" s="147">
        <v>55.871699999999997</v>
      </c>
      <c r="G316" s="147">
        <v>56.625700000000002</v>
      </c>
      <c r="H316" s="148">
        <v>1.3591</v>
      </c>
      <c r="I316" s="148">
        <v>1.2338</v>
      </c>
      <c r="J316" s="148">
        <v>1.3591</v>
      </c>
      <c r="K316" s="148">
        <v>1.2338</v>
      </c>
      <c r="L316" s="146" t="s">
        <v>1227</v>
      </c>
      <c r="M316" s="146" t="s">
        <v>1227</v>
      </c>
      <c r="N316" s="149" t="s">
        <v>1227</v>
      </c>
      <c r="O316" s="146" t="s">
        <v>1227</v>
      </c>
      <c r="P316" s="146" t="s">
        <v>1227</v>
      </c>
      <c r="Q316" s="149" t="s">
        <v>1227</v>
      </c>
      <c r="R316" s="146" t="s">
        <v>1227</v>
      </c>
      <c r="S316" s="146" t="s">
        <v>1227</v>
      </c>
      <c r="T316" s="146" t="s">
        <v>1227</v>
      </c>
    </row>
    <row r="317" spans="2:20" hidden="1">
      <c r="B317" s="146" t="s">
        <v>730</v>
      </c>
      <c r="C317" s="146" t="s">
        <v>731</v>
      </c>
      <c r="D317" s="146" t="s">
        <v>304</v>
      </c>
      <c r="E317" s="146" t="s">
        <v>302</v>
      </c>
      <c r="F317" s="147">
        <v>44.0717</v>
      </c>
      <c r="G317" s="147">
        <v>44.042299999999997</v>
      </c>
      <c r="H317" s="148">
        <v>0.91579999999999995</v>
      </c>
      <c r="I317" s="148">
        <v>0.9415</v>
      </c>
      <c r="J317" s="148">
        <v>0.91579999999999995</v>
      </c>
      <c r="K317" s="148">
        <v>0.9415</v>
      </c>
      <c r="L317" s="146" t="s">
        <v>1227</v>
      </c>
      <c r="M317" s="146" t="s">
        <v>1227</v>
      </c>
      <c r="N317" s="149" t="s">
        <v>1227</v>
      </c>
      <c r="O317" s="146" t="s">
        <v>1227</v>
      </c>
      <c r="P317" s="146" t="s">
        <v>1227</v>
      </c>
      <c r="Q317" s="149" t="s">
        <v>1227</v>
      </c>
      <c r="R317" s="146" t="s">
        <v>1227</v>
      </c>
      <c r="S317" s="146" t="s">
        <v>1227</v>
      </c>
      <c r="T317" s="146" t="s">
        <v>1227</v>
      </c>
    </row>
    <row r="318" spans="2:20" hidden="1">
      <c r="B318" s="146" t="s">
        <v>732</v>
      </c>
      <c r="C318" s="146" t="s">
        <v>733</v>
      </c>
      <c r="D318" s="146" t="s">
        <v>273</v>
      </c>
      <c r="E318" s="146" t="s">
        <v>271</v>
      </c>
      <c r="F318" s="147">
        <v>43.805999999999997</v>
      </c>
      <c r="G318" s="147">
        <v>42.048499999999997</v>
      </c>
      <c r="H318" s="148">
        <v>0.91049999999999998</v>
      </c>
      <c r="I318" s="148">
        <v>0.93779999999999997</v>
      </c>
      <c r="J318" s="148">
        <v>0.89670000000000005</v>
      </c>
      <c r="K318" s="148">
        <v>0.92810000000000004</v>
      </c>
      <c r="L318" s="146" t="s">
        <v>1227</v>
      </c>
      <c r="M318" s="146" t="s">
        <v>1227</v>
      </c>
      <c r="N318" s="149" t="s">
        <v>1227</v>
      </c>
      <c r="O318" s="146" t="s">
        <v>1227</v>
      </c>
      <c r="P318" s="146" t="s">
        <v>1227</v>
      </c>
      <c r="Q318" s="149" t="s">
        <v>1227</v>
      </c>
      <c r="R318" s="146" t="s">
        <v>1227</v>
      </c>
      <c r="S318" s="146" t="s">
        <v>1227</v>
      </c>
      <c r="T318" s="146" t="s">
        <v>1227</v>
      </c>
    </row>
    <row r="319" spans="2:20" hidden="1">
      <c r="B319" s="146" t="s">
        <v>734</v>
      </c>
      <c r="C319" s="146" t="s">
        <v>735</v>
      </c>
      <c r="D319" s="146" t="s">
        <v>286</v>
      </c>
      <c r="E319" s="146" t="s">
        <v>284</v>
      </c>
      <c r="F319" s="147">
        <v>43.461599999999997</v>
      </c>
      <c r="G319" s="147">
        <v>42.359499999999997</v>
      </c>
      <c r="H319" s="148">
        <v>0.90310000000000001</v>
      </c>
      <c r="I319" s="148">
        <v>0.93259999999999998</v>
      </c>
      <c r="J319" s="148">
        <v>0.90310000000000001</v>
      </c>
      <c r="K319" s="148">
        <v>0.93259999999999998</v>
      </c>
      <c r="L319" s="146" t="s">
        <v>1227</v>
      </c>
      <c r="M319" s="146" t="s">
        <v>1227</v>
      </c>
      <c r="N319" s="149" t="s">
        <v>1227</v>
      </c>
      <c r="O319" s="146" t="s">
        <v>1227</v>
      </c>
      <c r="P319" s="146" t="s">
        <v>1227</v>
      </c>
      <c r="Q319" s="149" t="s">
        <v>1227</v>
      </c>
      <c r="R319" s="146" t="s">
        <v>1227</v>
      </c>
      <c r="S319" s="146" t="s">
        <v>1227</v>
      </c>
      <c r="T319" s="146" t="s">
        <v>1227</v>
      </c>
    </row>
    <row r="320" spans="2:20" hidden="1">
      <c r="B320" s="146" t="s">
        <v>734</v>
      </c>
      <c r="C320" s="146" t="s">
        <v>735</v>
      </c>
      <c r="D320" s="146" t="s">
        <v>276</v>
      </c>
      <c r="E320" s="146" t="s">
        <v>277</v>
      </c>
      <c r="F320" s="147">
        <v>43.461599999999997</v>
      </c>
      <c r="G320" s="147">
        <v>42.359499999999997</v>
      </c>
      <c r="H320" s="148">
        <v>0.90310000000000001</v>
      </c>
      <c r="I320" s="148">
        <v>0.93259999999999998</v>
      </c>
      <c r="J320" s="148">
        <v>0.90310000000000001</v>
      </c>
      <c r="K320" s="148">
        <v>0.93259999999999998</v>
      </c>
      <c r="L320" s="146" t="s">
        <v>1227</v>
      </c>
      <c r="M320" s="146" t="s">
        <v>1227</v>
      </c>
      <c r="N320" s="149" t="s">
        <v>1227</v>
      </c>
      <c r="O320" s="146" t="s">
        <v>1227</v>
      </c>
      <c r="P320" s="146" t="s">
        <v>1227</v>
      </c>
      <c r="Q320" s="149" t="s">
        <v>1227</v>
      </c>
      <c r="R320" s="146" t="s">
        <v>1227</v>
      </c>
      <c r="S320" s="146" t="s">
        <v>1227</v>
      </c>
      <c r="T320" s="146" t="s">
        <v>1227</v>
      </c>
    </row>
    <row r="321" spans="2:20" hidden="1">
      <c r="B321" s="146" t="s">
        <v>736</v>
      </c>
      <c r="C321" s="146" t="s">
        <v>737</v>
      </c>
      <c r="D321" s="146" t="s">
        <v>365</v>
      </c>
      <c r="E321" s="146" t="s">
        <v>363</v>
      </c>
      <c r="F321" s="147">
        <v>48.7607</v>
      </c>
      <c r="G321" s="147">
        <v>48.04</v>
      </c>
      <c r="H321" s="148">
        <v>1.0387999999999999</v>
      </c>
      <c r="I321" s="148">
        <v>1.0264</v>
      </c>
      <c r="J321" s="148" t="s">
        <v>1227</v>
      </c>
      <c r="K321" s="148" t="s">
        <v>1227</v>
      </c>
      <c r="L321" s="146" t="s">
        <v>1227</v>
      </c>
      <c r="M321" s="146" t="s">
        <v>1227</v>
      </c>
      <c r="N321" s="149" t="s">
        <v>310</v>
      </c>
      <c r="O321" s="146" t="s">
        <v>1227</v>
      </c>
      <c r="P321" s="146">
        <v>1.0133000000000001</v>
      </c>
      <c r="Q321" s="149" t="s">
        <v>1227</v>
      </c>
      <c r="R321" s="146" t="s">
        <v>1227</v>
      </c>
      <c r="S321" s="146" t="s">
        <v>1227</v>
      </c>
      <c r="T321" s="146" t="s">
        <v>1227</v>
      </c>
    </row>
    <row r="322" spans="2:20" hidden="1">
      <c r="B322" s="146" t="s">
        <v>738</v>
      </c>
      <c r="C322" s="146" t="s">
        <v>739</v>
      </c>
      <c r="D322" s="146" t="s">
        <v>326</v>
      </c>
      <c r="E322" s="146" t="s">
        <v>327</v>
      </c>
      <c r="F322" s="147">
        <v>48.412599999999998</v>
      </c>
      <c r="G322" s="147">
        <v>45.187899999999999</v>
      </c>
      <c r="H322" s="148">
        <v>1.006</v>
      </c>
      <c r="I322" s="148">
        <v>1.0041</v>
      </c>
      <c r="J322" s="148">
        <v>0.98280000000000001</v>
      </c>
      <c r="K322" s="148">
        <v>0.98819999999999997</v>
      </c>
      <c r="L322" s="146" t="s">
        <v>1227</v>
      </c>
      <c r="M322" s="146" t="s">
        <v>1227</v>
      </c>
      <c r="N322" s="149" t="s">
        <v>1227</v>
      </c>
      <c r="O322" s="146" t="s">
        <v>1227</v>
      </c>
      <c r="P322" s="146" t="s">
        <v>1227</v>
      </c>
      <c r="Q322" s="149" t="s">
        <v>1227</v>
      </c>
      <c r="R322" s="146" t="s">
        <v>1227</v>
      </c>
      <c r="S322" s="146" t="s">
        <v>1227</v>
      </c>
      <c r="T322" s="146" t="s">
        <v>1227</v>
      </c>
    </row>
    <row r="323" spans="2:20" hidden="1">
      <c r="B323" s="146" t="s">
        <v>740</v>
      </c>
      <c r="C323" s="146" t="s">
        <v>1172</v>
      </c>
      <c r="D323" s="146" t="s">
        <v>288</v>
      </c>
      <c r="E323" s="146" t="s">
        <v>289</v>
      </c>
      <c r="F323" s="147">
        <v>33.887999999999998</v>
      </c>
      <c r="G323" s="147">
        <v>32.705599999999997</v>
      </c>
      <c r="H323" s="148">
        <v>0.71489999999999998</v>
      </c>
      <c r="I323" s="148">
        <v>0.79469999999999996</v>
      </c>
      <c r="J323" s="148" t="s">
        <v>1227</v>
      </c>
      <c r="K323" s="148" t="s">
        <v>1227</v>
      </c>
      <c r="L323" s="146" t="s">
        <v>1227</v>
      </c>
      <c r="M323" s="146" t="s">
        <v>1227</v>
      </c>
      <c r="N323" s="149" t="s">
        <v>310</v>
      </c>
      <c r="O323" s="146" t="s">
        <v>1227</v>
      </c>
      <c r="P323" s="146">
        <v>0.70430000000000004</v>
      </c>
      <c r="Q323" s="149" t="s">
        <v>1227</v>
      </c>
      <c r="R323" s="146" t="s">
        <v>1227</v>
      </c>
      <c r="S323" s="146" t="s">
        <v>1227</v>
      </c>
      <c r="T323" s="146" t="s">
        <v>1227</v>
      </c>
    </row>
    <row r="324" spans="2:20" hidden="1">
      <c r="B324" s="146" t="s">
        <v>740</v>
      </c>
      <c r="C324" s="146" t="s">
        <v>1172</v>
      </c>
      <c r="D324" s="146" t="s">
        <v>362</v>
      </c>
      <c r="E324" s="146" t="s">
        <v>360</v>
      </c>
      <c r="F324" s="147">
        <v>33.887999999999998</v>
      </c>
      <c r="G324" s="147">
        <v>32.705599999999997</v>
      </c>
      <c r="H324" s="148">
        <v>0.78600000000000003</v>
      </c>
      <c r="I324" s="148">
        <v>0.84799999999999998</v>
      </c>
      <c r="J324" s="148" t="s">
        <v>1227</v>
      </c>
      <c r="K324" s="148" t="s">
        <v>1227</v>
      </c>
      <c r="L324" s="146" t="s">
        <v>1227</v>
      </c>
      <c r="M324" s="146" t="s">
        <v>1227</v>
      </c>
      <c r="N324" s="149" t="s">
        <v>310</v>
      </c>
      <c r="O324" s="146" t="s">
        <v>1227</v>
      </c>
      <c r="P324" s="146">
        <v>0.70430000000000004</v>
      </c>
      <c r="Q324" s="149" t="s">
        <v>1227</v>
      </c>
      <c r="R324" s="146" t="s">
        <v>1227</v>
      </c>
      <c r="S324" s="146" t="s">
        <v>1227</v>
      </c>
      <c r="T324" s="146" t="s">
        <v>1227</v>
      </c>
    </row>
    <row r="325" spans="2:20" hidden="1">
      <c r="B325" s="146" t="s">
        <v>741</v>
      </c>
      <c r="C325" s="146" t="s">
        <v>742</v>
      </c>
      <c r="D325" s="146" t="s">
        <v>332</v>
      </c>
      <c r="E325" s="146" t="s">
        <v>328</v>
      </c>
      <c r="F325" s="147">
        <v>47.971800000000002</v>
      </c>
      <c r="G325" s="147">
        <v>45.376899999999999</v>
      </c>
      <c r="H325" s="148">
        <v>0.99690000000000001</v>
      </c>
      <c r="I325" s="148">
        <v>0.99790000000000001</v>
      </c>
      <c r="J325" s="148" t="s">
        <v>1227</v>
      </c>
      <c r="K325" s="148" t="s">
        <v>1227</v>
      </c>
      <c r="L325" s="146" t="s">
        <v>1227</v>
      </c>
      <c r="M325" s="146" t="s">
        <v>1227</v>
      </c>
      <c r="N325" s="149" t="s">
        <v>1227</v>
      </c>
      <c r="O325" s="146" t="s">
        <v>1227</v>
      </c>
      <c r="P325" s="146" t="s">
        <v>1227</v>
      </c>
      <c r="Q325" s="149" t="s">
        <v>1227</v>
      </c>
      <c r="R325" s="146" t="s">
        <v>1227</v>
      </c>
      <c r="S325" s="146" t="s">
        <v>1227</v>
      </c>
      <c r="T325" s="146" t="s">
        <v>1227</v>
      </c>
    </row>
    <row r="326" spans="2:20" hidden="1">
      <c r="B326" s="146" t="s">
        <v>743</v>
      </c>
      <c r="C326" s="146" t="s">
        <v>744</v>
      </c>
      <c r="D326" s="146" t="s">
        <v>288</v>
      </c>
      <c r="E326" s="146" t="s">
        <v>289</v>
      </c>
      <c r="F326" s="147">
        <v>34.566400000000002</v>
      </c>
      <c r="G326" s="147">
        <v>33.442399999999999</v>
      </c>
      <c r="H326" s="148">
        <v>0.71940000000000004</v>
      </c>
      <c r="I326" s="148">
        <v>0.79810000000000003</v>
      </c>
      <c r="J326" s="148">
        <v>0.71940000000000004</v>
      </c>
      <c r="K326" s="148">
        <v>0.79810000000000003</v>
      </c>
      <c r="L326" s="146" t="s">
        <v>1227</v>
      </c>
      <c r="M326" s="146" t="s">
        <v>1227</v>
      </c>
      <c r="N326" s="149" t="s">
        <v>1227</v>
      </c>
      <c r="O326" s="146" t="s">
        <v>1227</v>
      </c>
      <c r="P326" s="146" t="s">
        <v>1227</v>
      </c>
      <c r="Q326" s="149" t="s">
        <v>1227</v>
      </c>
      <c r="R326" s="146" t="s">
        <v>1227</v>
      </c>
      <c r="S326" s="146" t="s">
        <v>1227</v>
      </c>
      <c r="T326" s="146" t="s">
        <v>1227</v>
      </c>
    </row>
    <row r="327" spans="2:20" hidden="1">
      <c r="B327" s="146" t="s">
        <v>745</v>
      </c>
      <c r="C327" s="146" t="s">
        <v>746</v>
      </c>
      <c r="D327" s="146" t="s">
        <v>280</v>
      </c>
      <c r="E327" s="146" t="s">
        <v>278</v>
      </c>
      <c r="F327" s="147">
        <v>45.828699999999998</v>
      </c>
      <c r="G327" s="147">
        <v>44.4069</v>
      </c>
      <c r="H327" s="148">
        <v>0.95240000000000002</v>
      </c>
      <c r="I327" s="148">
        <v>0.96719999999999995</v>
      </c>
      <c r="J327" s="148" t="s">
        <v>1227</v>
      </c>
      <c r="K327" s="148" t="s">
        <v>1227</v>
      </c>
      <c r="L327" s="146" t="s">
        <v>1227</v>
      </c>
      <c r="M327" s="146" t="s">
        <v>1227</v>
      </c>
      <c r="N327" s="149" t="s">
        <v>1227</v>
      </c>
      <c r="O327" s="146" t="s">
        <v>1227</v>
      </c>
      <c r="P327" s="146" t="s">
        <v>1227</v>
      </c>
      <c r="Q327" s="149" t="s">
        <v>1227</v>
      </c>
      <c r="R327" s="146" t="s">
        <v>1227</v>
      </c>
      <c r="S327" s="146" t="s">
        <v>1227</v>
      </c>
      <c r="T327" s="146" t="s">
        <v>1227</v>
      </c>
    </row>
    <row r="328" spans="2:20" hidden="1">
      <c r="B328" s="146" t="s">
        <v>747</v>
      </c>
      <c r="C328" s="146" t="s">
        <v>748</v>
      </c>
      <c r="D328" s="146" t="s">
        <v>307</v>
      </c>
      <c r="E328" s="146" t="s">
        <v>305</v>
      </c>
      <c r="F328" s="147">
        <v>45.540100000000002</v>
      </c>
      <c r="G328" s="147">
        <v>43.763500000000001</v>
      </c>
      <c r="H328" s="148">
        <v>0.94640000000000002</v>
      </c>
      <c r="I328" s="148">
        <v>0.96299999999999997</v>
      </c>
      <c r="J328" s="148" t="s">
        <v>1227</v>
      </c>
      <c r="K328" s="148" t="s">
        <v>1227</v>
      </c>
      <c r="L328" s="146" t="s">
        <v>1227</v>
      </c>
      <c r="M328" s="146" t="s">
        <v>1227</v>
      </c>
      <c r="N328" s="149" t="s">
        <v>1227</v>
      </c>
      <c r="O328" s="146" t="s">
        <v>1227</v>
      </c>
      <c r="P328" s="146" t="s">
        <v>1227</v>
      </c>
      <c r="Q328" s="149" t="s">
        <v>1227</v>
      </c>
      <c r="R328" s="146" t="s">
        <v>1227</v>
      </c>
      <c r="S328" s="146" t="s">
        <v>1227</v>
      </c>
      <c r="T328" s="146" t="s">
        <v>1227</v>
      </c>
    </row>
    <row r="329" spans="2:20" hidden="1">
      <c r="B329" s="146" t="s">
        <v>747</v>
      </c>
      <c r="C329" s="146" t="s">
        <v>748</v>
      </c>
      <c r="D329" s="146" t="s">
        <v>369</v>
      </c>
      <c r="E329" s="146" t="s">
        <v>367</v>
      </c>
      <c r="F329" s="147">
        <v>45.540100000000002</v>
      </c>
      <c r="G329" s="147">
        <v>43.763500000000001</v>
      </c>
      <c r="H329" s="148">
        <v>0.94640000000000002</v>
      </c>
      <c r="I329" s="148">
        <v>0.96299999999999997</v>
      </c>
      <c r="J329" s="148" t="s">
        <v>1227</v>
      </c>
      <c r="K329" s="148" t="s">
        <v>1227</v>
      </c>
      <c r="L329" s="146" t="s">
        <v>1227</v>
      </c>
      <c r="M329" s="146" t="s">
        <v>1227</v>
      </c>
      <c r="N329" s="149" t="s">
        <v>1227</v>
      </c>
      <c r="O329" s="146" t="s">
        <v>1227</v>
      </c>
      <c r="P329" s="146" t="s">
        <v>1227</v>
      </c>
      <c r="Q329" s="149" t="s">
        <v>1227</v>
      </c>
      <c r="R329" s="146" t="s">
        <v>1227</v>
      </c>
      <c r="S329" s="146" t="s">
        <v>1227</v>
      </c>
      <c r="T329" s="146" t="s">
        <v>1227</v>
      </c>
    </row>
    <row r="330" spans="2:20" hidden="1">
      <c r="B330" s="146" t="s">
        <v>749</v>
      </c>
      <c r="C330" s="146" t="s">
        <v>750</v>
      </c>
      <c r="D330" s="146" t="s">
        <v>240</v>
      </c>
      <c r="E330" s="146" t="s">
        <v>241</v>
      </c>
      <c r="F330" s="147">
        <v>36.790700000000001</v>
      </c>
      <c r="G330" s="147">
        <v>35.677999999999997</v>
      </c>
      <c r="H330" s="148">
        <v>0.76459999999999995</v>
      </c>
      <c r="I330" s="148">
        <v>0.83209999999999995</v>
      </c>
      <c r="J330" s="148">
        <v>0.76459999999999995</v>
      </c>
      <c r="K330" s="148">
        <v>0.83209999999999995</v>
      </c>
      <c r="L330" s="146" t="s">
        <v>1227</v>
      </c>
      <c r="M330" s="146" t="s">
        <v>1227</v>
      </c>
      <c r="N330" s="149" t="s">
        <v>1227</v>
      </c>
      <c r="O330" s="146" t="s">
        <v>1227</v>
      </c>
      <c r="P330" s="146" t="s">
        <v>1227</v>
      </c>
      <c r="Q330" s="149" t="s">
        <v>1227</v>
      </c>
      <c r="R330" s="146" t="s">
        <v>1227</v>
      </c>
      <c r="S330" s="146" t="s">
        <v>1227</v>
      </c>
      <c r="T330" s="146" t="s">
        <v>1227</v>
      </c>
    </row>
    <row r="331" spans="2:20" hidden="1">
      <c r="B331" s="146" t="s">
        <v>751</v>
      </c>
      <c r="C331" s="146" t="s">
        <v>752</v>
      </c>
      <c r="D331" s="146" t="s">
        <v>273</v>
      </c>
      <c r="E331" s="146" t="s">
        <v>271</v>
      </c>
      <c r="F331" s="147">
        <v>46.268000000000001</v>
      </c>
      <c r="G331" s="147">
        <v>45.968899999999998</v>
      </c>
      <c r="H331" s="148" t="s">
        <v>1227</v>
      </c>
      <c r="I331" s="148" t="s">
        <v>1227</v>
      </c>
      <c r="J331" s="148">
        <v>0.96160000000000001</v>
      </c>
      <c r="K331" s="148">
        <v>0.97350000000000003</v>
      </c>
      <c r="L331" s="146" t="s">
        <v>1227</v>
      </c>
      <c r="M331" s="146" t="s">
        <v>1227</v>
      </c>
      <c r="N331" s="149" t="s">
        <v>1227</v>
      </c>
      <c r="O331" s="146" t="s">
        <v>1227</v>
      </c>
      <c r="P331" s="146" t="s">
        <v>1227</v>
      </c>
      <c r="Q331" s="149" t="s">
        <v>1227</v>
      </c>
      <c r="R331" s="146" t="s">
        <v>1227</v>
      </c>
      <c r="S331" s="146" t="s">
        <v>1227</v>
      </c>
      <c r="T331" s="146" t="s">
        <v>1227</v>
      </c>
    </row>
    <row r="332" spans="2:20" hidden="1">
      <c r="B332" s="146" t="s">
        <v>751</v>
      </c>
      <c r="C332" s="146" t="s">
        <v>752</v>
      </c>
      <c r="D332" s="146" t="s">
        <v>280</v>
      </c>
      <c r="E332" s="146" t="s">
        <v>278</v>
      </c>
      <c r="F332" s="147">
        <v>46.268000000000001</v>
      </c>
      <c r="G332" s="147">
        <v>45.968899999999998</v>
      </c>
      <c r="H332" s="148">
        <v>0.96160000000000001</v>
      </c>
      <c r="I332" s="148">
        <v>0.97350000000000003</v>
      </c>
      <c r="J332" s="148" t="s">
        <v>1227</v>
      </c>
      <c r="K332" s="148" t="s">
        <v>1227</v>
      </c>
      <c r="L332" s="146" t="s">
        <v>1227</v>
      </c>
      <c r="M332" s="146" t="s">
        <v>1227</v>
      </c>
      <c r="N332" s="149" t="s">
        <v>1227</v>
      </c>
      <c r="O332" s="146" t="s">
        <v>1227</v>
      </c>
      <c r="P332" s="146" t="s">
        <v>1227</v>
      </c>
      <c r="Q332" s="149" t="s">
        <v>1227</v>
      </c>
      <c r="R332" s="146" t="s">
        <v>1227</v>
      </c>
      <c r="S332" s="146" t="s">
        <v>1227</v>
      </c>
      <c r="T332" s="146" t="s">
        <v>1227</v>
      </c>
    </row>
    <row r="333" spans="2:20" hidden="1">
      <c r="B333" s="146" t="s">
        <v>753</v>
      </c>
      <c r="C333" s="146" t="s">
        <v>754</v>
      </c>
      <c r="D333" s="146" t="s">
        <v>240</v>
      </c>
      <c r="E333" s="146" t="s">
        <v>241</v>
      </c>
      <c r="F333" s="147">
        <v>38.539700000000003</v>
      </c>
      <c r="G333" s="147">
        <v>36.393999999999998</v>
      </c>
      <c r="H333" s="148">
        <v>0.80100000000000005</v>
      </c>
      <c r="I333" s="148">
        <v>0.85899999999999999</v>
      </c>
      <c r="J333" s="148">
        <v>0.78720000000000001</v>
      </c>
      <c r="K333" s="148">
        <v>0.84889999999999999</v>
      </c>
      <c r="L333" s="146" t="s">
        <v>1227</v>
      </c>
      <c r="M333" s="146" t="s">
        <v>1227</v>
      </c>
      <c r="N333" s="149" t="s">
        <v>1227</v>
      </c>
      <c r="O333" s="146" t="s">
        <v>1227</v>
      </c>
      <c r="P333" s="146" t="s">
        <v>1227</v>
      </c>
      <c r="Q333" s="149" t="s">
        <v>1227</v>
      </c>
      <c r="R333" s="146" t="s">
        <v>1227</v>
      </c>
      <c r="S333" s="146" t="s">
        <v>1227</v>
      </c>
      <c r="T333" s="146" t="s">
        <v>1227</v>
      </c>
    </row>
    <row r="334" spans="2:20" hidden="1">
      <c r="B334" s="146" t="s">
        <v>755</v>
      </c>
      <c r="C334" s="146" t="s">
        <v>756</v>
      </c>
      <c r="D334" s="146" t="s">
        <v>273</v>
      </c>
      <c r="E334" s="146" t="s">
        <v>271</v>
      </c>
      <c r="F334" s="147">
        <v>47.3874</v>
      </c>
      <c r="G334" s="147">
        <v>46.949399999999997</v>
      </c>
      <c r="H334" s="148">
        <v>1.0590999999999999</v>
      </c>
      <c r="I334" s="148">
        <v>1.0401</v>
      </c>
      <c r="J334" s="148">
        <v>1.0590999999999999</v>
      </c>
      <c r="K334" s="148">
        <v>1.0401</v>
      </c>
      <c r="L334" s="146" t="s">
        <v>1227</v>
      </c>
      <c r="M334" s="146" t="s">
        <v>1227</v>
      </c>
      <c r="N334" s="149" t="s">
        <v>1227</v>
      </c>
      <c r="O334" s="146" t="s">
        <v>1227</v>
      </c>
      <c r="P334" s="146" t="s">
        <v>1227</v>
      </c>
      <c r="Q334" s="149" t="s">
        <v>1227</v>
      </c>
      <c r="R334" s="146" t="s">
        <v>1227</v>
      </c>
      <c r="S334" s="146" t="s">
        <v>1227</v>
      </c>
      <c r="T334" s="146" t="s">
        <v>1227</v>
      </c>
    </row>
    <row r="335" spans="2:20" hidden="1">
      <c r="B335" s="146" t="s">
        <v>755</v>
      </c>
      <c r="C335" s="146" t="s">
        <v>756</v>
      </c>
      <c r="D335" s="146" t="s">
        <v>369</v>
      </c>
      <c r="E335" s="146" t="s">
        <v>367</v>
      </c>
      <c r="F335" s="147">
        <v>47.3874</v>
      </c>
      <c r="G335" s="147">
        <v>46.949399999999997</v>
      </c>
      <c r="H335" s="148">
        <v>1.0590999999999999</v>
      </c>
      <c r="I335" s="148">
        <v>1.0401</v>
      </c>
      <c r="J335" s="148">
        <v>1.0590999999999999</v>
      </c>
      <c r="K335" s="148">
        <v>1.0401</v>
      </c>
      <c r="L335" s="146" t="s">
        <v>1227</v>
      </c>
      <c r="M335" s="146" t="s">
        <v>1227</v>
      </c>
      <c r="N335" s="149" t="s">
        <v>1227</v>
      </c>
      <c r="O335" s="146" t="s">
        <v>1227</v>
      </c>
      <c r="P335" s="146" t="s">
        <v>1227</v>
      </c>
      <c r="Q335" s="149" t="s">
        <v>1227</v>
      </c>
      <c r="R335" s="146" t="s">
        <v>1227</v>
      </c>
      <c r="S335" s="146" t="s">
        <v>1227</v>
      </c>
      <c r="T335" s="146" t="s">
        <v>1227</v>
      </c>
    </row>
    <row r="336" spans="2:20" hidden="1">
      <c r="B336" s="146" t="s">
        <v>757</v>
      </c>
      <c r="C336" s="146" t="s">
        <v>758</v>
      </c>
      <c r="D336" s="146" t="s">
        <v>237</v>
      </c>
      <c r="E336" s="146" t="s">
        <v>235</v>
      </c>
      <c r="F336" s="147">
        <v>41.486499999999999</v>
      </c>
      <c r="G336" s="147">
        <v>41.7761</v>
      </c>
      <c r="H336" s="148">
        <v>1.0397000000000001</v>
      </c>
      <c r="I336" s="148">
        <v>1.0269999999999999</v>
      </c>
      <c r="J336" s="148" t="s">
        <v>1227</v>
      </c>
      <c r="K336" s="148" t="s">
        <v>1227</v>
      </c>
      <c r="L336" s="146" t="s">
        <v>1227</v>
      </c>
      <c r="M336" s="146" t="s">
        <v>1227</v>
      </c>
      <c r="N336" s="149" t="s">
        <v>310</v>
      </c>
      <c r="O336" s="146" t="s">
        <v>1227</v>
      </c>
      <c r="P336" s="146">
        <v>0.86229999999999996</v>
      </c>
      <c r="Q336" s="149" t="s">
        <v>1227</v>
      </c>
      <c r="R336" s="146" t="s">
        <v>1227</v>
      </c>
      <c r="S336" s="146" t="s">
        <v>1227</v>
      </c>
      <c r="T336" s="146" t="s">
        <v>1227</v>
      </c>
    </row>
    <row r="337" spans="2:20" hidden="1">
      <c r="B337" s="146" t="s">
        <v>759</v>
      </c>
      <c r="C337" s="146" t="s">
        <v>760</v>
      </c>
      <c r="D337" s="146" t="s">
        <v>261</v>
      </c>
      <c r="E337" s="146" t="s">
        <v>259</v>
      </c>
      <c r="F337" s="147">
        <v>39.037500000000001</v>
      </c>
      <c r="G337" s="147">
        <v>37.412599999999998</v>
      </c>
      <c r="H337" s="148">
        <v>0.81130000000000002</v>
      </c>
      <c r="I337" s="148">
        <v>0.86660000000000004</v>
      </c>
      <c r="J337" s="148" t="s">
        <v>1227</v>
      </c>
      <c r="K337" s="148" t="s">
        <v>1227</v>
      </c>
      <c r="L337" s="146" t="s">
        <v>1227</v>
      </c>
      <c r="M337" s="146" t="s">
        <v>1227</v>
      </c>
      <c r="N337" s="149" t="s">
        <v>1227</v>
      </c>
      <c r="O337" s="146" t="s">
        <v>1227</v>
      </c>
      <c r="P337" s="146" t="s">
        <v>1227</v>
      </c>
      <c r="Q337" s="149" t="s">
        <v>1227</v>
      </c>
      <c r="R337" s="146" t="s">
        <v>1227</v>
      </c>
      <c r="S337" s="146" t="s">
        <v>1227</v>
      </c>
      <c r="T337" s="146" t="s">
        <v>1227</v>
      </c>
    </row>
    <row r="338" spans="2:20" hidden="1">
      <c r="B338" s="146" t="s">
        <v>761</v>
      </c>
      <c r="C338" s="146" t="s">
        <v>762</v>
      </c>
      <c r="D338" s="146" t="s">
        <v>330</v>
      </c>
      <c r="E338" s="146" t="s">
        <v>331</v>
      </c>
      <c r="F338" s="147">
        <v>44.683100000000003</v>
      </c>
      <c r="G338" s="147">
        <v>43.074800000000003</v>
      </c>
      <c r="H338" s="148">
        <v>0.92849999999999999</v>
      </c>
      <c r="I338" s="148">
        <v>0.95050000000000001</v>
      </c>
      <c r="J338" s="148" t="s">
        <v>1227</v>
      </c>
      <c r="K338" s="148" t="s">
        <v>1227</v>
      </c>
      <c r="L338" s="146" t="s">
        <v>1227</v>
      </c>
      <c r="M338" s="146" t="s">
        <v>1227</v>
      </c>
      <c r="N338" s="149" t="s">
        <v>1227</v>
      </c>
      <c r="O338" s="146" t="s">
        <v>1227</v>
      </c>
      <c r="P338" s="146" t="s">
        <v>1227</v>
      </c>
      <c r="Q338" s="149" t="s">
        <v>1227</v>
      </c>
      <c r="R338" s="146" t="s">
        <v>1227</v>
      </c>
      <c r="S338" s="146" t="s">
        <v>1227</v>
      </c>
      <c r="T338" s="146" t="s">
        <v>1227</v>
      </c>
    </row>
    <row r="339" spans="2:20" hidden="1">
      <c r="B339" s="146" t="s">
        <v>763</v>
      </c>
      <c r="C339" s="146" t="s">
        <v>764</v>
      </c>
      <c r="D339" s="146" t="s">
        <v>304</v>
      </c>
      <c r="E339" s="146" t="s">
        <v>302</v>
      </c>
      <c r="F339" s="147">
        <v>44.3857</v>
      </c>
      <c r="G339" s="147">
        <v>44.01</v>
      </c>
      <c r="H339" s="148">
        <v>0.92249999999999999</v>
      </c>
      <c r="I339" s="148">
        <v>0.94630000000000003</v>
      </c>
      <c r="J339" s="148">
        <v>0.91090000000000004</v>
      </c>
      <c r="K339" s="148">
        <v>0.93810000000000004</v>
      </c>
      <c r="L339" s="146" t="s">
        <v>1227</v>
      </c>
      <c r="M339" s="146" t="s">
        <v>1227</v>
      </c>
      <c r="N339" s="149" t="s">
        <v>1227</v>
      </c>
      <c r="O339" s="146" t="s">
        <v>1227</v>
      </c>
      <c r="P339" s="146" t="s">
        <v>1227</v>
      </c>
      <c r="Q339" s="149" t="s">
        <v>1227</v>
      </c>
      <c r="R339" s="146" t="s">
        <v>1227</v>
      </c>
      <c r="S339" s="146" t="s">
        <v>1227</v>
      </c>
      <c r="T339" s="146" t="s">
        <v>1227</v>
      </c>
    </row>
    <row r="340" spans="2:20" hidden="1">
      <c r="B340" s="146" t="s">
        <v>765</v>
      </c>
      <c r="C340" s="146" t="s">
        <v>766</v>
      </c>
      <c r="D340" s="146" t="s">
        <v>326</v>
      </c>
      <c r="E340" s="146" t="s">
        <v>327</v>
      </c>
      <c r="F340" s="147">
        <v>38.118099999999998</v>
      </c>
      <c r="G340" s="147">
        <v>36.5839</v>
      </c>
      <c r="H340" s="148">
        <v>0.82399999999999995</v>
      </c>
      <c r="I340" s="148">
        <v>0.87580000000000002</v>
      </c>
      <c r="J340" s="148" t="s">
        <v>1227</v>
      </c>
      <c r="K340" s="148" t="s">
        <v>1227</v>
      </c>
      <c r="L340" s="146" t="s">
        <v>1227</v>
      </c>
      <c r="M340" s="146" t="s">
        <v>1227</v>
      </c>
      <c r="N340" s="149" t="s">
        <v>310</v>
      </c>
      <c r="O340" s="146" t="s">
        <v>1227</v>
      </c>
      <c r="P340" s="146">
        <v>0.79220000000000002</v>
      </c>
      <c r="Q340" s="149" t="s">
        <v>1227</v>
      </c>
      <c r="R340" s="146" t="s">
        <v>1227</v>
      </c>
      <c r="S340" s="146" t="s">
        <v>1227</v>
      </c>
      <c r="T340" s="146" t="s">
        <v>1227</v>
      </c>
    </row>
    <row r="341" spans="2:20" hidden="1">
      <c r="B341" s="146" t="s">
        <v>767</v>
      </c>
      <c r="C341" s="146" t="s">
        <v>768</v>
      </c>
      <c r="D341" s="146" t="s">
        <v>255</v>
      </c>
      <c r="E341" s="146" t="s">
        <v>256</v>
      </c>
      <c r="F341" s="147">
        <v>42.966500000000003</v>
      </c>
      <c r="G341" s="147">
        <v>42.221699999999998</v>
      </c>
      <c r="H341" s="148">
        <v>0.89300000000000002</v>
      </c>
      <c r="I341" s="148">
        <v>0.9254</v>
      </c>
      <c r="J341" s="148" t="s">
        <v>1227</v>
      </c>
      <c r="K341" s="148" t="s">
        <v>1227</v>
      </c>
      <c r="L341" s="146" t="s">
        <v>1227</v>
      </c>
      <c r="M341" s="146" t="s">
        <v>1227</v>
      </c>
      <c r="N341" s="149" t="s">
        <v>1227</v>
      </c>
      <c r="O341" s="146" t="s">
        <v>1227</v>
      </c>
      <c r="P341" s="146" t="s">
        <v>1227</v>
      </c>
      <c r="Q341" s="149" t="s">
        <v>1227</v>
      </c>
      <c r="R341" s="146" t="s">
        <v>1227</v>
      </c>
      <c r="S341" s="146" t="s">
        <v>1227</v>
      </c>
      <c r="T341" s="146" t="s">
        <v>1227</v>
      </c>
    </row>
    <row r="342" spans="2:20" hidden="1">
      <c r="B342" s="146" t="s">
        <v>767</v>
      </c>
      <c r="C342" s="146" t="s">
        <v>768</v>
      </c>
      <c r="D342" s="146" t="s">
        <v>326</v>
      </c>
      <c r="E342" s="146" t="s">
        <v>327</v>
      </c>
      <c r="F342" s="147">
        <v>42.966500000000003</v>
      </c>
      <c r="G342" s="147">
        <v>42.221699999999998</v>
      </c>
      <c r="H342" s="148" t="s">
        <v>1227</v>
      </c>
      <c r="I342" s="148" t="s">
        <v>1227</v>
      </c>
      <c r="J342" s="148">
        <v>0.84460000000000002</v>
      </c>
      <c r="K342" s="148">
        <v>0.89080000000000004</v>
      </c>
      <c r="L342" s="146" t="s">
        <v>1227</v>
      </c>
      <c r="M342" s="146" t="s">
        <v>1227</v>
      </c>
      <c r="N342" s="149" t="s">
        <v>1227</v>
      </c>
      <c r="O342" s="146" t="s">
        <v>1227</v>
      </c>
      <c r="P342" s="146" t="s">
        <v>1227</v>
      </c>
      <c r="Q342" s="149" t="s">
        <v>1227</v>
      </c>
      <c r="R342" s="146" t="s">
        <v>1227</v>
      </c>
      <c r="S342" s="146" t="s">
        <v>1227</v>
      </c>
      <c r="T342" s="146" t="s">
        <v>1227</v>
      </c>
    </row>
    <row r="343" spans="2:20" hidden="1">
      <c r="B343" s="146" t="s">
        <v>769</v>
      </c>
      <c r="C343" s="146" t="s">
        <v>770</v>
      </c>
      <c r="D343" s="146" t="s">
        <v>237</v>
      </c>
      <c r="E343" s="146" t="s">
        <v>235</v>
      </c>
      <c r="F343" s="147">
        <v>55.326500000000003</v>
      </c>
      <c r="G343" s="147">
        <v>53.5593</v>
      </c>
      <c r="H343" s="148" t="s">
        <v>1227</v>
      </c>
      <c r="I343" s="148" t="s">
        <v>1227</v>
      </c>
      <c r="J343" s="148">
        <v>1.1497999999999999</v>
      </c>
      <c r="K343" s="148">
        <v>1.1003000000000001</v>
      </c>
      <c r="L343" s="146" t="s">
        <v>1227</v>
      </c>
      <c r="M343" s="146" t="s">
        <v>1227</v>
      </c>
      <c r="N343" s="149" t="s">
        <v>1227</v>
      </c>
      <c r="O343" s="146" t="s">
        <v>1227</v>
      </c>
      <c r="P343" s="146" t="s">
        <v>1227</v>
      </c>
      <c r="Q343" s="149" t="s">
        <v>1227</v>
      </c>
      <c r="R343" s="146" t="s">
        <v>1227</v>
      </c>
      <c r="S343" s="146" t="s">
        <v>1227</v>
      </c>
      <c r="T343" s="146" t="s">
        <v>1227</v>
      </c>
    </row>
    <row r="344" spans="2:20" hidden="1">
      <c r="B344" s="146" t="s">
        <v>769</v>
      </c>
      <c r="C344" s="146" t="s">
        <v>770</v>
      </c>
      <c r="D344" s="146" t="s">
        <v>245</v>
      </c>
      <c r="E344" s="146" t="s">
        <v>246</v>
      </c>
      <c r="F344" s="147">
        <v>55.326500000000003</v>
      </c>
      <c r="G344" s="147">
        <v>53.5593</v>
      </c>
      <c r="H344" s="148">
        <v>1.1497999999999999</v>
      </c>
      <c r="I344" s="148">
        <v>1.1003000000000001</v>
      </c>
      <c r="J344" s="148" t="s">
        <v>1227</v>
      </c>
      <c r="K344" s="148" t="s">
        <v>1227</v>
      </c>
      <c r="L344" s="146" t="s">
        <v>1227</v>
      </c>
      <c r="M344" s="146" t="s">
        <v>1227</v>
      </c>
      <c r="N344" s="149" t="s">
        <v>1227</v>
      </c>
      <c r="O344" s="146" t="s">
        <v>1227</v>
      </c>
      <c r="P344" s="146" t="s">
        <v>1227</v>
      </c>
      <c r="Q344" s="149" t="s">
        <v>1227</v>
      </c>
      <c r="R344" s="146" t="s">
        <v>1227</v>
      </c>
      <c r="S344" s="146" t="s">
        <v>1227</v>
      </c>
      <c r="T344" s="146" t="s">
        <v>1227</v>
      </c>
    </row>
    <row r="345" spans="2:20" hidden="1">
      <c r="B345" s="146" t="s">
        <v>771</v>
      </c>
      <c r="C345" s="146" t="s">
        <v>772</v>
      </c>
      <c r="D345" s="146" t="s">
        <v>286</v>
      </c>
      <c r="E345" s="146" t="s">
        <v>284</v>
      </c>
      <c r="F345" s="147">
        <v>43.986499999999999</v>
      </c>
      <c r="G345" s="147">
        <v>40.706099999999999</v>
      </c>
      <c r="H345" s="148">
        <v>0.91410000000000002</v>
      </c>
      <c r="I345" s="148">
        <v>0.94030000000000002</v>
      </c>
      <c r="J345" s="148" t="s">
        <v>1227</v>
      </c>
      <c r="K345" s="148" t="s">
        <v>1227</v>
      </c>
      <c r="L345" s="146" t="s">
        <v>1227</v>
      </c>
      <c r="M345" s="146" t="s">
        <v>1227</v>
      </c>
      <c r="N345" s="149" t="s">
        <v>1227</v>
      </c>
      <c r="O345" s="146" t="s">
        <v>1227</v>
      </c>
      <c r="P345" s="146" t="s">
        <v>1227</v>
      </c>
      <c r="Q345" s="149" t="s">
        <v>1227</v>
      </c>
      <c r="R345" s="146" t="s">
        <v>1227</v>
      </c>
      <c r="S345" s="146" t="s">
        <v>1227</v>
      </c>
      <c r="T345" s="146" t="s">
        <v>1227</v>
      </c>
    </row>
    <row r="346" spans="2:20" hidden="1">
      <c r="B346" s="146" t="s">
        <v>773</v>
      </c>
      <c r="C346" s="146" t="s">
        <v>774</v>
      </c>
      <c r="D346" s="146" t="s">
        <v>342</v>
      </c>
      <c r="E346" s="146" t="s">
        <v>340</v>
      </c>
      <c r="F346" s="147">
        <v>37.073099999999997</v>
      </c>
      <c r="G346" s="147">
        <v>33.285499999999999</v>
      </c>
      <c r="H346" s="148">
        <v>0.77039999999999997</v>
      </c>
      <c r="I346" s="148">
        <v>0.83640000000000003</v>
      </c>
      <c r="J346" s="148" t="s">
        <v>1227</v>
      </c>
      <c r="K346" s="148" t="s">
        <v>1227</v>
      </c>
      <c r="L346" s="146" t="s">
        <v>1227</v>
      </c>
      <c r="M346" s="146" t="s">
        <v>1227</v>
      </c>
      <c r="N346" s="149" t="s">
        <v>1227</v>
      </c>
      <c r="O346" s="146" t="s">
        <v>1227</v>
      </c>
      <c r="P346" s="146" t="s">
        <v>1227</v>
      </c>
      <c r="Q346" s="149" t="s">
        <v>1227</v>
      </c>
      <c r="R346" s="146" t="s">
        <v>1227</v>
      </c>
      <c r="S346" s="146" t="s">
        <v>1227</v>
      </c>
      <c r="T346" s="146" t="s">
        <v>1227</v>
      </c>
    </row>
    <row r="347" spans="2:20" hidden="1">
      <c r="B347" s="146" t="s">
        <v>775</v>
      </c>
      <c r="C347" s="146" t="s">
        <v>776</v>
      </c>
      <c r="D347" s="146" t="s">
        <v>330</v>
      </c>
      <c r="E347" s="146" t="s">
        <v>331</v>
      </c>
      <c r="F347" s="147">
        <v>47.014499999999998</v>
      </c>
      <c r="G347" s="147">
        <v>45.274900000000002</v>
      </c>
      <c r="H347" s="148">
        <v>1.0079</v>
      </c>
      <c r="I347" s="148">
        <v>1.0054000000000001</v>
      </c>
      <c r="J347" s="148">
        <v>1.0079</v>
      </c>
      <c r="K347" s="148">
        <v>1.0054000000000001</v>
      </c>
      <c r="L347" s="146" t="s">
        <v>1227</v>
      </c>
      <c r="M347" s="146" t="s">
        <v>1227</v>
      </c>
      <c r="N347" s="149" t="s">
        <v>1227</v>
      </c>
      <c r="O347" s="146" t="s">
        <v>1227</v>
      </c>
      <c r="P347" s="146" t="s">
        <v>1227</v>
      </c>
      <c r="Q347" s="149" t="s">
        <v>1227</v>
      </c>
      <c r="R347" s="146" t="s">
        <v>1227</v>
      </c>
      <c r="S347" s="146" t="s">
        <v>1227</v>
      </c>
      <c r="T347" s="146" t="s">
        <v>1227</v>
      </c>
    </row>
    <row r="348" spans="2:20" hidden="1">
      <c r="B348" s="146" t="s">
        <v>777</v>
      </c>
      <c r="C348" s="146" t="s">
        <v>778</v>
      </c>
      <c r="D348" s="146" t="s">
        <v>270</v>
      </c>
      <c r="E348" s="146" t="s">
        <v>268</v>
      </c>
      <c r="F348" s="147">
        <v>42.126800000000003</v>
      </c>
      <c r="G348" s="147">
        <v>39.039700000000003</v>
      </c>
      <c r="H348" s="148">
        <v>0.87560000000000004</v>
      </c>
      <c r="I348" s="148">
        <v>0.91300000000000003</v>
      </c>
      <c r="J348" s="148" t="s">
        <v>1227</v>
      </c>
      <c r="K348" s="148" t="s">
        <v>1227</v>
      </c>
      <c r="L348" s="146" t="s">
        <v>1227</v>
      </c>
      <c r="M348" s="146" t="s">
        <v>1227</v>
      </c>
      <c r="N348" s="149" t="s">
        <v>1227</v>
      </c>
      <c r="O348" s="146" t="s">
        <v>1227</v>
      </c>
      <c r="P348" s="146" t="s">
        <v>1227</v>
      </c>
      <c r="Q348" s="149" t="s">
        <v>1227</v>
      </c>
      <c r="R348" s="146" t="s">
        <v>1227</v>
      </c>
      <c r="S348" s="146" t="s">
        <v>1227</v>
      </c>
      <c r="T348" s="146" t="s">
        <v>1227</v>
      </c>
    </row>
    <row r="349" spans="2:20" hidden="1">
      <c r="B349" s="146" t="s">
        <v>777</v>
      </c>
      <c r="C349" s="146" t="s">
        <v>778</v>
      </c>
      <c r="D349" s="146" t="s">
        <v>365</v>
      </c>
      <c r="E349" s="146" t="s">
        <v>363</v>
      </c>
      <c r="F349" s="147">
        <v>42.126800000000003</v>
      </c>
      <c r="G349" s="147">
        <v>39.039700000000003</v>
      </c>
      <c r="H349" s="148">
        <v>1.0387999999999999</v>
      </c>
      <c r="I349" s="148">
        <v>1.0264</v>
      </c>
      <c r="J349" s="148" t="s">
        <v>1227</v>
      </c>
      <c r="K349" s="148" t="s">
        <v>1227</v>
      </c>
      <c r="L349" s="146" t="s">
        <v>1227</v>
      </c>
      <c r="M349" s="146" t="s">
        <v>1227</v>
      </c>
      <c r="N349" s="149" t="s">
        <v>310</v>
      </c>
      <c r="O349" s="146" t="s">
        <v>1227</v>
      </c>
      <c r="P349" s="146">
        <v>0.87560000000000004</v>
      </c>
      <c r="Q349" s="149" t="s">
        <v>1227</v>
      </c>
      <c r="R349" s="146" t="s">
        <v>1227</v>
      </c>
      <c r="S349" s="146" t="s">
        <v>1227</v>
      </c>
      <c r="T349" s="146" t="s">
        <v>1227</v>
      </c>
    </row>
    <row r="350" spans="2:20" hidden="1">
      <c r="B350" s="146" t="s">
        <v>779</v>
      </c>
      <c r="C350" s="146" t="s">
        <v>780</v>
      </c>
      <c r="D350" s="146" t="s">
        <v>293</v>
      </c>
      <c r="E350" s="146" t="s">
        <v>291</v>
      </c>
      <c r="F350" s="147">
        <v>43.653700000000001</v>
      </c>
      <c r="G350" s="147">
        <v>41.828499999999998</v>
      </c>
      <c r="H350" s="148">
        <v>0.90710000000000002</v>
      </c>
      <c r="I350" s="148">
        <v>0.93540000000000001</v>
      </c>
      <c r="J350" s="148">
        <v>0.88090000000000002</v>
      </c>
      <c r="K350" s="148">
        <v>0.91679999999999995</v>
      </c>
      <c r="L350" s="146" t="s">
        <v>1227</v>
      </c>
      <c r="M350" s="146" t="s">
        <v>1227</v>
      </c>
      <c r="N350" s="149" t="s">
        <v>1227</v>
      </c>
      <c r="O350" s="146" t="s">
        <v>1227</v>
      </c>
      <c r="P350" s="146" t="s">
        <v>1227</v>
      </c>
      <c r="Q350" s="149" t="s">
        <v>1227</v>
      </c>
      <c r="R350" s="146" t="s">
        <v>1227</v>
      </c>
      <c r="S350" s="146" t="s">
        <v>1227</v>
      </c>
      <c r="T350" s="146" t="s">
        <v>1227</v>
      </c>
    </row>
    <row r="351" spans="2:20" hidden="1">
      <c r="B351" s="146" t="s">
        <v>781</v>
      </c>
      <c r="C351" s="146" t="s">
        <v>782</v>
      </c>
      <c r="D351" s="146" t="s">
        <v>274</v>
      </c>
      <c r="E351" s="146" t="s">
        <v>275</v>
      </c>
      <c r="F351" s="147">
        <v>42.7453</v>
      </c>
      <c r="G351" s="147">
        <v>41.356000000000002</v>
      </c>
      <c r="H351" s="148">
        <v>0.88849999999999996</v>
      </c>
      <c r="I351" s="148">
        <v>0.92220000000000002</v>
      </c>
      <c r="J351" s="148">
        <v>0.86819999999999997</v>
      </c>
      <c r="K351" s="148">
        <v>0.90780000000000005</v>
      </c>
      <c r="L351" s="146" t="s">
        <v>1227</v>
      </c>
      <c r="M351" s="146" t="s">
        <v>1227</v>
      </c>
      <c r="N351" s="149" t="s">
        <v>1227</v>
      </c>
      <c r="O351" s="146" t="s">
        <v>1227</v>
      </c>
      <c r="P351" s="146" t="s">
        <v>1227</v>
      </c>
      <c r="Q351" s="149" t="s">
        <v>1227</v>
      </c>
      <c r="R351" s="146" t="s">
        <v>1227</v>
      </c>
      <c r="S351" s="146" t="s">
        <v>1227</v>
      </c>
      <c r="T351" s="146" t="s">
        <v>1227</v>
      </c>
    </row>
    <row r="352" spans="2:20" hidden="1">
      <c r="B352" s="146" t="s">
        <v>783</v>
      </c>
      <c r="C352" s="146" t="s">
        <v>784</v>
      </c>
      <c r="D352" s="146" t="s">
        <v>339</v>
      </c>
      <c r="E352" s="146" t="s">
        <v>337</v>
      </c>
      <c r="F352" s="147">
        <v>40.010599999999997</v>
      </c>
      <c r="G352" s="147">
        <v>39.017499999999998</v>
      </c>
      <c r="H352" s="148">
        <v>0.83150000000000002</v>
      </c>
      <c r="I352" s="148">
        <v>0.88129999999999997</v>
      </c>
      <c r="J352" s="148" t="s">
        <v>1227</v>
      </c>
      <c r="K352" s="148" t="s">
        <v>1227</v>
      </c>
      <c r="L352" s="146" t="s">
        <v>1227</v>
      </c>
      <c r="M352" s="146" t="s">
        <v>1227</v>
      </c>
      <c r="N352" s="149" t="s">
        <v>1227</v>
      </c>
      <c r="O352" s="146" t="s">
        <v>1227</v>
      </c>
      <c r="P352" s="146" t="s">
        <v>1227</v>
      </c>
      <c r="Q352" s="149" t="s">
        <v>1227</v>
      </c>
      <c r="R352" s="146" t="s">
        <v>1227</v>
      </c>
      <c r="S352" s="146" t="s">
        <v>1227</v>
      </c>
      <c r="T352" s="146" t="s">
        <v>1227</v>
      </c>
    </row>
    <row r="353" spans="2:20" hidden="1">
      <c r="B353" s="146" t="s">
        <v>785</v>
      </c>
      <c r="C353" s="146" t="s">
        <v>786</v>
      </c>
      <c r="D353" s="146" t="s">
        <v>252</v>
      </c>
      <c r="E353" s="146" t="s">
        <v>253</v>
      </c>
      <c r="F353" s="147">
        <v>45.0867</v>
      </c>
      <c r="G353" s="147">
        <v>44.575400000000002</v>
      </c>
      <c r="H353" s="148">
        <v>0.93930000000000002</v>
      </c>
      <c r="I353" s="148">
        <v>0.95799999999999996</v>
      </c>
      <c r="J353" s="148">
        <v>0.93930000000000002</v>
      </c>
      <c r="K353" s="148">
        <v>0.95799999999999996</v>
      </c>
      <c r="L353" s="146" t="s">
        <v>1227</v>
      </c>
      <c r="M353" s="146" t="s">
        <v>1227</v>
      </c>
      <c r="N353" s="149" t="s">
        <v>1227</v>
      </c>
      <c r="O353" s="146" t="s">
        <v>1227</v>
      </c>
      <c r="P353" s="146" t="s">
        <v>1227</v>
      </c>
      <c r="Q353" s="149" t="s">
        <v>1227</v>
      </c>
      <c r="R353" s="146" t="s">
        <v>1227</v>
      </c>
      <c r="S353" s="146" t="s">
        <v>1227</v>
      </c>
      <c r="T353" s="146" t="s">
        <v>1227</v>
      </c>
    </row>
    <row r="354" spans="2:20" hidden="1">
      <c r="B354" s="146" t="s">
        <v>787</v>
      </c>
      <c r="C354" s="146" t="s">
        <v>788</v>
      </c>
      <c r="D354" s="146" t="s">
        <v>242</v>
      </c>
      <c r="E354" s="146" t="s">
        <v>238</v>
      </c>
      <c r="F354" s="147">
        <v>40.658700000000003</v>
      </c>
      <c r="G354" s="147">
        <v>38.922199999999997</v>
      </c>
      <c r="H354" s="148">
        <v>0.84499999999999997</v>
      </c>
      <c r="I354" s="148">
        <v>0.8911</v>
      </c>
      <c r="J354" s="148">
        <v>0.82279999999999998</v>
      </c>
      <c r="K354" s="148">
        <v>0.875</v>
      </c>
      <c r="L354" s="146" t="s">
        <v>1227</v>
      </c>
      <c r="M354" s="146" t="s">
        <v>1227</v>
      </c>
      <c r="N354" s="149" t="s">
        <v>1227</v>
      </c>
      <c r="O354" s="146" t="s">
        <v>1227</v>
      </c>
      <c r="P354" s="146" t="s">
        <v>1227</v>
      </c>
      <c r="Q354" s="149" t="s">
        <v>1227</v>
      </c>
      <c r="R354" s="146" t="s">
        <v>1227</v>
      </c>
      <c r="S354" s="146" t="s">
        <v>1227</v>
      </c>
      <c r="T354" s="146" t="s">
        <v>1227</v>
      </c>
    </row>
    <row r="355" spans="2:20" hidden="1">
      <c r="B355" s="146" t="s">
        <v>789</v>
      </c>
      <c r="C355" s="146" t="s">
        <v>790</v>
      </c>
      <c r="D355" s="146" t="s">
        <v>270</v>
      </c>
      <c r="E355" s="146" t="s">
        <v>268</v>
      </c>
      <c r="F355" s="147">
        <v>44.2883</v>
      </c>
      <c r="G355" s="147">
        <v>42.967399999999998</v>
      </c>
      <c r="H355" s="148">
        <v>0.9204</v>
      </c>
      <c r="I355" s="148">
        <v>0.94479999999999997</v>
      </c>
      <c r="J355" s="148" t="s">
        <v>1227</v>
      </c>
      <c r="K355" s="148" t="s">
        <v>1227</v>
      </c>
      <c r="L355" s="146" t="s">
        <v>1227</v>
      </c>
      <c r="M355" s="146" t="s">
        <v>1227</v>
      </c>
      <c r="N355" s="149" t="s">
        <v>1227</v>
      </c>
      <c r="O355" s="146" t="s">
        <v>1227</v>
      </c>
      <c r="P355" s="146" t="s">
        <v>1227</v>
      </c>
      <c r="Q355" s="149" t="s">
        <v>1227</v>
      </c>
      <c r="R355" s="146" t="s">
        <v>1227</v>
      </c>
      <c r="S355" s="146" t="s">
        <v>1227</v>
      </c>
      <c r="T355" s="146" t="s">
        <v>1227</v>
      </c>
    </row>
    <row r="356" spans="2:20" hidden="1">
      <c r="B356" s="146" t="s">
        <v>789</v>
      </c>
      <c r="C356" s="146" t="s">
        <v>790</v>
      </c>
      <c r="D356" s="146" t="s">
        <v>358</v>
      </c>
      <c r="E356" s="146" t="s">
        <v>356</v>
      </c>
      <c r="F356" s="147">
        <v>44.2883</v>
      </c>
      <c r="G356" s="147">
        <v>42.967399999999998</v>
      </c>
      <c r="H356" s="148">
        <v>0.97199999999999998</v>
      </c>
      <c r="I356" s="148">
        <v>0.98070000000000002</v>
      </c>
      <c r="J356" s="148" t="s">
        <v>1227</v>
      </c>
      <c r="K356" s="148" t="s">
        <v>1227</v>
      </c>
      <c r="L356" s="146" t="s">
        <v>1227</v>
      </c>
      <c r="M356" s="146" t="s">
        <v>1227</v>
      </c>
      <c r="N356" s="149" t="s">
        <v>310</v>
      </c>
      <c r="O356" s="146" t="s">
        <v>1227</v>
      </c>
      <c r="P356" s="146">
        <v>0.9204</v>
      </c>
      <c r="Q356" s="149" t="s">
        <v>1227</v>
      </c>
      <c r="R356" s="146" t="s">
        <v>1227</v>
      </c>
      <c r="S356" s="146" t="s">
        <v>1227</v>
      </c>
      <c r="T356" s="146" t="s">
        <v>1227</v>
      </c>
    </row>
    <row r="357" spans="2:20" hidden="1">
      <c r="B357" s="146" t="s">
        <v>791</v>
      </c>
      <c r="C357" s="146" t="s">
        <v>792</v>
      </c>
      <c r="D357" s="146" t="s">
        <v>240</v>
      </c>
      <c r="E357" s="146" t="s">
        <v>241</v>
      </c>
      <c r="F357" s="147">
        <v>40.6008</v>
      </c>
      <c r="G357" s="147">
        <v>38.8367</v>
      </c>
      <c r="H357" s="148" t="s">
        <v>1227</v>
      </c>
      <c r="I357" s="148" t="s">
        <v>1227</v>
      </c>
      <c r="J357" s="148">
        <v>0.84830000000000005</v>
      </c>
      <c r="K357" s="148">
        <v>0.89349999999999996</v>
      </c>
      <c r="L357" s="146" t="s">
        <v>1227</v>
      </c>
      <c r="M357" s="146" t="s">
        <v>1227</v>
      </c>
      <c r="N357" s="149" t="s">
        <v>1227</v>
      </c>
      <c r="O357" s="146" t="s">
        <v>1227</v>
      </c>
      <c r="P357" s="146" t="s">
        <v>1227</v>
      </c>
      <c r="Q357" s="149" t="s">
        <v>1227</v>
      </c>
      <c r="R357" s="146" t="s">
        <v>1227</v>
      </c>
      <c r="S357" s="146" t="s">
        <v>1227</v>
      </c>
      <c r="T357" s="146" t="s">
        <v>1227</v>
      </c>
    </row>
    <row r="358" spans="2:20" hidden="1">
      <c r="B358" s="146" t="s">
        <v>791</v>
      </c>
      <c r="C358" s="146" t="s">
        <v>792</v>
      </c>
      <c r="D358" s="146" t="s">
        <v>326</v>
      </c>
      <c r="E358" s="146" t="s">
        <v>327</v>
      </c>
      <c r="F358" s="147">
        <v>40.6008</v>
      </c>
      <c r="G358" s="147">
        <v>38.8367</v>
      </c>
      <c r="H358" s="148">
        <v>0.84830000000000005</v>
      </c>
      <c r="I358" s="148">
        <v>0.89349999999999996</v>
      </c>
      <c r="J358" s="148" t="s">
        <v>1227</v>
      </c>
      <c r="K358" s="148" t="s">
        <v>1227</v>
      </c>
      <c r="L358" s="146" t="s">
        <v>1227</v>
      </c>
      <c r="M358" s="146" t="s">
        <v>1227</v>
      </c>
      <c r="N358" s="149" t="s">
        <v>1227</v>
      </c>
      <c r="O358" s="146" t="s">
        <v>1227</v>
      </c>
      <c r="P358" s="146" t="s">
        <v>1227</v>
      </c>
      <c r="Q358" s="149" t="s">
        <v>1227</v>
      </c>
      <c r="R358" s="146" t="s">
        <v>1227</v>
      </c>
      <c r="S358" s="146" t="s">
        <v>1227</v>
      </c>
      <c r="T358" s="146" t="s">
        <v>1227</v>
      </c>
    </row>
    <row r="359" spans="2:20" hidden="1">
      <c r="B359" s="146" t="s">
        <v>793</v>
      </c>
      <c r="C359" s="146" t="s">
        <v>794</v>
      </c>
      <c r="D359" s="146" t="s">
        <v>365</v>
      </c>
      <c r="E359" s="146" t="s">
        <v>363</v>
      </c>
      <c r="F359" s="147">
        <v>52.2438</v>
      </c>
      <c r="G359" s="147">
        <v>51.7425</v>
      </c>
      <c r="H359" s="148">
        <v>1.0855999999999999</v>
      </c>
      <c r="I359" s="148">
        <v>1.0579000000000001</v>
      </c>
      <c r="J359" s="148" t="s">
        <v>1227</v>
      </c>
      <c r="K359" s="148" t="s">
        <v>1227</v>
      </c>
      <c r="L359" s="146" t="s">
        <v>1227</v>
      </c>
      <c r="M359" s="146" t="s">
        <v>1227</v>
      </c>
      <c r="N359" s="149" t="s">
        <v>1227</v>
      </c>
      <c r="O359" s="146" t="s">
        <v>1227</v>
      </c>
      <c r="P359" s="146" t="s">
        <v>1227</v>
      </c>
      <c r="Q359" s="149" t="s">
        <v>1227</v>
      </c>
      <c r="R359" s="146" t="s">
        <v>1227</v>
      </c>
      <c r="S359" s="146" t="s">
        <v>1227</v>
      </c>
      <c r="T359" s="146" t="s">
        <v>1227</v>
      </c>
    </row>
    <row r="360" spans="2:20" hidden="1">
      <c r="B360" s="146" t="s">
        <v>795</v>
      </c>
      <c r="C360" s="146" t="s">
        <v>796</v>
      </c>
      <c r="D360" s="146" t="s">
        <v>249</v>
      </c>
      <c r="E360" s="146" t="s">
        <v>243</v>
      </c>
      <c r="F360" s="147">
        <v>62.412999999999997</v>
      </c>
      <c r="G360" s="147">
        <v>60.357799999999997</v>
      </c>
      <c r="H360" s="148">
        <v>1.2969999999999999</v>
      </c>
      <c r="I360" s="148">
        <v>1.1949000000000001</v>
      </c>
      <c r="J360" s="148">
        <v>1.2767999999999999</v>
      </c>
      <c r="K360" s="148">
        <v>1.1821999999999999</v>
      </c>
      <c r="L360" s="146" t="s">
        <v>1227</v>
      </c>
      <c r="M360" s="146" t="s">
        <v>1227</v>
      </c>
      <c r="N360" s="149" t="s">
        <v>1227</v>
      </c>
      <c r="O360" s="146" t="s">
        <v>1227</v>
      </c>
      <c r="P360" s="146" t="s">
        <v>1227</v>
      </c>
      <c r="Q360" s="149" t="s">
        <v>1227</v>
      </c>
      <c r="R360" s="146" t="s">
        <v>1227</v>
      </c>
      <c r="S360" s="146" t="s">
        <v>1227</v>
      </c>
      <c r="T360" s="146" t="s">
        <v>1227</v>
      </c>
    </row>
    <row r="361" spans="2:20" hidden="1">
      <c r="B361" s="146" t="s">
        <v>797</v>
      </c>
      <c r="C361" s="146" t="s">
        <v>798</v>
      </c>
      <c r="D361" s="146" t="s">
        <v>280</v>
      </c>
      <c r="E361" s="146" t="s">
        <v>278</v>
      </c>
      <c r="F361" s="147">
        <v>41.2087</v>
      </c>
      <c r="G361" s="147">
        <v>40.475000000000001</v>
      </c>
      <c r="H361" s="148">
        <v>0.85980000000000001</v>
      </c>
      <c r="I361" s="148">
        <v>0.90169999999999995</v>
      </c>
      <c r="J361" s="148" t="s">
        <v>1227</v>
      </c>
      <c r="K361" s="148" t="s">
        <v>1227</v>
      </c>
      <c r="L361" s="146" t="s">
        <v>1227</v>
      </c>
      <c r="M361" s="146" t="s">
        <v>1227</v>
      </c>
      <c r="N361" s="149" t="s">
        <v>1227</v>
      </c>
      <c r="O361" s="146" t="s">
        <v>1227</v>
      </c>
      <c r="P361" s="146" t="s">
        <v>1227</v>
      </c>
      <c r="Q361" s="149" t="s">
        <v>1227</v>
      </c>
      <c r="R361" s="146" t="s">
        <v>1227</v>
      </c>
      <c r="S361" s="146" t="s">
        <v>1227</v>
      </c>
      <c r="T361" s="146" t="s">
        <v>1227</v>
      </c>
    </row>
    <row r="362" spans="2:20" hidden="1">
      <c r="B362" s="146" t="s">
        <v>797</v>
      </c>
      <c r="C362" s="146" t="s">
        <v>798</v>
      </c>
      <c r="D362" s="146" t="s">
        <v>274</v>
      </c>
      <c r="E362" s="146" t="s">
        <v>275</v>
      </c>
      <c r="F362" s="147">
        <v>41.2087</v>
      </c>
      <c r="G362" s="147">
        <v>40.475000000000001</v>
      </c>
      <c r="H362" s="148">
        <v>0.85980000000000001</v>
      </c>
      <c r="I362" s="148">
        <v>0.90169999999999995</v>
      </c>
      <c r="J362" s="148">
        <v>0.85980000000000001</v>
      </c>
      <c r="K362" s="148">
        <v>0.90169999999999995</v>
      </c>
      <c r="L362" s="146" t="s">
        <v>1227</v>
      </c>
      <c r="M362" s="146" t="s">
        <v>1227</v>
      </c>
      <c r="N362" s="149" t="s">
        <v>1227</v>
      </c>
      <c r="O362" s="146" t="s">
        <v>1227</v>
      </c>
      <c r="P362" s="146" t="s">
        <v>1227</v>
      </c>
      <c r="Q362" s="149" t="s">
        <v>1227</v>
      </c>
      <c r="R362" s="146" t="s">
        <v>1227</v>
      </c>
      <c r="S362" s="146" t="s">
        <v>1227</v>
      </c>
      <c r="T362" s="146" t="s">
        <v>1227</v>
      </c>
    </row>
    <row r="363" spans="2:20" hidden="1">
      <c r="B363" s="146" t="s">
        <v>799</v>
      </c>
      <c r="C363" s="146" t="s">
        <v>800</v>
      </c>
      <c r="D363" s="146" t="s">
        <v>326</v>
      </c>
      <c r="E363" s="146" t="s">
        <v>327</v>
      </c>
      <c r="F363" s="147">
        <v>40.396799999999999</v>
      </c>
      <c r="G363" s="147">
        <v>39.455100000000002</v>
      </c>
      <c r="H363" s="148">
        <v>0.83960000000000001</v>
      </c>
      <c r="I363" s="148">
        <v>0.88719999999999999</v>
      </c>
      <c r="J363" s="148" t="s">
        <v>1227</v>
      </c>
      <c r="K363" s="148" t="s">
        <v>1227</v>
      </c>
      <c r="L363" s="146" t="s">
        <v>1227</v>
      </c>
      <c r="M363" s="146" t="s">
        <v>1227</v>
      </c>
      <c r="N363" s="149" t="s">
        <v>1227</v>
      </c>
      <c r="O363" s="146" t="s">
        <v>1227</v>
      </c>
      <c r="P363" s="146" t="s">
        <v>1227</v>
      </c>
      <c r="Q363" s="149" t="s">
        <v>1227</v>
      </c>
      <c r="R363" s="146" t="s">
        <v>1227</v>
      </c>
      <c r="S363" s="146" t="s">
        <v>1227</v>
      </c>
      <c r="T363" s="146" t="s">
        <v>1227</v>
      </c>
    </row>
    <row r="364" spans="2:20" hidden="1">
      <c r="B364" s="146" t="s">
        <v>801</v>
      </c>
      <c r="C364" s="146" t="s">
        <v>802</v>
      </c>
      <c r="D364" s="146" t="s">
        <v>362</v>
      </c>
      <c r="E364" s="146" t="s">
        <v>360</v>
      </c>
      <c r="F364" s="147">
        <v>39.433999999999997</v>
      </c>
      <c r="G364" s="147">
        <v>39.622599999999998</v>
      </c>
      <c r="H364" s="148">
        <v>0.81940000000000002</v>
      </c>
      <c r="I364" s="148">
        <v>0.87250000000000005</v>
      </c>
      <c r="J364" s="148" t="s">
        <v>1227</v>
      </c>
      <c r="K364" s="148" t="s">
        <v>1227</v>
      </c>
      <c r="L364" s="146" t="s">
        <v>1227</v>
      </c>
      <c r="M364" s="146" t="s">
        <v>1227</v>
      </c>
      <c r="N364" s="149" t="s">
        <v>1227</v>
      </c>
      <c r="O364" s="146" t="s">
        <v>1227</v>
      </c>
      <c r="P364" s="146" t="s">
        <v>1227</v>
      </c>
      <c r="Q364" s="149" t="s">
        <v>1227</v>
      </c>
      <c r="R364" s="146" t="s">
        <v>1227</v>
      </c>
      <c r="S364" s="146" t="s">
        <v>1227</v>
      </c>
      <c r="T364" s="146" t="s">
        <v>1227</v>
      </c>
    </row>
    <row r="365" spans="2:20" hidden="1">
      <c r="B365" s="146" t="s">
        <v>803</v>
      </c>
      <c r="C365" s="146" t="s">
        <v>804</v>
      </c>
      <c r="D365" s="146" t="s">
        <v>264</v>
      </c>
      <c r="E365" s="146" t="s">
        <v>262</v>
      </c>
      <c r="F365" s="147">
        <v>42.5623</v>
      </c>
      <c r="G365" s="147">
        <v>41.889299999999999</v>
      </c>
      <c r="H365" s="148">
        <v>0.88449999999999995</v>
      </c>
      <c r="I365" s="148">
        <v>0.9194</v>
      </c>
      <c r="J365" s="148">
        <v>0.85189999999999999</v>
      </c>
      <c r="K365" s="148">
        <v>0.89600000000000002</v>
      </c>
      <c r="L365" s="146" t="s">
        <v>1227</v>
      </c>
      <c r="M365" s="146" t="s">
        <v>1227</v>
      </c>
      <c r="N365" s="149" t="s">
        <v>1227</v>
      </c>
      <c r="O365" s="146" t="s">
        <v>1227</v>
      </c>
      <c r="P365" s="146" t="s">
        <v>1227</v>
      </c>
      <c r="Q365" s="149" t="s">
        <v>1227</v>
      </c>
      <c r="R365" s="146" t="s">
        <v>1227</v>
      </c>
      <c r="S365" s="146" t="s">
        <v>1227</v>
      </c>
      <c r="T365" s="146" t="s">
        <v>1227</v>
      </c>
    </row>
    <row r="366" spans="2:20" hidden="1">
      <c r="B366" s="146" t="s">
        <v>805</v>
      </c>
      <c r="C366" s="146" t="s">
        <v>806</v>
      </c>
      <c r="D366" s="146" t="s">
        <v>249</v>
      </c>
      <c r="E366" s="146" t="s">
        <v>243</v>
      </c>
      <c r="F366" s="147">
        <v>39.706600000000002</v>
      </c>
      <c r="G366" s="147">
        <v>37.599499999999999</v>
      </c>
      <c r="H366" s="148">
        <v>1.2534000000000001</v>
      </c>
      <c r="I366" s="148">
        <v>1.1673</v>
      </c>
      <c r="J366" s="148" t="s">
        <v>1227</v>
      </c>
      <c r="K366" s="148" t="s">
        <v>1227</v>
      </c>
      <c r="L366" s="146" t="s">
        <v>1227</v>
      </c>
      <c r="M366" s="146" t="s">
        <v>1227</v>
      </c>
      <c r="N366" s="149" t="s">
        <v>310</v>
      </c>
      <c r="O366" s="146" t="s">
        <v>1227</v>
      </c>
      <c r="P366" s="146">
        <v>0.82530000000000003</v>
      </c>
      <c r="Q366" s="149" t="s">
        <v>1227</v>
      </c>
      <c r="R366" s="146" t="s">
        <v>1227</v>
      </c>
      <c r="S366" s="146" t="s">
        <v>1227</v>
      </c>
      <c r="T366" s="146" t="s">
        <v>1227</v>
      </c>
    </row>
    <row r="367" spans="2:20" hidden="1">
      <c r="B367" s="146" t="s">
        <v>807</v>
      </c>
      <c r="C367" s="146" t="s">
        <v>808</v>
      </c>
      <c r="D367" s="146" t="s">
        <v>273</v>
      </c>
      <c r="E367" s="146" t="s">
        <v>271</v>
      </c>
      <c r="F367" s="147">
        <v>50.285499999999999</v>
      </c>
      <c r="G367" s="147">
        <v>48.155000000000001</v>
      </c>
      <c r="H367" s="148" t="s">
        <v>1227</v>
      </c>
      <c r="I367" s="148" t="s">
        <v>1227</v>
      </c>
      <c r="J367" s="148">
        <v>1.0044</v>
      </c>
      <c r="K367" s="148">
        <v>1.0029999999999999</v>
      </c>
      <c r="L367" s="146" t="s">
        <v>1227</v>
      </c>
      <c r="M367" s="146" t="s">
        <v>1227</v>
      </c>
      <c r="N367" s="149" t="s">
        <v>1227</v>
      </c>
      <c r="O367" s="146" t="s">
        <v>1227</v>
      </c>
      <c r="P367" s="146" t="s">
        <v>1227</v>
      </c>
      <c r="Q367" s="149" t="s">
        <v>1227</v>
      </c>
      <c r="R367" s="146" t="s">
        <v>1227</v>
      </c>
      <c r="S367" s="146" t="s">
        <v>1227</v>
      </c>
      <c r="T367" s="146" t="s">
        <v>1227</v>
      </c>
    </row>
    <row r="368" spans="2:20" hidden="1">
      <c r="B368" s="146" t="s">
        <v>807</v>
      </c>
      <c r="C368" s="146" t="s">
        <v>808</v>
      </c>
      <c r="D368" s="146" t="s">
        <v>283</v>
      </c>
      <c r="E368" s="146" t="s">
        <v>281</v>
      </c>
      <c r="F368" s="147">
        <v>50.285499999999999</v>
      </c>
      <c r="G368" s="147">
        <v>48.155000000000001</v>
      </c>
      <c r="H368" s="148" t="s">
        <v>1227</v>
      </c>
      <c r="I368" s="148" t="s">
        <v>1227</v>
      </c>
      <c r="J368" s="148">
        <v>1.0044</v>
      </c>
      <c r="K368" s="148">
        <v>1.0029999999999999</v>
      </c>
      <c r="L368" s="146" t="s">
        <v>1227</v>
      </c>
      <c r="M368" s="146" t="s">
        <v>1227</v>
      </c>
      <c r="N368" s="149" t="s">
        <v>1227</v>
      </c>
      <c r="O368" s="146" t="s">
        <v>1227</v>
      </c>
      <c r="P368" s="146" t="s">
        <v>1227</v>
      </c>
      <c r="Q368" s="149" t="s">
        <v>1227</v>
      </c>
      <c r="R368" s="146" t="s">
        <v>1227</v>
      </c>
      <c r="S368" s="146" t="s">
        <v>1227</v>
      </c>
      <c r="T368" s="146" t="s">
        <v>1227</v>
      </c>
    </row>
    <row r="369" spans="2:20" hidden="1">
      <c r="B369" s="146" t="s">
        <v>807</v>
      </c>
      <c r="C369" s="146" t="s">
        <v>808</v>
      </c>
      <c r="D369" s="146" t="s">
        <v>369</v>
      </c>
      <c r="E369" s="146" t="s">
        <v>367</v>
      </c>
      <c r="F369" s="147">
        <v>50.285499999999999</v>
      </c>
      <c r="G369" s="147">
        <v>48.155000000000001</v>
      </c>
      <c r="H369" s="148">
        <v>1.0450999999999999</v>
      </c>
      <c r="I369" s="148">
        <v>1.0306999999999999</v>
      </c>
      <c r="J369" s="148">
        <v>1.0044</v>
      </c>
      <c r="K369" s="148">
        <v>1.0029999999999999</v>
      </c>
      <c r="L369" s="146" t="s">
        <v>1227</v>
      </c>
      <c r="M369" s="146" t="s">
        <v>1227</v>
      </c>
      <c r="N369" s="149" t="s">
        <v>1227</v>
      </c>
      <c r="O369" s="146" t="s">
        <v>1227</v>
      </c>
      <c r="P369" s="146" t="s">
        <v>1227</v>
      </c>
      <c r="Q369" s="149" t="s">
        <v>1227</v>
      </c>
      <c r="R369" s="146" t="s">
        <v>1227</v>
      </c>
      <c r="S369" s="146" t="s">
        <v>1227</v>
      </c>
      <c r="T369" s="146" t="s">
        <v>1227</v>
      </c>
    </row>
    <row r="370" spans="2:20" hidden="1">
      <c r="B370" s="146" t="s">
        <v>809</v>
      </c>
      <c r="C370" s="146" t="s">
        <v>810</v>
      </c>
      <c r="D370" s="146" t="s">
        <v>324</v>
      </c>
      <c r="E370" s="146" t="s">
        <v>320</v>
      </c>
      <c r="F370" s="147">
        <v>46.201500000000003</v>
      </c>
      <c r="G370" s="147">
        <v>44.670099999999998</v>
      </c>
      <c r="H370" s="148">
        <v>1.0545</v>
      </c>
      <c r="I370" s="148">
        <v>1.0369999999999999</v>
      </c>
      <c r="J370" s="148">
        <v>1.0545</v>
      </c>
      <c r="K370" s="148">
        <v>1.0369999999999999</v>
      </c>
      <c r="L370" s="146" t="s">
        <v>1227</v>
      </c>
      <c r="M370" s="146" t="s">
        <v>1227</v>
      </c>
      <c r="N370" s="149" t="s">
        <v>310</v>
      </c>
      <c r="O370" s="146" t="s">
        <v>1227</v>
      </c>
      <c r="P370" s="146">
        <v>0.97750000000000004</v>
      </c>
      <c r="Q370" s="149" t="s">
        <v>1227</v>
      </c>
      <c r="R370" s="146" t="s">
        <v>310</v>
      </c>
      <c r="S370" s="146" t="s">
        <v>1227</v>
      </c>
      <c r="T370" s="146">
        <v>0.97750000000000004</v>
      </c>
    </row>
    <row r="371" spans="2:20" hidden="1">
      <c r="B371" s="146" t="s">
        <v>811</v>
      </c>
      <c r="C371" s="146" t="s">
        <v>812</v>
      </c>
      <c r="D371" s="146" t="s">
        <v>286</v>
      </c>
      <c r="E371" s="146" t="s">
        <v>284</v>
      </c>
      <c r="F371" s="147">
        <v>41.197200000000002</v>
      </c>
      <c r="G371" s="147">
        <v>38.820599999999999</v>
      </c>
      <c r="H371" s="148">
        <v>0.85619999999999996</v>
      </c>
      <c r="I371" s="148">
        <v>0.89910000000000001</v>
      </c>
      <c r="J371" s="148" t="s">
        <v>1227</v>
      </c>
      <c r="K371" s="148" t="s">
        <v>1227</v>
      </c>
      <c r="L371" s="146" t="s">
        <v>1227</v>
      </c>
      <c r="M371" s="146" t="s">
        <v>1227</v>
      </c>
      <c r="N371" s="149" t="s">
        <v>1227</v>
      </c>
      <c r="O371" s="146" t="s">
        <v>1227</v>
      </c>
      <c r="P371" s="146" t="s">
        <v>1227</v>
      </c>
      <c r="Q371" s="149" t="s">
        <v>1227</v>
      </c>
      <c r="R371" s="146" t="s">
        <v>1227</v>
      </c>
      <c r="S371" s="146" t="s">
        <v>1227</v>
      </c>
      <c r="T371" s="146" t="s">
        <v>1227</v>
      </c>
    </row>
    <row r="372" spans="2:20" hidden="1">
      <c r="B372" s="146" t="s">
        <v>813</v>
      </c>
      <c r="C372" s="146" t="s">
        <v>1173</v>
      </c>
      <c r="D372" s="146" t="s">
        <v>307</v>
      </c>
      <c r="E372" s="146" t="s">
        <v>305</v>
      </c>
      <c r="F372" s="147">
        <v>49.964599999999997</v>
      </c>
      <c r="G372" s="147">
        <v>48.5199</v>
      </c>
      <c r="H372" s="148">
        <v>1.0426</v>
      </c>
      <c r="I372" s="148">
        <v>1.0289999999999999</v>
      </c>
      <c r="J372" s="148">
        <v>1.0426</v>
      </c>
      <c r="K372" s="148">
        <v>1.0289999999999999</v>
      </c>
      <c r="L372" s="146" t="s">
        <v>1227</v>
      </c>
      <c r="M372" s="146" t="s">
        <v>1227</v>
      </c>
      <c r="N372" s="149" t="s">
        <v>1227</v>
      </c>
      <c r="O372" s="146" t="s">
        <v>1227</v>
      </c>
      <c r="P372" s="146" t="s">
        <v>1227</v>
      </c>
      <c r="Q372" s="149" t="s">
        <v>1227</v>
      </c>
      <c r="R372" s="146" t="s">
        <v>1227</v>
      </c>
      <c r="S372" s="146" t="s">
        <v>1227</v>
      </c>
      <c r="T372" s="146" t="s">
        <v>1227</v>
      </c>
    </row>
    <row r="373" spans="2:20" hidden="1">
      <c r="B373" s="146" t="s">
        <v>814</v>
      </c>
      <c r="C373" s="146" t="s">
        <v>815</v>
      </c>
      <c r="D373" s="146" t="s">
        <v>339</v>
      </c>
      <c r="E373" s="146" t="s">
        <v>337</v>
      </c>
      <c r="F373" s="147">
        <v>43.162500000000001</v>
      </c>
      <c r="G373" s="147">
        <v>40.753399999999999</v>
      </c>
      <c r="H373" s="148">
        <v>0.89700000000000002</v>
      </c>
      <c r="I373" s="148">
        <v>0.92830000000000001</v>
      </c>
      <c r="J373" s="148">
        <v>0.89700000000000002</v>
      </c>
      <c r="K373" s="148">
        <v>0.92830000000000001</v>
      </c>
      <c r="L373" s="146" t="s">
        <v>1227</v>
      </c>
      <c r="M373" s="146" t="s">
        <v>1227</v>
      </c>
      <c r="N373" s="149" t="s">
        <v>1227</v>
      </c>
      <c r="O373" s="146" t="s">
        <v>1227</v>
      </c>
      <c r="P373" s="146" t="s">
        <v>1227</v>
      </c>
      <c r="Q373" s="149" t="s">
        <v>1227</v>
      </c>
      <c r="R373" s="146" t="s">
        <v>1227</v>
      </c>
      <c r="S373" s="146" t="s">
        <v>1227</v>
      </c>
      <c r="T373" s="146" t="s">
        <v>1227</v>
      </c>
    </row>
    <row r="374" spans="2:20" hidden="1">
      <c r="B374" s="146" t="s">
        <v>816</v>
      </c>
      <c r="C374" s="146" t="s">
        <v>817</v>
      </c>
      <c r="D374" s="146" t="s">
        <v>347</v>
      </c>
      <c r="E374" s="146" t="s">
        <v>345</v>
      </c>
      <c r="F374" s="147">
        <v>16.0303</v>
      </c>
      <c r="G374" s="147">
        <v>16.128499999999999</v>
      </c>
      <c r="H374" s="148">
        <v>0.35980000000000001</v>
      </c>
      <c r="I374" s="148">
        <v>0.49659999999999999</v>
      </c>
      <c r="J374" s="148" t="s">
        <v>1227</v>
      </c>
      <c r="K374" s="148" t="s">
        <v>1227</v>
      </c>
      <c r="L374" s="146" t="s">
        <v>1227</v>
      </c>
      <c r="M374" s="146" t="s">
        <v>1227</v>
      </c>
      <c r="N374" s="149" t="s">
        <v>310</v>
      </c>
      <c r="O374" s="146" t="s">
        <v>1227</v>
      </c>
      <c r="P374" s="146">
        <v>0.33310000000000001</v>
      </c>
      <c r="Q374" s="149" t="s">
        <v>1227</v>
      </c>
      <c r="R374" s="146" t="s">
        <v>1227</v>
      </c>
      <c r="S374" s="146" t="s">
        <v>1227</v>
      </c>
      <c r="T374" s="146" t="s">
        <v>1227</v>
      </c>
    </row>
    <row r="375" spans="2:20" hidden="1">
      <c r="B375" s="146" t="s">
        <v>818</v>
      </c>
      <c r="C375" s="146" t="s">
        <v>819</v>
      </c>
      <c r="D375" s="146" t="s">
        <v>326</v>
      </c>
      <c r="E375" s="146" t="s">
        <v>327</v>
      </c>
      <c r="F375" s="147">
        <v>38.131999999999998</v>
      </c>
      <c r="G375" s="147">
        <v>37.4908</v>
      </c>
      <c r="H375" s="148">
        <v>0.82399999999999995</v>
      </c>
      <c r="I375" s="148">
        <v>0.87580000000000002</v>
      </c>
      <c r="J375" s="148" t="s">
        <v>1227</v>
      </c>
      <c r="K375" s="148" t="s">
        <v>1227</v>
      </c>
      <c r="L375" s="146" t="s">
        <v>1227</v>
      </c>
      <c r="M375" s="146" t="s">
        <v>1227</v>
      </c>
      <c r="N375" s="149" t="s">
        <v>310</v>
      </c>
      <c r="O375" s="146" t="s">
        <v>1227</v>
      </c>
      <c r="P375" s="146">
        <v>0.79239999999999999</v>
      </c>
      <c r="Q375" s="149" t="s">
        <v>1227</v>
      </c>
      <c r="R375" s="146" t="s">
        <v>1227</v>
      </c>
      <c r="S375" s="146" t="s">
        <v>1227</v>
      </c>
      <c r="T375" s="146" t="s">
        <v>1227</v>
      </c>
    </row>
    <row r="376" spans="2:20" hidden="1">
      <c r="B376" s="146" t="s">
        <v>820</v>
      </c>
      <c r="C376" s="146" t="s">
        <v>821</v>
      </c>
      <c r="D376" s="146" t="s">
        <v>247</v>
      </c>
      <c r="E376" s="146" t="s">
        <v>248</v>
      </c>
      <c r="F376" s="147">
        <v>52.003700000000002</v>
      </c>
      <c r="G376" s="147">
        <v>50.9636</v>
      </c>
      <c r="H376" s="148">
        <v>1.0807</v>
      </c>
      <c r="I376" s="148">
        <v>1.0546</v>
      </c>
      <c r="J376" s="148" t="s">
        <v>1227</v>
      </c>
      <c r="K376" s="148" t="s">
        <v>1227</v>
      </c>
      <c r="L376" s="146" t="s">
        <v>1227</v>
      </c>
      <c r="M376" s="146" t="s">
        <v>1227</v>
      </c>
      <c r="N376" s="149" t="s">
        <v>1227</v>
      </c>
      <c r="O376" s="146" t="s">
        <v>1227</v>
      </c>
      <c r="P376" s="146" t="s">
        <v>1227</v>
      </c>
      <c r="Q376" s="149" t="s">
        <v>1227</v>
      </c>
      <c r="R376" s="146" t="s">
        <v>1227</v>
      </c>
      <c r="S376" s="146" t="s">
        <v>1227</v>
      </c>
      <c r="T376" s="146" t="s">
        <v>1227</v>
      </c>
    </row>
    <row r="377" spans="2:20" hidden="1">
      <c r="B377" s="146" t="s">
        <v>822</v>
      </c>
      <c r="C377" s="146" t="s">
        <v>823</v>
      </c>
      <c r="D377" s="146" t="s">
        <v>242</v>
      </c>
      <c r="E377" s="146" t="s">
        <v>238</v>
      </c>
      <c r="F377" s="147">
        <v>39.597200000000001</v>
      </c>
      <c r="G377" s="147">
        <v>39.387799999999999</v>
      </c>
      <c r="H377" s="148">
        <v>0.82299999999999995</v>
      </c>
      <c r="I377" s="148">
        <v>0.87509999999999999</v>
      </c>
      <c r="J377" s="148">
        <v>0.7974</v>
      </c>
      <c r="K377" s="148">
        <v>0.85640000000000005</v>
      </c>
      <c r="L377" s="146" t="s">
        <v>1227</v>
      </c>
      <c r="M377" s="146" t="s">
        <v>1227</v>
      </c>
      <c r="N377" s="149" t="s">
        <v>1227</v>
      </c>
      <c r="O377" s="146" t="s">
        <v>1227</v>
      </c>
      <c r="P377" s="146" t="s">
        <v>1227</v>
      </c>
      <c r="Q377" s="149" t="s">
        <v>1227</v>
      </c>
      <c r="R377" s="146" t="s">
        <v>1227</v>
      </c>
      <c r="S377" s="146" t="s">
        <v>1227</v>
      </c>
      <c r="T377" s="146" t="s">
        <v>1227</v>
      </c>
    </row>
    <row r="378" spans="2:20" hidden="1">
      <c r="B378" s="146" t="s">
        <v>822</v>
      </c>
      <c r="C378" s="146" t="s">
        <v>823</v>
      </c>
      <c r="D378" s="146" t="s">
        <v>313</v>
      </c>
      <c r="E378" s="146" t="s">
        <v>311</v>
      </c>
      <c r="F378" s="147">
        <v>39.597200000000001</v>
      </c>
      <c r="G378" s="147">
        <v>39.387799999999999</v>
      </c>
      <c r="H378" s="148">
        <v>0.82299999999999995</v>
      </c>
      <c r="I378" s="148">
        <v>0.87509999999999999</v>
      </c>
      <c r="J378" s="148">
        <v>0.7974</v>
      </c>
      <c r="K378" s="148">
        <v>0.85640000000000005</v>
      </c>
      <c r="L378" s="146" t="s">
        <v>1227</v>
      </c>
      <c r="M378" s="146" t="s">
        <v>1227</v>
      </c>
      <c r="N378" s="149" t="s">
        <v>1227</v>
      </c>
      <c r="O378" s="146" t="s">
        <v>1227</v>
      </c>
      <c r="P378" s="146" t="s">
        <v>1227</v>
      </c>
      <c r="Q378" s="149" t="s">
        <v>1227</v>
      </c>
      <c r="R378" s="146" t="s">
        <v>1227</v>
      </c>
      <c r="S378" s="146" t="s">
        <v>1227</v>
      </c>
      <c r="T378" s="146" t="s">
        <v>1227</v>
      </c>
    </row>
    <row r="379" spans="2:20" hidden="1">
      <c r="B379" s="146" t="s">
        <v>822</v>
      </c>
      <c r="C379" s="146" t="s">
        <v>823</v>
      </c>
      <c r="D379" s="146" t="s">
        <v>288</v>
      </c>
      <c r="E379" s="146" t="s">
        <v>289</v>
      </c>
      <c r="F379" s="147">
        <v>39.597200000000001</v>
      </c>
      <c r="G379" s="147">
        <v>39.387799999999999</v>
      </c>
      <c r="H379" s="148">
        <v>0.82299999999999995</v>
      </c>
      <c r="I379" s="148">
        <v>0.87509999999999999</v>
      </c>
      <c r="J379" s="148">
        <v>0.7974</v>
      </c>
      <c r="K379" s="148">
        <v>0.85640000000000005</v>
      </c>
      <c r="L379" s="146" t="s">
        <v>1227</v>
      </c>
      <c r="M379" s="146" t="s">
        <v>1227</v>
      </c>
      <c r="N379" s="149" t="s">
        <v>1227</v>
      </c>
      <c r="O379" s="146" t="s">
        <v>1227</v>
      </c>
      <c r="P379" s="146" t="s">
        <v>1227</v>
      </c>
      <c r="Q379" s="149" t="s">
        <v>1227</v>
      </c>
      <c r="R379" s="146" t="s">
        <v>1227</v>
      </c>
      <c r="S379" s="146" t="s">
        <v>1227</v>
      </c>
      <c r="T379" s="146" t="s">
        <v>1227</v>
      </c>
    </row>
    <row r="380" spans="2:20" hidden="1">
      <c r="B380" s="146" t="s">
        <v>824</v>
      </c>
      <c r="C380" s="146" t="s">
        <v>825</v>
      </c>
      <c r="D380" s="146" t="s">
        <v>249</v>
      </c>
      <c r="E380" s="146" t="s">
        <v>243</v>
      </c>
      <c r="F380" s="147">
        <v>63.801099999999998</v>
      </c>
      <c r="G380" s="147">
        <v>60.8399</v>
      </c>
      <c r="H380" s="148">
        <v>1.3259000000000001</v>
      </c>
      <c r="I380" s="148">
        <v>1.2131000000000001</v>
      </c>
      <c r="J380" s="148" t="s">
        <v>1227</v>
      </c>
      <c r="K380" s="148" t="s">
        <v>1227</v>
      </c>
      <c r="L380" s="146" t="s">
        <v>1227</v>
      </c>
      <c r="M380" s="146" t="s">
        <v>1227</v>
      </c>
      <c r="N380" s="149" t="s">
        <v>1227</v>
      </c>
      <c r="O380" s="146" t="s">
        <v>1227</v>
      </c>
      <c r="P380" s="146" t="s">
        <v>1227</v>
      </c>
      <c r="Q380" s="149" t="s">
        <v>1227</v>
      </c>
      <c r="R380" s="146" t="s">
        <v>1227</v>
      </c>
      <c r="S380" s="146" t="s">
        <v>1227</v>
      </c>
      <c r="T380" s="146" t="s">
        <v>1227</v>
      </c>
    </row>
    <row r="381" spans="2:20" hidden="1">
      <c r="B381" s="146" t="s">
        <v>826</v>
      </c>
      <c r="C381" s="146" t="s">
        <v>827</v>
      </c>
      <c r="D381" s="146" t="s">
        <v>261</v>
      </c>
      <c r="E381" s="146" t="s">
        <v>259</v>
      </c>
      <c r="F381" s="147">
        <v>44.150799999999997</v>
      </c>
      <c r="G381" s="147">
        <v>43.397300000000001</v>
      </c>
      <c r="H381" s="148">
        <v>0.91749999999999998</v>
      </c>
      <c r="I381" s="148">
        <v>0.94269999999999998</v>
      </c>
      <c r="J381" s="148">
        <v>0.91749999999999998</v>
      </c>
      <c r="K381" s="148">
        <v>0.94269999999999998</v>
      </c>
      <c r="L381" s="146" t="s">
        <v>1227</v>
      </c>
      <c r="M381" s="146" t="s">
        <v>1227</v>
      </c>
      <c r="N381" s="149" t="s">
        <v>1227</v>
      </c>
      <c r="O381" s="146" t="s">
        <v>1227</v>
      </c>
      <c r="P381" s="146" t="s">
        <v>1227</v>
      </c>
      <c r="Q381" s="149" t="s">
        <v>1227</v>
      </c>
      <c r="R381" s="146" t="s">
        <v>1227</v>
      </c>
      <c r="S381" s="146" t="s">
        <v>1227</v>
      </c>
      <c r="T381" s="146" t="s">
        <v>1227</v>
      </c>
    </row>
    <row r="382" spans="2:20" hidden="1">
      <c r="B382" s="146" t="s">
        <v>828</v>
      </c>
      <c r="C382" s="146" t="s">
        <v>829</v>
      </c>
      <c r="D382" s="146" t="s">
        <v>280</v>
      </c>
      <c r="E382" s="146" t="s">
        <v>278</v>
      </c>
      <c r="F382" s="147">
        <v>44.625100000000003</v>
      </c>
      <c r="G382" s="147">
        <v>43.370899999999999</v>
      </c>
      <c r="H382" s="148">
        <v>0.92749999999999999</v>
      </c>
      <c r="I382" s="148">
        <v>0.94979999999999998</v>
      </c>
      <c r="J382" s="148" t="s">
        <v>1227</v>
      </c>
      <c r="K382" s="148" t="s">
        <v>1227</v>
      </c>
      <c r="L382" s="146" t="s">
        <v>1227</v>
      </c>
      <c r="M382" s="146" t="s">
        <v>1227</v>
      </c>
      <c r="N382" s="149" t="s">
        <v>1227</v>
      </c>
      <c r="O382" s="146" t="s">
        <v>1227</v>
      </c>
      <c r="P382" s="146" t="s">
        <v>1227</v>
      </c>
      <c r="Q382" s="149" t="s">
        <v>1227</v>
      </c>
      <c r="R382" s="146" t="s">
        <v>1227</v>
      </c>
      <c r="S382" s="146" t="s">
        <v>1227</v>
      </c>
      <c r="T382" s="146" t="s">
        <v>1227</v>
      </c>
    </row>
    <row r="383" spans="2:20" hidden="1">
      <c r="B383" s="146" t="s">
        <v>830</v>
      </c>
      <c r="C383" s="146" t="s">
        <v>831</v>
      </c>
      <c r="D383" s="146" t="s">
        <v>304</v>
      </c>
      <c r="E383" s="146" t="s">
        <v>302</v>
      </c>
      <c r="F383" s="147">
        <v>43.536000000000001</v>
      </c>
      <c r="G383" s="147">
        <v>41.755000000000003</v>
      </c>
      <c r="H383" s="148">
        <v>0.90480000000000005</v>
      </c>
      <c r="I383" s="148">
        <v>0.93379999999999996</v>
      </c>
      <c r="J383" s="148" t="s">
        <v>1227</v>
      </c>
      <c r="K383" s="148" t="s">
        <v>1227</v>
      </c>
      <c r="L383" s="146" t="s">
        <v>1227</v>
      </c>
      <c r="M383" s="146" t="s">
        <v>1227</v>
      </c>
      <c r="N383" s="149" t="s">
        <v>1227</v>
      </c>
      <c r="O383" s="146" t="s">
        <v>1227</v>
      </c>
      <c r="P383" s="146" t="s">
        <v>1227</v>
      </c>
      <c r="Q383" s="149" t="s">
        <v>1227</v>
      </c>
      <c r="R383" s="146" t="s">
        <v>1227</v>
      </c>
      <c r="S383" s="146" t="s">
        <v>1227</v>
      </c>
      <c r="T383" s="146" t="s">
        <v>1227</v>
      </c>
    </row>
    <row r="384" spans="2:20" hidden="1">
      <c r="B384" s="146" t="s">
        <v>832</v>
      </c>
      <c r="C384" s="146" t="s">
        <v>833</v>
      </c>
      <c r="D384" s="146" t="s">
        <v>326</v>
      </c>
      <c r="E384" s="146" t="s">
        <v>327</v>
      </c>
      <c r="F384" s="147">
        <v>39.764699999999998</v>
      </c>
      <c r="G384" s="147">
        <v>39.757800000000003</v>
      </c>
      <c r="H384" s="148">
        <v>0.83169999999999999</v>
      </c>
      <c r="I384" s="148">
        <v>0.88139999999999996</v>
      </c>
      <c r="J384" s="148">
        <v>0.83169999999999999</v>
      </c>
      <c r="K384" s="148">
        <v>0.88139999999999996</v>
      </c>
      <c r="L384" s="146" t="s">
        <v>1227</v>
      </c>
      <c r="M384" s="146" t="s">
        <v>1227</v>
      </c>
      <c r="N384" s="149" t="s">
        <v>1227</v>
      </c>
      <c r="O384" s="146" t="s">
        <v>1227</v>
      </c>
      <c r="P384" s="146" t="s">
        <v>1227</v>
      </c>
      <c r="Q384" s="149" t="s">
        <v>1227</v>
      </c>
      <c r="R384" s="146" t="s">
        <v>1227</v>
      </c>
      <c r="S384" s="146" t="s">
        <v>1227</v>
      </c>
      <c r="T384" s="146" t="s">
        <v>1227</v>
      </c>
    </row>
    <row r="385" spans="2:20" hidden="1">
      <c r="B385" s="146" t="s">
        <v>834</v>
      </c>
      <c r="C385" s="146" t="s">
        <v>1174</v>
      </c>
      <c r="D385" s="146" t="s">
        <v>369</v>
      </c>
      <c r="E385" s="146" t="s">
        <v>367</v>
      </c>
      <c r="F385" s="147">
        <v>46.9377</v>
      </c>
      <c r="G385" s="147">
        <v>45.742800000000003</v>
      </c>
      <c r="H385" s="148">
        <v>0.97540000000000004</v>
      </c>
      <c r="I385" s="148">
        <v>0.98309999999999997</v>
      </c>
      <c r="J385" s="148">
        <v>0.96340000000000003</v>
      </c>
      <c r="K385" s="148">
        <v>0.9748</v>
      </c>
      <c r="L385" s="146" t="s">
        <v>1227</v>
      </c>
      <c r="M385" s="146" t="s">
        <v>1227</v>
      </c>
      <c r="N385" s="149" t="s">
        <v>1227</v>
      </c>
      <c r="O385" s="146" t="s">
        <v>1227</v>
      </c>
      <c r="P385" s="146" t="s">
        <v>1227</v>
      </c>
      <c r="Q385" s="149" t="s">
        <v>1227</v>
      </c>
      <c r="R385" s="146" t="s">
        <v>1227</v>
      </c>
      <c r="S385" s="146" t="s">
        <v>1227</v>
      </c>
      <c r="T385" s="146" t="s">
        <v>1227</v>
      </c>
    </row>
    <row r="386" spans="2:20" hidden="1">
      <c r="B386" s="146" t="s">
        <v>835</v>
      </c>
      <c r="C386" s="146" t="s">
        <v>836</v>
      </c>
      <c r="D386" s="146" t="s">
        <v>307</v>
      </c>
      <c r="E386" s="146" t="s">
        <v>305</v>
      </c>
      <c r="F386" s="147">
        <v>50.9</v>
      </c>
      <c r="G386" s="147">
        <v>50.364100000000001</v>
      </c>
      <c r="H386" s="148">
        <v>1.0578000000000001</v>
      </c>
      <c r="I386" s="148">
        <v>1.0391999999999999</v>
      </c>
      <c r="J386" s="148">
        <v>1.0358000000000001</v>
      </c>
      <c r="K386" s="148">
        <v>1.0244</v>
      </c>
      <c r="L386" s="146" t="s">
        <v>1227</v>
      </c>
      <c r="M386" s="146" t="s">
        <v>1227</v>
      </c>
      <c r="N386" s="149" t="s">
        <v>1227</v>
      </c>
      <c r="O386" s="146" t="s">
        <v>1227</v>
      </c>
      <c r="P386" s="146" t="s">
        <v>1227</v>
      </c>
      <c r="Q386" s="149" t="s">
        <v>1227</v>
      </c>
      <c r="R386" s="146" t="s">
        <v>1227</v>
      </c>
      <c r="S386" s="146" t="s">
        <v>1227</v>
      </c>
      <c r="T386" s="146" t="s">
        <v>1227</v>
      </c>
    </row>
    <row r="387" spans="2:20" hidden="1">
      <c r="B387" s="146" t="s">
        <v>835</v>
      </c>
      <c r="C387" s="146" t="s">
        <v>836</v>
      </c>
      <c r="D387" s="146" t="s">
        <v>369</v>
      </c>
      <c r="E387" s="146" t="s">
        <v>367</v>
      </c>
      <c r="F387" s="147">
        <v>50.9</v>
      </c>
      <c r="G387" s="147">
        <v>50.364100000000001</v>
      </c>
      <c r="H387" s="148">
        <v>1.0578000000000001</v>
      </c>
      <c r="I387" s="148">
        <v>1.0391999999999999</v>
      </c>
      <c r="J387" s="148">
        <v>1.0358000000000001</v>
      </c>
      <c r="K387" s="148">
        <v>1.0244</v>
      </c>
      <c r="L387" s="146" t="s">
        <v>1227</v>
      </c>
      <c r="M387" s="146" t="s">
        <v>1227</v>
      </c>
      <c r="N387" s="149" t="s">
        <v>1227</v>
      </c>
      <c r="O387" s="146" t="s">
        <v>1227</v>
      </c>
      <c r="P387" s="146" t="s">
        <v>1227</v>
      </c>
      <c r="Q387" s="149" t="s">
        <v>1227</v>
      </c>
      <c r="R387" s="146" t="s">
        <v>1227</v>
      </c>
      <c r="S387" s="146" t="s">
        <v>1227</v>
      </c>
      <c r="T387" s="146" t="s">
        <v>1227</v>
      </c>
    </row>
    <row r="388" spans="2:20" hidden="1">
      <c r="B388" s="146" t="s">
        <v>837</v>
      </c>
      <c r="C388" s="146" t="s">
        <v>838</v>
      </c>
      <c r="D388" s="146" t="s">
        <v>317</v>
      </c>
      <c r="E388" s="146" t="s">
        <v>315</v>
      </c>
      <c r="F388" s="147">
        <v>44.116900000000001</v>
      </c>
      <c r="G388" s="147">
        <v>43.188400000000001</v>
      </c>
      <c r="H388" s="148">
        <v>1</v>
      </c>
      <c r="I388" s="148">
        <v>1</v>
      </c>
      <c r="J388" s="148">
        <v>1</v>
      </c>
      <c r="K388" s="148">
        <v>1</v>
      </c>
      <c r="L388" s="146" t="s">
        <v>1227</v>
      </c>
      <c r="M388" s="146" t="s">
        <v>310</v>
      </c>
      <c r="N388" s="149" t="s">
        <v>310</v>
      </c>
      <c r="O388" s="146" t="s">
        <v>1227</v>
      </c>
      <c r="P388" s="146">
        <v>0.91690000000000005</v>
      </c>
      <c r="Q388" s="149" t="s">
        <v>310</v>
      </c>
      <c r="R388" s="146" t="s">
        <v>310</v>
      </c>
      <c r="S388" s="146" t="s">
        <v>1227</v>
      </c>
      <c r="T388" s="146">
        <v>0.83330000000000004</v>
      </c>
    </row>
    <row r="389" spans="2:20" hidden="1">
      <c r="B389" s="146" t="s">
        <v>839</v>
      </c>
      <c r="C389" s="146" t="s">
        <v>840</v>
      </c>
      <c r="D389" s="146" t="s">
        <v>231</v>
      </c>
      <c r="E389" s="146" t="s">
        <v>229</v>
      </c>
      <c r="F389" s="147">
        <v>35.697800000000001</v>
      </c>
      <c r="G389" s="147">
        <v>35.066499999999998</v>
      </c>
      <c r="H389" s="148">
        <v>0.7419</v>
      </c>
      <c r="I389" s="148">
        <v>0.81510000000000005</v>
      </c>
      <c r="J389" s="148" t="s">
        <v>1227</v>
      </c>
      <c r="K389" s="148" t="s">
        <v>1227</v>
      </c>
      <c r="L389" s="146" t="s">
        <v>1227</v>
      </c>
      <c r="M389" s="146" t="s">
        <v>1227</v>
      </c>
      <c r="N389" s="149" t="s">
        <v>1227</v>
      </c>
      <c r="O389" s="146" t="s">
        <v>1227</v>
      </c>
      <c r="P389" s="146" t="s">
        <v>1227</v>
      </c>
      <c r="Q389" s="149" t="s">
        <v>1227</v>
      </c>
      <c r="R389" s="146" t="s">
        <v>1227</v>
      </c>
      <c r="S389" s="146" t="s">
        <v>1227</v>
      </c>
      <c r="T389" s="146" t="s">
        <v>1227</v>
      </c>
    </row>
    <row r="390" spans="2:20" hidden="1">
      <c r="B390" s="146" t="s">
        <v>839</v>
      </c>
      <c r="C390" s="146" t="s">
        <v>840</v>
      </c>
      <c r="D390" s="146" t="s">
        <v>313</v>
      </c>
      <c r="E390" s="146" t="s">
        <v>311</v>
      </c>
      <c r="F390" s="147">
        <v>35.697800000000001</v>
      </c>
      <c r="G390" s="147">
        <v>35.066499999999998</v>
      </c>
      <c r="H390" s="148" t="s">
        <v>1227</v>
      </c>
      <c r="I390" s="148" t="s">
        <v>1227</v>
      </c>
      <c r="J390" s="148">
        <v>0.7419</v>
      </c>
      <c r="K390" s="148">
        <v>0.81510000000000005</v>
      </c>
      <c r="L390" s="146" t="s">
        <v>1227</v>
      </c>
      <c r="M390" s="146" t="s">
        <v>1227</v>
      </c>
      <c r="N390" s="149" t="s">
        <v>1227</v>
      </c>
      <c r="O390" s="146" t="s">
        <v>1227</v>
      </c>
      <c r="P390" s="146" t="s">
        <v>1227</v>
      </c>
      <c r="Q390" s="149" t="s">
        <v>1227</v>
      </c>
      <c r="R390" s="146" t="s">
        <v>1227</v>
      </c>
      <c r="S390" s="146" t="s">
        <v>1227</v>
      </c>
      <c r="T390" s="146" t="s">
        <v>1227</v>
      </c>
    </row>
    <row r="391" spans="2:20" hidden="1">
      <c r="B391" s="146" t="s">
        <v>841</v>
      </c>
      <c r="C391" s="146" t="s">
        <v>842</v>
      </c>
      <c r="D391" s="146" t="s">
        <v>249</v>
      </c>
      <c r="E391" s="146" t="s">
        <v>243</v>
      </c>
      <c r="F391" s="147">
        <v>63.328000000000003</v>
      </c>
      <c r="G391" s="147">
        <v>60.752299999999998</v>
      </c>
      <c r="H391" s="148">
        <v>1.3161</v>
      </c>
      <c r="I391" s="148">
        <v>1.2069000000000001</v>
      </c>
      <c r="J391" s="148" t="s">
        <v>1227</v>
      </c>
      <c r="K391" s="148" t="s">
        <v>1227</v>
      </c>
      <c r="L391" s="146" t="s">
        <v>1227</v>
      </c>
      <c r="M391" s="146" t="s">
        <v>1227</v>
      </c>
      <c r="N391" s="149" t="s">
        <v>1227</v>
      </c>
      <c r="O391" s="146" t="s">
        <v>1227</v>
      </c>
      <c r="P391" s="146" t="s">
        <v>1227</v>
      </c>
      <c r="Q391" s="149" t="s">
        <v>1227</v>
      </c>
      <c r="R391" s="146" t="s">
        <v>1227</v>
      </c>
      <c r="S391" s="146" t="s">
        <v>1227</v>
      </c>
      <c r="T391" s="146" t="s">
        <v>1227</v>
      </c>
    </row>
    <row r="392" spans="2:20" hidden="1">
      <c r="B392" s="146" t="s">
        <v>843</v>
      </c>
      <c r="C392" s="146" t="s">
        <v>844</v>
      </c>
      <c r="D392" s="146" t="s">
        <v>242</v>
      </c>
      <c r="E392" s="146" t="s">
        <v>238</v>
      </c>
      <c r="F392" s="147">
        <v>36.017699999999998</v>
      </c>
      <c r="G392" s="147">
        <v>35.190399999999997</v>
      </c>
      <c r="H392" s="148" t="s">
        <v>1227</v>
      </c>
      <c r="I392" s="148" t="s">
        <v>1227</v>
      </c>
      <c r="J392" s="148">
        <v>0.73780000000000001</v>
      </c>
      <c r="K392" s="148">
        <v>0.81200000000000006</v>
      </c>
      <c r="L392" s="146" t="s">
        <v>1227</v>
      </c>
      <c r="M392" s="146" t="s">
        <v>1227</v>
      </c>
      <c r="N392" s="149" t="s">
        <v>1227</v>
      </c>
      <c r="O392" s="146" t="s">
        <v>1227</v>
      </c>
      <c r="P392" s="146" t="s">
        <v>1227</v>
      </c>
      <c r="Q392" s="149" t="s">
        <v>1227</v>
      </c>
      <c r="R392" s="146" t="s">
        <v>1227</v>
      </c>
      <c r="S392" s="146" t="s">
        <v>1227</v>
      </c>
      <c r="T392" s="146" t="s">
        <v>1227</v>
      </c>
    </row>
    <row r="393" spans="2:20" hidden="1">
      <c r="B393" s="146" t="s">
        <v>843</v>
      </c>
      <c r="C393" s="146" t="s">
        <v>844</v>
      </c>
      <c r="D393" s="146" t="s">
        <v>240</v>
      </c>
      <c r="E393" s="146" t="s">
        <v>241</v>
      </c>
      <c r="F393" s="147">
        <v>36.017699999999998</v>
      </c>
      <c r="G393" s="147">
        <v>35.190399999999997</v>
      </c>
      <c r="H393" s="148">
        <v>0.74860000000000004</v>
      </c>
      <c r="I393" s="148">
        <v>0.82010000000000005</v>
      </c>
      <c r="J393" s="148">
        <v>0.73780000000000001</v>
      </c>
      <c r="K393" s="148">
        <v>0.81200000000000006</v>
      </c>
      <c r="L393" s="146" t="s">
        <v>1227</v>
      </c>
      <c r="M393" s="146" t="s">
        <v>1227</v>
      </c>
      <c r="N393" s="149" t="s">
        <v>1227</v>
      </c>
      <c r="O393" s="146" t="s">
        <v>1227</v>
      </c>
      <c r="P393" s="146" t="s">
        <v>1227</v>
      </c>
      <c r="Q393" s="149" t="s">
        <v>1227</v>
      </c>
      <c r="R393" s="146" t="s">
        <v>1227</v>
      </c>
      <c r="S393" s="146" t="s">
        <v>1227</v>
      </c>
      <c r="T393" s="146" t="s">
        <v>1227</v>
      </c>
    </row>
    <row r="394" spans="2:20" hidden="1">
      <c r="B394" s="146" t="s">
        <v>843</v>
      </c>
      <c r="C394" s="146" t="s">
        <v>844</v>
      </c>
      <c r="D394" s="146" t="s">
        <v>313</v>
      </c>
      <c r="E394" s="146" t="s">
        <v>311</v>
      </c>
      <c r="F394" s="147">
        <v>36.017699999999998</v>
      </c>
      <c r="G394" s="147">
        <v>35.190399999999997</v>
      </c>
      <c r="H394" s="148" t="s">
        <v>1227</v>
      </c>
      <c r="I394" s="148" t="s">
        <v>1227</v>
      </c>
      <c r="J394" s="148">
        <v>0.73819999999999997</v>
      </c>
      <c r="K394" s="148">
        <v>0.81230000000000002</v>
      </c>
      <c r="L394" s="146" t="s">
        <v>1227</v>
      </c>
      <c r="M394" s="146" t="s">
        <v>1227</v>
      </c>
      <c r="N394" s="149" t="s">
        <v>1227</v>
      </c>
      <c r="O394" s="146" t="s">
        <v>1227</v>
      </c>
      <c r="P394" s="146" t="s">
        <v>1227</v>
      </c>
      <c r="Q394" s="149" t="s">
        <v>1227</v>
      </c>
      <c r="R394" s="146" t="s">
        <v>310</v>
      </c>
      <c r="S394" s="146" t="s">
        <v>1227</v>
      </c>
      <c r="T394" s="146">
        <v>0.73780000000000001</v>
      </c>
    </row>
    <row r="395" spans="2:20" hidden="1">
      <c r="B395" s="146" t="s">
        <v>845</v>
      </c>
      <c r="C395" s="146" t="s">
        <v>846</v>
      </c>
      <c r="D395" s="146" t="s">
        <v>304</v>
      </c>
      <c r="E395" s="146" t="s">
        <v>302</v>
      </c>
      <c r="F395" s="147">
        <v>39.627899999999997</v>
      </c>
      <c r="G395" s="147">
        <v>40.835900000000002</v>
      </c>
      <c r="H395" s="148">
        <v>0.82509999999999994</v>
      </c>
      <c r="I395" s="148">
        <v>0.87660000000000005</v>
      </c>
      <c r="J395" s="148" t="s">
        <v>1227</v>
      </c>
      <c r="K395" s="148" t="s">
        <v>1227</v>
      </c>
      <c r="L395" s="146" t="s">
        <v>1227</v>
      </c>
      <c r="M395" s="146" t="s">
        <v>1227</v>
      </c>
      <c r="N395" s="149" t="s">
        <v>310</v>
      </c>
      <c r="O395" s="146" t="s">
        <v>1227</v>
      </c>
      <c r="P395" s="146">
        <v>0.8236</v>
      </c>
      <c r="Q395" s="149" t="s">
        <v>1227</v>
      </c>
      <c r="R395" s="146" t="s">
        <v>1227</v>
      </c>
      <c r="S395" s="146" t="s">
        <v>1227</v>
      </c>
      <c r="T395" s="146" t="s">
        <v>1227</v>
      </c>
    </row>
    <row r="396" spans="2:20" hidden="1">
      <c r="B396" s="146" t="s">
        <v>847</v>
      </c>
      <c r="C396" s="146" t="s">
        <v>848</v>
      </c>
      <c r="D396" s="146" t="s">
        <v>231</v>
      </c>
      <c r="E396" s="146" t="s">
        <v>229</v>
      </c>
      <c r="F396" s="147">
        <v>36.553100000000001</v>
      </c>
      <c r="G396" s="147">
        <v>35.094000000000001</v>
      </c>
      <c r="H396" s="148">
        <v>0.75960000000000005</v>
      </c>
      <c r="I396" s="148">
        <v>0.82840000000000003</v>
      </c>
      <c r="J396" s="148">
        <v>0.75960000000000005</v>
      </c>
      <c r="K396" s="148">
        <v>0.82840000000000003</v>
      </c>
      <c r="L396" s="146" t="s">
        <v>1227</v>
      </c>
      <c r="M396" s="146" t="s">
        <v>1227</v>
      </c>
      <c r="N396" s="149" t="s">
        <v>1227</v>
      </c>
      <c r="O396" s="146" t="s">
        <v>1227</v>
      </c>
      <c r="P396" s="146" t="s">
        <v>1227</v>
      </c>
      <c r="Q396" s="149" t="s">
        <v>1227</v>
      </c>
      <c r="R396" s="146" t="s">
        <v>1227</v>
      </c>
      <c r="S396" s="146" t="s">
        <v>1227</v>
      </c>
      <c r="T396" s="146" t="s">
        <v>1227</v>
      </c>
    </row>
    <row r="397" spans="2:20" hidden="1">
      <c r="B397" s="146" t="s">
        <v>849</v>
      </c>
      <c r="C397" s="146" t="s">
        <v>1175</v>
      </c>
      <c r="D397" s="146" t="s">
        <v>330</v>
      </c>
      <c r="E397" s="146" t="s">
        <v>331</v>
      </c>
      <c r="F397" s="147">
        <v>47.424700000000001</v>
      </c>
      <c r="G397" s="147">
        <v>45.809100000000001</v>
      </c>
      <c r="H397" s="148">
        <v>0.98550000000000004</v>
      </c>
      <c r="I397" s="148">
        <v>0.99</v>
      </c>
      <c r="J397" s="148">
        <v>0.98550000000000004</v>
      </c>
      <c r="K397" s="148">
        <v>0.99</v>
      </c>
      <c r="L397" s="146" t="s">
        <v>1227</v>
      </c>
      <c r="M397" s="146" t="s">
        <v>1227</v>
      </c>
      <c r="N397" s="149" t="s">
        <v>1227</v>
      </c>
      <c r="O397" s="146" t="s">
        <v>1227</v>
      </c>
      <c r="P397" s="146" t="s">
        <v>1227</v>
      </c>
      <c r="Q397" s="149" t="s">
        <v>1227</v>
      </c>
      <c r="R397" s="146" t="s">
        <v>1227</v>
      </c>
      <c r="S397" s="146" t="s">
        <v>1227</v>
      </c>
      <c r="T397" s="146" t="s">
        <v>1227</v>
      </c>
    </row>
    <row r="398" spans="2:20" hidden="1">
      <c r="B398" s="146" t="s">
        <v>850</v>
      </c>
      <c r="C398" s="146" t="s">
        <v>851</v>
      </c>
      <c r="D398" s="146" t="s">
        <v>296</v>
      </c>
      <c r="E398" s="146" t="s">
        <v>297</v>
      </c>
      <c r="F398" s="147">
        <v>37.895600000000002</v>
      </c>
      <c r="G398" s="147">
        <v>37.396099999999997</v>
      </c>
      <c r="H398" s="148">
        <v>0.78759999999999997</v>
      </c>
      <c r="I398" s="148">
        <v>0.84919999999999995</v>
      </c>
      <c r="J398" s="148">
        <v>0.78759999999999997</v>
      </c>
      <c r="K398" s="148">
        <v>0.84919999999999995</v>
      </c>
      <c r="L398" s="146" t="s">
        <v>1227</v>
      </c>
      <c r="M398" s="146" t="s">
        <v>1227</v>
      </c>
      <c r="N398" s="149" t="s">
        <v>1227</v>
      </c>
      <c r="O398" s="146" t="s">
        <v>1227</v>
      </c>
      <c r="P398" s="146" t="s">
        <v>1227</v>
      </c>
      <c r="Q398" s="149" t="s">
        <v>1227</v>
      </c>
      <c r="R398" s="146" t="s">
        <v>1227</v>
      </c>
      <c r="S398" s="146" t="s">
        <v>1227</v>
      </c>
      <c r="T398" s="146" t="s">
        <v>1227</v>
      </c>
    </row>
    <row r="399" spans="2:20" hidden="1">
      <c r="B399" s="146" t="s">
        <v>852</v>
      </c>
      <c r="C399" s="146" t="s">
        <v>853</v>
      </c>
      <c r="D399" s="146" t="s">
        <v>288</v>
      </c>
      <c r="E399" s="146" t="s">
        <v>289</v>
      </c>
      <c r="F399" s="147">
        <v>32.916400000000003</v>
      </c>
      <c r="G399" s="147">
        <v>31.7928</v>
      </c>
      <c r="H399" s="148">
        <v>0.71489999999999998</v>
      </c>
      <c r="I399" s="148">
        <v>0.79469999999999996</v>
      </c>
      <c r="J399" s="148" t="s">
        <v>1227</v>
      </c>
      <c r="K399" s="148" t="s">
        <v>1227</v>
      </c>
      <c r="L399" s="146" t="s">
        <v>1227</v>
      </c>
      <c r="M399" s="146" t="s">
        <v>1227</v>
      </c>
      <c r="N399" s="149" t="s">
        <v>310</v>
      </c>
      <c r="O399" s="146" t="s">
        <v>1227</v>
      </c>
      <c r="P399" s="146">
        <v>0.68410000000000004</v>
      </c>
      <c r="Q399" s="149" t="s">
        <v>1227</v>
      </c>
      <c r="R399" s="146" t="s">
        <v>1227</v>
      </c>
      <c r="S399" s="146" t="s">
        <v>1227</v>
      </c>
      <c r="T399" s="146" t="s">
        <v>1227</v>
      </c>
    </row>
    <row r="400" spans="2:20" hidden="1">
      <c r="B400" s="146" t="s">
        <v>854</v>
      </c>
      <c r="C400" s="146" t="s">
        <v>855</v>
      </c>
      <c r="D400" s="146" t="s">
        <v>365</v>
      </c>
      <c r="E400" s="146" t="s">
        <v>363</v>
      </c>
      <c r="F400" s="147">
        <v>49.591500000000003</v>
      </c>
      <c r="G400" s="147">
        <v>48.439900000000002</v>
      </c>
      <c r="H400" s="148">
        <v>1.0387999999999999</v>
      </c>
      <c r="I400" s="148">
        <v>1.0264</v>
      </c>
      <c r="J400" s="148" t="s">
        <v>1227</v>
      </c>
      <c r="K400" s="148" t="s">
        <v>1227</v>
      </c>
      <c r="L400" s="146" t="s">
        <v>1227</v>
      </c>
      <c r="M400" s="146" t="s">
        <v>1227</v>
      </c>
      <c r="N400" s="149" t="s">
        <v>310</v>
      </c>
      <c r="O400" s="146" t="s">
        <v>1227</v>
      </c>
      <c r="P400" s="146">
        <v>1.0306</v>
      </c>
      <c r="Q400" s="149" t="s">
        <v>1227</v>
      </c>
      <c r="R400" s="146" t="s">
        <v>1227</v>
      </c>
      <c r="S400" s="146" t="s">
        <v>1227</v>
      </c>
      <c r="T400" s="146" t="s">
        <v>1227</v>
      </c>
    </row>
    <row r="401" spans="1:20" hidden="1">
      <c r="B401" s="146" t="s">
        <v>856</v>
      </c>
      <c r="C401" s="146" t="s">
        <v>857</v>
      </c>
      <c r="D401" s="146" t="s">
        <v>280</v>
      </c>
      <c r="E401" s="146" t="s">
        <v>278</v>
      </c>
      <c r="F401" s="147">
        <v>47.6374</v>
      </c>
      <c r="G401" s="147">
        <v>47.179600000000001</v>
      </c>
      <c r="H401" s="148">
        <v>0.99</v>
      </c>
      <c r="I401" s="148">
        <v>0.99309999999999998</v>
      </c>
      <c r="J401" s="148">
        <v>0.92849999999999999</v>
      </c>
      <c r="K401" s="148">
        <v>0.95050000000000001</v>
      </c>
      <c r="L401" s="146" t="s">
        <v>1227</v>
      </c>
      <c r="M401" s="146" t="s">
        <v>1227</v>
      </c>
      <c r="N401" s="149" t="s">
        <v>1227</v>
      </c>
      <c r="O401" s="146" t="s">
        <v>1227</v>
      </c>
      <c r="P401" s="146" t="s">
        <v>1227</v>
      </c>
      <c r="Q401" s="149" t="s">
        <v>1227</v>
      </c>
      <c r="R401" s="146" t="s">
        <v>1227</v>
      </c>
      <c r="S401" s="146" t="s">
        <v>1227</v>
      </c>
      <c r="T401" s="146" t="s">
        <v>1227</v>
      </c>
    </row>
    <row r="402" spans="1:20" hidden="1">
      <c r="B402" s="146" t="s">
        <v>858</v>
      </c>
      <c r="C402" s="146" t="s">
        <v>859</v>
      </c>
      <c r="D402" s="146" t="s">
        <v>304</v>
      </c>
      <c r="E402" s="146" t="s">
        <v>302</v>
      </c>
      <c r="F402" s="147">
        <v>43.254199999999997</v>
      </c>
      <c r="G402" s="147">
        <v>42.417299999999997</v>
      </c>
      <c r="H402" s="148">
        <v>0.89880000000000004</v>
      </c>
      <c r="I402" s="148">
        <v>0.92949999999999999</v>
      </c>
      <c r="J402" s="148">
        <v>0.89880000000000004</v>
      </c>
      <c r="K402" s="148">
        <v>0.92949999999999999</v>
      </c>
      <c r="L402" s="146" t="s">
        <v>1227</v>
      </c>
      <c r="M402" s="146" t="s">
        <v>1227</v>
      </c>
      <c r="N402" s="149" t="s">
        <v>1227</v>
      </c>
      <c r="O402" s="146" t="s">
        <v>1227</v>
      </c>
      <c r="P402" s="146" t="s">
        <v>1227</v>
      </c>
      <c r="Q402" s="149" t="s">
        <v>1227</v>
      </c>
      <c r="R402" s="146" t="s">
        <v>1227</v>
      </c>
      <c r="S402" s="146" t="s">
        <v>1227</v>
      </c>
      <c r="T402" s="146" t="s">
        <v>1227</v>
      </c>
    </row>
    <row r="403" spans="1:20" hidden="1">
      <c r="B403" s="146" t="s">
        <v>860</v>
      </c>
      <c r="C403" s="146" t="s">
        <v>861</v>
      </c>
      <c r="D403" s="146" t="s">
        <v>335</v>
      </c>
      <c r="E403" s="146" t="s">
        <v>333</v>
      </c>
      <c r="F403" s="147">
        <v>40.640700000000002</v>
      </c>
      <c r="G403" s="147">
        <v>39.566400000000002</v>
      </c>
      <c r="H403" s="148">
        <v>0.84460000000000002</v>
      </c>
      <c r="I403" s="148">
        <v>0.89080000000000004</v>
      </c>
      <c r="J403" s="148">
        <v>0.82279999999999998</v>
      </c>
      <c r="K403" s="148">
        <v>0.875</v>
      </c>
      <c r="L403" s="146" t="s">
        <v>1227</v>
      </c>
      <c r="M403" s="146" t="s">
        <v>1227</v>
      </c>
      <c r="N403" s="149" t="s">
        <v>1227</v>
      </c>
      <c r="O403" s="146" t="s">
        <v>1227</v>
      </c>
      <c r="P403" s="146" t="s">
        <v>1227</v>
      </c>
      <c r="Q403" s="149" t="s">
        <v>1227</v>
      </c>
      <c r="R403" s="146" t="s">
        <v>1227</v>
      </c>
      <c r="S403" s="146" t="s">
        <v>1227</v>
      </c>
      <c r="T403" s="146" t="s">
        <v>1227</v>
      </c>
    </row>
    <row r="404" spans="1:20" hidden="1">
      <c r="B404" s="146" t="s">
        <v>860</v>
      </c>
      <c r="C404" s="146" t="s">
        <v>861</v>
      </c>
      <c r="D404" s="146" t="s">
        <v>350</v>
      </c>
      <c r="E404" s="146" t="s">
        <v>348</v>
      </c>
      <c r="F404" s="147">
        <v>40.640700000000002</v>
      </c>
      <c r="G404" s="147">
        <v>39.566400000000002</v>
      </c>
      <c r="H404" s="148">
        <v>0.84460000000000002</v>
      </c>
      <c r="I404" s="148">
        <v>0.89080000000000004</v>
      </c>
      <c r="J404" s="148">
        <v>0.82279999999999998</v>
      </c>
      <c r="K404" s="148">
        <v>0.875</v>
      </c>
      <c r="L404" s="146" t="s">
        <v>1227</v>
      </c>
      <c r="M404" s="146" t="s">
        <v>1227</v>
      </c>
      <c r="N404" s="149" t="s">
        <v>1227</v>
      </c>
      <c r="O404" s="146" t="s">
        <v>1227</v>
      </c>
      <c r="P404" s="146" t="s">
        <v>1227</v>
      </c>
      <c r="Q404" s="149" t="s">
        <v>1227</v>
      </c>
      <c r="R404" s="146" t="s">
        <v>1227</v>
      </c>
      <c r="S404" s="146" t="s">
        <v>1227</v>
      </c>
      <c r="T404" s="146" t="s">
        <v>1227</v>
      </c>
    </row>
    <row r="405" spans="1:20" hidden="1">
      <c r="B405" s="146" t="s">
        <v>862</v>
      </c>
      <c r="C405" s="146" t="s">
        <v>863</v>
      </c>
      <c r="D405" s="146" t="s">
        <v>249</v>
      </c>
      <c r="E405" s="146" t="s">
        <v>243</v>
      </c>
      <c r="F405" s="147">
        <v>73.014600000000002</v>
      </c>
      <c r="G405" s="147">
        <v>71.559600000000003</v>
      </c>
      <c r="H405" s="148">
        <v>1.5172000000000001</v>
      </c>
      <c r="I405" s="148">
        <v>1.3304</v>
      </c>
      <c r="J405" s="148" t="s">
        <v>1227</v>
      </c>
      <c r="K405" s="148" t="s">
        <v>1227</v>
      </c>
      <c r="L405" s="146" t="s">
        <v>1227</v>
      </c>
      <c r="M405" s="146" t="s">
        <v>1227</v>
      </c>
      <c r="N405" s="149" t="s">
        <v>1227</v>
      </c>
      <c r="O405" s="146" t="s">
        <v>1227</v>
      </c>
      <c r="P405" s="146" t="s">
        <v>1227</v>
      </c>
      <c r="Q405" s="149" t="s">
        <v>1227</v>
      </c>
      <c r="R405" s="146" t="s">
        <v>1227</v>
      </c>
      <c r="S405" s="146" t="s">
        <v>1227</v>
      </c>
      <c r="T405" s="146" t="s">
        <v>1227</v>
      </c>
    </row>
    <row r="406" spans="1:20" hidden="1">
      <c r="B406" s="146" t="s">
        <v>864</v>
      </c>
      <c r="C406" s="146" t="s">
        <v>1176</v>
      </c>
      <c r="D406" s="146" t="s">
        <v>261</v>
      </c>
      <c r="E406" s="146" t="s">
        <v>259</v>
      </c>
      <c r="F406" s="147">
        <v>42.536700000000003</v>
      </c>
      <c r="G406" s="147">
        <v>41.037599999999998</v>
      </c>
      <c r="H406" s="148">
        <v>0.8841</v>
      </c>
      <c r="I406" s="148">
        <v>0.91910000000000003</v>
      </c>
      <c r="J406" s="148" t="s">
        <v>1227</v>
      </c>
      <c r="K406" s="148" t="s">
        <v>1227</v>
      </c>
      <c r="L406" s="146" t="s">
        <v>1227</v>
      </c>
      <c r="M406" s="146" t="s">
        <v>1227</v>
      </c>
      <c r="N406" s="149" t="s">
        <v>1227</v>
      </c>
      <c r="O406" s="146" t="s">
        <v>1227</v>
      </c>
      <c r="P406" s="146" t="s">
        <v>1227</v>
      </c>
      <c r="Q406" s="149" t="s">
        <v>1227</v>
      </c>
      <c r="R406" s="146" t="s">
        <v>1227</v>
      </c>
      <c r="S406" s="146" t="s">
        <v>1227</v>
      </c>
      <c r="T406" s="146" t="s">
        <v>1227</v>
      </c>
    </row>
    <row r="407" spans="1:20" hidden="1">
      <c r="B407" s="146" t="s">
        <v>865</v>
      </c>
      <c r="C407" s="146" t="s">
        <v>866</v>
      </c>
      <c r="D407" s="146" t="s">
        <v>274</v>
      </c>
      <c r="E407" s="146" t="s">
        <v>275</v>
      </c>
      <c r="F407" s="147">
        <v>41.484900000000003</v>
      </c>
      <c r="G407" s="147">
        <v>40.667999999999999</v>
      </c>
      <c r="H407" s="148" t="s">
        <v>1227</v>
      </c>
      <c r="I407" s="148" t="s">
        <v>1227</v>
      </c>
      <c r="J407" s="148">
        <v>0.84919999999999995</v>
      </c>
      <c r="K407" s="148">
        <v>0.89410000000000001</v>
      </c>
      <c r="L407" s="146" t="s">
        <v>1227</v>
      </c>
      <c r="M407" s="146" t="s">
        <v>1227</v>
      </c>
      <c r="N407" s="149" t="s">
        <v>1227</v>
      </c>
      <c r="O407" s="146" t="s">
        <v>1227</v>
      </c>
      <c r="P407" s="146" t="s">
        <v>1227</v>
      </c>
      <c r="Q407" s="149" t="s">
        <v>1227</v>
      </c>
      <c r="R407" s="146" t="s">
        <v>1227</v>
      </c>
      <c r="S407" s="146" t="s">
        <v>1227</v>
      </c>
      <c r="T407" s="146" t="s">
        <v>1227</v>
      </c>
    </row>
    <row r="408" spans="1:20" hidden="1">
      <c r="B408" s="146" t="s">
        <v>865</v>
      </c>
      <c r="C408" s="146" t="s">
        <v>866</v>
      </c>
      <c r="D408" s="146" t="s">
        <v>288</v>
      </c>
      <c r="E408" s="146" t="s">
        <v>289</v>
      </c>
      <c r="F408" s="147">
        <v>41.484900000000003</v>
      </c>
      <c r="G408" s="147">
        <v>40.667999999999999</v>
      </c>
      <c r="H408" s="148">
        <v>0.86209999999999998</v>
      </c>
      <c r="I408" s="148">
        <v>0.90339999999999998</v>
      </c>
      <c r="J408" s="148">
        <v>0.84919999999999995</v>
      </c>
      <c r="K408" s="148">
        <v>0.89410000000000001</v>
      </c>
      <c r="L408" s="146" t="s">
        <v>1227</v>
      </c>
      <c r="M408" s="146" t="s">
        <v>1227</v>
      </c>
      <c r="N408" s="149" t="s">
        <v>1227</v>
      </c>
      <c r="O408" s="146" t="s">
        <v>1227</v>
      </c>
      <c r="P408" s="146" t="s">
        <v>1227</v>
      </c>
      <c r="Q408" s="149" t="s">
        <v>1227</v>
      </c>
      <c r="R408" s="146" t="s">
        <v>1227</v>
      </c>
      <c r="S408" s="146" t="s">
        <v>1227</v>
      </c>
      <c r="T408" s="146" t="s">
        <v>1227</v>
      </c>
    </row>
    <row r="409" spans="1:20">
      <c r="A409" s="60">
        <v>35004</v>
      </c>
      <c r="B409" s="146" t="s">
        <v>867</v>
      </c>
      <c r="C409" s="146" t="s">
        <v>868</v>
      </c>
      <c r="D409" s="146" t="s">
        <v>258</v>
      </c>
      <c r="E409" s="146" t="s">
        <v>257</v>
      </c>
      <c r="F409" s="147">
        <v>63.0291</v>
      </c>
      <c r="G409" s="147">
        <v>61.288600000000002</v>
      </c>
      <c r="H409" s="148" t="s">
        <v>1227</v>
      </c>
      <c r="I409" s="148" t="s">
        <v>1227</v>
      </c>
      <c r="J409" s="148">
        <v>1.2724</v>
      </c>
      <c r="K409" s="148">
        <v>1.1794</v>
      </c>
      <c r="L409" s="146" t="s">
        <v>1227</v>
      </c>
      <c r="M409" s="146" t="s">
        <v>1227</v>
      </c>
      <c r="N409" s="149" t="s">
        <v>1227</v>
      </c>
      <c r="O409" s="146" t="s">
        <v>1227</v>
      </c>
      <c r="P409" s="146" t="s">
        <v>1227</v>
      </c>
      <c r="Q409" s="149" t="s">
        <v>1227</v>
      </c>
      <c r="R409" s="146" t="s">
        <v>1227</v>
      </c>
      <c r="S409" s="146" t="s">
        <v>1227</v>
      </c>
      <c r="T409" s="146" t="s">
        <v>1227</v>
      </c>
    </row>
    <row r="410" spans="1:20" hidden="1">
      <c r="B410" s="146" t="s">
        <v>867</v>
      </c>
      <c r="C410" s="146" t="s">
        <v>868</v>
      </c>
      <c r="D410" s="146" t="s">
        <v>332</v>
      </c>
      <c r="E410" s="146" t="s">
        <v>328</v>
      </c>
      <c r="F410" s="147">
        <v>63.0291</v>
      </c>
      <c r="G410" s="147">
        <v>61.288600000000002</v>
      </c>
      <c r="H410" s="148">
        <v>1.3099000000000001</v>
      </c>
      <c r="I410" s="148">
        <v>1.2031000000000001</v>
      </c>
      <c r="J410" s="148" t="s">
        <v>1227</v>
      </c>
      <c r="K410" s="148" t="s">
        <v>1227</v>
      </c>
      <c r="L410" s="146" t="s">
        <v>1227</v>
      </c>
      <c r="M410" s="146" t="s">
        <v>1227</v>
      </c>
      <c r="N410" s="149" t="s">
        <v>1227</v>
      </c>
      <c r="O410" s="146" t="s">
        <v>1227</v>
      </c>
      <c r="P410" s="146" t="s">
        <v>1227</v>
      </c>
      <c r="Q410" s="149" t="s">
        <v>1227</v>
      </c>
      <c r="R410" s="146" t="s">
        <v>1227</v>
      </c>
      <c r="S410" s="146" t="s">
        <v>1227</v>
      </c>
      <c r="T410" s="146" t="s">
        <v>1227</v>
      </c>
    </row>
    <row r="411" spans="1:20" hidden="1">
      <c r="B411" s="146" t="s">
        <v>869</v>
      </c>
      <c r="C411" s="146" t="s">
        <v>870</v>
      </c>
      <c r="D411" s="146" t="s">
        <v>390</v>
      </c>
      <c r="E411" s="146" t="s">
        <v>391</v>
      </c>
      <c r="F411" s="147">
        <v>52.604399999999998</v>
      </c>
      <c r="G411" s="147">
        <v>51.548999999999999</v>
      </c>
      <c r="H411" s="148">
        <v>1.1141000000000001</v>
      </c>
      <c r="I411" s="148">
        <v>1.0768</v>
      </c>
      <c r="J411" s="148" t="s">
        <v>1227</v>
      </c>
      <c r="K411" s="148" t="s">
        <v>1227</v>
      </c>
      <c r="L411" s="146" t="s">
        <v>1227</v>
      </c>
      <c r="M411" s="146" t="s">
        <v>1227</v>
      </c>
      <c r="N411" s="149" t="s">
        <v>1227</v>
      </c>
      <c r="O411" s="146" t="s">
        <v>310</v>
      </c>
      <c r="P411" s="146">
        <v>1.0931</v>
      </c>
      <c r="Q411" s="149" t="s">
        <v>1227</v>
      </c>
      <c r="R411" s="146" t="s">
        <v>1227</v>
      </c>
      <c r="S411" s="146" t="s">
        <v>1227</v>
      </c>
      <c r="T411" s="146" t="s">
        <v>1227</v>
      </c>
    </row>
    <row r="412" spans="1:20" hidden="1">
      <c r="B412" s="146" t="s">
        <v>869</v>
      </c>
      <c r="C412" s="146" t="s">
        <v>870</v>
      </c>
      <c r="D412" s="146" t="s">
        <v>330</v>
      </c>
      <c r="E412" s="146" t="s">
        <v>331</v>
      </c>
      <c r="F412" s="147">
        <v>52.604399999999998</v>
      </c>
      <c r="G412" s="147">
        <v>51.548999999999999</v>
      </c>
      <c r="H412" s="148">
        <v>1.0931</v>
      </c>
      <c r="I412" s="148">
        <v>1.0629</v>
      </c>
      <c r="J412" s="148">
        <v>1.0615000000000001</v>
      </c>
      <c r="K412" s="148">
        <v>1.0417000000000001</v>
      </c>
      <c r="L412" s="146" t="s">
        <v>1227</v>
      </c>
      <c r="M412" s="146" t="s">
        <v>1227</v>
      </c>
      <c r="N412" s="149" t="s">
        <v>1227</v>
      </c>
      <c r="O412" s="146" t="s">
        <v>1227</v>
      </c>
      <c r="P412" s="146" t="s">
        <v>1227</v>
      </c>
      <c r="Q412" s="149" t="s">
        <v>1227</v>
      </c>
      <c r="R412" s="146" t="s">
        <v>1227</v>
      </c>
      <c r="S412" s="146" t="s">
        <v>1227</v>
      </c>
      <c r="T412" s="146" t="s">
        <v>1227</v>
      </c>
    </row>
    <row r="413" spans="1:20" hidden="1">
      <c r="B413" s="146" t="s">
        <v>871</v>
      </c>
      <c r="C413" s="146" t="s">
        <v>872</v>
      </c>
      <c r="D413" s="146" t="s">
        <v>335</v>
      </c>
      <c r="E413" s="146" t="s">
        <v>333</v>
      </c>
      <c r="F413" s="147">
        <v>37.491900000000001</v>
      </c>
      <c r="G413" s="147">
        <v>37.463099999999997</v>
      </c>
      <c r="H413" s="148">
        <v>0.80649999999999999</v>
      </c>
      <c r="I413" s="148">
        <v>0.86309999999999998</v>
      </c>
      <c r="J413" s="148" t="s">
        <v>1227</v>
      </c>
      <c r="K413" s="148" t="s">
        <v>1227</v>
      </c>
      <c r="L413" s="146" t="s">
        <v>1227</v>
      </c>
      <c r="M413" s="146" t="s">
        <v>1227</v>
      </c>
      <c r="N413" s="149" t="s">
        <v>310</v>
      </c>
      <c r="O413" s="146" t="s">
        <v>1227</v>
      </c>
      <c r="P413" s="146">
        <v>0.77910000000000001</v>
      </c>
      <c r="Q413" s="149" t="s">
        <v>1227</v>
      </c>
      <c r="R413" s="146" t="s">
        <v>1227</v>
      </c>
      <c r="S413" s="146" t="s">
        <v>1227</v>
      </c>
      <c r="T413" s="146" t="s">
        <v>1227</v>
      </c>
    </row>
    <row r="414" spans="1:20" hidden="1">
      <c r="B414" s="146" t="s">
        <v>1177</v>
      </c>
      <c r="C414" s="146" t="s">
        <v>1178</v>
      </c>
      <c r="D414" s="146" t="s">
        <v>390</v>
      </c>
      <c r="E414" s="146" t="s">
        <v>391</v>
      </c>
      <c r="F414" s="147">
        <v>52.713900000000002</v>
      </c>
      <c r="G414" s="147">
        <v>50.405900000000003</v>
      </c>
      <c r="H414" s="148">
        <v>1.1141000000000001</v>
      </c>
      <c r="I414" s="148">
        <v>1.0768</v>
      </c>
      <c r="J414" s="148">
        <v>1.1141000000000001</v>
      </c>
      <c r="K414" s="148">
        <v>1.0768</v>
      </c>
      <c r="L414" s="146" t="s">
        <v>1227</v>
      </c>
      <c r="M414" s="146" t="s">
        <v>1227</v>
      </c>
      <c r="N414" s="149" t="s">
        <v>1227</v>
      </c>
      <c r="O414" s="146" t="s">
        <v>310</v>
      </c>
      <c r="P414" s="146">
        <v>1.0953999999999999</v>
      </c>
      <c r="Q414" s="149" t="s">
        <v>1227</v>
      </c>
      <c r="R414" s="146" t="s">
        <v>1227</v>
      </c>
      <c r="S414" s="146" t="s">
        <v>310</v>
      </c>
      <c r="T414" s="146">
        <v>1.0953999999999999</v>
      </c>
    </row>
    <row r="415" spans="1:20" hidden="1">
      <c r="B415" s="146" t="s">
        <v>1177</v>
      </c>
      <c r="C415" s="146" t="s">
        <v>1178</v>
      </c>
      <c r="D415" s="146" t="s">
        <v>330</v>
      </c>
      <c r="E415" s="146" t="s">
        <v>331</v>
      </c>
      <c r="F415" s="147">
        <v>52.713900000000002</v>
      </c>
      <c r="G415" s="147">
        <v>50.405900000000003</v>
      </c>
      <c r="H415" s="148" t="s">
        <v>1227</v>
      </c>
      <c r="I415" s="148" t="s">
        <v>1227</v>
      </c>
      <c r="J415" s="148">
        <v>1.0953999999999999</v>
      </c>
      <c r="K415" s="148">
        <v>1.0644</v>
      </c>
      <c r="L415" s="146" t="s">
        <v>1227</v>
      </c>
      <c r="M415" s="146" t="s">
        <v>1227</v>
      </c>
      <c r="N415" s="149" t="s">
        <v>1227</v>
      </c>
      <c r="O415" s="146" t="s">
        <v>1227</v>
      </c>
      <c r="P415" s="146" t="s">
        <v>1227</v>
      </c>
      <c r="Q415" s="149" t="s">
        <v>1227</v>
      </c>
      <c r="R415" s="146" t="s">
        <v>1227</v>
      </c>
      <c r="S415" s="146" t="s">
        <v>1227</v>
      </c>
      <c r="T415" s="146" t="s">
        <v>1227</v>
      </c>
    </row>
    <row r="416" spans="1:20">
      <c r="A416" s="60">
        <v>35300</v>
      </c>
      <c r="B416" s="146" t="s">
        <v>118</v>
      </c>
      <c r="C416" s="146" t="s">
        <v>149</v>
      </c>
      <c r="D416" s="146" t="s">
        <v>258</v>
      </c>
      <c r="E416" s="146" t="s">
        <v>257</v>
      </c>
      <c r="F416" s="147">
        <v>54.174100000000003</v>
      </c>
      <c r="G416" s="147">
        <v>53.4285</v>
      </c>
      <c r="H416" s="148">
        <v>1.1894</v>
      </c>
      <c r="I416" s="148">
        <v>1.1261000000000001</v>
      </c>
      <c r="J416" s="148">
        <v>1.1894</v>
      </c>
      <c r="K416" s="148">
        <v>1.1261000000000001</v>
      </c>
      <c r="L416" s="146" t="s">
        <v>1227</v>
      </c>
      <c r="M416" s="146" t="s">
        <v>1227</v>
      </c>
      <c r="N416" s="149" t="s">
        <v>1227</v>
      </c>
      <c r="O416" s="146" t="s">
        <v>310</v>
      </c>
      <c r="P416" s="146">
        <v>1.1256999999999999</v>
      </c>
      <c r="Q416" s="149" t="s">
        <v>1227</v>
      </c>
      <c r="R416" s="146" t="s">
        <v>1227</v>
      </c>
      <c r="S416" s="146" t="s">
        <v>310</v>
      </c>
      <c r="T416" s="146">
        <v>1.1083000000000001</v>
      </c>
    </row>
    <row r="417" spans="1:20" hidden="1">
      <c r="B417" s="146" t="s">
        <v>873</v>
      </c>
      <c r="C417" s="146" t="s">
        <v>874</v>
      </c>
      <c r="D417" s="146" t="s">
        <v>240</v>
      </c>
      <c r="E417" s="146" t="s">
        <v>241</v>
      </c>
      <c r="F417" s="147">
        <v>39.166400000000003</v>
      </c>
      <c r="G417" s="147">
        <v>38.756599999999999</v>
      </c>
      <c r="H417" s="148">
        <v>0.81410000000000005</v>
      </c>
      <c r="I417" s="148">
        <v>0.86860000000000004</v>
      </c>
      <c r="J417" s="148">
        <v>0.7984</v>
      </c>
      <c r="K417" s="148">
        <v>0.85709999999999997</v>
      </c>
      <c r="L417" s="146" t="s">
        <v>1227</v>
      </c>
      <c r="M417" s="146" t="s">
        <v>1227</v>
      </c>
      <c r="N417" s="149" t="s">
        <v>1227</v>
      </c>
      <c r="O417" s="146" t="s">
        <v>1227</v>
      </c>
      <c r="P417" s="146" t="s">
        <v>1227</v>
      </c>
      <c r="Q417" s="149" t="s">
        <v>1227</v>
      </c>
      <c r="R417" s="146" t="s">
        <v>1227</v>
      </c>
      <c r="S417" s="146" t="s">
        <v>1227</v>
      </c>
      <c r="T417" s="146" t="s">
        <v>1227</v>
      </c>
    </row>
    <row r="418" spans="1:20" hidden="1">
      <c r="B418" s="146" t="s">
        <v>873</v>
      </c>
      <c r="C418" s="146" t="s">
        <v>874</v>
      </c>
      <c r="D418" s="146" t="s">
        <v>313</v>
      </c>
      <c r="E418" s="146" t="s">
        <v>311</v>
      </c>
      <c r="F418" s="147">
        <v>39.166400000000003</v>
      </c>
      <c r="G418" s="147">
        <v>38.756599999999999</v>
      </c>
      <c r="H418" s="148" t="s">
        <v>1227</v>
      </c>
      <c r="I418" s="148" t="s">
        <v>1227</v>
      </c>
      <c r="J418" s="148">
        <v>0.7984</v>
      </c>
      <c r="K418" s="148">
        <v>0.85709999999999997</v>
      </c>
      <c r="L418" s="146" t="s">
        <v>1227</v>
      </c>
      <c r="M418" s="146" t="s">
        <v>1227</v>
      </c>
      <c r="N418" s="149" t="s">
        <v>1227</v>
      </c>
      <c r="O418" s="146" t="s">
        <v>1227</v>
      </c>
      <c r="P418" s="146" t="s">
        <v>1227</v>
      </c>
      <c r="Q418" s="149" t="s">
        <v>1227</v>
      </c>
      <c r="R418" s="146" t="s">
        <v>1227</v>
      </c>
      <c r="S418" s="146" t="s">
        <v>1227</v>
      </c>
      <c r="T418" s="146" t="s">
        <v>1227</v>
      </c>
    </row>
    <row r="419" spans="1:20">
      <c r="A419" s="60">
        <v>35614</v>
      </c>
      <c r="B419" s="146" t="s">
        <v>875</v>
      </c>
      <c r="C419" s="146" t="s">
        <v>876</v>
      </c>
      <c r="D419" s="146" t="s">
        <v>258</v>
      </c>
      <c r="E419" s="146" t="s">
        <v>257</v>
      </c>
      <c r="F419" s="147">
        <v>64.1417</v>
      </c>
      <c r="G419" s="147">
        <v>62.787300000000002</v>
      </c>
      <c r="H419" s="148" t="s">
        <v>1227</v>
      </c>
      <c r="I419" s="148" t="s">
        <v>1227</v>
      </c>
      <c r="J419" s="148">
        <v>1.2984</v>
      </c>
      <c r="K419" s="148">
        <v>1.1958</v>
      </c>
      <c r="L419" s="146" t="s">
        <v>1227</v>
      </c>
      <c r="M419" s="146" t="s">
        <v>1227</v>
      </c>
      <c r="N419" s="149" t="s">
        <v>1227</v>
      </c>
      <c r="O419" s="146" t="s">
        <v>1227</v>
      </c>
      <c r="P419" s="146" t="s">
        <v>1227</v>
      </c>
      <c r="Q419" s="149" t="s">
        <v>1227</v>
      </c>
      <c r="R419" s="146" t="s">
        <v>1227</v>
      </c>
      <c r="S419" s="146" t="s">
        <v>1227</v>
      </c>
      <c r="T419" s="146" t="s">
        <v>1227</v>
      </c>
    </row>
    <row r="420" spans="1:20" hidden="1">
      <c r="B420" s="146" t="s">
        <v>875</v>
      </c>
      <c r="C420" s="146" t="s">
        <v>876</v>
      </c>
      <c r="D420" s="146" t="s">
        <v>390</v>
      </c>
      <c r="E420" s="146" t="s">
        <v>391</v>
      </c>
      <c r="F420" s="147">
        <v>64.1417</v>
      </c>
      <c r="G420" s="147">
        <v>62.787300000000002</v>
      </c>
      <c r="H420" s="148">
        <v>1.3329</v>
      </c>
      <c r="I420" s="148">
        <v>1.2175</v>
      </c>
      <c r="J420" s="148">
        <v>1.2984</v>
      </c>
      <c r="K420" s="148">
        <v>1.1958</v>
      </c>
      <c r="L420" s="146" t="s">
        <v>1227</v>
      </c>
      <c r="M420" s="146" t="s">
        <v>1227</v>
      </c>
      <c r="N420" s="149" t="s">
        <v>1227</v>
      </c>
      <c r="O420" s="146" t="s">
        <v>1227</v>
      </c>
      <c r="P420" s="146" t="s">
        <v>1227</v>
      </c>
      <c r="Q420" s="149" t="s">
        <v>1227</v>
      </c>
      <c r="R420" s="146" t="s">
        <v>1227</v>
      </c>
      <c r="S420" s="146" t="s">
        <v>1227</v>
      </c>
      <c r="T420" s="146" t="s">
        <v>1227</v>
      </c>
    </row>
    <row r="421" spans="1:20" hidden="1">
      <c r="B421" s="146" t="s">
        <v>875</v>
      </c>
      <c r="C421" s="146" t="s">
        <v>876</v>
      </c>
      <c r="D421" s="146" t="s">
        <v>332</v>
      </c>
      <c r="E421" s="146" t="s">
        <v>328</v>
      </c>
      <c r="F421" s="147">
        <v>64.1417</v>
      </c>
      <c r="G421" s="147">
        <v>62.787300000000002</v>
      </c>
      <c r="H421" s="148">
        <v>1.3329</v>
      </c>
      <c r="I421" s="148">
        <v>1.2175</v>
      </c>
      <c r="J421" s="148">
        <v>1.2984</v>
      </c>
      <c r="K421" s="148">
        <v>1.1958</v>
      </c>
      <c r="L421" s="146" t="s">
        <v>1227</v>
      </c>
      <c r="M421" s="146" t="s">
        <v>1227</v>
      </c>
      <c r="N421" s="149" t="s">
        <v>1227</v>
      </c>
      <c r="O421" s="146" t="s">
        <v>1227</v>
      </c>
      <c r="P421" s="146" t="s">
        <v>1227</v>
      </c>
      <c r="Q421" s="149" t="s">
        <v>1227</v>
      </c>
      <c r="R421" s="146" t="s">
        <v>1227</v>
      </c>
      <c r="S421" s="146" t="s">
        <v>1227</v>
      </c>
      <c r="T421" s="146" t="s">
        <v>1227</v>
      </c>
    </row>
    <row r="422" spans="1:20" hidden="1">
      <c r="B422" s="146" t="s">
        <v>877</v>
      </c>
      <c r="C422" s="146" t="s">
        <v>1179</v>
      </c>
      <c r="D422" s="146" t="s">
        <v>304</v>
      </c>
      <c r="E422" s="146" t="s">
        <v>302</v>
      </c>
      <c r="F422" s="147">
        <v>37.795200000000001</v>
      </c>
      <c r="G422" s="147">
        <v>37.9831</v>
      </c>
      <c r="H422" s="148">
        <v>0.82509999999999994</v>
      </c>
      <c r="I422" s="148">
        <v>0.87660000000000005</v>
      </c>
      <c r="J422" s="148" t="s">
        <v>1227</v>
      </c>
      <c r="K422" s="148" t="s">
        <v>1227</v>
      </c>
      <c r="L422" s="146" t="s">
        <v>1227</v>
      </c>
      <c r="M422" s="146" t="s">
        <v>1227</v>
      </c>
      <c r="N422" s="149" t="s">
        <v>310</v>
      </c>
      <c r="O422" s="146" t="s">
        <v>1227</v>
      </c>
      <c r="P422" s="146">
        <v>0.78559999999999997</v>
      </c>
      <c r="Q422" s="149" t="s">
        <v>1227</v>
      </c>
      <c r="R422" s="146" t="s">
        <v>1227</v>
      </c>
      <c r="S422" s="146" t="s">
        <v>1227</v>
      </c>
      <c r="T422" s="146" t="s">
        <v>1227</v>
      </c>
    </row>
    <row r="423" spans="1:20" hidden="1">
      <c r="B423" s="146" t="s">
        <v>878</v>
      </c>
      <c r="C423" s="146" t="s">
        <v>879</v>
      </c>
      <c r="D423" s="146" t="s">
        <v>261</v>
      </c>
      <c r="E423" s="146" t="s">
        <v>259</v>
      </c>
      <c r="F423" s="147">
        <v>44.5002</v>
      </c>
      <c r="G423" s="147">
        <v>43.081800000000001</v>
      </c>
      <c r="H423" s="148">
        <v>0.92479999999999996</v>
      </c>
      <c r="I423" s="148">
        <v>0.94789999999999996</v>
      </c>
      <c r="J423" s="148">
        <v>0.87690000000000001</v>
      </c>
      <c r="K423" s="148">
        <v>0.91400000000000003</v>
      </c>
      <c r="L423" s="146" t="s">
        <v>1227</v>
      </c>
      <c r="M423" s="146" t="s">
        <v>1227</v>
      </c>
      <c r="N423" s="149" t="s">
        <v>1227</v>
      </c>
      <c r="O423" s="146" t="s">
        <v>1227</v>
      </c>
      <c r="P423" s="146" t="s">
        <v>1227</v>
      </c>
      <c r="Q423" s="149" t="s">
        <v>1227</v>
      </c>
      <c r="R423" s="146" t="s">
        <v>1227</v>
      </c>
      <c r="S423" s="146" t="s">
        <v>1227</v>
      </c>
      <c r="T423" s="146" t="s">
        <v>1227</v>
      </c>
    </row>
    <row r="424" spans="1:20">
      <c r="A424" s="60">
        <v>35980</v>
      </c>
      <c r="B424" s="146" t="s">
        <v>119</v>
      </c>
      <c r="C424" s="146" t="s">
        <v>123</v>
      </c>
      <c r="D424" s="146" t="s">
        <v>258</v>
      </c>
      <c r="E424" s="146" t="s">
        <v>257</v>
      </c>
      <c r="F424" s="147">
        <v>53.612699999999997</v>
      </c>
      <c r="G424" s="147">
        <v>51.957900000000002</v>
      </c>
      <c r="H424" s="148">
        <v>1.1903999999999999</v>
      </c>
      <c r="I424" s="148">
        <v>1.1268</v>
      </c>
      <c r="J424" s="148">
        <v>1.1903999999999999</v>
      </c>
      <c r="K424" s="148">
        <v>1.1268</v>
      </c>
      <c r="L424" s="146" t="s">
        <v>1227</v>
      </c>
      <c r="M424" s="146" t="s">
        <v>1227</v>
      </c>
      <c r="N424" s="149" t="s">
        <v>1227</v>
      </c>
      <c r="O424" s="146" t="s">
        <v>1227</v>
      </c>
      <c r="P424" s="146" t="s">
        <v>1227</v>
      </c>
      <c r="Q424" s="149" t="s">
        <v>1227</v>
      </c>
      <c r="R424" s="146" t="s">
        <v>1227</v>
      </c>
      <c r="S424" s="146" t="s">
        <v>1227</v>
      </c>
      <c r="T424" s="146" t="s">
        <v>1227</v>
      </c>
    </row>
    <row r="425" spans="1:20" hidden="1">
      <c r="B425" s="146" t="s">
        <v>880</v>
      </c>
      <c r="C425" s="146" t="s">
        <v>1180</v>
      </c>
      <c r="D425" s="146" t="s">
        <v>249</v>
      </c>
      <c r="E425" s="146" t="s">
        <v>243</v>
      </c>
      <c r="F425" s="147">
        <v>86.592200000000005</v>
      </c>
      <c r="G425" s="147">
        <v>82.493300000000005</v>
      </c>
      <c r="H425" s="148">
        <v>1.7995000000000001</v>
      </c>
      <c r="I425" s="148">
        <v>1.4953000000000001</v>
      </c>
      <c r="J425" s="148">
        <v>1.7702</v>
      </c>
      <c r="K425" s="148">
        <v>1.4785999999999999</v>
      </c>
      <c r="L425" s="146" t="s">
        <v>1227</v>
      </c>
      <c r="M425" s="146" t="s">
        <v>1227</v>
      </c>
      <c r="N425" s="149" t="s">
        <v>1227</v>
      </c>
      <c r="O425" s="146" t="s">
        <v>1227</v>
      </c>
      <c r="P425" s="146" t="s">
        <v>1227</v>
      </c>
      <c r="Q425" s="149" t="s">
        <v>1227</v>
      </c>
      <c r="R425" s="146" t="s">
        <v>1227</v>
      </c>
      <c r="S425" s="146" t="s">
        <v>1227</v>
      </c>
      <c r="T425" s="146" t="s">
        <v>1227</v>
      </c>
    </row>
    <row r="426" spans="1:20" hidden="1">
      <c r="B426" s="146" t="s">
        <v>881</v>
      </c>
      <c r="C426" s="146" t="s">
        <v>882</v>
      </c>
      <c r="D426" s="146" t="s">
        <v>261</v>
      </c>
      <c r="E426" s="146" t="s">
        <v>259</v>
      </c>
      <c r="F426" s="147">
        <v>41.170499999999997</v>
      </c>
      <c r="G426" s="147">
        <v>39.770000000000003</v>
      </c>
      <c r="H426" s="148">
        <v>0.85560000000000003</v>
      </c>
      <c r="I426" s="148">
        <v>0.89870000000000005</v>
      </c>
      <c r="J426" s="148" t="s">
        <v>1227</v>
      </c>
      <c r="K426" s="148" t="s">
        <v>1227</v>
      </c>
      <c r="L426" s="146" t="s">
        <v>1227</v>
      </c>
      <c r="M426" s="146" t="s">
        <v>1227</v>
      </c>
      <c r="N426" s="149" t="s">
        <v>1227</v>
      </c>
      <c r="O426" s="146" t="s">
        <v>1227</v>
      </c>
      <c r="P426" s="146" t="s">
        <v>1227</v>
      </c>
      <c r="Q426" s="149" t="s">
        <v>1227</v>
      </c>
      <c r="R426" s="146" t="s">
        <v>1227</v>
      </c>
      <c r="S426" s="146" t="s">
        <v>1227</v>
      </c>
      <c r="T426" s="146" t="s">
        <v>1227</v>
      </c>
    </row>
    <row r="427" spans="1:20" hidden="1">
      <c r="B427" s="146" t="s">
        <v>883</v>
      </c>
      <c r="C427" s="146" t="s">
        <v>884</v>
      </c>
      <c r="D427" s="146" t="s">
        <v>573</v>
      </c>
      <c r="E427" s="146" t="s">
        <v>574</v>
      </c>
      <c r="F427" s="147">
        <v>49.156500000000001</v>
      </c>
      <c r="G427" s="147">
        <v>49.090200000000003</v>
      </c>
      <c r="H427" s="148" t="s">
        <v>1227</v>
      </c>
      <c r="I427" s="148" t="s">
        <v>1227</v>
      </c>
      <c r="J427" s="148">
        <v>1.0887</v>
      </c>
      <c r="K427" s="148">
        <v>1.0599000000000001</v>
      </c>
      <c r="L427" s="146" t="s">
        <v>1227</v>
      </c>
      <c r="M427" s="146" t="s">
        <v>1227</v>
      </c>
      <c r="N427" s="149" t="s">
        <v>1227</v>
      </c>
      <c r="O427" s="146" t="s">
        <v>1227</v>
      </c>
      <c r="P427" s="146" t="s">
        <v>1227</v>
      </c>
      <c r="Q427" s="149" t="s">
        <v>1227</v>
      </c>
      <c r="R427" s="146" t="s">
        <v>1227</v>
      </c>
      <c r="S427" s="146" t="s">
        <v>310</v>
      </c>
      <c r="T427" s="146">
        <v>1.0028999999999999</v>
      </c>
    </row>
    <row r="428" spans="1:20" hidden="1">
      <c r="B428" s="146" t="s">
        <v>883</v>
      </c>
      <c r="C428" s="146" t="s">
        <v>884</v>
      </c>
      <c r="D428" s="146" t="s">
        <v>390</v>
      </c>
      <c r="E428" s="146" t="s">
        <v>391</v>
      </c>
      <c r="F428" s="147">
        <v>49.156500000000001</v>
      </c>
      <c r="G428" s="147">
        <v>49.090200000000003</v>
      </c>
      <c r="H428" s="148">
        <v>1.1141000000000001</v>
      </c>
      <c r="I428" s="148">
        <v>1.0768</v>
      </c>
      <c r="J428" s="148" t="s">
        <v>1227</v>
      </c>
      <c r="K428" s="148" t="s">
        <v>1227</v>
      </c>
      <c r="L428" s="146" t="s">
        <v>1227</v>
      </c>
      <c r="M428" s="146" t="s">
        <v>1227</v>
      </c>
      <c r="N428" s="149" t="s">
        <v>1227</v>
      </c>
      <c r="O428" s="146" t="s">
        <v>310</v>
      </c>
      <c r="P428" s="146">
        <v>1.0217000000000001</v>
      </c>
      <c r="Q428" s="149" t="s">
        <v>1227</v>
      </c>
      <c r="R428" s="146" t="s">
        <v>1227</v>
      </c>
      <c r="S428" s="146" t="s">
        <v>1227</v>
      </c>
      <c r="T428" s="146" t="s">
        <v>1227</v>
      </c>
    </row>
    <row r="429" spans="1:20" hidden="1">
      <c r="B429" s="146" t="s">
        <v>885</v>
      </c>
      <c r="C429" s="146" t="s">
        <v>886</v>
      </c>
      <c r="D429" s="146" t="s">
        <v>326</v>
      </c>
      <c r="E429" s="146" t="s">
        <v>327</v>
      </c>
      <c r="F429" s="147">
        <v>40.826999999999998</v>
      </c>
      <c r="G429" s="147">
        <v>40.247999999999998</v>
      </c>
      <c r="H429" s="148">
        <v>0.84850000000000003</v>
      </c>
      <c r="I429" s="148">
        <v>0.89359999999999995</v>
      </c>
      <c r="J429" s="148" t="s">
        <v>1227</v>
      </c>
      <c r="K429" s="148" t="s">
        <v>1227</v>
      </c>
      <c r="L429" s="146" t="s">
        <v>1227</v>
      </c>
      <c r="M429" s="146" t="s">
        <v>1227</v>
      </c>
      <c r="N429" s="149" t="s">
        <v>1227</v>
      </c>
      <c r="O429" s="146" t="s">
        <v>1227</v>
      </c>
      <c r="P429" s="146" t="s">
        <v>1227</v>
      </c>
      <c r="Q429" s="149" t="s">
        <v>1227</v>
      </c>
      <c r="R429" s="146" t="s">
        <v>1227</v>
      </c>
      <c r="S429" s="146" t="s">
        <v>1227</v>
      </c>
      <c r="T429" s="146" t="s">
        <v>1227</v>
      </c>
    </row>
    <row r="430" spans="1:20" hidden="1">
      <c r="B430" s="146" t="s">
        <v>887</v>
      </c>
      <c r="C430" s="146" t="s">
        <v>888</v>
      </c>
      <c r="D430" s="146" t="s">
        <v>358</v>
      </c>
      <c r="E430" s="146" t="s">
        <v>356</v>
      </c>
      <c r="F430" s="147">
        <v>43.216700000000003</v>
      </c>
      <c r="G430" s="147">
        <v>42.192799999999998</v>
      </c>
      <c r="H430" s="148">
        <v>0.97199999999999998</v>
      </c>
      <c r="I430" s="148">
        <v>0.98070000000000002</v>
      </c>
      <c r="J430" s="148" t="s">
        <v>1227</v>
      </c>
      <c r="K430" s="148" t="s">
        <v>1227</v>
      </c>
      <c r="L430" s="146" t="s">
        <v>1227</v>
      </c>
      <c r="M430" s="146" t="s">
        <v>1227</v>
      </c>
      <c r="N430" s="149" t="s">
        <v>310</v>
      </c>
      <c r="O430" s="146" t="s">
        <v>1227</v>
      </c>
      <c r="P430" s="146">
        <v>0.8982</v>
      </c>
      <c r="Q430" s="149" t="s">
        <v>1227</v>
      </c>
      <c r="R430" s="146" t="s">
        <v>1227</v>
      </c>
      <c r="S430" s="146" t="s">
        <v>1227</v>
      </c>
      <c r="T430" s="146" t="s">
        <v>1227</v>
      </c>
    </row>
    <row r="431" spans="1:20" hidden="1">
      <c r="B431" s="146" t="s">
        <v>889</v>
      </c>
      <c r="C431" s="146" t="s">
        <v>890</v>
      </c>
      <c r="D431" s="146" t="s">
        <v>342</v>
      </c>
      <c r="E431" s="146" t="s">
        <v>340</v>
      </c>
      <c r="F431" s="147">
        <v>41.4968</v>
      </c>
      <c r="G431" s="147">
        <v>40.808999999999997</v>
      </c>
      <c r="H431" s="148">
        <v>0.86250000000000004</v>
      </c>
      <c r="I431" s="148">
        <v>0.90369999999999995</v>
      </c>
      <c r="J431" s="148">
        <v>0.86250000000000004</v>
      </c>
      <c r="K431" s="148">
        <v>0.90369999999999995</v>
      </c>
      <c r="L431" s="146" t="s">
        <v>1227</v>
      </c>
      <c r="M431" s="146" t="s">
        <v>1227</v>
      </c>
      <c r="N431" s="149" t="s">
        <v>1227</v>
      </c>
      <c r="O431" s="146" t="s">
        <v>1227</v>
      </c>
      <c r="P431" s="146" t="s">
        <v>1227</v>
      </c>
      <c r="Q431" s="149" t="s">
        <v>1227</v>
      </c>
      <c r="R431" s="146" t="s">
        <v>1227</v>
      </c>
      <c r="S431" s="146" t="s">
        <v>1227</v>
      </c>
      <c r="T431" s="146" t="s">
        <v>1227</v>
      </c>
    </row>
    <row r="432" spans="1:20" hidden="1">
      <c r="B432" s="146" t="s">
        <v>891</v>
      </c>
      <c r="C432" s="146" t="s">
        <v>1181</v>
      </c>
      <c r="D432" s="146" t="s">
        <v>365</v>
      </c>
      <c r="E432" s="146" t="s">
        <v>363</v>
      </c>
      <c r="F432" s="147">
        <v>53.1479</v>
      </c>
      <c r="G432" s="147">
        <v>52.250100000000003</v>
      </c>
      <c r="H432" s="148">
        <v>1.1046</v>
      </c>
      <c r="I432" s="148">
        <v>1.0705</v>
      </c>
      <c r="J432" s="148" t="s">
        <v>1227</v>
      </c>
      <c r="K432" s="148" t="s">
        <v>1227</v>
      </c>
      <c r="L432" s="146" t="s">
        <v>1227</v>
      </c>
      <c r="M432" s="146" t="s">
        <v>1227</v>
      </c>
      <c r="N432" s="149" t="s">
        <v>1227</v>
      </c>
      <c r="O432" s="146" t="s">
        <v>1227</v>
      </c>
      <c r="P432" s="146" t="s">
        <v>1227</v>
      </c>
      <c r="Q432" s="149" t="s">
        <v>1227</v>
      </c>
      <c r="R432" s="146" t="s">
        <v>1227</v>
      </c>
      <c r="S432" s="146" t="s">
        <v>1227</v>
      </c>
      <c r="T432" s="146" t="s">
        <v>1227</v>
      </c>
    </row>
    <row r="433" spans="2:20" hidden="1">
      <c r="B433" s="146" t="s">
        <v>892</v>
      </c>
      <c r="C433" s="146" t="s">
        <v>893</v>
      </c>
      <c r="D433" s="146" t="s">
        <v>283</v>
      </c>
      <c r="E433" s="146" t="s">
        <v>281</v>
      </c>
      <c r="F433" s="147">
        <v>46.334200000000003</v>
      </c>
      <c r="G433" s="147">
        <v>44.472799999999999</v>
      </c>
      <c r="H433" s="148">
        <v>0.96279999999999999</v>
      </c>
      <c r="I433" s="148">
        <v>0.97440000000000004</v>
      </c>
      <c r="J433" s="148">
        <v>0.96279999999999999</v>
      </c>
      <c r="K433" s="148">
        <v>0.97440000000000004</v>
      </c>
      <c r="L433" s="146" t="s">
        <v>1227</v>
      </c>
      <c r="M433" s="146" t="s">
        <v>1227</v>
      </c>
      <c r="N433" s="149" t="s">
        <v>1227</v>
      </c>
      <c r="O433" s="146" t="s">
        <v>1227</v>
      </c>
      <c r="P433" s="146" t="s">
        <v>1227</v>
      </c>
      <c r="Q433" s="149" t="s">
        <v>1227</v>
      </c>
      <c r="R433" s="146" t="s">
        <v>1227</v>
      </c>
      <c r="S433" s="146" t="s">
        <v>1227</v>
      </c>
      <c r="T433" s="146" t="s">
        <v>1227</v>
      </c>
    </row>
    <row r="434" spans="2:20" hidden="1">
      <c r="B434" s="146" t="s">
        <v>892</v>
      </c>
      <c r="C434" s="146" t="s">
        <v>893</v>
      </c>
      <c r="D434" s="146" t="s">
        <v>252</v>
      </c>
      <c r="E434" s="146" t="s">
        <v>253</v>
      </c>
      <c r="F434" s="147">
        <v>46.334200000000003</v>
      </c>
      <c r="G434" s="147">
        <v>44.472799999999999</v>
      </c>
      <c r="H434" s="148">
        <v>0.96279999999999999</v>
      </c>
      <c r="I434" s="148">
        <v>0.97440000000000004</v>
      </c>
      <c r="J434" s="148" t="s">
        <v>1227</v>
      </c>
      <c r="K434" s="148" t="s">
        <v>1227</v>
      </c>
      <c r="L434" s="146" t="s">
        <v>1227</v>
      </c>
      <c r="M434" s="146" t="s">
        <v>1227</v>
      </c>
      <c r="N434" s="149" t="s">
        <v>1227</v>
      </c>
      <c r="O434" s="146" t="s">
        <v>1227</v>
      </c>
      <c r="P434" s="146" t="s">
        <v>1227</v>
      </c>
      <c r="Q434" s="149" t="s">
        <v>1227</v>
      </c>
      <c r="R434" s="146" t="s">
        <v>1227</v>
      </c>
      <c r="S434" s="146" t="s">
        <v>1227</v>
      </c>
      <c r="T434" s="146" t="s">
        <v>1227</v>
      </c>
    </row>
    <row r="435" spans="2:20" hidden="1">
      <c r="B435" s="146" t="s">
        <v>894</v>
      </c>
      <c r="C435" s="146" t="s">
        <v>895</v>
      </c>
      <c r="D435" s="146" t="s">
        <v>261</v>
      </c>
      <c r="E435" s="146" t="s">
        <v>259</v>
      </c>
      <c r="F435" s="147">
        <v>42.360300000000002</v>
      </c>
      <c r="G435" s="147">
        <v>41.356200000000001</v>
      </c>
      <c r="H435" s="148">
        <v>0.88029999999999997</v>
      </c>
      <c r="I435" s="148">
        <v>0.91639999999999999</v>
      </c>
      <c r="J435" s="148">
        <v>0.86570000000000003</v>
      </c>
      <c r="K435" s="148">
        <v>0.90600000000000003</v>
      </c>
      <c r="L435" s="146" t="s">
        <v>1227</v>
      </c>
      <c r="M435" s="146" t="s">
        <v>1227</v>
      </c>
      <c r="N435" s="149" t="s">
        <v>1227</v>
      </c>
      <c r="O435" s="146" t="s">
        <v>1227</v>
      </c>
      <c r="P435" s="146" t="s">
        <v>1227</v>
      </c>
      <c r="Q435" s="149" t="s">
        <v>1227</v>
      </c>
      <c r="R435" s="146" t="s">
        <v>1227</v>
      </c>
      <c r="S435" s="146" t="s">
        <v>1227</v>
      </c>
      <c r="T435" s="146" t="s">
        <v>1227</v>
      </c>
    </row>
    <row r="436" spans="2:20" hidden="1">
      <c r="B436" s="146" t="s">
        <v>896</v>
      </c>
      <c r="C436" s="146" t="s">
        <v>897</v>
      </c>
      <c r="D436" s="146" t="s">
        <v>369</v>
      </c>
      <c r="E436" s="146" t="s">
        <v>367</v>
      </c>
      <c r="F436" s="147">
        <v>44.3718</v>
      </c>
      <c r="G436" s="147">
        <v>43.274700000000003</v>
      </c>
      <c r="H436" s="148">
        <v>0.92210000000000003</v>
      </c>
      <c r="I436" s="148">
        <v>0.94599999999999995</v>
      </c>
      <c r="J436" s="148" t="s">
        <v>1227</v>
      </c>
      <c r="K436" s="148" t="s">
        <v>1227</v>
      </c>
      <c r="L436" s="146" t="s">
        <v>1227</v>
      </c>
      <c r="M436" s="146" t="s">
        <v>1227</v>
      </c>
      <c r="N436" s="149" t="s">
        <v>1227</v>
      </c>
      <c r="O436" s="146" t="s">
        <v>1227</v>
      </c>
      <c r="P436" s="146" t="s">
        <v>1227</v>
      </c>
      <c r="Q436" s="149" t="s">
        <v>1227</v>
      </c>
      <c r="R436" s="146" t="s">
        <v>1227</v>
      </c>
      <c r="S436" s="146" t="s">
        <v>1227</v>
      </c>
      <c r="T436" s="146" t="s">
        <v>1227</v>
      </c>
    </row>
    <row r="437" spans="2:20" hidden="1">
      <c r="B437" s="146" t="s">
        <v>898</v>
      </c>
      <c r="C437" s="146" t="s">
        <v>899</v>
      </c>
      <c r="D437" s="146" t="s">
        <v>274</v>
      </c>
      <c r="E437" s="146" t="s">
        <v>275</v>
      </c>
      <c r="F437" s="147">
        <v>41.777799999999999</v>
      </c>
      <c r="G437" s="147">
        <v>39.749400000000001</v>
      </c>
      <c r="H437" s="148">
        <v>0.86819999999999997</v>
      </c>
      <c r="I437" s="148">
        <v>0.90780000000000005</v>
      </c>
      <c r="J437" s="148" t="s">
        <v>1227</v>
      </c>
      <c r="K437" s="148" t="s">
        <v>1227</v>
      </c>
      <c r="L437" s="146" t="s">
        <v>1227</v>
      </c>
      <c r="M437" s="146" t="s">
        <v>1227</v>
      </c>
      <c r="N437" s="149" t="s">
        <v>1227</v>
      </c>
      <c r="O437" s="146" t="s">
        <v>1227</v>
      </c>
      <c r="P437" s="146" t="s">
        <v>1227</v>
      </c>
      <c r="Q437" s="149" t="s">
        <v>1227</v>
      </c>
      <c r="R437" s="146" t="s">
        <v>1227</v>
      </c>
      <c r="S437" s="146" t="s">
        <v>1227</v>
      </c>
      <c r="T437" s="146" t="s">
        <v>1227</v>
      </c>
    </row>
    <row r="438" spans="2:20" hidden="1">
      <c r="B438" s="146" t="s">
        <v>900</v>
      </c>
      <c r="C438" s="146" t="s">
        <v>901</v>
      </c>
      <c r="D438" s="146" t="s">
        <v>249</v>
      </c>
      <c r="E438" s="146" t="s">
        <v>243</v>
      </c>
      <c r="F438" s="147">
        <v>60.622300000000003</v>
      </c>
      <c r="G438" s="147">
        <v>60.6858</v>
      </c>
      <c r="H438" s="148">
        <v>1.425</v>
      </c>
      <c r="I438" s="148">
        <v>1.2745</v>
      </c>
      <c r="J438" s="148">
        <v>1.425</v>
      </c>
      <c r="K438" s="148">
        <v>1.2745</v>
      </c>
      <c r="L438" s="146" t="s">
        <v>1227</v>
      </c>
      <c r="M438" s="146" t="s">
        <v>1227</v>
      </c>
      <c r="N438" s="149" t="s">
        <v>1227</v>
      </c>
      <c r="O438" s="146" t="s">
        <v>1227</v>
      </c>
      <c r="P438" s="146" t="s">
        <v>1227</v>
      </c>
      <c r="Q438" s="149" t="s">
        <v>1227</v>
      </c>
      <c r="R438" s="146" t="s">
        <v>1227</v>
      </c>
      <c r="S438" s="146" t="s">
        <v>1227</v>
      </c>
      <c r="T438" s="146" t="s">
        <v>1227</v>
      </c>
    </row>
    <row r="439" spans="2:20" hidden="1">
      <c r="B439" s="146" t="s">
        <v>902</v>
      </c>
      <c r="C439" s="146" t="s">
        <v>903</v>
      </c>
      <c r="D439" s="146" t="s">
        <v>261</v>
      </c>
      <c r="E439" s="146" t="s">
        <v>259</v>
      </c>
      <c r="F439" s="147">
        <v>42.170900000000003</v>
      </c>
      <c r="G439" s="147">
        <v>41.705599999999997</v>
      </c>
      <c r="H439" s="148">
        <v>0.87639999999999996</v>
      </c>
      <c r="I439" s="148">
        <v>0.91359999999999997</v>
      </c>
      <c r="J439" s="148">
        <v>0.87639999999999996</v>
      </c>
      <c r="K439" s="148">
        <v>0.91359999999999997</v>
      </c>
      <c r="L439" s="146" t="s">
        <v>1227</v>
      </c>
      <c r="M439" s="146" t="s">
        <v>1227</v>
      </c>
      <c r="N439" s="149" t="s">
        <v>1227</v>
      </c>
      <c r="O439" s="146" t="s">
        <v>1227</v>
      </c>
      <c r="P439" s="146" t="s">
        <v>1227</v>
      </c>
      <c r="Q439" s="149" t="s">
        <v>1227</v>
      </c>
      <c r="R439" s="146" t="s">
        <v>1227</v>
      </c>
      <c r="S439" s="146" t="s">
        <v>1227</v>
      </c>
      <c r="T439" s="146" t="s">
        <v>1227</v>
      </c>
    </row>
    <row r="440" spans="2:20" hidden="1">
      <c r="B440" s="146" t="s">
        <v>904</v>
      </c>
      <c r="C440" s="146" t="s">
        <v>905</v>
      </c>
      <c r="D440" s="146" t="s">
        <v>231</v>
      </c>
      <c r="E440" s="146" t="s">
        <v>229</v>
      </c>
      <c r="F440" s="147">
        <v>41.0398</v>
      </c>
      <c r="G440" s="147">
        <v>39.686100000000003</v>
      </c>
      <c r="H440" s="148" t="s">
        <v>1227</v>
      </c>
      <c r="I440" s="148" t="s">
        <v>1227</v>
      </c>
      <c r="J440" s="148">
        <v>0.77810000000000001</v>
      </c>
      <c r="K440" s="148">
        <v>0.84209999999999996</v>
      </c>
      <c r="L440" s="146" t="s">
        <v>1227</v>
      </c>
      <c r="M440" s="146" t="s">
        <v>1227</v>
      </c>
      <c r="N440" s="149" t="s">
        <v>1227</v>
      </c>
      <c r="O440" s="146" t="s">
        <v>1227</v>
      </c>
      <c r="P440" s="146" t="s">
        <v>1227</v>
      </c>
      <c r="Q440" s="149" t="s">
        <v>1227</v>
      </c>
      <c r="R440" s="146" t="s">
        <v>1227</v>
      </c>
      <c r="S440" s="146" t="s">
        <v>1227</v>
      </c>
      <c r="T440" s="146" t="s">
        <v>1227</v>
      </c>
    </row>
    <row r="441" spans="2:20" hidden="1">
      <c r="B441" s="146" t="s">
        <v>904</v>
      </c>
      <c r="C441" s="146" t="s">
        <v>905</v>
      </c>
      <c r="D441" s="146" t="s">
        <v>261</v>
      </c>
      <c r="E441" s="146" t="s">
        <v>259</v>
      </c>
      <c r="F441" s="147">
        <v>41.0398</v>
      </c>
      <c r="G441" s="147">
        <v>39.686100000000003</v>
      </c>
      <c r="H441" s="148">
        <v>0.8528</v>
      </c>
      <c r="I441" s="148">
        <v>0.89670000000000005</v>
      </c>
      <c r="J441" s="148">
        <v>0.80740000000000001</v>
      </c>
      <c r="K441" s="148">
        <v>0.86370000000000002</v>
      </c>
      <c r="L441" s="146" t="s">
        <v>1227</v>
      </c>
      <c r="M441" s="146" t="s">
        <v>1227</v>
      </c>
      <c r="N441" s="149" t="s">
        <v>1227</v>
      </c>
      <c r="O441" s="146" t="s">
        <v>1227</v>
      </c>
      <c r="P441" s="146" t="s">
        <v>1227</v>
      </c>
      <c r="Q441" s="149" t="s">
        <v>1227</v>
      </c>
      <c r="R441" s="146" t="s">
        <v>310</v>
      </c>
      <c r="S441" s="146" t="s">
        <v>1227</v>
      </c>
      <c r="T441" s="146">
        <v>0.77810000000000001</v>
      </c>
    </row>
    <row r="442" spans="2:20" hidden="1">
      <c r="B442" s="146" t="s">
        <v>906</v>
      </c>
      <c r="C442" s="146" t="s">
        <v>907</v>
      </c>
      <c r="D442" s="146" t="s">
        <v>296</v>
      </c>
      <c r="E442" s="146" t="s">
        <v>297</v>
      </c>
      <c r="F442" s="147">
        <v>37.975099999999998</v>
      </c>
      <c r="G442" s="147">
        <v>36.391599999999997</v>
      </c>
      <c r="H442" s="148">
        <v>0.7893</v>
      </c>
      <c r="I442" s="148">
        <v>0.85040000000000004</v>
      </c>
      <c r="J442" s="148" t="s">
        <v>1227</v>
      </c>
      <c r="K442" s="148" t="s">
        <v>1227</v>
      </c>
      <c r="L442" s="146" t="s">
        <v>1227</v>
      </c>
      <c r="M442" s="146" t="s">
        <v>1227</v>
      </c>
      <c r="N442" s="149" t="s">
        <v>1227</v>
      </c>
      <c r="O442" s="146" t="s">
        <v>1227</v>
      </c>
      <c r="P442" s="146" t="s">
        <v>1227</v>
      </c>
      <c r="Q442" s="149" t="s">
        <v>1227</v>
      </c>
      <c r="R442" s="146" t="s">
        <v>1227</v>
      </c>
      <c r="S442" s="146" t="s">
        <v>1227</v>
      </c>
      <c r="T442" s="146" t="s">
        <v>1227</v>
      </c>
    </row>
    <row r="443" spans="2:20" hidden="1">
      <c r="B443" s="146" t="s">
        <v>908</v>
      </c>
      <c r="C443" s="146" t="s">
        <v>909</v>
      </c>
      <c r="D443" s="146" t="s">
        <v>231</v>
      </c>
      <c r="E443" s="146" t="s">
        <v>229</v>
      </c>
      <c r="F443" s="147">
        <v>38.127299999999998</v>
      </c>
      <c r="G443" s="147">
        <v>37.531399999999998</v>
      </c>
      <c r="H443" s="148" t="s">
        <v>1227</v>
      </c>
      <c r="I443" s="148" t="s">
        <v>1227</v>
      </c>
      <c r="J443" s="148">
        <v>0.79239999999999999</v>
      </c>
      <c r="K443" s="148">
        <v>0.85270000000000001</v>
      </c>
      <c r="L443" s="146" t="s">
        <v>1227</v>
      </c>
      <c r="M443" s="146" t="s">
        <v>1227</v>
      </c>
      <c r="N443" s="149" t="s">
        <v>1227</v>
      </c>
      <c r="O443" s="146" t="s">
        <v>1227</v>
      </c>
      <c r="P443" s="146" t="s">
        <v>1227</v>
      </c>
      <c r="Q443" s="149" t="s">
        <v>1227</v>
      </c>
      <c r="R443" s="146" t="s">
        <v>1227</v>
      </c>
      <c r="S443" s="146" t="s">
        <v>1227</v>
      </c>
      <c r="T443" s="146" t="s">
        <v>1227</v>
      </c>
    </row>
    <row r="444" spans="2:20" hidden="1">
      <c r="B444" s="146" t="s">
        <v>908</v>
      </c>
      <c r="C444" s="146" t="s">
        <v>909</v>
      </c>
      <c r="D444" s="146" t="s">
        <v>261</v>
      </c>
      <c r="E444" s="146" t="s">
        <v>259</v>
      </c>
      <c r="F444" s="147">
        <v>38.127299999999998</v>
      </c>
      <c r="G444" s="147">
        <v>37.531399999999998</v>
      </c>
      <c r="H444" s="148">
        <v>0.80740000000000001</v>
      </c>
      <c r="I444" s="148">
        <v>0.86370000000000002</v>
      </c>
      <c r="J444" s="148" t="s">
        <v>1227</v>
      </c>
      <c r="K444" s="148" t="s">
        <v>1227</v>
      </c>
      <c r="L444" s="146" t="s">
        <v>1227</v>
      </c>
      <c r="M444" s="146" t="s">
        <v>1227</v>
      </c>
      <c r="N444" s="149" t="s">
        <v>310</v>
      </c>
      <c r="O444" s="146" t="s">
        <v>1227</v>
      </c>
      <c r="P444" s="146">
        <v>0.79239999999999999</v>
      </c>
      <c r="Q444" s="149" t="s">
        <v>1227</v>
      </c>
      <c r="R444" s="146" t="s">
        <v>1227</v>
      </c>
      <c r="S444" s="146" t="s">
        <v>1227</v>
      </c>
      <c r="T444" s="146" t="s">
        <v>1227</v>
      </c>
    </row>
    <row r="445" spans="2:20" hidden="1">
      <c r="B445" s="146" t="s">
        <v>910</v>
      </c>
      <c r="C445" s="146" t="s">
        <v>911</v>
      </c>
      <c r="D445" s="146" t="s">
        <v>273</v>
      </c>
      <c r="E445" s="146" t="s">
        <v>271</v>
      </c>
      <c r="F445" s="147">
        <v>41.024799999999999</v>
      </c>
      <c r="G445" s="147">
        <v>39.978000000000002</v>
      </c>
      <c r="H445" s="148">
        <v>0.85580000000000001</v>
      </c>
      <c r="I445" s="148">
        <v>0.89890000000000003</v>
      </c>
      <c r="J445" s="148">
        <v>0.85580000000000001</v>
      </c>
      <c r="K445" s="148">
        <v>0.89890000000000003</v>
      </c>
      <c r="L445" s="146" t="s">
        <v>1227</v>
      </c>
      <c r="M445" s="146" t="s">
        <v>1227</v>
      </c>
      <c r="N445" s="149" t="s">
        <v>1227</v>
      </c>
      <c r="O445" s="146" t="s">
        <v>1227</v>
      </c>
      <c r="P445" s="146" t="s">
        <v>1227</v>
      </c>
      <c r="Q445" s="149" t="s">
        <v>1227</v>
      </c>
      <c r="R445" s="146" t="s">
        <v>1227</v>
      </c>
      <c r="S445" s="146" t="s">
        <v>1227</v>
      </c>
      <c r="T445" s="146" t="s">
        <v>1227</v>
      </c>
    </row>
    <row r="446" spans="2:20" hidden="1">
      <c r="B446" s="146" t="s">
        <v>912</v>
      </c>
      <c r="C446" s="146" t="s">
        <v>913</v>
      </c>
      <c r="D446" s="146" t="s">
        <v>390</v>
      </c>
      <c r="E446" s="146" t="s">
        <v>391</v>
      </c>
      <c r="F446" s="147">
        <v>52.104199999999999</v>
      </c>
      <c r="G446" s="147">
        <v>50.757599999999996</v>
      </c>
      <c r="H446" s="148" t="s">
        <v>1227</v>
      </c>
      <c r="I446" s="148" t="s">
        <v>1227</v>
      </c>
      <c r="J446" s="148">
        <v>1.1141000000000001</v>
      </c>
      <c r="K446" s="148">
        <v>1.0768</v>
      </c>
      <c r="L446" s="146" t="s">
        <v>1227</v>
      </c>
      <c r="M446" s="146" t="s">
        <v>1227</v>
      </c>
      <c r="N446" s="149" t="s">
        <v>1227</v>
      </c>
      <c r="O446" s="146" t="s">
        <v>1227</v>
      </c>
      <c r="P446" s="146" t="s">
        <v>1227</v>
      </c>
      <c r="Q446" s="149" t="s">
        <v>1227</v>
      </c>
      <c r="R446" s="146" t="s">
        <v>1227</v>
      </c>
      <c r="S446" s="146" t="s">
        <v>310</v>
      </c>
      <c r="T446" s="146">
        <v>1.0828</v>
      </c>
    </row>
    <row r="447" spans="2:20" hidden="1">
      <c r="B447" s="146" t="s">
        <v>912</v>
      </c>
      <c r="C447" s="146" t="s">
        <v>913</v>
      </c>
      <c r="D447" s="146" t="s">
        <v>330</v>
      </c>
      <c r="E447" s="146" t="s">
        <v>331</v>
      </c>
      <c r="F447" s="147">
        <v>52.104199999999999</v>
      </c>
      <c r="G447" s="147">
        <v>50.757599999999996</v>
      </c>
      <c r="H447" s="148">
        <v>1.0828</v>
      </c>
      <c r="I447" s="148">
        <v>1.056</v>
      </c>
      <c r="J447" s="148">
        <v>1.0828</v>
      </c>
      <c r="K447" s="148">
        <v>1.056</v>
      </c>
      <c r="L447" s="146" t="s">
        <v>1227</v>
      </c>
      <c r="M447" s="146" t="s">
        <v>1227</v>
      </c>
      <c r="N447" s="149" t="s">
        <v>1227</v>
      </c>
      <c r="O447" s="146" t="s">
        <v>1227</v>
      </c>
      <c r="P447" s="146" t="s">
        <v>1227</v>
      </c>
      <c r="Q447" s="149" t="s">
        <v>1227</v>
      </c>
      <c r="R447" s="146" t="s">
        <v>1227</v>
      </c>
      <c r="S447" s="146" t="s">
        <v>1227</v>
      </c>
      <c r="T447" s="146" t="s">
        <v>1227</v>
      </c>
    </row>
    <row r="448" spans="2:20" hidden="1">
      <c r="B448" s="146" t="s">
        <v>914</v>
      </c>
      <c r="C448" s="146" t="s">
        <v>1182</v>
      </c>
      <c r="D448" s="146" t="s">
        <v>237</v>
      </c>
      <c r="E448" s="146" t="s">
        <v>235</v>
      </c>
      <c r="F448" s="147">
        <v>46.3551</v>
      </c>
      <c r="G448" s="147">
        <v>45.304499999999997</v>
      </c>
      <c r="H448" s="148">
        <v>1.0397000000000001</v>
      </c>
      <c r="I448" s="148">
        <v>1.0269999999999999</v>
      </c>
      <c r="J448" s="148">
        <v>1.0397000000000001</v>
      </c>
      <c r="K448" s="148">
        <v>1.0269999999999999</v>
      </c>
      <c r="L448" s="146" t="s">
        <v>1227</v>
      </c>
      <c r="M448" s="146" t="s">
        <v>1227</v>
      </c>
      <c r="N448" s="149" t="s">
        <v>310</v>
      </c>
      <c r="O448" s="146" t="s">
        <v>1227</v>
      </c>
      <c r="P448" s="146">
        <v>0.96340000000000003</v>
      </c>
      <c r="Q448" s="149" t="s">
        <v>1227</v>
      </c>
      <c r="R448" s="146" t="s">
        <v>310</v>
      </c>
      <c r="S448" s="146" t="s">
        <v>1227</v>
      </c>
      <c r="T448" s="146">
        <v>0.94099999999999995</v>
      </c>
    </row>
    <row r="449" spans="2:20" hidden="1">
      <c r="B449" s="146" t="s">
        <v>915</v>
      </c>
      <c r="C449" s="146" t="s">
        <v>916</v>
      </c>
      <c r="D449" s="146" t="s">
        <v>242</v>
      </c>
      <c r="E449" s="146" t="s">
        <v>238</v>
      </c>
      <c r="F449" s="147">
        <v>35.688099999999999</v>
      </c>
      <c r="G449" s="147">
        <v>35.867899999999999</v>
      </c>
      <c r="H449" s="148">
        <v>0.74170000000000003</v>
      </c>
      <c r="I449" s="148">
        <v>0.81499999999999995</v>
      </c>
      <c r="J449" s="148" t="s">
        <v>1227</v>
      </c>
      <c r="K449" s="148" t="s">
        <v>1227</v>
      </c>
      <c r="L449" s="146" t="s">
        <v>1227</v>
      </c>
      <c r="M449" s="146" t="s">
        <v>1227</v>
      </c>
      <c r="N449" s="149" t="s">
        <v>1227</v>
      </c>
      <c r="O449" s="146" t="s">
        <v>1227</v>
      </c>
      <c r="P449" s="146" t="s">
        <v>1227</v>
      </c>
      <c r="Q449" s="149" t="s">
        <v>1227</v>
      </c>
      <c r="R449" s="146" t="s">
        <v>1227</v>
      </c>
      <c r="S449" s="146" t="s">
        <v>1227</v>
      </c>
      <c r="T449" s="146" t="s">
        <v>1227</v>
      </c>
    </row>
    <row r="450" spans="2:20" hidden="1">
      <c r="B450" s="146" t="s">
        <v>917</v>
      </c>
      <c r="C450" s="146" t="s">
        <v>918</v>
      </c>
      <c r="D450" s="146" t="s">
        <v>339</v>
      </c>
      <c r="E450" s="146" t="s">
        <v>337</v>
      </c>
      <c r="F450" s="147">
        <v>39.920099999999998</v>
      </c>
      <c r="G450" s="147">
        <v>38.864699999999999</v>
      </c>
      <c r="H450" s="148" t="s">
        <v>1227</v>
      </c>
      <c r="I450" s="148" t="s">
        <v>1227</v>
      </c>
      <c r="J450" s="148">
        <v>0.80900000000000005</v>
      </c>
      <c r="K450" s="148">
        <v>0.8649</v>
      </c>
      <c r="L450" s="146" t="s">
        <v>1227</v>
      </c>
      <c r="M450" s="146" t="s">
        <v>1227</v>
      </c>
      <c r="N450" s="149" t="s">
        <v>1227</v>
      </c>
      <c r="O450" s="146" t="s">
        <v>1227</v>
      </c>
      <c r="P450" s="146" t="s">
        <v>1227</v>
      </c>
      <c r="Q450" s="149" t="s">
        <v>1227</v>
      </c>
      <c r="R450" s="146" t="s">
        <v>1227</v>
      </c>
      <c r="S450" s="146" t="s">
        <v>1227</v>
      </c>
      <c r="T450" s="146" t="s">
        <v>1227</v>
      </c>
    </row>
    <row r="451" spans="2:20" hidden="1">
      <c r="B451" s="146" t="s">
        <v>917</v>
      </c>
      <c r="C451" s="146" t="s">
        <v>918</v>
      </c>
      <c r="D451" s="146" t="s">
        <v>330</v>
      </c>
      <c r="E451" s="146" t="s">
        <v>331</v>
      </c>
      <c r="F451" s="147">
        <v>39.920099999999998</v>
      </c>
      <c r="G451" s="147">
        <v>38.864699999999999</v>
      </c>
      <c r="H451" s="148">
        <v>0.83360000000000001</v>
      </c>
      <c r="I451" s="148">
        <v>0.88280000000000003</v>
      </c>
      <c r="J451" s="148">
        <v>0.83360000000000001</v>
      </c>
      <c r="K451" s="148">
        <v>0.88280000000000003</v>
      </c>
      <c r="L451" s="146" t="s">
        <v>1227</v>
      </c>
      <c r="M451" s="146" t="s">
        <v>1227</v>
      </c>
      <c r="N451" s="149" t="s">
        <v>310</v>
      </c>
      <c r="O451" s="146" t="s">
        <v>1227</v>
      </c>
      <c r="P451" s="146">
        <v>0.8296</v>
      </c>
      <c r="Q451" s="149" t="s">
        <v>1227</v>
      </c>
      <c r="R451" s="146" t="s">
        <v>310</v>
      </c>
      <c r="S451" s="146" t="s">
        <v>1227</v>
      </c>
      <c r="T451" s="146">
        <v>0.80900000000000005</v>
      </c>
    </row>
    <row r="452" spans="2:20" hidden="1">
      <c r="B452" s="146" t="s">
        <v>917</v>
      </c>
      <c r="C452" s="146" t="s">
        <v>918</v>
      </c>
      <c r="D452" s="146" t="s">
        <v>296</v>
      </c>
      <c r="E452" s="146" t="s">
        <v>297</v>
      </c>
      <c r="F452" s="147">
        <v>39.920099999999998</v>
      </c>
      <c r="G452" s="147">
        <v>38.864699999999999</v>
      </c>
      <c r="H452" s="148" t="s">
        <v>1227</v>
      </c>
      <c r="I452" s="148" t="s">
        <v>1227</v>
      </c>
      <c r="J452" s="148">
        <v>0.80900000000000005</v>
      </c>
      <c r="K452" s="148">
        <v>0.8649</v>
      </c>
      <c r="L452" s="146" t="s">
        <v>1227</v>
      </c>
      <c r="M452" s="146" t="s">
        <v>1227</v>
      </c>
      <c r="N452" s="149" t="s">
        <v>1227</v>
      </c>
      <c r="O452" s="146" t="s">
        <v>1227</v>
      </c>
      <c r="P452" s="146" t="s">
        <v>1227</v>
      </c>
      <c r="Q452" s="149" t="s">
        <v>1227</v>
      </c>
      <c r="R452" s="146" t="s">
        <v>1227</v>
      </c>
      <c r="S452" s="146" t="s">
        <v>1227</v>
      </c>
      <c r="T452" s="146" t="s">
        <v>1227</v>
      </c>
    </row>
    <row r="453" spans="2:20" hidden="1">
      <c r="B453" s="146" t="s">
        <v>919</v>
      </c>
      <c r="C453" s="146" t="s">
        <v>920</v>
      </c>
      <c r="D453" s="146" t="s">
        <v>301</v>
      </c>
      <c r="E453" s="146" t="s">
        <v>299</v>
      </c>
      <c r="F453" s="147">
        <v>50.063699999999997</v>
      </c>
      <c r="G453" s="147">
        <v>49.404800000000002</v>
      </c>
      <c r="H453" s="148">
        <v>1.2974000000000001</v>
      </c>
      <c r="I453" s="148">
        <v>1.1952</v>
      </c>
      <c r="J453" s="148" t="s">
        <v>1227</v>
      </c>
      <c r="K453" s="148" t="s">
        <v>1227</v>
      </c>
      <c r="L453" s="146" t="s">
        <v>1227</v>
      </c>
      <c r="M453" s="146" t="s">
        <v>1227</v>
      </c>
      <c r="N453" s="149" t="s">
        <v>310</v>
      </c>
      <c r="O453" s="146" t="s">
        <v>1227</v>
      </c>
      <c r="P453" s="146">
        <v>1.0403</v>
      </c>
      <c r="Q453" s="149" t="s">
        <v>1227</v>
      </c>
      <c r="R453" s="146" t="s">
        <v>1227</v>
      </c>
      <c r="S453" s="146" t="s">
        <v>1227</v>
      </c>
      <c r="T453" s="146" t="s">
        <v>1227</v>
      </c>
    </row>
    <row r="454" spans="2:20" hidden="1">
      <c r="B454" s="146" t="s">
        <v>919</v>
      </c>
      <c r="C454" s="146" t="s">
        <v>920</v>
      </c>
      <c r="D454" s="146" t="s">
        <v>332</v>
      </c>
      <c r="E454" s="146" t="s">
        <v>328</v>
      </c>
      <c r="F454" s="147">
        <v>50.063699999999997</v>
      </c>
      <c r="G454" s="147">
        <v>49.404800000000002</v>
      </c>
      <c r="H454" s="148" t="s">
        <v>1227</v>
      </c>
      <c r="I454" s="148" t="s">
        <v>1227</v>
      </c>
      <c r="J454" s="148">
        <v>0.94810000000000005</v>
      </c>
      <c r="K454" s="148">
        <v>0.96419999999999995</v>
      </c>
      <c r="L454" s="146" t="s">
        <v>1227</v>
      </c>
      <c r="M454" s="146" t="s">
        <v>1227</v>
      </c>
      <c r="N454" s="149" t="s">
        <v>1227</v>
      </c>
      <c r="O454" s="146" t="s">
        <v>1227</v>
      </c>
      <c r="P454" s="146" t="s">
        <v>1227</v>
      </c>
      <c r="Q454" s="149" t="s">
        <v>1227</v>
      </c>
      <c r="R454" s="146" t="s">
        <v>1227</v>
      </c>
      <c r="S454" s="146" t="s">
        <v>1227</v>
      </c>
      <c r="T454" s="146" t="s">
        <v>1227</v>
      </c>
    </row>
    <row r="455" spans="2:20" hidden="1">
      <c r="B455" s="146" t="s">
        <v>919</v>
      </c>
      <c r="C455" s="146" t="s">
        <v>920</v>
      </c>
      <c r="D455" s="146" t="s">
        <v>322</v>
      </c>
      <c r="E455" s="146" t="s">
        <v>323</v>
      </c>
      <c r="F455" s="147">
        <v>50.063699999999997</v>
      </c>
      <c r="G455" s="147">
        <v>49.404800000000002</v>
      </c>
      <c r="H455" s="148" t="s">
        <v>1227</v>
      </c>
      <c r="I455" s="148" t="s">
        <v>1227</v>
      </c>
      <c r="J455" s="148">
        <v>0.94850000000000001</v>
      </c>
      <c r="K455" s="148">
        <v>0.96440000000000003</v>
      </c>
      <c r="L455" s="146" t="s">
        <v>1227</v>
      </c>
      <c r="M455" s="146" t="s">
        <v>1227</v>
      </c>
      <c r="N455" s="149" t="s">
        <v>1227</v>
      </c>
      <c r="O455" s="146" t="s">
        <v>1227</v>
      </c>
      <c r="P455" s="146" t="s">
        <v>1227</v>
      </c>
      <c r="Q455" s="149" t="s">
        <v>1227</v>
      </c>
      <c r="R455" s="146" t="s">
        <v>310</v>
      </c>
      <c r="S455" s="146" t="s">
        <v>1227</v>
      </c>
      <c r="T455" s="146">
        <v>0.94810000000000005</v>
      </c>
    </row>
    <row r="456" spans="2:20" hidden="1">
      <c r="B456" s="146" t="s">
        <v>921</v>
      </c>
      <c r="C456" s="146" t="s">
        <v>922</v>
      </c>
      <c r="D456" s="146" t="s">
        <v>270</v>
      </c>
      <c r="E456" s="146" t="s">
        <v>268</v>
      </c>
      <c r="F456" s="147">
        <v>43.701300000000003</v>
      </c>
      <c r="G456" s="147">
        <v>41.8292</v>
      </c>
      <c r="H456" s="148">
        <v>0.90820000000000001</v>
      </c>
      <c r="I456" s="148">
        <v>0.93620000000000003</v>
      </c>
      <c r="J456" s="148">
        <v>0.90820000000000001</v>
      </c>
      <c r="K456" s="148">
        <v>0.93620000000000003</v>
      </c>
      <c r="L456" s="146" t="s">
        <v>1227</v>
      </c>
      <c r="M456" s="146" t="s">
        <v>1227</v>
      </c>
      <c r="N456" s="149" t="s">
        <v>1227</v>
      </c>
      <c r="O456" s="146" t="s">
        <v>1227</v>
      </c>
      <c r="P456" s="146" t="s">
        <v>1227</v>
      </c>
      <c r="Q456" s="149" t="s">
        <v>1227</v>
      </c>
      <c r="R456" s="146" t="s">
        <v>1227</v>
      </c>
      <c r="S456" s="146" t="s">
        <v>1227</v>
      </c>
      <c r="T456" s="146" t="s">
        <v>1227</v>
      </c>
    </row>
    <row r="457" spans="2:20" hidden="1">
      <c r="B457" s="146" t="s">
        <v>923</v>
      </c>
      <c r="C457" s="146" t="s">
        <v>924</v>
      </c>
      <c r="D457" s="146" t="s">
        <v>347</v>
      </c>
      <c r="E457" s="146" t="s">
        <v>345</v>
      </c>
      <c r="F457" s="147">
        <v>16.473800000000001</v>
      </c>
      <c r="G457" s="147">
        <v>16.674199999999999</v>
      </c>
      <c r="H457" s="148">
        <v>0.35980000000000001</v>
      </c>
      <c r="I457" s="148">
        <v>0.49659999999999999</v>
      </c>
      <c r="J457" s="148" t="s">
        <v>1227</v>
      </c>
      <c r="K457" s="148" t="s">
        <v>1227</v>
      </c>
      <c r="L457" s="146" t="s">
        <v>1227</v>
      </c>
      <c r="M457" s="146" t="s">
        <v>1227</v>
      </c>
      <c r="N457" s="149" t="s">
        <v>310</v>
      </c>
      <c r="O457" s="146" t="s">
        <v>1227</v>
      </c>
      <c r="P457" s="146">
        <v>0.34229999999999999</v>
      </c>
      <c r="Q457" s="149" t="s">
        <v>1227</v>
      </c>
      <c r="R457" s="146" t="s">
        <v>1227</v>
      </c>
      <c r="S457" s="146" t="s">
        <v>1227</v>
      </c>
      <c r="T457" s="146" t="s">
        <v>1227</v>
      </c>
    </row>
    <row r="458" spans="2:20" hidden="1">
      <c r="B458" s="146" t="s">
        <v>925</v>
      </c>
      <c r="C458" s="146" t="s">
        <v>926</v>
      </c>
      <c r="D458" s="146" t="s">
        <v>293</v>
      </c>
      <c r="E458" s="146" t="s">
        <v>291</v>
      </c>
      <c r="F458" s="147">
        <v>49.457299999999996</v>
      </c>
      <c r="G458" s="147">
        <v>48.441200000000002</v>
      </c>
      <c r="H458" s="148">
        <v>1.0278</v>
      </c>
      <c r="I458" s="148">
        <v>1.0189999999999999</v>
      </c>
      <c r="J458" s="148">
        <v>1.0278</v>
      </c>
      <c r="K458" s="148">
        <v>1.0189999999999999</v>
      </c>
      <c r="L458" s="146" t="s">
        <v>1227</v>
      </c>
      <c r="M458" s="146" t="s">
        <v>1227</v>
      </c>
      <c r="N458" s="149" t="s">
        <v>1227</v>
      </c>
      <c r="O458" s="146" t="s">
        <v>1227</v>
      </c>
      <c r="P458" s="146" t="s">
        <v>1227</v>
      </c>
      <c r="Q458" s="149" t="s">
        <v>1227</v>
      </c>
      <c r="R458" s="146" t="s">
        <v>1227</v>
      </c>
      <c r="S458" s="146" t="s">
        <v>1227</v>
      </c>
      <c r="T458" s="146" t="s">
        <v>1227</v>
      </c>
    </row>
    <row r="459" spans="2:20" hidden="1">
      <c r="B459" s="146" t="s">
        <v>927</v>
      </c>
      <c r="C459" s="146" t="s">
        <v>928</v>
      </c>
      <c r="D459" s="146" t="s">
        <v>247</v>
      </c>
      <c r="E459" s="146" t="s">
        <v>248</v>
      </c>
      <c r="F459" s="147">
        <v>57.671199999999999</v>
      </c>
      <c r="G459" s="147">
        <v>56.1233</v>
      </c>
      <c r="H459" s="148">
        <v>1.1984999999999999</v>
      </c>
      <c r="I459" s="148">
        <v>1.1319999999999999</v>
      </c>
      <c r="J459" s="148">
        <v>1.1792</v>
      </c>
      <c r="K459" s="148">
        <v>1.1194999999999999</v>
      </c>
      <c r="L459" s="146" t="s">
        <v>1227</v>
      </c>
      <c r="M459" s="146" t="s">
        <v>1227</v>
      </c>
      <c r="N459" s="149" t="s">
        <v>1227</v>
      </c>
      <c r="O459" s="146" t="s">
        <v>1227</v>
      </c>
      <c r="P459" s="146" t="s">
        <v>1227</v>
      </c>
      <c r="Q459" s="149" t="s">
        <v>1227</v>
      </c>
      <c r="R459" s="146" t="s">
        <v>1227</v>
      </c>
      <c r="S459" s="146" t="s">
        <v>1227</v>
      </c>
      <c r="T459" s="146" t="s">
        <v>1227</v>
      </c>
    </row>
    <row r="460" spans="2:20" hidden="1">
      <c r="B460" s="146" t="s">
        <v>927</v>
      </c>
      <c r="C460" s="146" t="s">
        <v>928</v>
      </c>
      <c r="D460" s="146" t="s">
        <v>365</v>
      </c>
      <c r="E460" s="146" t="s">
        <v>363</v>
      </c>
      <c r="F460" s="147">
        <v>57.671199999999999</v>
      </c>
      <c r="G460" s="147">
        <v>56.1233</v>
      </c>
      <c r="H460" s="148">
        <v>1.1984999999999999</v>
      </c>
      <c r="I460" s="148">
        <v>1.1319999999999999</v>
      </c>
      <c r="J460" s="148">
        <v>1.1792</v>
      </c>
      <c r="K460" s="148">
        <v>1.1194999999999999</v>
      </c>
      <c r="L460" s="146" t="s">
        <v>1227</v>
      </c>
      <c r="M460" s="146" t="s">
        <v>1227</v>
      </c>
      <c r="N460" s="149" t="s">
        <v>1227</v>
      </c>
      <c r="O460" s="146" t="s">
        <v>1227</v>
      </c>
      <c r="P460" s="146" t="s">
        <v>1227</v>
      </c>
      <c r="Q460" s="149" t="s">
        <v>1227</v>
      </c>
      <c r="R460" s="146" t="s">
        <v>1227</v>
      </c>
      <c r="S460" s="146" t="s">
        <v>1227</v>
      </c>
      <c r="T460" s="146" t="s">
        <v>1227</v>
      </c>
    </row>
    <row r="461" spans="2:20" hidden="1">
      <c r="B461" s="146" t="s">
        <v>929</v>
      </c>
      <c r="C461" s="146" t="s">
        <v>930</v>
      </c>
      <c r="D461" s="146" t="s">
        <v>261</v>
      </c>
      <c r="E461" s="146" t="s">
        <v>259</v>
      </c>
      <c r="F461" s="147">
        <v>42.9039</v>
      </c>
      <c r="G461" s="147">
        <v>41.700400000000002</v>
      </c>
      <c r="H461" s="148">
        <v>0.89149999999999996</v>
      </c>
      <c r="I461" s="148">
        <v>0.9244</v>
      </c>
      <c r="J461" s="148">
        <v>0.89149999999999996</v>
      </c>
      <c r="K461" s="148">
        <v>0.9244</v>
      </c>
      <c r="L461" s="146" t="s">
        <v>1227</v>
      </c>
      <c r="M461" s="146" t="s">
        <v>1227</v>
      </c>
      <c r="N461" s="149" t="s">
        <v>1227</v>
      </c>
      <c r="O461" s="146" t="s">
        <v>1227</v>
      </c>
      <c r="P461" s="146" t="s">
        <v>1227</v>
      </c>
      <c r="Q461" s="149" t="s">
        <v>1227</v>
      </c>
      <c r="R461" s="146" t="s">
        <v>1227</v>
      </c>
      <c r="S461" s="146" t="s">
        <v>1227</v>
      </c>
      <c r="T461" s="146" t="s">
        <v>1227</v>
      </c>
    </row>
    <row r="462" spans="2:20" hidden="1">
      <c r="B462" s="146" t="s">
        <v>1183</v>
      </c>
      <c r="C462" s="146" t="s">
        <v>1184</v>
      </c>
      <c r="D462" s="146" t="s">
        <v>332</v>
      </c>
      <c r="E462" s="146" t="s">
        <v>328</v>
      </c>
      <c r="F462" s="147">
        <v>58.176200000000001</v>
      </c>
      <c r="G462" s="147">
        <v>56.5929</v>
      </c>
      <c r="H462" s="148">
        <v>1.2090000000000001</v>
      </c>
      <c r="I462" s="148">
        <v>1.1388</v>
      </c>
      <c r="J462" s="148">
        <v>1.2090000000000001</v>
      </c>
      <c r="K462" s="148">
        <v>1.1388</v>
      </c>
      <c r="L462" s="146" t="s">
        <v>1227</v>
      </c>
      <c r="M462" s="146" t="s">
        <v>1227</v>
      </c>
      <c r="N462" s="149" t="s">
        <v>1227</v>
      </c>
      <c r="O462" s="146" t="s">
        <v>1227</v>
      </c>
      <c r="P462" s="146" t="s">
        <v>1227</v>
      </c>
      <c r="Q462" s="149" t="s">
        <v>1227</v>
      </c>
      <c r="R462" s="146" t="s">
        <v>1227</v>
      </c>
      <c r="S462" s="146" t="s">
        <v>1227</v>
      </c>
      <c r="T462" s="146" t="s">
        <v>1227</v>
      </c>
    </row>
    <row r="463" spans="2:20" hidden="1">
      <c r="B463" s="146" t="s">
        <v>1185</v>
      </c>
      <c r="C463" s="146" t="s">
        <v>1186</v>
      </c>
      <c r="D463" s="146" t="s">
        <v>237</v>
      </c>
      <c r="E463" s="146" t="s">
        <v>235</v>
      </c>
      <c r="F463" s="147">
        <v>46.997100000000003</v>
      </c>
      <c r="G463" s="147">
        <v>46.226999999999997</v>
      </c>
      <c r="H463" s="148">
        <v>1.0397000000000001</v>
      </c>
      <c r="I463" s="148">
        <v>1.0269999999999999</v>
      </c>
      <c r="J463" s="148">
        <v>1.0397000000000001</v>
      </c>
      <c r="K463" s="148">
        <v>1.0269999999999999</v>
      </c>
      <c r="L463" s="146" t="s">
        <v>1227</v>
      </c>
      <c r="M463" s="146" t="s">
        <v>1227</v>
      </c>
      <c r="N463" s="149" t="s">
        <v>310</v>
      </c>
      <c r="O463" s="146" t="s">
        <v>1227</v>
      </c>
      <c r="P463" s="146">
        <v>0.97670000000000001</v>
      </c>
      <c r="Q463" s="149" t="s">
        <v>1227</v>
      </c>
      <c r="R463" s="146" t="s">
        <v>310</v>
      </c>
      <c r="S463" s="146" t="s">
        <v>1227</v>
      </c>
      <c r="T463" s="146">
        <v>0.89300000000000002</v>
      </c>
    </row>
    <row r="464" spans="2:20" hidden="1">
      <c r="B464" s="146" t="s">
        <v>931</v>
      </c>
      <c r="C464" s="146" t="s">
        <v>932</v>
      </c>
      <c r="D464" s="146" t="s">
        <v>301</v>
      </c>
      <c r="E464" s="146" t="s">
        <v>299</v>
      </c>
      <c r="F464" s="147">
        <v>49.524799999999999</v>
      </c>
      <c r="G464" s="147">
        <v>47.976999999999997</v>
      </c>
      <c r="H464" s="148">
        <v>1.2974000000000001</v>
      </c>
      <c r="I464" s="148">
        <v>1.1952</v>
      </c>
      <c r="J464" s="148" t="s">
        <v>1227</v>
      </c>
      <c r="K464" s="148" t="s">
        <v>1227</v>
      </c>
      <c r="L464" s="146" t="s">
        <v>1227</v>
      </c>
      <c r="M464" s="146" t="s">
        <v>1227</v>
      </c>
      <c r="N464" s="149" t="s">
        <v>310</v>
      </c>
      <c r="O464" s="146" t="s">
        <v>1227</v>
      </c>
      <c r="P464" s="146">
        <v>1.0290999999999999</v>
      </c>
      <c r="Q464" s="149" t="s">
        <v>1227</v>
      </c>
      <c r="R464" s="146" t="s">
        <v>1227</v>
      </c>
      <c r="S464" s="146" t="s">
        <v>1227</v>
      </c>
      <c r="T464" s="146" t="s">
        <v>1227</v>
      </c>
    </row>
    <row r="465" spans="2:20" hidden="1">
      <c r="B465" s="146" t="s">
        <v>931</v>
      </c>
      <c r="C465" s="146" t="s">
        <v>932</v>
      </c>
      <c r="D465" s="146" t="s">
        <v>461</v>
      </c>
      <c r="E465" s="146" t="s">
        <v>462</v>
      </c>
      <c r="F465" s="147">
        <v>49.524799999999999</v>
      </c>
      <c r="G465" s="147">
        <v>47.976999999999997</v>
      </c>
      <c r="H465" s="148">
        <v>1.1359999999999999</v>
      </c>
      <c r="I465" s="148">
        <v>1.0911999999999999</v>
      </c>
      <c r="J465" s="148" t="s">
        <v>1227</v>
      </c>
      <c r="K465" s="148" t="s">
        <v>1227</v>
      </c>
      <c r="L465" s="146" t="s">
        <v>1227</v>
      </c>
      <c r="M465" s="146" t="s">
        <v>1227</v>
      </c>
      <c r="N465" s="149" t="s">
        <v>1227</v>
      </c>
      <c r="O465" s="146" t="s">
        <v>310</v>
      </c>
      <c r="P465" s="146">
        <v>1.0290999999999999</v>
      </c>
      <c r="Q465" s="149" t="s">
        <v>1227</v>
      </c>
      <c r="R465" s="146" t="s">
        <v>1227</v>
      </c>
      <c r="S465" s="146" t="s">
        <v>1227</v>
      </c>
      <c r="T465" s="146" t="s">
        <v>1227</v>
      </c>
    </row>
    <row r="466" spans="2:20" hidden="1">
      <c r="B466" s="146" t="s">
        <v>933</v>
      </c>
      <c r="C466" s="146" t="s">
        <v>934</v>
      </c>
      <c r="D466" s="146" t="s">
        <v>358</v>
      </c>
      <c r="E466" s="146" t="s">
        <v>356</v>
      </c>
      <c r="F466" s="147">
        <v>44.328000000000003</v>
      </c>
      <c r="G466" s="147">
        <v>43.2273</v>
      </c>
      <c r="H466" s="148">
        <v>0.97199999999999998</v>
      </c>
      <c r="I466" s="148">
        <v>0.98070000000000002</v>
      </c>
      <c r="J466" s="148" t="s">
        <v>1227</v>
      </c>
      <c r="K466" s="148" t="s">
        <v>1227</v>
      </c>
      <c r="L466" s="146" t="s">
        <v>1227</v>
      </c>
      <c r="M466" s="146" t="s">
        <v>1227</v>
      </c>
      <c r="N466" s="149" t="s">
        <v>310</v>
      </c>
      <c r="O466" s="146" t="s">
        <v>1227</v>
      </c>
      <c r="P466" s="146">
        <v>0.92130000000000001</v>
      </c>
      <c r="Q466" s="149" t="s">
        <v>1227</v>
      </c>
      <c r="R466" s="146" t="s">
        <v>1227</v>
      </c>
      <c r="S466" s="146" t="s">
        <v>1227</v>
      </c>
      <c r="T466" s="146" t="s">
        <v>1227</v>
      </c>
    </row>
    <row r="467" spans="2:20" hidden="1">
      <c r="B467" s="146" t="s">
        <v>935</v>
      </c>
      <c r="C467" s="146" t="s">
        <v>936</v>
      </c>
      <c r="D467" s="146" t="s">
        <v>254</v>
      </c>
      <c r="E467" s="146" t="s">
        <v>250</v>
      </c>
      <c r="F467" s="147">
        <v>38.464199999999998</v>
      </c>
      <c r="G467" s="147">
        <v>36.9895</v>
      </c>
      <c r="H467" s="148">
        <v>1.0126999999999999</v>
      </c>
      <c r="I467" s="148">
        <v>1.0086999999999999</v>
      </c>
      <c r="J467" s="148" t="s">
        <v>1227</v>
      </c>
      <c r="K467" s="148" t="s">
        <v>1227</v>
      </c>
      <c r="L467" s="146" t="s">
        <v>1227</v>
      </c>
      <c r="M467" s="146" t="s">
        <v>1227</v>
      </c>
      <c r="N467" s="149" t="s">
        <v>310</v>
      </c>
      <c r="O467" s="146" t="s">
        <v>1227</v>
      </c>
      <c r="P467" s="146">
        <v>0.79930000000000001</v>
      </c>
      <c r="Q467" s="149" t="s">
        <v>1227</v>
      </c>
      <c r="R467" s="146" t="s">
        <v>1227</v>
      </c>
      <c r="S467" s="146" t="s">
        <v>1227</v>
      </c>
      <c r="T467" s="146" t="s">
        <v>1227</v>
      </c>
    </row>
    <row r="468" spans="2:20" hidden="1">
      <c r="B468" s="146" t="s">
        <v>937</v>
      </c>
      <c r="C468" s="146" t="s">
        <v>938</v>
      </c>
      <c r="D468" s="146" t="s">
        <v>261</v>
      </c>
      <c r="E468" s="146" t="s">
        <v>259</v>
      </c>
      <c r="F468" s="147">
        <v>40.660699999999999</v>
      </c>
      <c r="G468" s="147">
        <v>39.849499999999999</v>
      </c>
      <c r="H468" s="148">
        <v>0.84499999999999997</v>
      </c>
      <c r="I468" s="148">
        <v>0.8911</v>
      </c>
      <c r="J468" s="148" t="s">
        <v>1227</v>
      </c>
      <c r="K468" s="148" t="s">
        <v>1227</v>
      </c>
      <c r="L468" s="146" t="s">
        <v>1227</v>
      </c>
      <c r="M468" s="146" t="s">
        <v>1227</v>
      </c>
      <c r="N468" s="149" t="s">
        <v>1227</v>
      </c>
      <c r="O468" s="146" t="s">
        <v>1227</v>
      </c>
      <c r="P468" s="146" t="s">
        <v>1227</v>
      </c>
      <c r="Q468" s="149" t="s">
        <v>1227</v>
      </c>
      <c r="R468" s="146" t="s">
        <v>1227</v>
      </c>
      <c r="S468" s="146" t="s">
        <v>1227</v>
      </c>
      <c r="T468" s="146" t="s">
        <v>1227</v>
      </c>
    </row>
    <row r="469" spans="2:20" hidden="1">
      <c r="B469" s="146" t="s">
        <v>939</v>
      </c>
      <c r="C469" s="146" t="s">
        <v>940</v>
      </c>
      <c r="D469" s="146" t="s">
        <v>369</v>
      </c>
      <c r="E469" s="146" t="s">
        <v>367</v>
      </c>
      <c r="F469" s="147">
        <v>43.202399999999997</v>
      </c>
      <c r="G469" s="147">
        <v>44.241799999999998</v>
      </c>
      <c r="H469" s="148">
        <v>0.89780000000000004</v>
      </c>
      <c r="I469" s="148">
        <v>0.92879999999999996</v>
      </c>
      <c r="J469" s="148" t="s">
        <v>1227</v>
      </c>
      <c r="K469" s="148" t="s">
        <v>1227</v>
      </c>
      <c r="L469" s="146" t="s">
        <v>1227</v>
      </c>
      <c r="M469" s="146" t="s">
        <v>1227</v>
      </c>
      <c r="N469" s="149" t="s">
        <v>1227</v>
      </c>
      <c r="O469" s="146" t="s">
        <v>1227</v>
      </c>
      <c r="P469" s="146" t="s">
        <v>1227</v>
      </c>
      <c r="Q469" s="149" t="s">
        <v>1227</v>
      </c>
      <c r="R469" s="146" t="s">
        <v>1227</v>
      </c>
      <c r="S469" s="146" t="s">
        <v>1227</v>
      </c>
      <c r="T469" s="146" t="s">
        <v>1227</v>
      </c>
    </row>
    <row r="470" spans="2:20" hidden="1">
      <c r="B470" s="146" t="s">
        <v>941</v>
      </c>
      <c r="C470" s="146" t="s">
        <v>1187</v>
      </c>
      <c r="D470" s="146" t="s">
        <v>335</v>
      </c>
      <c r="E470" s="146" t="s">
        <v>333</v>
      </c>
      <c r="F470" s="147">
        <v>45.920400000000001</v>
      </c>
      <c r="G470" s="147">
        <v>44.607500000000002</v>
      </c>
      <c r="H470" s="148">
        <v>0.95430000000000004</v>
      </c>
      <c r="I470" s="148">
        <v>0.96850000000000003</v>
      </c>
      <c r="J470" s="148">
        <v>0.91579999999999995</v>
      </c>
      <c r="K470" s="148">
        <v>0.9415</v>
      </c>
      <c r="L470" s="146" t="s">
        <v>1227</v>
      </c>
      <c r="M470" s="146" t="s">
        <v>1227</v>
      </c>
      <c r="N470" s="149" t="s">
        <v>1227</v>
      </c>
      <c r="O470" s="146" t="s">
        <v>1227</v>
      </c>
      <c r="P470" s="146" t="s">
        <v>1227</v>
      </c>
      <c r="Q470" s="149" t="s">
        <v>1227</v>
      </c>
      <c r="R470" s="146" t="s">
        <v>1227</v>
      </c>
      <c r="S470" s="146" t="s">
        <v>1227</v>
      </c>
      <c r="T470" s="146" t="s">
        <v>1227</v>
      </c>
    </row>
    <row r="471" spans="2:20" hidden="1">
      <c r="B471" s="146" t="s">
        <v>942</v>
      </c>
      <c r="C471" s="146" t="s">
        <v>943</v>
      </c>
      <c r="D471" s="146" t="s">
        <v>353</v>
      </c>
      <c r="E471" s="146" t="s">
        <v>351</v>
      </c>
      <c r="F471" s="147">
        <v>41.179299999999998</v>
      </c>
      <c r="G471" s="147">
        <v>38.909300000000002</v>
      </c>
      <c r="H471" s="148">
        <v>1</v>
      </c>
      <c r="I471" s="148">
        <v>1</v>
      </c>
      <c r="J471" s="148" t="s">
        <v>1227</v>
      </c>
      <c r="K471" s="148" t="s">
        <v>1227</v>
      </c>
      <c r="L471" s="146" t="s">
        <v>1227</v>
      </c>
      <c r="M471" s="146" t="s">
        <v>310</v>
      </c>
      <c r="N471" s="149" t="s">
        <v>310</v>
      </c>
      <c r="O471" s="146" t="s">
        <v>1227</v>
      </c>
      <c r="P471" s="146">
        <v>0.85580000000000001</v>
      </c>
      <c r="Q471" s="149" t="s">
        <v>1227</v>
      </c>
      <c r="R471" s="146" t="s">
        <v>1227</v>
      </c>
      <c r="S471" s="146" t="s">
        <v>1227</v>
      </c>
      <c r="T471" s="146" t="s">
        <v>1227</v>
      </c>
    </row>
    <row r="472" spans="2:20" hidden="1">
      <c r="B472" s="146" t="s">
        <v>944</v>
      </c>
      <c r="C472" s="146" t="s">
        <v>945</v>
      </c>
      <c r="D472" s="146" t="s">
        <v>330</v>
      </c>
      <c r="E472" s="146" t="s">
        <v>331</v>
      </c>
      <c r="F472" s="147">
        <v>47.278599999999997</v>
      </c>
      <c r="G472" s="147">
        <v>46.359200000000001</v>
      </c>
      <c r="H472" s="148">
        <v>0.98260000000000003</v>
      </c>
      <c r="I472" s="148">
        <v>0.98809999999999998</v>
      </c>
      <c r="J472" s="148">
        <v>0.97199999999999998</v>
      </c>
      <c r="K472" s="148">
        <v>0.98070000000000002</v>
      </c>
      <c r="L472" s="146" t="s">
        <v>1227</v>
      </c>
      <c r="M472" s="146" t="s">
        <v>1227</v>
      </c>
      <c r="N472" s="149" t="s">
        <v>1227</v>
      </c>
      <c r="O472" s="146" t="s">
        <v>1227</v>
      </c>
      <c r="P472" s="146" t="s">
        <v>1227</v>
      </c>
      <c r="Q472" s="149" t="s">
        <v>1227</v>
      </c>
      <c r="R472" s="146" t="s">
        <v>1227</v>
      </c>
      <c r="S472" s="146" t="s">
        <v>1227</v>
      </c>
      <c r="T472" s="146" t="s">
        <v>1227</v>
      </c>
    </row>
    <row r="473" spans="2:20" hidden="1">
      <c r="B473" s="146" t="s">
        <v>946</v>
      </c>
      <c r="C473" s="146" t="s">
        <v>947</v>
      </c>
      <c r="D473" s="146" t="s">
        <v>249</v>
      </c>
      <c r="E473" s="146" t="s">
        <v>243</v>
      </c>
      <c r="F473" s="147">
        <v>64.541799999999995</v>
      </c>
      <c r="G473" s="147">
        <v>62.7102</v>
      </c>
      <c r="H473" s="148">
        <v>1.3412999999999999</v>
      </c>
      <c r="I473" s="148">
        <v>1.2226999999999999</v>
      </c>
      <c r="J473" s="148">
        <v>1.3273999999999999</v>
      </c>
      <c r="K473" s="148">
        <v>1.214</v>
      </c>
      <c r="L473" s="146" t="s">
        <v>1227</v>
      </c>
      <c r="M473" s="146" t="s">
        <v>1227</v>
      </c>
      <c r="N473" s="149" t="s">
        <v>1227</v>
      </c>
      <c r="O473" s="146" t="s">
        <v>1227</v>
      </c>
      <c r="P473" s="146" t="s">
        <v>1227</v>
      </c>
      <c r="Q473" s="149" t="s">
        <v>1227</v>
      </c>
      <c r="R473" s="146" t="s">
        <v>1227</v>
      </c>
      <c r="S473" s="146" t="s">
        <v>1227</v>
      </c>
      <c r="T473" s="146" t="s">
        <v>1227</v>
      </c>
    </row>
    <row r="474" spans="2:20" hidden="1">
      <c r="B474" s="146" t="s">
        <v>948</v>
      </c>
      <c r="C474" s="146" t="s">
        <v>949</v>
      </c>
      <c r="D474" s="146" t="s">
        <v>245</v>
      </c>
      <c r="E474" s="146" t="s">
        <v>246</v>
      </c>
      <c r="F474" s="147">
        <v>45.628</v>
      </c>
      <c r="G474" s="147">
        <v>43.929400000000001</v>
      </c>
      <c r="H474" s="148">
        <v>1.0448999999999999</v>
      </c>
      <c r="I474" s="148">
        <v>1.0305</v>
      </c>
      <c r="J474" s="148" t="s">
        <v>1227</v>
      </c>
      <c r="K474" s="148" t="s">
        <v>1227</v>
      </c>
      <c r="L474" s="146" t="s">
        <v>1227</v>
      </c>
      <c r="M474" s="146" t="s">
        <v>1227</v>
      </c>
      <c r="N474" s="149" t="s">
        <v>310</v>
      </c>
      <c r="O474" s="146" t="s">
        <v>1227</v>
      </c>
      <c r="P474" s="146">
        <v>0.94830000000000003</v>
      </c>
      <c r="Q474" s="149" t="s">
        <v>1227</v>
      </c>
      <c r="R474" s="146" t="s">
        <v>1227</v>
      </c>
      <c r="S474" s="146" t="s">
        <v>1227</v>
      </c>
      <c r="T474" s="146" t="s">
        <v>1227</v>
      </c>
    </row>
    <row r="475" spans="2:20" hidden="1">
      <c r="B475" s="146" t="s">
        <v>950</v>
      </c>
      <c r="C475" s="146" t="s">
        <v>951</v>
      </c>
      <c r="D475" s="146" t="s">
        <v>362</v>
      </c>
      <c r="E475" s="146" t="s">
        <v>360</v>
      </c>
      <c r="F475" s="147">
        <v>43.812800000000003</v>
      </c>
      <c r="G475" s="147">
        <v>42.796900000000001</v>
      </c>
      <c r="H475" s="148">
        <v>0.9113</v>
      </c>
      <c r="I475" s="148">
        <v>0.93840000000000001</v>
      </c>
      <c r="J475" s="148">
        <v>0.9113</v>
      </c>
      <c r="K475" s="148">
        <v>0.93840000000000001</v>
      </c>
      <c r="L475" s="146" t="s">
        <v>1227</v>
      </c>
      <c r="M475" s="146" t="s">
        <v>1227</v>
      </c>
      <c r="N475" s="149" t="s">
        <v>1227</v>
      </c>
      <c r="O475" s="146" t="s">
        <v>1227</v>
      </c>
      <c r="P475" s="146" t="s">
        <v>1227</v>
      </c>
      <c r="Q475" s="149" t="s">
        <v>1227</v>
      </c>
      <c r="R475" s="146" t="s">
        <v>1227</v>
      </c>
      <c r="S475" s="146" t="s">
        <v>1227</v>
      </c>
      <c r="T475" s="146" t="s">
        <v>1227</v>
      </c>
    </row>
    <row r="476" spans="2:20" hidden="1">
      <c r="B476" s="146" t="s">
        <v>952</v>
      </c>
      <c r="C476" s="146" t="s">
        <v>953</v>
      </c>
      <c r="D476" s="146" t="s">
        <v>237</v>
      </c>
      <c r="E476" s="146" t="s">
        <v>235</v>
      </c>
      <c r="F476" s="147">
        <v>57.2376</v>
      </c>
      <c r="G476" s="147">
        <v>55.449100000000001</v>
      </c>
      <c r="H476" s="148" t="s">
        <v>1227</v>
      </c>
      <c r="I476" s="148" t="s">
        <v>1227</v>
      </c>
      <c r="J476" s="148">
        <v>1.1895</v>
      </c>
      <c r="K476" s="148">
        <v>1.1262000000000001</v>
      </c>
      <c r="L476" s="146" t="s">
        <v>1227</v>
      </c>
      <c r="M476" s="146" t="s">
        <v>1227</v>
      </c>
      <c r="N476" s="149" t="s">
        <v>1227</v>
      </c>
      <c r="O476" s="146" t="s">
        <v>1227</v>
      </c>
      <c r="P476" s="146" t="s">
        <v>1227</v>
      </c>
      <c r="Q476" s="149" t="s">
        <v>1227</v>
      </c>
      <c r="R476" s="146" t="s">
        <v>1227</v>
      </c>
      <c r="S476" s="146" t="s">
        <v>1227</v>
      </c>
      <c r="T476" s="146" t="s">
        <v>1227</v>
      </c>
    </row>
    <row r="477" spans="2:20" hidden="1">
      <c r="B477" s="146" t="s">
        <v>952</v>
      </c>
      <c r="C477" s="146" t="s">
        <v>953</v>
      </c>
      <c r="D477" s="146" t="s">
        <v>249</v>
      </c>
      <c r="E477" s="146" t="s">
        <v>243</v>
      </c>
      <c r="F477" s="147">
        <v>57.2376</v>
      </c>
      <c r="G477" s="147">
        <v>55.449100000000001</v>
      </c>
      <c r="H477" s="148">
        <v>1.2534000000000001</v>
      </c>
      <c r="I477" s="148">
        <v>1.1673</v>
      </c>
      <c r="J477" s="148" t="s">
        <v>1227</v>
      </c>
      <c r="K477" s="148" t="s">
        <v>1227</v>
      </c>
      <c r="L477" s="146" t="s">
        <v>1227</v>
      </c>
      <c r="M477" s="146" t="s">
        <v>1227</v>
      </c>
      <c r="N477" s="149" t="s">
        <v>310</v>
      </c>
      <c r="O477" s="146" t="s">
        <v>1227</v>
      </c>
      <c r="P477" s="146">
        <v>1.1895</v>
      </c>
      <c r="Q477" s="149" t="s">
        <v>1227</v>
      </c>
      <c r="R477" s="146" t="s">
        <v>1227</v>
      </c>
      <c r="S477" s="146" t="s">
        <v>1227</v>
      </c>
      <c r="T477" s="146" t="s">
        <v>1227</v>
      </c>
    </row>
    <row r="478" spans="2:20" hidden="1">
      <c r="B478" s="146" t="s">
        <v>954</v>
      </c>
      <c r="C478" s="146" t="s">
        <v>955</v>
      </c>
      <c r="D478" s="146" t="s">
        <v>362</v>
      </c>
      <c r="E478" s="146" t="s">
        <v>360</v>
      </c>
      <c r="F478" s="147">
        <v>41.409599999999998</v>
      </c>
      <c r="G478" s="147">
        <v>40.3461</v>
      </c>
      <c r="H478" s="148">
        <v>0.86060000000000003</v>
      </c>
      <c r="I478" s="148">
        <v>0.90229999999999999</v>
      </c>
      <c r="J478" s="148">
        <v>0.86060000000000003</v>
      </c>
      <c r="K478" s="148">
        <v>0.90229999999999999</v>
      </c>
      <c r="L478" s="146" t="s">
        <v>1227</v>
      </c>
      <c r="M478" s="146" t="s">
        <v>1227</v>
      </c>
      <c r="N478" s="149" t="s">
        <v>1227</v>
      </c>
      <c r="O478" s="146" t="s">
        <v>1227</v>
      </c>
      <c r="P478" s="146" t="s">
        <v>1227</v>
      </c>
      <c r="Q478" s="149" t="s">
        <v>1227</v>
      </c>
      <c r="R478" s="146" t="s">
        <v>1227</v>
      </c>
      <c r="S478" s="146" t="s">
        <v>1227</v>
      </c>
      <c r="T478" s="146" t="s">
        <v>1227</v>
      </c>
    </row>
    <row r="479" spans="2:20" hidden="1">
      <c r="B479" s="146" t="s">
        <v>954</v>
      </c>
      <c r="C479" s="146" t="s">
        <v>955</v>
      </c>
      <c r="D479" s="146" t="s">
        <v>296</v>
      </c>
      <c r="E479" s="146" t="s">
        <v>297</v>
      </c>
      <c r="F479" s="147">
        <v>41.409599999999998</v>
      </c>
      <c r="G479" s="147">
        <v>40.3461</v>
      </c>
      <c r="H479" s="148" t="s">
        <v>1227</v>
      </c>
      <c r="I479" s="148" t="s">
        <v>1227</v>
      </c>
      <c r="J479" s="148">
        <v>0.86060000000000003</v>
      </c>
      <c r="K479" s="148">
        <v>0.90229999999999999</v>
      </c>
      <c r="L479" s="146" t="s">
        <v>1227</v>
      </c>
      <c r="M479" s="146" t="s">
        <v>1227</v>
      </c>
      <c r="N479" s="149" t="s">
        <v>1227</v>
      </c>
      <c r="O479" s="146" t="s">
        <v>1227</v>
      </c>
      <c r="P479" s="146" t="s">
        <v>1227</v>
      </c>
      <c r="Q479" s="149" t="s">
        <v>1227</v>
      </c>
      <c r="R479" s="146" t="s">
        <v>1227</v>
      </c>
      <c r="S479" s="146" t="s">
        <v>1227</v>
      </c>
      <c r="T479" s="146" t="s">
        <v>1227</v>
      </c>
    </row>
    <row r="480" spans="2:20" hidden="1">
      <c r="B480" s="146" t="s">
        <v>956</v>
      </c>
      <c r="C480" s="146" t="s">
        <v>957</v>
      </c>
      <c r="D480" s="146" t="s">
        <v>307</v>
      </c>
      <c r="E480" s="146" t="s">
        <v>305</v>
      </c>
      <c r="F480" s="147">
        <v>51.162100000000002</v>
      </c>
      <c r="G480" s="147">
        <v>49.228499999999997</v>
      </c>
      <c r="H480" s="148">
        <v>1.0631999999999999</v>
      </c>
      <c r="I480" s="148">
        <v>1.0428999999999999</v>
      </c>
      <c r="J480" s="148">
        <v>1.0283</v>
      </c>
      <c r="K480" s="148">
        <v>1.0193000000000001</v>
      </c>
      <c r="L480" s="146" t="s">
        <v>1227</v>
      </c>
      <c r="M480" s="146" t="s">
        <v>1227</v>
      </c>
      <c r="N480" s="149" t="s">
        <v>1227</v>
      </c>
      <c r="O480" s="146" t="s">
        <v>1227</v>
      </c>
      <c r="P480" s="146" t="s">
        <v>1227</v>
      </c>
      <c r="Q480" s="149" t="s">
        <v>1227</v>
      </c>
      <c r="R480" s="146" t="s">
        <v>1227</v>
      </c>
      <c r="S480" s="146" t="s">
        <v>1227</v>
      </c>
      <c r="T480" s="146" t="s">
        <v>1227</v>
      </c>
    </row>
    <row r="481" spans="2:20" hidden="1">
      <c r="B481" s="146" t="s">
        <v>956</v>
      </c>
      <c r="C481" s="146" t="s">
        <v>957</v>
      </c>
      <c r="D481" s="146" t="s">
        <v>369</v>
      </c>
      <c r="E481" s="146" t="s">
        <v>367</v>
      </c>
      <c r="F481" s="147">
        <v>51.162100000000002</v>
      </c>
      <c r="G481" s="147">
        <v>49.228499999999997</v>
      </c>
      <c r="H481" s="148" t="s">
        <v>1227</v>
      </c>
      <c r="I481" s="148" t="s">
        <v>1227</v>
      </c>
      <c r="J481" s="148">
        <v>1.0283</v>
      </c>
      <c r="K481" s="148">
        <v>1.0193000000000001</v>
      </c>
      <c r="L481" s="146" t="s">
        <v>1227</v>
      </c>
      <c r="M481" s="146" t="s">
        <v>1227</v>
      </c>
      <c r="N481" s="149" t="s">
        <v>1227</v>
      </c>
      <c r="O481" s="146" t="s">
        <v>1227</v>
      </c>
      <c r="P481" s="146" t="s">
        <v>1227</v>
      </c>
      <c r="Q481" s="149" t="s">
        <v>1227</v>
      </c>
      <c r="R481" s="146" t="s">
        <v>1227</v>
      </c>
      <c r="S481" s="146" t="s">
        <v>1227</v>
      </c>
      <c r="T481" s="146" t="s">
        <v>1227</v>
      </c>
    </row>
    <row r="482" spans="2:20" hidden="1">
      <c r="B482" s="146" t="s">
        <v>958</v>
      </c>
      <c r="C482" s="146" t="s">
        <v>959</v>
      </c>
      <c r="D482" s="146" t="s">
        <v>332</v>
      </c>
      <c r="E482" s="146" t="s">
        <v>328</v>
      </c>
      <c r="F482" s="147">
        <v>43.979199999999999</v>
      </c>
      <c r="G482" s="147">
        <v>42.080399999999997</v>
      </c>
      <c r="H482" s="148">
        <v>0.91390000000000005</v>
      </c>
      <c r="I482" s="148">
        <v>0.94020000000000004</v>
      </c>
      <c r="J482" s="148">
        <v>0.91390000000000005</v>
      </c>
      <c r="K482" s="148">
        <v>0.94020000000000004</v>
      </c>
      <c r="L482" s="146" t="s">
        <v>1227</v>
      </c>
      <c r="M482" s="146" t="s">
        <v>1227</v>
      </c>
      <c r="N482" s="149" t="s">
        <v>1227</v>
      </c>
      <c r="O482" s="146" t="s">
        <v>1227</v>
      </c>
      <c r="P482" s="146" t="s">
        <v>1227</v>
      </c>
      <c r="Q482" s="149" t="s">
        <v>1227</v>
      </c>
      <c r="R482" s="146" t="s">
        <v>1227</v>
      </c>
      <c r="S482" s="146" t="s">
        <v>1227</v>
      </c>
      <c r="T482" s="146" t="s">
        <v>1227</v>
      </c>
    </row>
    <row r="483" spans="2:20" hidden="1">
      <c r="B483" s="146" t="s">
        <v>960</v>
      </c>
      <c r="C483" s="146" t="s">
        <v>961</v>
      </c>
      <c r="D483" s="146" t="s">
        <v>273</v>
      </c>
      <c r="E483" s="146" t="s">
        <v>271</v>
      </c>
      <c r="F483" s="147">
        <v>46.351199999999999</v>
      </c>
      <c r="G483" s="147">
        <v>45.628</v>
      </c>
      <c r="H483" s="148">
        <v>0.96319999999999995</v>
      </c>
      <c r="I483" s="148">
        <v>0.97470000000000001</v>
      </c>
      <c r="J483" s="148">
        <v>0.9385</v>
      </c>
      <c r="K483" s="148">
        <v>0.95750000000000002</v>
      </c>
      <c r="L483" s="146" t="s">
        <v>1227</v>
      </c>
      <c r="M483" s="146" t="s">
        <v>1227</v>
      </c>
      <c r="N483" s="149" t="s">
        <v>1227</v>
      </c>
      <c r="O483" s="146" t="s">
        <v>1227</v>
      </c>
      <c r="P483" s="146" t="s">
        <v>1227</v>
      </c>
      <c r="Q483" s="149" t="s">
        <v>1227</v>
      </c>
      <c r="R483" s="146" t="s">
        <v>1227</v>
      </c>
      <c r="S483" s="146" t="s">
        <v>1227</v>
      </c>
      <c r="T483" s="146" t="s">
        <v>1227</v>
      </c>
    </row>
    <row r="484" spans="2:20" hidden="1">
      <c r="B484" s="146" t="s">
        <v>962</v>
      </c>
      <c r="C484" s="146" t="s">
        <v>963</v>
      </c>
      <c r="D484" s="146" t="s">
        <v>324</v>
      </c>
      <c r="E484" s="146" t="s">
        <v>320</v>
      </c>
      <c r="F484" s="147">
        <v>47.505299999999998</v>
      </c>
      <c r="G484" s="147">
        <v>47.4895</v>
      </c>
      <c r="H484" s="148">
        <v>1.0545</v>
      </c>
      <c r="I484" s="148">
        <v>1.0369999999999999</v>
      </c>
      <c r="J484" s="148" t="s">
        <v>1227</v>
      </c>
      <c r="K484" s="148" t="s">
        <v>1227</v>
      </c>
      <c r="L484" s="146" t="s">
        <v>1227</v>
      </c>
      <c r="M484" s="146" t="s">
        <v>1227</v>
      </c>
      <c r="N484" s="149" t="s">
        <v>310</v>
      </c>
      <c r="O484" s="146" t="s">
        <v>1227</v>
      </c>
      <c r="P484" s="146">
        <v>0.98729999999999996</v>
      </c>
      <c r="Q484" s="149" t="s">
        <v>1227</v>
      </c>
      <c r="R484" s="146" t="s">
        <v>1227</v>
      </c>
      <c r="S484" s="146" t="s">
        <v>1227</v>
      </c>
      <c r="T484" s="146" t="s">
        <v>1227</v>
      </c>
    </row>
    <row r="485" spans="2:20" hidden="1">
      <c r="B485" s="146" t="s">
        <v>964</v>
      </c>
      <c r="C485" s="146" t="s">
        <v>965</v>
      </c>
      <c r="D485" s="146" t="s">
        <v>335</v>
      </c>
      <c r="E485" s="146" t="s">
        <v>333</v>
      </c>
      <c r="F485" s="147">
        <v>41.335299999999997</v>
      </c>
      <c r="G485" s="147">
        <v>39.803199999999997</v>
      </c>
      <c r="H485" s="148">
        <v>0.85909999999999997</v>
      </c>
      <c r="I485" s="148">
        <v>0.9012</v>
      </c>
      <c r="J485" s="148" t="s">
        <v>1227</v>
      </c>
      <c r="K485" s="148" t="s">
        <v>1227</v>
      </c>
      <c r="L485" s="146" t="s">
        <v>1227</v>
      </c>
      <c r="M485" s="146" t="s">
        <v>1227</v>
      </c>
      <c r="N485" s="149" t="s">
        <v>1227</v>
      </c>
      <c r="O485" s="146" t="s">
        <v>1227</v>
      </c>
      <c r="P485" s="146" t="s">
        <v>1227</v>
      </c>
      <c r="Q485" s="149" t="s">
        <v>1227</v>
      </c>
      <c r="R485" s="146" t="s">
        <v>1227</v>
      </c>
      <c r="S485" s="146" t="s">
        <v>1227</v>
      </c>
      <c r="T485" s="146" t="s">
        <v>1227</v>
      </c>
    </row>
    <row r="486" spans="2:20" hidden="1">
      <c r="B486" s="146" t="s">
        <v>966</v>
      </c>
      <c r="C486" s="146" t="s">
        <v>967</v>
      </c>
      <c r="D486" s="146" t="s">
        <v>231</v>
      </c>
      <c r="E486" s="146" t="s">
        <v>229</v>
      </c>
      <c r="F486" s="147">
        <v>40.981099999999998</v>
      </c>
      <c r="G486" s="147">
        <v>40.425899999999999</v>
      </c>
      <c r="H486" s="148" t="s">
        <v>1227</v>
      </c>
      <c r="I486" s="148" t="s">
        <v>1227</v>
      </c>
      <c r="J486" s="148">
        <v>0.85170000000000001</v>
      </c>
      <c r="K486" s="148">
        <v>0.89590000000000003</v>
      </c>
      <c r="L486" s="146" t="s">
        <v>1227</v>
      </c>
      <c r="M486" s="146" t="s">
        <v>1227</v>
      </c>
      <c r="N486" s="149" t="s">
        <v>1227</v>
      </c>
      <c r="O486" s="146" t="s">
        <v>1227</v>
      </c>
      <c r="P486" s="146" t="s">
        <v>1227</v>
      </c>
      <c r="Q486" s="149" t="s">
        <v>1227</v>
      </c>
      <c r="R486" s="146" t="s">
        <v>1227</v>
      </c>
      <c r="S486" s="146" t="s">
        <v>1227</v>
      </c>
      <c r="T486" s="146" t="s">
        <v>1227</v>
      </c>
    </row>
    <row r="487" spans="2:20" hidden="1">
      <c r="B487" s="146" t="s">
        <v>966</v>
      </c>
      <c r="C487" s="146" t="s">
        <v>967</v>
      </c>
      <c r="D487" s="146" t="s">
        <v>264</v>
      </c>
      <c r="E487" s="146" t="s">
        <v>262</v>
      </c>
      <c r="F487" s="147">
        <v>40.981099999999998</v>
      </c>
      <c r="G487" s="147">
        <v>40.425899999999999</v>
      </c>
      <c r="H487" s="148">
        <v>0.85170000000000001</v>
      </c>
      <c r="I487" s="148">
        <v>0.89590000000000003</v>
      </c>
      <c r="J487" s="148" t="s">
        <v>1227</v>
      </c>
      <c r="K487" s="148" t="s">
        <v>1227</v>
      </c>
      <c r="L487" s="146" t="s">
        <v>1227</v>
      </c>
      <c r="M487" s="146" t="s">
        <v>1227</v>
      </c>
      <c r="N487" s="149" t="s">
        <v>1227</v>
      </c>
      <c r="O487" s="146" t="s">
        <v>1227</v>
      </c>
      <c r="P487" s="146" t="s">
        <v>1227</v>
      </c>
      <c r="Q487" s="149" t="s">
        <v>1227</v>
      </c>
      <c r="R487" s="146" t="s">
        <v>1227</v>
      </c>
      <c r="S487" s="146" t="s">
        <v>1227</v>
      </c>
      <c r="T487" s="146" t="s">
        <v>1227</v>
      </c>
    </row>
    <row r="488" spans="2:20" hidden="1">
      <c r="B488" s="146" t="s">
        <v>968</v>
      </c>
      <c r="C488" s="146" t="s">
        <v>1188</v>
      </c>
      <c r="D488" s="146" t="s">
        <v>249</v>
      </c>
      <c r="E488" s="146" t="s">
        <v>243</v>
      </c>
      <c r="F488" s="147">
        <v>78.467100000000002</v>
      </c>
      <c r="G488" s="147">
        <v>76.398499999999999</v>
      </c>
      <c r="H488" s="148">
        <v>1.6307</v>
      </c>
      <c r="I488" s="148">
        <v>1.3977999999999999</v>
      </c>
      <c r="J488" s="148">
        <v>1.6307</v>
      </c>
      <c r="K488" s="148">
        <v>1.3977999999999999</v>
      </c>
      <c r="L488" s="146" t="s">
        <v>1227</v>
      </c>
      <c r="M488" s="146" t="s">
        <v>1227</v>
      </c>
      <c r="N488" s="149" t="s">
        <v>1227</v>
      </c>
      <c r="O488" s="146" t="s">
        <v>1227</v>
      </c>
      <c r="P488" s="146" t="s">
        <v>1227</v>
      </c>
      <c r="Q488" s="149" t="s">
        <v>1227</v>
      </c>
      <c r="R488" s="146" t="s">
        <v>1227</v>
      </c>
      <c r="S488" s="146" t="s">
        <v>1227</v>
      </c>
      <c r="T488" s="146" t="s">
        <v>1227</v>
      </c>
    </row>
    <row r="489" spans="2:20" hidden="1">
      <c r="B489" s="146" t="s">
        <v>969</v>
      </c>
      <c r="C489" s="146" t="s">
        <v>970</v>
      </c>
      <c r="D489" s="146" t="s">
        <v>304</v>
      </c>
      <c r="E489" s="146" t="s">
        <v>302</v>
      </c>
      <c r="F489" s="147">
        <v>43.736400000000003</v>
      </c>
      <c r="G489" s="147">
        <v>42.181399999999996</v>
      </c>
      <c r="H489" s="148">
        <v>0.90900000000000003</v>
      </c>
      <c r="I489" s="148">
        <v>0.93679999999999997</v>
      </c>
      <c r="J489" s="148" t="s">
        <v>1227</v>
      </c>
      <c r="K489" s="148" t="s">
        <v>1227</v>
      </c>
      <c r="L489" s="146" t="s">
        <v>1227</v>
      </c>
      <c r="M489" s="146" t="s">
        <v>1227</v>
      </c>
      <c r="N489" s="149" t="s">
        <v>1227</v>
      </c>
      <c r="O489" s="146" t="s">
        <v>1227</v>
      </c>
      <c r="P489" s="146" t="s">
        <v>1227</v>
      </c>
      <c r="Q489" s="149" t="s">
        <v>1227</v>
      </c>
      <c r="R489" s="146" t="s">
        <v>1227</v>
      </c>
      <c r="S489" s="146" t="s">
        <v>1227</v>
      </c>
      <c r="T489" s="146" t="s">
        <v>1227</v>
      </c>
    </row>
    <row r="490" spans="2:20" hidden="1">
      <c r="B490" s="146" t="s">
        <v>971</v>
      </c>
      <c r="C490" s="146" t="s">
        <v>972</v>
      </c>
      <c r="D490" s="146" t="s">
        <v>307</v>
      </c>
      <c r="E490" s="146" t="s">
        <v>305</v>
      </c>
      <c r="F490" s="147">
        <v>46.402200000000001</v>
      </c>
      <c r="G490" s="147">
        <v>45.820999999999998</v>
      </c>
      <c r="H490" s="148">
        <v>0.96419999999999995</v>
      </c>
      <c r="I490" s="148">
        <v>0.97529999999999994</v>
      </c>
      <c r="J490" s="148">
        <v>0.96419999999999995</v>
      </c>
      <c r="K490" s="148">
        <v>0.97529999999999994</v>
      </c>
      <c r="L490" s="146" t="s">
        <v>1227</v>
      </c>
      <c r="M490" s="146" t="s">
        <v>1227</v>
      </c>
      <c r="N490" s="149" t="s">
        <v>1227</v>
      </c>
      <c r="O490" s="146" t="s">
        <v>1227</v>
      </c>
      <c r="P490" s="146" t="s">
        <v>1227</v>
      </c>
      <c r="Q490" s="149" t="s">
        <v>1227</v>
      </c>
      <c r="R490" s="146" t="s">
        <v>1227</v>
      </c>
      <c r="S490" s="146" t="s">
        <v>1227</v>
      </c>
      <c r="T490" s="146" t="s">
        <v>1227</v>
      </c>
    </row>
    <row r="491" spans="2:20" hidden="1">
      <c r="B491" s="146" t="s">
        <v>973</v>
      </c>
      <c r="C491" s="146" t="s">
        <v>974</v>
      </c>
      <c r="D491" s="146" t="s">
        <v>358</v>
      </c>
      <c r="E491" s="146" t="s">
        <v>356</v>
      </c>
      <c r="F491" s="147">
        <v>45.9407</v>
      </c>
      <c r="G491" s="147">
        <v>44.938200000000002</v>
      </c>
      <c r="H491" s="148">
        <v>0.97199999999999998</v>
      </c>
      <c r="I491" s="148">
        <v>0.98070000000000002</v>
      </c>
      <c r="J491" s="148" t="s">
        <v>1227</v>
      </c>
      <c r="K491" s="148" t="s">
        <v>1227</v>
      </c>
      <c r="L491" s="146" t="s">
        <v>1227</v>
      </c>
      <c r="M491" s="146" t="s">
        <v>1227</v>
      </c>
      <c r="N491" s="149" t="s">
        <v>310</v>
      </c>
      <c r="O491" s="146" t="s">
        <v>1227</v>
      </c>
      <c r="P491" s="146">
        <v>0.95469999999999999</v>
      </c>
      <c r="Q491" s="149" t="s">
        <v>1227</v>
      </c>
      <c r="R491" s="146" t="s">
        <v>1227</v>
      </c>
      <c r="S491" s="146" t="s">
        <v>1227</v>
      </c>
      <c r="T491" s="146" t="s">
        <v>1227</v>
      </c>
    </row>
    <row r="492" spans="2:20" hidden="1">
      <c r="B492" s="146" t="s">
        <v>975</v>
      </c>
      <c r="C492" s="146" t="s">
        <v>976</v>
      </c>
      <c r="D492" s="146" t="s">
        <v>286</v>
      </c>
      <c r="E492" s="146" t="s">
        <v>284</v>
      </c>
      <c r="F492" s="147">
        <v>45.321100000000001</v>
      </c>
      <c r="G492" s="147">
        <v>45.290799999999997</v>
      </c>
      <c r="H492" s="148">
        <v>0.94179999999999997</v>
      </c>
      <c r="I492" s="148">
        <v>0.95979999999999999</v>
      </c>
      <c r="J492" s="148">
        <v>0.90610000000000002</v>
      </c>
      <c r="K492" s="148">
        <v>0.93469999999999998</v>
      </c>
      <c r="L492" s="146" t="s">
        <v>1227</v>
      </c>
      <c r="M492" s="146" t="s">
        <v>1227</v>
      </c>
      <c r="N492" s="149" t="s">
        <v>1227</v>
      </c>
      <c r="O492" s="146" t="s">
        <v>1227</v>
      </c>
      <c r="P492" s="146" t="s">
        <v>1227</v>
      </c>
      <c r="Q492" s="149" t="s">
        <v>1227</v>
      </c>
      <c r="R492" s="146" t="s">
        <v>1227</v>
      </c>
      <c r="S492" s="146" t="s">
        <v>1227</v>
      </c>
      <c r="T492" s="146" t="s">
        <v>1227</v>
      </c>
    </row>
    <row r="493" spans="2:20" hidden="1">
      <c r="B493" s="146" t="s">
        <v>975</v>
      </c>
      <c r="C493" s="146" t="s">
        <v>976</v>
      </c>
      <c r="D493" s="146" t="s">
        <v>276</v>
      </c>
      <c r="E493" s="146" t="s">
        <v>277</v>
      </c>
      <c r="F493" s="147">
        <v>45.321100000000001</v>
      </c>
      <c r="G493" s="147">
        <v>45.290799999999997</v>
      </c>
      <c r="H493" s="148">
        <v>0.94179999999999997</v>
      </c>
      <c r="I493" s="148">
        <v>0.95979999999999999</v>
      </c>
      <c r="J493" s="148" t="s">
        <v>1227</v>
      </c>
      <c r="K493" s="148" t="s">
        <v>1227</v>
      </c>
      <c r="L493" s="146" t="s">
        <v>1227</v>
      </c>
      <c r="M493" s="146" t="s">
        <v>1227</v>
      </c>
      <c r="N493" s="149" t="s">
        <v>1227</v>
      </c>
      <c r="O493" s="146" t="s">
        <v>1227</v>
      </c>
      <c r="P493" s="146" t="s">
        <v>1227</v>
      </c>
      <c r="Q493" s="149" t="s">
        <v>1227</v>
      </c>
      <c r="R493" s="146" t="s">
        <v>1227</v>
      </c>
      <c r="S493" s="146" t="s">
        <v>1227</v>
      </c>
      <c r="T493" s="146" t="s">
        <v>1227</v>
      </c>
    </row>
    <row r="494" spans="2:20" hidden="1">
      <c r="B494" s="146" t="s">
        <v>977</v>
      </c>
      <c r="C494" s="146" t="s">
        <v>978</v>
      </c>
      <c r="D494" s="146" t="s">
        <v>273</v>
      </c>
      <c r="E494" s="146" t="s">
        <v>271</v>
      </c>
      <c r="F494" s="147">
        <v>44.939599999999999</v>
      </c>
      <c r="G494" s="147">
        <v>43.547600000000003</v>
      </c>
      <c r="H494" s="148">
        <v>0.93389999999999995</v>
      </c>
      <c r="I494" s="148">
        <v>0.95420000000000005</v>
      </c>
      <c r="J494" s="148">
        <v>0.93389999999999995</v>
      </c>
      <c r="K494" s="148">
        <v>0.95420000000000005</v>
      </c>
      <c r="L494" s="146" t="s">
        <v>1227</v>
      </c>
      <c r="M494" s="146" t="s">
        <v>1227</v>
      </c>
      <c r="N494" s="149" t="s">
        <v>1227</v>
      </c>
      <c r="O494" s="146" t="s">
        <v>1227</v>
      </c>
      <c r="P494" s="146" t="s">
        <v>1227</v>
      </c>
      <c r="Q494" s="149" t="s">
        <v>1227</v>
      </c>
      <c r="R494" s="146" t="s">
        <v>1227</v>
      </c>
      <c r="S494" s="146" t="s">
        <v>1227</v>
      </c>
      <c r="T494" s="146" t="s">
        <v>1227</v>
      </c>
    </row>
    <row r="495" spans="2:20" hidden="1">
      <c r="B495" s="146" t="s">
        <v>977</v>
      </c>
      <c r="C495" s="146" t="s">
        <v>978</v>
      </c>
      <c r="D495" s="146" t="s">
        <v>276</v>
      </c>
      <c r="E495" s="146" t="s">
        <v>277</v>
      </c>
      <c r="F495" s="147">
        <v>44.939599999999999</v>
      </c>
      <c r="G495" s="147">
        <v>43.547600000000003</v>
      </c>
      <c r="H495" s="148">
        <v>0.93389999999999995</v>
      </c>
      <c r="I495" s="148">
        <v>0.95420000000000005</v>
      </c>
      <c r="J495" s="148">
        <v>0.93389999999999995</v>
      </c>
      <c r="K495" s="148">
        <v>0.95420000000000005</v>
      </c>
      <c r="L495" s="146" t="s">
        <v>1227</v>
      </c>
      <c r="M495" s="146" t="s">
        <v>1227</v>
      </c>
      <c r="N495" s="149" t="s">
        <v>1227</v>
      </c>
      <c r="O495" s="146" t="s">
        <v>1227</v>
      </c>
      <c r="P495" s="146" t="s">
        <v>1227</v>
      </c>
      <c r="Q495" s="149" t="s">
        <v>1227</v>
      </c>
      <c r="R495" s="146" t="s">
        <v>1227</v>
      </c>
      <c r="S495" s="146" t="s">
        <v>1227</v>
      </c>
      <c r="T495" s="146" t="s">
        <v>1227</v>
      </c>
    </row>
    <row r="496" spans="2:20" hidden="1">
      <c r="B496" s="146" t="s">
        <v>979</v>
      </c>
      <c r="C496" s="146" t="s">
        <v>980</v>
      </c>
      <c r="D496" s="146" t="s">
        <v>247</v>
      </c>
      <c r="E496" s="146" t="s">
        <v>248</v>
      </c>
      <c r="F496" s="147">
        <v>53.889699999999998</v>
      </c>
      <c r="G496" s="147">
        <v>52.160299999999999</v>
      </c>
      <c r="H496" s="148">
        <v>1.1200000000000001</v>
      </c>
      <c r="I496" s="148">
        <v>1.0807</v>
      </c>
      <c r="J496" s="148" t="s">
        <v>1227</v>
      </c>
      <c r="K496" s="148" t="s">
        <v>1227</v>
      </c>
      <c r="L496" s="146" t="s">
        <v>1227</v>
      </c>
      <c r="M496" s="146" t="s">
        <v>1227</v>
      </c>
      <c r="N496" s="149" t="s">
        <v>1227</v>
      </c>
      <c r="O496" s="146" t="s">
        <v>1227</v>
      </c>
      <c r="P496" s="146" t="s">
        <v>1227</v>
      </c>
      <c r="Q496" s="149" t="s">
        <v>1227</v>
      </c>
      <c r="R496" s="146" t="s">
        <v>1227</v>
      </c>
      <c r="S496" s="146" t="s">
        <v>1227</v>
      </c>
      <c r="T496" s="146" t="s">
        <v>1227</v>
      </c>
    </row>
    <row r="497" spans="2:20" hidden="1">
      <c r="B497" s="146" t="s">
        <v>981</v>
      </c>
      <c r="C497" s="146" t="s">
        <v>982</v>
      </c>
      <c r="D497" s="146" t="s">
        <v>249</v>
      </c>
      <c r="E497" s="146" t="s">
        <v>243</v>
      </c>
      <c r="F497" s="147">
        <v>85.989800000000002</v>
      </c>
      <c r="G497" s="147">
        <v>83.485299999999995</v>
      </c>
      <c r="H497" s="148">
        <v>1.7869999999999999</v>
      </c>
      <c r="I497" s="148">
        <v>1.4882</v>
      </c>
      <c r="J497" s="148" t="s">
        <v>1227</v>
      </c>
      <c r="K497" s="148" t="s">
        <v>1227</v>
      </c>
      <c r="L497" s="146" t="s">
        <v>1227</v>
      </c>
      <c r="M497" s="146" t="s">
        <v>1227</v>
      </c>
      <c r="N497" s="149" t="s">
        <v>1227</v>
      </c>
      <c r="O497" s="146" t="s">
        <v>1227</v>
      </c>
      <c r="P497" s="146" t="s">
        <v>1227</v>
      </c>
      <c r="Q497" s="149" t="s">
        <v>1227</v>
      </c>
      <c r="R497" s="146" t="s">
        <v>1227</v>
      </c>
      <c r="S497" s="146" t="s">
        <v>1227</v>
      </c>
      <c r="T497" s="146" t="s">
        <v>1227</v>
      </c>
    </row>
    <row r="498" spans="2:20" hidden="1">
      <c r="B498" s="146" t="s">
        <v>983</v>
      </c>
      <c r="C498" s="146" t="s">
        <v>984</v>
      </c>
      <c r="D498" s="146" t="s">
        <v>573</v>
      </c>
      <c r="E498" s="146" t="s">
        <v>574</v>
      </c>
      <c r="F498" s="147">
        <v>42.698900000000002</v>
      </c>
      <c r="G498" s="147">
        <v>42.1753</v>
      </c>
      <c r="H498" s="148">
        <v>1.0887</v>
      </c>
      <c r="I498" s="148">
        <v>1.0599000000000001</v>
      </c>
      <c r="J498" s="148" t="s">
        <v>1227</v>
      </c>
      <c r="K498" s="148" t="s">
        <v>1227</v>
      </c>
      <c r="L498" s="146" t="s">
        <v>1227</v>
      </c>
      <c r="M498" s="146" t="s">
        <v>1227</v>
      </c>
      <c r="N498" s="149" t="s">
        <v>1227</v>
      </c>
      <c r="O498" s="146" t="s">
        <v>310</v>
      </c>
      <c r="P498" s="146">
        <v>0.88739999999999997</v>
      </c>
      <c r="Q498" s="149" t="s">
        <v>1227</v>
      </c>
      <c r="R498" s="146" t="s">
        <v>1227</v>
      </c>
      <c r="S498" s="146" t="s">
        <v>1227</v>
      </c>
      <c r="T498" s="146" t="s">
        <v>1227</v>
      </c>
    </row>
    <row r="499" spans="2:20" hidden="1">
      <c r="B499" s="146" t="s">
        <v>983</v>
      </c>
      <c r="C499" s="146" t="s">
        <v>984</v>
      </c>
      <c r="D499" s="146" t="s">
        <v>298</v>
      </c>
      <c r="E499" s="146" t="s">
        <v>294</v>
      </c>
      <c r="F499" s="147">
        <v>42.698900000000002</v>
      </c>
      <c r="G499" s="147">
        <v>42.1753</v>
      </c>
      <c r="H499" s="148">
        <v>0.88739999999999997</v>
      </c>
      <c r="I499" s="148">
        <v>0.92149999999999999</v>
      </c>
      <c r="J499" s="148" t="s">
        <v>1227</v>
      </c>
      <c r="K499" s="148" t="s">
        <v>1227</v>
      </c>
      <c r="L499" s="146" t="s">
        <v>1227</v>
      </c>
      <c r="M499" s="146" t="s">
        <v>1227</v>
      </c>
      <c r="N499" s="149" t="s">
        <v>1227</v>
      </c>
      <c r="O499" s="146" t="s">
        <v>1227</v>
      </c>
      <c r="P499" s="146" t="s">
        <v>1227</v>
      </c>
      <c r="Q499" s="149" t="s">
        <v>1227</v>
      </c>
      <c r="R499" s="146" t="s">
        <v>1227</v>
      </c>
      <c r="S499" s="146" t="s">
        <v>1227</v>
      </c>
      <c r="T499" s="146" t="s">
        <v>1227</v>
      </c>
    </row>
    <row r="500" spans="2:20" hidden="1">
      <c r="B500" s="146" t="s">
        <v>985</v>
      </c>
      <c r="C500" s="146" t="s">
        <v>986</v>
      </c>
      <c r="D500" s="146" t="s">
        <v>358</v>
      </c>
      <c r="E500" s="146" t="s">
        <v>356</v>
      </c>
      <c r="F500" s="147">
        <v>46.0244</v>
      </c>
      <c r="G500" s="147">
        <v>45.6188</v>
      </c>
      <c r="H500" s="148">
        <v>0.97199999999999998</v>
      </c>
      <c r="I500" s="148">
        <v>0.98070000000000002</v>
      </c>
      <c r="J500" s="148">
        <v>0.97199999999999998</v>
      </c>
      <c r="K500" s="148">
        <v>0.98070000000000002</v>
      </c>
      <c r="L500" s="146" t="s">
        <v>1227</v>
      </c>
      <c r="M500" s="146" t="s">
        <v>1227</v>
      </c>
      <c r="N500" s="149" t="s">
        <v>310</v>
      </c>
      <c r="O500" s="146" t="s">
        <v>1227</v>
      </c>
      <c r="P500" s="146">
        <v>0.95640000000000003</v>
      </c>
      <c r="Q500" s="149" t="s">
        <v>1227</v>
      </c>
      <c r="R500" s="146" t="s">
        <v>310</v>
      </c>
      <c r="S500" s="146" t="s">
        <v>1227</v>
      </c>
      <c r="T500" s="146">
        <v>0.94350000000000001</v>
      </c>
    </row>
    <row r="501" spans="2:20" hidden="1">
      <c r="B501" s="146" t="s">
        <v>987</v>
      </c>
      <c r="C501" s="146" t="s">
        <v>988</v>
      </c>
      <c r="D501" s="146" t="s">
        <v>326</v>
      </c>
      <c r="E501" s="146" t="s">
        <v>327</v>
      </c>
      <c r="F501" s="147">
        <v>38.249000000000002</v>
      </c>
      <c r="G501" s="147">
        <v>37.556800000000003</v>
      </c>
      <c r="H501" s="148">
        <v>0.82399999999999995</v>
      </c>
      <c r="I501" s="148">
        <v>0.87580000000000002</v>
      </c>
      <c r="J501" s="148" t="s">
        <v>1227</v>
      </c>
      <c r="K501" s="148" t="s">
        <v>1227</v>
      </c>
      <c r="L501" s="146" t="s">
        <v>1227</v>
      </c>
      <c r="M501" s="146" t="s">
        <v>1227</v>
      </c>
      <c r="N501" s="149" t="s">
        <v>310</v>
      </c>
      <c r="O501" s="146" t="s">
        <v>1227</v>
      </c>
      <c r="P501" s="146">
        <v>0.79490000000000005</v>
      </c>
      <c r="Q501" s="149" t="s">
        <v>1227</v>
      </c>
      <c r="R501" s="146" t="s">
        <v>1227</v>
      </c>
      <c r="S501" s="146" t="s">
        <v>1227</v>
      </c>
      <c r="T501" s="146" t="s">
        <v>1227</v>
      </c>
    </row>
    <row r="502" spans="2:20" hidden="1">
      <c r="B502" s="146" t="s">
        <v>989</v>
      </c>
      <c r="C502" s="146" t="s">
        <v>990</v>
      </c>
      <c r="D502" s="146" t="s">
        <v>326</v>
      </c>
      <c r="E502" s="146" t="s">
        <v>327</v>
      </c>
      <c r="F502" s="147">
        <v>40.683399999999999</v>
      </c>
      <c r="G502" s="147">
        <v>39.4773</v>
      </c>
      <c r="H502" s="148">
        <v>0.84560000000000002</v>
      </c>
      <c r="I502" s="148">
        <v>0.89149999999999996</v>
      </c>
      <c r="J502" s="148">
        <v>0.84560000000000002</v>
      </c>
      <c r="K502" s="148">
        <v>0.89149999999999996</v>
      </c>
      <c r="L502" s="146" t="s">
        <v>1227</v>
      </c>
      <c r="M502" s="146" t="s">
        <v>1227</v>
      </c>
      <c r="N502" s="149" t="s">
        <v>1227</v>
      </c>
      <c r="O502" s="146" t="s">
        <v>1227</v>
      </c>
      <c r="P502" s="146" t="s">
        <v>1227</v>
      </c>
      <c r="Q502" s="149" t="s">
        <v>1227</v>
      </c>
      <c r="R502" s="146" t="s">
        <v>1227</v>
      </c>
      <c r="S502" s="146" t="s">
        <v>1227</v>
      </c>
      <c r="T502" s="146" t="s">
        <v>1227</v>
      </c>
    </row>
    <row r="503" spans="2:20" hidden="1">
      <c r="B503" s="146" t="s">
        <v>991</v>
      </c>
      <c r="C503" s="146" t="s">
        <v>1189</v>
      </c>
      <c r="D503" s="146" t="s">
        <v>249</v>
      </c>
      <c r="E503" s="146" t="s">
        <v>243</v>
      </c>
      <c r="F503" s="147">
        <v>61.286999999999999</v>
      </c>
      <c r="G503" s="147">
        <v>58.9377</v>
      </c>
      <c r="H503" s="148">
        <v>1.2737000000000001</v>
      </c>
      <c r="I503" s="148">
        <v>1.1801999999999999</v>
      </c>
      <c r="J503" s="148" t="s">
        <v>1227</v>
      </c>
      <c r="K503" s="148" t="s">
        <v>1227</v>
      </c>
      <c r="L503" s="146" t="s">
        <v>1227</v>
      </c>
      <c r="M503" s="146" t="s">
        <v>1227</v>
      </c>
      <c r="N503" s="149" t="s">
        <v>1227</v>
      </c>
      <c r="O503" s="146" t="s">
        <v>1227</v>
      </c>
      <c r="P503" s="146" t="s">
        <v>1227</v>
      </c>
      <c r="Q503" s="149" t="s">
        <v>1227</v>
      </c>
      <c r="R503" s="146" t="s">
        <v>1227</v>
      </c>
      <c r="S503" s="146" t="s">
        <v>1227</v>
      </c>
      <c r="T503" s="146" t="s">
        <v>1227</v>
      </c>
    </row>
    <row r="504" spans="2:20" hidden="1">
      <c r="B504" s="146" t="s">
        <v>992</v>
      </c>
      <c r="C504" s="146" t="s">
        <v>1190</v>
      </c>
      <c r="D504" s="146" t="s">
        <v>249</v>
      </c>
      <c r="E504" s="146" t="s">
        <v>243</v>
      </c>
      <c r="F504" s="147">
        <v>88.339200000000005</v>
      </c>
      <c r="G504" s="147">
        <v>85.171400000000006</v>
      </c>
      <c r="H504" s="148">
        <v>1.8591</v>
      </c>
      <c r="I504" s="148">
        <v>1.5289999999999999</v>
      </c>
      <c r="J504" s="148">
        <v>1.8591</v>
      </c>
      <c r="K504" s="148">
        <v>1.5289999999999999</v>
      </c>
      <c r="L504" s="146" t="s">
        <v>1227</v>
      </c>
      <c r="M504" s="146" t="s">
        <v>1227</v>
      </c>
      <c r="N504" s="149" t="s">
        <v>1227</v>
      </c>
      <c r="O504" s="146" t="s">
        <v>1227</v>
      </c>
      <c r="P504" s="146" t="s">
        <v>1227</v>
      </c>
      <c r="Q504" s="149" t="s">
        <v>1227</v>
      </c>
      <c r="R504" s="146" t="s">
        <v>1227</v>
      </c>
      <c r="S504" s="146" t="s">
        <v>1227</v>
      </c>
      <c r="T504" s="146" t="s">
        <v>1227</v>
      </c>
    </row>
    <row r="505" spans="2:20" hidden="1">
      <c r="B505" s="146" t="s">
        <v>993</v>
      </c>
      <c r="C505" s="146" t="s">
        <v>994</v>
      </c>
      <c r="D505" s="146" t="s">
        <v>347</v>
      </c>
      <c r="E505" s="146" t="s">
        <v>345</v>
      </c>
      <c r="F505" s="147">
        <v>19.840299999999999</v>
      </c>
      <c r="G505" s="147">
        <v>19.194400000000002</v>
      </c>
      <c r="H505" s="148">
        <v>0.4123</v>
      </c>
      <c r="I505" s="148">
        <v>0.54510000000000003</v>
      </c>
      <c r="J505" s="148">
        <v>0.4123</v>
      </c>
      <c r="K505" s="148">
        <v>0.54510000000000003</v>
      </c>
      <c r="L505" s="146" t="s">
        <v>1227</v>
      </c>
      <c r="M505" s="146" t="s">
        <v>1227</v>
      </c>
      <c r="N505" s="149" t="s">
        <v>1227</v>
      </c>
      <c r="O505" s="146" t="s">
        <v>1227</v>
      </c>
      <c r="P505" s="146" t="s">
        <v>1227</v>
      </c>
      <c r="Q505" s="149" t="s">
        <v>1227</v>
      </c>
      <c r="R505" s="146" t="s">
        <v>1227</v>
      </c>
      <c r="S505" s="146" t="s">
        <v>1227</v>
      </c>
      <c r="T505" s="146" t="s">
        <v>1227</v>
      </c>
    </row>
    <row r="506" spans="2:20" hidden="1">
      <c r="B506" s="146" t="s">
        <v>995</v>
      </c>
      <c r="C506" s="146" t="s">
        <v>996</v>
      </c>
      <c r="D506" s="146" t="s">
        <v>249</v>
      </c>
      <c r="E506" s="146" t="s">
        <v>243</v>
      </c>
      <c r="F506" s="147">
        <v>90.213899999999995</v>
      </c>
      <c r="G506" s="147">
        <v>86.075900000000004</v>
      </c>
      <c r="H506" s="148">
        <v>1.8747</v>
      </c>
      <c r="I506" s="148">
        <v>1.5378000000000001</v>
      </c>
      <c r="J506" s="148">
        <v>1.8747</v>
      </c>
      <c r="K506" s="148">
        <v>1.5378000000000001</v>
      </c>
      <c r="L506" s="146" t="s">
        <v>1227</v>
      </c>
      <c r="M506" s="146" t="s">
        <v>1227</v>
      </c>
      <c r="N506" s="149" t="s">
        <v>1227</v>
      </c>
      <c r="O506" s="146" t="s">
        <v>1227</v>
      </c>
      <c r="P506" s="146" t="s">
        <v>1227</v>
      </c>
      <c r="Q506" s="149" t="s">
        <v>1227</v>
      </c>
      <c r="R506" s="146" t="s">
        <v>1227</v>
      </c>
      <c r="S506" s="146" t="s">
        <v>1227</v>
      </c>
      <c r="T506" s="146" t="s">
        <v>1227</v>
      </c>
    </row>
    <row r="507" spans="2:20" hidden="1">
      <c r="B507" s="146" t="s">
        <v>997</v>
      </c>
      <c r="C507" s="146" t="s">
        <v>1191</v>
      </c>
      <c r="D507" s="146" t="s">
        <v>347</v>
      </c>
      <c r="E507" s="146" t="s">
        <v>345</v>
      </c>
      <c r="F507" s="147">
        <v>18.486599999999999</v>
      </c>
      <c r="G507" s="147">
        <v>18.302600000000002</v>
      </c>
      <c r="H507" s="148">
        <v>0.38429999999999997</v>
      </c>
      <c r="I507" s="148">
        <v>0.51949999999999996</v>
      </c>
      <c r="J507" s="148" t="s">
        <v>1227</v>
      </c>
      <c r="K507" s="148" t="s">
        <v>1227</v>
      </c>
      <c r="L507" s="146" t="s">
        <v>1227</v>
      </c>
      <c r="M507" s="146" t="s">
        <v>1227</v>
      </c>
      <c r="N507" s="149" t="s">
        <v>1227</v>
      </c>
      <c r="O507" s="146" t="s">
        <v>1227</v>
      </c>
      <c r="P507" s="146" t="s">
        <v>1227</v>
      </c>
      <c r="Q507" s="149" t="s">
        <v>1227</v>
      </c>
      <c r="R507" s="146" t="s">
        <v>1227</v>
      </c>
      <c r="S507" s="146" t="s">
        <v>1227</v>
      </c>
      <c r="T507" s="146" t="s">
        <v>1227</v>
      </c>
    </row>
    <row r="508" spans="2:20" hidden="1">
      <c r="B508" s="146" t="s">
        <v>998</v>
      </c>
      <c r="C508" s="146" t="s">
        <v>1192</v>
      </c>
      <c r="D508" s="146" t="s">
        <v>249</v>
      </c>
      <c r="E508" s="146" t="s">
        <v>243</v>
      </c>
      <c r="F508" s="147">
        <v>61.008800000000001</v>
      </c>
      <c r="G508" s="147">
        <v>59.861600000000003</v>
      </c>
      <c r="H508" s="148">
        <v>1.2679</v>
      </c>
      <c r="I508" s="148">
        <v>1.1765000000000001</v>
      </c>
      <c r="J508" s="148" t="s">
        <v>1227</v>
      </c>
      <c r="K508" s="148" t="s">
        <v>1227</v>
      </c>
      <c r="L508" s="146" t="s">
        <v>1227</v>
      </c>
      <c r="M508" s="146" t="s">
        <v>1227</v>
      </c>
      <c r="N508" s="149" t="s">
        <v>1227</v>
      </c>
      <c r="O508" s="146" t="s">
        <v>1227</v>
      </c>
      <c r="P508" s="146" t="s">
        <v>1227</v>
      </c>
      <c r="Q508" s="149" t="s">
        <v>1227</v>
      </c>
      <c r="R508" s="146" t="s">
        <v>1227</v>
      </c>
      <c r="S508" s="146" t="s">
        <v>1227</v>
      </c>
      <c r="T508" s="146" t="s">
        <v>1227</v>
      </c>
    </row>
    <row r="509" spans="2:20" hidden="1">
      <c r="B509" s="146" t="s">
        <v>999</v>
      </c>
      <c r="C509" s="146" t="s">
        <v>1000</v>
      </c>
      <c r="D509" s="146" t="s">
        <v>249</v>
      </c>
      <c r="E509" s="146" t="s">
        <v>243</v>
      </c>
      <c r="F509" s="147">
        <v>87.691900000000004</v>
      </c>
      <c r="G509" s="147">
        <v>84.175399999999996</v>
      </c>
      <c r="H509" s="148">
        <v>1.8223</v>
      </c>
      <c r="I509" s="148">
        <v>1.5082</v>
      </c>
      <c r="J509" s="148" t="s">
        <v>1227</v>
      </c>
      <c r="K509" s="148" t="s">
        <v>1227</v>
      </c>
      <c r="L509" s="146" t="s">
        <v>1227</v>
      </c>
      <c r="M509" s="146" t="s">
        <v>1227</v>
      </c>
      <c r="N509" s="149" t="s">
        <v>1227</v>
      </c>
      <c r="O509" s="146" t="s">
        <v>1227</v>
      </c>
      <c r="P509" s="146" t="s">
        <v>1227</v>
      </c>
      <c r="Q509" s="149" t="s">
        <v>1227</v>
      </c>
      <c r="R509" s="146" t="s">
        <v>1227</v>
      </c>
      <c r="S509" s="146" t="s">
        <v>1227</v>
      </c>
      <c r="T509" s="146" t="s">
        <v>1227</v>
      </c>
    </row>
    <row r="510" spans="2:20" hidden="1">
      <c r="B510" s="146" t="s">
        <v>1001</v>
      </c>
      <c r="C510" s="146" t="s">
        <v>1002</v>
      </c>
      <c r="D510" s="146" t="s">
        <v>249</v>
      </c>
      <c r="E510" s="146" t="s">
        <v>243</v>
      </c>
      <c r="F510" s="147">
        <v>83.996700000000004</v>
      </c>
      <c r="G510" s="147">
        <v>82.994699999999995</v>
      </c>
      <c r="H510" s="148">
        <v>1.7457</v>
      </c>
      <c r="I510" s="148">
        <v>1.4644999999999999</v>
      </c>
      <c r="J510" s="148" t="s">
        <v>1227</v>
      </c>
      <c r="K510" s="148" t="s">
        <v>1227</v>
      </c>
      <c r="L510" s="146" t="s">
        <v>1227</v>
      </c>
      <c r="M510" s="146" t="s">
        <v>1227</v>
      </c>
      <c r="N510" s="149" t="s">
        <v>1227</v>
      </c>
      <c r="O510" s="146" t="s">
        <v>1227</v>
      </c>
      <c r="P510" s="146" t="s">
        <v>1227</v>
      </c>
      <c r="Q510" s="149" t="s">
        <v>1227</v>
      </c>
      <c r="R510" s="146" t="s">
        <v>1227</v>
      </c>
      <c r="S510" s="146" t="s">
        <v>1227</v>
      </c>
      <c r="T510" s="146" t="s">
        <v>1227</v>
      </c>
    </row>
    <row r="511" spans="2:20" hidden="1">
      <c r="B511" s="146" t="s">
        <v>1003</v>
      </c>
      <c r="C511" s="146" t="s">
        <v>1004</v>
      </c>
      <c r="D511" s="146" t="s">
        <v>255</v>
      </c>
      <c r="E511" s="146" t="s">
        <v>256</v>
      </c>
      <c r="F511" s="147">
        <v>48.779800000000002</v>
      </c>
      <c r="G511" s="147">
        <v>47.859000000000002</v>
      </c>
      <c r="H511" s="148">
        <v>1.0137</v>
      </c>
      <c r="I511" s="148">
        <v>1.0094000000000001</v>
      </c>
      <c r="J511" s="148">
        <v>0.92169999999999996</v>
      </c>
      <c r="K511" s="148">
        <v>0.94569999999999999</v>
      </c>
      <c r="L511" s="146" t="s">
        <v>1227</v>
      </c>
      <c r="M511" s="146" t="s">
        <v>1227</v>
      </c>
      <c r="N511" s="149" t="s">
        <v>1227</v>
      </c>
      <c r="O511" s="146" t="s">
        <v>1227</v>
      </c>
      <c r="P511" s="146" t="s">
        <v>1227</v>
      </c>
      <c r="Q511" s="149" t="s">
        <v>1227</v>
      </c>
      <c r="R511" s="146" t="s">
        <v>1227</v>
      </c>
      <c r="S511" s="146" t="s">
        <v>1227</v>
      </c>
      <c r="T511" s="146" t="s">
        <v>1227</v>
      </c>
    </row>
    <row r="512" spans="2:20" hidden="1">
      <c r="B512" s="146" t="s">
        <v>1005</v>
      </c>
      <c r="C512" s="146" t="s">
        <v>1006</v>
      </c>
      <c r="D512" s="146" t="s">
        <v>249</v>
      </c>
      <c r="E512" s="146" t="s">
        <v>243</v>
      </c>
      <c r="F512" s="147">
        <v>69.858400000000003</v>
      </c>
      <c r="G512" s="147">
        <v>67.121799999999993</v>
      </c>
      <c r="H512" s="148">
        <v>1.4518</v>
      </c>
      <c r="I512" s="148">
        <v>1.2907999999999999</v>
      </c>
      <c r="J512" s="148">
        <v>1.4277</v>
      </c>
      <c r="K512" s="148">
        <v>1.2761</v>
      </c>
      <c r="L512" s="146" t="s">
        <v>1227</v>
      </c>
      <c r="M512" s="146" t="s">
        <v>1227</v>
      </c>
      <c r="N512" s="149" t="s">
        <v>1227</v>
      </c>
      <c r="O512" s="146" t="s">
        <v>1227</v>
      </c>
      <c r="P512" s="146" t="s">
        <v>1227</v>
      </c>
      <c r="Q512" s="149" t="s">
        <v>1227</v>
      </c>
      <c r="R512" s="146" t="s">
        <v>1227</v>
      </c>
      <c r="S512" s="146" t="s">
        <v>1227</v>
      </c>
      <c r="T512" s="146" t="s">
        <v>1227</v>
      </c>
    </row>
    <row r="513" spans="2:20" hidden="1">
      <c r="B513" s="146" t="s">
        <v>1007</v>
      </c>
      <c r="C513" s="146" t="s">
        <v>1193</v>
      </c>
      <c r="D513" s="146" t="s">
        <v>249</v>
      </c>
      <c r="E513" s="146" t="s">
        <v>243</v>
      </c>
      <c r="F513" s="147">
        <v>82.668800000000005</v>
      </c>
      <c r="G513" s="147">
        <v>78.790400000000005</v>
      </c>
      <c r="H513" s="148">
        <v>1.718</v>
      </c>
      <c r="I513" s="148">
        <v>1.4486000000000001</v>
      </c>
      <c r="J513" s="148" t="s">
        <v>1227</v>
      </c>
      <c r="K513" s="148" t="s">
        <v>1227</v>
      </c>
      <c r="L513" s="146" t="s">
        <v>1227</v>
      </c>
      <c r="M513" s="146" t="s">
        <v>1227</v>
      </c>
      <c r="N513" s="149" t="s">
        <v>1227</v>
      </c>
      <c r="O513" s="146" t="s">
        <v>1227</v>
      </c>
      <c r="P513" s="146" t="s">
        <v>1227</v>
      </c>
      <c r="Q513" s="149" t="s">
        <v>1227</v>
      </c>
      <c r="R513" s="146" t="s">
        <v>1227</v>
      </c>
      <c r="S513" s="146" t="s">
        <v>1227</v>
      </c>
      <c r="T513" s="146" t="s">
        <v>1227</v>
      </c>
    </row>
    <row r="514" spans="2:20" hidden="1">
      <c r="B514" s="146" t="s">
        <v>1008</v>
      </c>
      <c r="C514" s="146" t="s">
        <v>1009</v>
      </c>
      <c r="D514" s="146" t="s">
        <v>264</v>
      </c>
      <c r="E514" s="146" t="s">
        <v>262</v>
      </c>
      <c r="F514" s="147">
        <v>38.781100000000002</v>
      </c>
      <c r="G514" s="147">
        <v>37.569099999999999</v>
      </c>
      <c r="H514" s="148">
        <v>0.80589999999999995</v>
      </c>
      <c r="I514" s="148">
        <v>0.86260000000000003</v>
      </c>
      <c r="J514" s="148">
        <v>0.80589999999999995</v>
      </c>
      <c r="K514" s="148">
        <v>0.86260000000000003</v>
      </c>
      <c r="L514" s="146" t="s">
        <v>1227</v>
      </c>
      <c r="M514" s="146" t="s">
        <v>1227</v>
      </c>
      <c r="N514" s="149" t="s">
        <v>1227</v>
      </c>
      <c r="O514" s="146" t="s">
        <v>1227</v>
      </c>
      <c r="P514" s="146" t="s">
        <v>1227</v>
      </c>
      <c r="Q514" s="149" t="s">
        <v>1227</v>
      </c>
      <c r="R514" s="146" t="s">
        <v>1227</v>
      </c>
      <c r="S514" s="146" t="s">
        <v>1227</v>
      </c>
      <c r="T514" s="146" t="s">
        <v>1227</v>
      </c>
    </row>
    <row r="515" spans="2:20" hidden="1">
      <c r="B515" s="146" t="s">
        <v>1008</v>
      </c>
      <c r="C515" s="146" t="s">
        <v>1009</v>
      </c>
      <c r="D515" s="146" t="s">
        <v>350</v>
      </c>
      <c r="E515" s="146" t="s">
        <v>348</v>
      </c>
      <c r="F515" s="147">
        <v>38.781100000000002</v>
      </c>
      <c r="G515" s="147">
        <v>37.569099999999999</v>
      </c>
      <c r="H515" s="148" t="s">
        <v>1227</v>
      </c>
      <c r="I515" s="148" t="s">
        <v>1227</v>
      </c>
      <c r="J515" s="148">
        <v>0.80589999999999995</v>
      </c>
      <c r="K515" s="148">
        <v>0.86260000000000003</v>
      </c>
      <c r="L515" s="146" t="s">
        <v>1227</v>
      </c>
      <c r="M515" s="146" t="s">
        <v>1227</v>
      </c>
      <c r="N515" s="149" t="s">
        <v>1227</v>
      </c>
      <c r="O515" s="146" t="s">
        <v>1227</v>
      </c>
      <c r="P515" s="146" t="s">
        <v>1227</v>
      </c>
      <c r="Q515" s="149" t="s">
        <v>1227</v>
      </c>
      <c r="R515" s="146" t="s">
        <v>1227</v>
      </c>
      <c r="S515" s="146" t="s">
        <v>1227</v>
      </c>
      <c r="T515" s="146" t="s">
        <v>1227</v>
      </c>
    </row>
    <row r="516" spans="2:20" hidden="1">
      <c r="B516" s="146" t="s">
        <v>1010</v>
      </c>
      <c r="C516" s="146" t="s">
        <v>1194</v>
      </c>
      <c r="D516" s="146" t="s">
        <v>330</v>
      </c>
      <c r="E516" s="146" t="s">
        <v>331</v>
      </c>
      <c r="F516" s="147">
        <v>40.553400000000003</v>
      </c>
      <c r="G516" s="147">
        <v>39.823999999999998</v>
      </c>
      <c r="H516" s="148">
        <v>0.8427</v>
      </c>
      <c r="I516" s="148">
        <v>0.88939999999999997</v>
      </c>
      <c r="J516" s="148" t="s">
        <v>1227</v>
      </c>
      <c r="K516" s="148" t="s">
        <v>1227</v>
      </c>
      <c r="L516" s="146" t="s">
        <v>1227</v>
      </c>
      <c r="M516" s="146" t="s">
        <v>1227</v>
      </c>
      <c r="N516" s="149" t="s">
        <v>1227</v>
      </c>
      <c r="O516" s="146" t="s">
        <v>1227</v>
      </c>
      <c r="P516" s="146" t="s">
        <v>1227</v>
      </c>
      <c r="Q516" s="149" t="s">
        <v>1227</v>
      </c>
      <c r="R516" s="146" t="s">
        <v>1227</v>
      </c>
      <c r="S516" s="146" t="s">
        <v>1227</v>
      </c>
      <c r="T516" s="146" t="s">
        <v>1227</v>
      </c>
    </row>
    <row r="517" spans="2:20" hidden="1">
      <c r="B517" s="146" t="s">
        <v>1011</v>
      </c>
      <c r="C517" s="146" t="s">
        <v>1195</v>
      </c>
      <c r="D517" s="146" t="s">
        <v>365</v>
      </c>
      <c r="E517" s="146" t="s">
        <v>363</v>
      </c>
      <c r="F517" s="147">
        <v>55.605499999999999</v>
      </c>
      <c r="G517" s="147">
        <v>54.433599999999998</v>
      </c>
      <c r="H517" s="148">
        <v>1.1556999999999999</v>
      </c>
      <c r="I517" s="148">
        <v>1.1042000000000001</v>
      </c>
      <c r="J517" s="148">
        <v>1.1417999999999999</v>
      </c>
      <c r="K517" s="148">
        <v>1.0951</v>
      </c>
      <c r="L517" s="146" t="s">
        <v>1227</v>
      </c>
      <c r="M517" s="146" t="s">
        <v>1227</v>
      </c>
      <c r="N517" s="149" t="s">
        <v>1227</v>
      </c>
      <c r="O517" s="146" t="s">
        <v>1227</v>
      </c>
      <c r="P517" s="146" t="s">
        <v>1227</v>
      </c>
      <c r="Q517" s="149" t="s">
        <v>1227</v>
      </c>
      <c r="R517" s="146" t="s">
        <v>1227</v>
      </c>
      <c r="S517" s="146" t="s">
        <v>1227</v>
      </c>
      <c r="T517" s="146" t="s">
        <v>1227</v>
      </c>
    </row>
    <row r="518" spans="2:20" hidden="1">
      <c r="B518" s="146" t="s">
        <v>1012</v>
      </c>
      <c r="C518" s="146" t="s">
        <v>1013</v>
      </c>
      <c r="D518" s="146" t="s">
        <v>261</v>
      </c>
      <c r="E518" s="146" t="s">
        <v>259</v>
      </c>
      <c r="F518" s="147">
        <v>38.932099999999998</v>
      </c>
      <c r="G518" s="147">
        <v>37.813099999999999</v>
      </c>
      <c r="H518" s="148">
        <v>0.80900000000000005</v>
      </c>
      <c r="I518" s="148">
        <v>0.8649</v>
      </c>
      <c r="J518" s="148" t="s">
        <v>1227</v>
      </c>
      <c r="K518" s="148" t="s">
        <v>1227</v>
      </c>
      <c r="L518" s="146" t="s">
        <v>1227</v>
      </c>
      <c r="M518" s="146" t="s">
        <v>1227</v>
      </c>
      <c r="N518" s="149" t="s">
        <v>1227</v>
      </c>
      <c r="O518" s="146" t="s">
        <v>1227</v>
      </c>
      <c r="P518" s="146" t="s">
        <v>1227</v>
      </c>
      <c r="Q518" s="149" t="s">
        <v>1227</v>
      </c>
      <c r="R518" s="146" t="s">
        <v>1227</v>
      </c>
      <c r="S518" s="146" t="s">
        <v>1227</v>
      </c>
      <c r="T518" s="146" t="s">
        <v>1227</v>
      </c>
    </row>
    <row r="519" spans="2:20" hidden="1">
      <c r="B519" s="146" t="s">
        <v>1014</v>
      </c>
      <c r="C519" s="146" t="s">
        <v>1196</v>
      </c>
      <c r="D519" s="146" t="s">
        <v>261</v>
      </c>
      <c r="E519" s="146" t="s">
        <v>259</v>
      </c>
      <c r="F519" s="147">
        <v>40.621099999999998</v>
      </c>
      <c r="G519" s="147">
        <v>38.338700000000003</v>
      </c>
      <c r="H519" s="148">
        <v>0.84409999999999996</v>
      </c>
      <c r="I519" s="148">
        <v>0.89039999999999997</v>
      </c>
      <c r="J519" s="148" t="s">
        <v>1227</v>
      </c>
      <c r="K519" s="148" t="s">
        <v>1227</v>
      </c>
      <c r="L519" s="146" t="s">
        <v>1227</v>
      </c>
      <c r="M519" s="146" t="s">
        <v>1227</v>
      </c>
      <c r="N519" s="149" t="s">
        <v>1227</v>
      </c>
      <c r="O519" s="146" t="s">
        <v>1227</v>
      </c>
      <c r="P519" s="146" t="s">
        <v>1227</v>
      </c>
      <c r="Q519" s="149" t="s">
        <v>1227</v>
      </c>
      <c r="R519" s="146" t="s">
        <v>1227</v>
      </c>
      <c r="S519" s="146" t="s">
        <v>1227</v>
      </c>
      <c r="T519" s="146" t="s">
        <v>1227</v>
      </c>
    </row>
    <row r="520" spans="2:20" hidden="1">
      <c r="B520" s="146" t="s">
        <v>1015</v>
      </c>
      <c r="C520" s="146" t="s">
        <v>1016</v>
      </c>
      <c r="D520" s="146" t="s">
        <v>369</v>
      </c>
      <c r="E520" s="146" t="s">
        <v>367</v>
      </c>
      <c r="F520" s="147">
        <v>46.006900000000002</v>
      </c>
      <c r="G520" s="147">
        <v>44.206699999999998</v>
      </c>
      <c r="H520" s="148">
        <v>0.95620000000000005</v>
      </c>
      <c r="I520" s="148">
        <v>0.9698</v>
      </c>
      <c r="J520" s="148">
        <v>0.91069999999999995</v>
      </c>
      <c r="K520" s="148">
        <v>0.93799999999999994</v>
      </c>
      <c r="L520" s="146" t="s">
        <v>1227</v>
      </c>
      <c r="M520" s="146" t="s">
        <v>1227</v>
      </c>
      <c r="N520" s="149" t="s">
        <v>1227</v>
      </c>
      <c r="O520" s="146" t="s">
        <v>1227</v>
      </c>
      <c r="P520" s="146" t="s">
        <v>1227</v>
      </c>
      <c r="Q520" s="149" t="s">
        <v>1227</v>
      </c>
      <c r="R520" s="146" t="s">
        <v>1227</v>
      </c>
      <c r="S520" s="146" t="s">
        <v>1227</v>
      </c>
      <c r="T520" s="146" t="s">
        <v>1227</v>
      </c>
    </row>
    <row r="521" spans="2:20" hidden="1">
      <c r="B521" s="146" t="s">
        <v>1017</v>
      </c>
      <c r="C521" s="146" t="s">
        <v>1018</v>
      </c>
      <c r="D521" s="146" t="s">
        <v>342</v>
      </c>
      <c r="E521" s="146" t="s">
        <v>340</v>
      </c>
      <c r="F521" s="147">
        <v>40.077599999999997</v>
      </c>
      <c r="G521" s="147">
        <v>37.832299999999996</v>
      </c>
      <c r="H521" s="148" t="s">
        <v>1227</v>
      </c>
      <c r="I521" s="148" t="s">
        <v>1227</v>
      </c>
      <c r="J521" s="148">
        <v>0.83289999999999997</v>
      </c>
      <c r="K521" s="148">
        <v>0.88229999999999997</v>
      </c>
      <c r="L521" s="146" t="s">
        <v>1227</v>
      </c>
      <c r="M521" s="146" t="s">
        <v>1227</v>
      </c>
      <c r="N521" s="149" t="s">
        <v>1227</v>
      </c>
      <c r="O521" s="146" t="s">
        <v>1227</v>
      </c>
      <c r="P521" s="146" t="s">
        <v>1227</v>
      </c>
      <c r="Q521" s="149" t="s">
        <v>1227</v>
      </c>
      <c r="R521" s="146" t="s">
        <v>1227</v>
      </c>
      <c r="S521" s="146" t="s">
        <v>1227</v>
      </c>
      <c r="T521" s="146" t="s">
        <v>1227</v>
      </c>
    </row>
    <row r="522" spans="2:20" hidden="1">
      <c r="B522" s="146" t="s">
        <v>1017</v>
      </c>
      <c r="C522" s="146" t="s">
        <v>1018</v>
      </c>
      <c r="D522" s="146" t="s">
        <v>326</v>
      </c>
      <c r="E522" s="146" t="s">
        <v>327</v>
      </c>
      <c r="F522" s="147">
        <v>40.077599999999997</v>
      </c>
      <c r="G522" s="147">
        <v>37.832299999999996</v>
      </c>
      <c r="H522" s="148">
        <v>0.83289999999999997</v>
      </c>
      <c r="I522" s="148">
        <v>0.88229999999999997</v>
      </c>
      <c r="J522" s="148" t="s">
        <v>1227</v>
      </c>
      <c r="K522" s="148" t="s">
        <v>1227</v>
      </c>
      <c r="L522" s="146" t="s">
        <v>1227</v>
      </c>
      <c r="M522" s="146" t="s">
        <v>1227</v>
      </c>
      <c r="N522" s="149" t="s">
        <v>1227</v>
      </c>
      <c r="O522" s="146" t="s">
        <v>1227</v>
      </c>
      <c r="P522" s="146" t="s">
        <v>1227</v>
      </c>
      <c r="Q522" s="149" t="s">
        <v>1227</v>
      </c>
      <c r="R522" s="146" t="s">
        <v>1227</v>
      </c>
      <c r="S522" s="146" t="s">
        <v>1227</v>
      </c>
      <c r="T522" s="146" t="s">
        <v>1227</v>
      </c>
    </row>
    <row r="523" spans="2:20" hidden="1">
      <c r="B523" s="146" t="s">
        <v>1019</v>
      </c>
      <c r="C523" s="146" t="s">
        <v>1020</v>
      </c>
      <c r="D523" s="146" t="s">
        <v>240</v>
      </c>
      <c r="E523" s="146" t="s">
        <v>241</v>
      </c>
      <c r="F523" s="147">
        <v>40.605400000000003</v>
      </c>
      <c r="G523" s="147">
        <v>38.258400000000002</v>
      </c>
      <c r="H523" s="148">
        <v>0.84389999999999998</v>
      </c>
      <c r="I523" s="148">
        <v>0.89029999999999998</v>
      </c>
      <c r="J523" s="148">
        <v>0.84389999999999998</v>
      </c>
      <c r="K523" s="148">
        <v>0.89029999999999998</v>
      </c>
      <c r="L523" s="146" t="s">
        <v>1227</v>
      </c>
      <c r="M523" s="146" t="s">
        <v>1227</v>
      </c>
      <c r="N523" s="149" t="s">
        <v>1227</v>
      </c>
      <c r="O523" s="146" t="s">
        <v>1227</v>
      </c>
      <c r="P523" s="146" t="s">
        <v>1227</v>
      </c>
      <c r="Q523" s="149" t="s">
        <v>1227</v>
      </c>
      <c r="R523" s="146" t="s">
        <v>1227</v>
      </c>
      <c r="S523" s="146" t="s">
        <v>1227</v>
      </c>
      <c r="T523" s="146" t="s">
        <v>1227</v>
      </c>
    </row>
    <row r="524" spans="2:20" hidden="1">
      <c r="B524" s="146" t="s">
        <v>1021</v>
      </c>
      <c r="C524" s="146" t="s">
        <v>1022</v>
      </c>
      <c r="D524" s="146" t="s">
        <v>237</v>
      </c>
      <c r="E524" s="146" t="s">
        <v>235</v>
      </c>
      <c r="F524" s="147">
        <v>40.887999999999998</v>
      </c>
      <c r="G524" s="147">
        <v>37.724299999999999</v>
      </c>
      <c r="H524" s="148">
        <v>1.0397000000000001</v>
      </c>
      <c r="I524" s="148">
        <v>1.0269999999999999</v>
      </c>
      <c r="J524" s="148" t="s">
        <v>1227</v>
      </c>
      <c r="K524" s="148" t="s">
        <v>1227</v>
      </c>
      <c r="L524" s="146" t="s">
        <v>1227</v>
      </c>
      <c r="M524" s="146" t="s">
        <v>1227</v>
      </c>
      <c r="N524" s="149" t="s">
        <v>310</v>
      </c>
      <c r="O524" s="146" t="s">
        <v>1227</v>
      </c>
      <c r="P524" s="146">
        <v>0.8498</v>
      </c>
      <c r="Q524" s="149" t="s">
        <v>1227</v>
      </c>
      <c r="R524" s="146" t="s">
        <v>1227</v>
      </c>
      <c r="S524" s="146" t="s">
        <v>1227</v>
      </c>
      <c r="T524" s="146" t="s">
        <v>1227</v>
      </c>
    </row>
    <row r="525" spans="2:20" hidden="1">
      <c r="B525" s="146" t="s">
        <v>1023</v>
      </c>
      <c r="C525" s="146" t="s">
        <v>1024</v>
      </c>
      <c r="D525" s="146" t="s">
        <v>283</v>
      </c>
      <c r="E525" s="146" t="s">
        <v>281</v>
      </c>
      <c r="F525" s="147">
        <v>39.7911</v>
      </c>
      <c r="G525" s="147">
        <v>38.946399999999997</v>
      </c>
      <c r="H525" s="148">
        <v>0.82689999999999997</v>
      </c>
      <c r="I525" s="148">
        <v>0.878</v>
      </c>
      <c r="J525" s="148" t="s">
        <v>1227</v>
      </c>
      <c r="K525" s="148" t="s">
        <v>1227</v>
      </c>
      <c r="L525" s="146" t="s">
        <v>1227</v>
      </c>
      <c r="M525" s="146" t="s">
        <v>1227</v>
      </c>
      <c r="N525" s="149" t="s">
        <v>1227</v>
      </c>
      <c r="O525" s="146" t="s">
        <v>1227</v>
      </c>
      <c r="P525" s="146" t="s">
        <v>1227</v>
      </c>
      <c r="Q525" s="149" t="s">
        <v>1227</v>
      </c>
      <c r="R525" s="146" t="s">
        <v>1227</v>
      </c>
      <c r="S525" s="146" t="s">
        <v>1227</v>
      </c>
      <c r="T525" s="146" t="s">
        <v>1227</v>
      </c>
    </row>
    <row r="526" spans="2:20" hidden="1">
      <c r="B526" s="146" t="s">
        <v>1023</v>
      </c>
      <c r="C526" s="146" t="s">
        <v>1024</v>
      </c>
      <c r="D526" s="146" t="s">
        <v>252</v>
      </c>
      <c r="E526" s="146" t="s">
        <v>253</v>
      </c>
      <c r="F526" s="147">
        <v>39.7911</v>
      </c>
      <c r="G526" s="147">
        <v>38.946399999999997</v>
      </c>
      <c r="H526" s="148">
        <v>0.86370000000000002</v>
      </c>
      <c r="I526" s="148">
        <v>0.90449999999999997</v>
      </c>
      <c r="J526" s="148" t="s">
        <v>1227</v>
      </c>
      <c r="K526" s="148" t="s">
        <v>1227</v>
      </c>
      <c r="L526" s="146" t="s">
        <v>1227</v>
      </c>
      <c r="M526" s="146" t="s">
        <v>1227</v>
      </c>
      <c r="N526" s="149" t="s">
        <v>310</v>
      </c>
      <c r="O526" s="146" t="s">
        <v>1227</v>
      </c>
      <c r="P526" s="146">
        <v>0.82689999999999997</v>
      </c>
      <c r="Q526" s="149" t="s">
        <v>1227</v>
      </c>
      <c r="R526" s="146" t="s">
        <v>1227</v>
      </c>
      <c r="S526" s="146" t="s">
        <v>1227</v>
      </c>
      <c r="T526" s="146" t="s">
        <v>1227</v>
      </c>
    </row>
    <row r="527" spans="2:20" hidden="1">
      <c r="B527" s="146" t="s">
        <v>1023</v>
      </c>
      <c r="C527" s="146" t="s">
        <v>1024</v>
      </c>
      <c r="D527" s="146" t="s">
        <v>353</v>
      </c>
      <c r="E527" s="146" t="s">
        <v>351</v>
      </c>
      <c r="F527" s="147">
        <v>39.7911</v>
      </c>
      <c r="G527" s="147">
        <v>38.946399999999997</v>
      </c>
      <c r="H527" s="148">
        <v>1</v>
      </c>
      <c r="I527" s="148">
        <v>1</v>
      </c>
      <c r="J527" s="148" t="s">
        <v>1227</v>
      </c>
      <c r="K527" s="148" t="s">
        <v>1227</v>
      </c>
      <c r="L527" s="146" t="s">
        <v>1227</v>
      </c>
      <c r="M527" s="146" t="s">
        <v>310</v>
      </c>
      <c r="N527" s="149" t="s">
        <v>310</v>
      </c>
      <c r="O527" s="146" t="s">
        <v>1227</v>
      </c>
      <c r="P527" s="146">
        <v>0.82689999999999997</v>
      </c>
      <c r="Q527" s="149" t="s">
        <v>1227</v>
      </c>
      <c r="R527" s="146" t="s">
        <v>1227</v>
      </c>
      <c r="S527" s="146" t="s">
        <v>1227</v>
      </c>
      <c r="T527" s="146" t="s">
        <v>1227</v>
      </c>
    </row>
    <row r="528" spans="2:20" hidden="1">
      <c r="B528" s="146" t="s">
        <v>1025</v>
      </c>
      <c r="C528" s="146" t="s">
        <v>1026</v>
      </c>
      <c r="D528" s="146" t="s">
        <v>353</v>
      </c>
      <c r="E528" s="146" t="s">
        <v>351</v>
      </c>
      <c r="F528" s="147">
        <v>38.793100000000003</v>
      </c>
      <c r="G528" s="147">
        <v>37.589399999999998</v>
      </c>
      <c r="H528" s="148">
        <v>1</v>
      </c>
      <c r="I528" s="148">
        <v>1</v>
      </c>
      <c r="J528" s="148" t="s">
        <v>1227</v>
      </c>
      <c r="K528" s="148" t="s">
        <v>1227</v>
      </c>
      <c r="L528" s="146" t="s">
        <v>1227</v>
      </c>
      <c r="M528" s="146" t="s">
        <v>310</v>
      </c>
      <c r="N528" s="149" t="s">
        <v>310</v>
      </c>
      <c r="O528" s="146" t="s">
        <v>1227</v>
      </c>
      <c r="P528" s="146">
        <v>0.80610000000000004</v>
      </c>
      <c r="Q528" s="149" t="s">
        <v>1227</v>
      </c>
      <c r="R528" s="146" t="s">
        <v>1227</v>
      </c>
      <c r="S528" s="146" t="s">
        <v>1227</v>
      </c>
      <c r="T528" s="146" t="s">
        <v>1227</v>
      </c>
    </row>
    <row r="529" spans="2:20" hidden="1">
      <c r="B529" s="146" t="s">
        <v>1027</v>
      </c>
      <c r="C529" s="146" t="s">
        <v>1028</v>
      </c>
      <c r="D529" s="146" t="s">
        <v>280</v>
      </c>
      <c r="E529" s="146" t="s">
        <v>278</v>
      </c>
      <c r="F529" s="147">
        <v>47.486199999999997</v>
      </c>
      <c r="G529" s="147">
        <v>46.254899999999999</v>
      </c>
      <c r="H529" s="148">
        <v>0.9869</v>
      </c>
      <c r="I529" s="148">
        <v>0.99099999999999999</v>
      </c>
      <c r="J529" s="148">
        <v>0.92869999999999997</v>
      </c>
      <c r="K529" s="148">
        <v>0.9506</v>
      </c>
      <c r="L529" s="146" t="s">
        <v>1227</v>
      </c>
      <c r="M529" s="146" t="s">
        <v>1227</v>
      </c>
      <c r="N529" s="149" t="s">
        <v>1227</v>
      </c>
      <c r="O529" s="146" t="s">
        <v>1227</v>
      </c>
      <c r="P529" s="146" t="s">
        <v>1227</v>
      </c>
      <c r="Q529" s="149" t="s">
        <v>1227</v>
      </c>
      <c r="R529" s="146" t="s">
        <v>1227</v>
      </c>
      <c r="S529" s="146" t="s">
        <v>1227</v>
      </c>
      <c r="T529" s="146" t="s">
        <v>1227</v>
      </c>
    </row>
    <row r="530" spans="2:20" hidden="1">
      <c r="B530" s="146" t="s">
        <v>1027</v>
      </c>
      <c r="C530" s="146" t="s">
        <v>1028</v>
      </c>
      <c r="D530" s="146" t="s">
        <v>304</v>
      </c>
      <c r="E530" s="146" t="s">
        <v>302</v>
      </c>
      <c r="F530" s="147">
        <v>47.486199999999997</v>
      </c>
      <c r="G530" s="147">
        <v>46.254899999999999</v>
      </c>
      <c r="H530" s="148">
        <v>0.9869</v>
      </c>
      <c r="I530" s="148">
        <v>0.99099999999999999</v>
      </c>
      <c r="J530" s="148">
        <v>0.92869999999999997</v>
      </c>
      <c r="K530" s="148">
        <v>0.9506</v>
      </c>
      <c r="L530" s="146" t="s">
        <v>1227</v>
      </c>
      <c r="M530" s="146" t="s">
        <v>1227</v>
      </c>
      <c r="N530" s="149" t="s">
        <v>1227</v>
      </c>
      <c r="O530" s="146" t="s">
        <v>1227</v>
      </c>
      <c r="P530" s="146" t="s">
        <v>1227</v>
      </c>
      <c r="Q530" s="149" t="s">
        <v>1227</v>
      </c>
      <c r="R530" s="146" t="s">
        <v>1227</v>
      </c>
      <c r="S530" s="146" t="s">
        <v>1227</v>
      </c>
      <c r="T530" s="146" t="s">
        <v>1227</v>
      </c>
    </row>
    <row r="531" spans="2:20" hidden="1">
      <c r="B531" s="146" t="s">
        <v>1029</v>
      </c>
      <c r="C531" s="146" t="s">
        <v>1030</v>
      </c>
      <c r="D531" s="146" t="s">
        <v>335</v>
      </c>
      <c r="E531" s="146" t="s">
        <v>333</v>
      </c>
      <c r="F531" s="147">
        <v>42.699800000000003</v>
      </c>
      <c r="G531" s="147">
        <v>40.712000000000003</v>
      </c>
      <c r="H531" s="148" t="s">
        <v>1227</v>
      </c>
      <c r="I531" s="148" t="s">
        <v>1227</v>
      </c>
      <c r="J531" s="148">
        <v>0.87309999999999999</v>
      </c>
      <c r="K531" s="148">
        <v>0.9113</v>
      </c>
      <c r="L531" s="146" t="s">
        <v>1227</v>
      </c>
      <c r="M531" s="146" t="s">
        <v>1227</v>
      </c>
      <c r="N531" s="149" t="s">
        <v>1227</v>
      </c>
      <c r="O531" s="146" t="s">
        <v>1227</v>
      </c>
      <c r="P531" s="146" t="s">
        <v>1227</v>
      </c>
      <c r="Q531" s="149" t="s">
        <v>1227</v>
      </c>
      <c r="R531" s="146" t="s">
        <v>1227</v>
      </c>
      <c r="S531" s="146" t="s">
        <v>1227</v>
      </c>
      <c r="T531" s="146" t="s">
        <v>1227</v>
      </c>
    </row>
    <row r="532" spans="2:20" hidden="1">
      <c r="B532" s="146" t="s">
        <v>1029</v>
      </c>
      <c r="C532" s="146" t="s">
        <v>1030</v>
      </c>
      <c r="D532" s="146" t="s">
        <v>350</v>
      </c>
      <c r="E532" s="146" t="s">
        <v>348</v>
      </c>
      <c r="F532" s="147">
        <v>42.699800000000003</v>
      </c>
      <c r="G532" s="147">
        <v>40.712000000000003</v>
      </c>
      <c r="H532" s="148">
        <v>0.88739999999999997</v>
      </c>
      <c r="I532" s="148">
        <v>0.92149999999999999</v>
      </c>
      <c r="J532" s="148">
        <v>0.87309999999999999</v>
      </c>
      <c r="K532" s="148">
        <v>0.9113</v>
      </c>
      <c r="L532" s="146" t="s">
        <v>1227</v>
      </c>
      <c r="M532" s="146" t="s">
        <v>1227</v>
      </c>
      <c r="N532" s="149" t="s">
        <v>1227</v>
      </c>
      <c r="O532" s="146" t="s">
        <v>1227</v>
      </c>
      <c r="P532" s="146" t="s">
        <v>1227</v>
      </c>
      <c r="Q532" s="149" t="s">
        <v>1227</v>
      </c>
      <c r="R532" s="146" t="s">
        <v>1227</v>
      </c>
      <c r="S532" s="146" t="s">
        <v>1227</v>
      </c>
      <c r="T532" s="146" t="s">
        <v>1227</v>
      </c>
    </row>
    <row r="533" spans="2:20" hidden="1">
      <c r="B533" s="146" t="s">
        <v>1031</v>
      </c>
      <c r="C533" s="146" t="s">
        <v>1032</v>
      </c>
      <c r="D533" s="146" t="s">
        <v>270</v>
      </c>
      <c r="E533" s="146" t="s">
        <v>268</v>
      </c>
      <c r="F533" s="147">
        <v>50.692599999999999</v>
      </c>
      <c r="G533" s="147">
        <v>50.086100000000002</v>
      </c>
      <c r="H533" s="148" t="s">
        <v>1227</v>
      </c>
      <c r="I533" s="148" t="s">
        <v>1227</v>
      </c>
      <c r="J533" s="148">
        <v>1.0266</v>
      </c>
      <c r="K533" s="148">
        <v>1.0181</v>
      </c>
      <c r="L533" s="146" t="s">
        <v>1227</v>
      </c>
      <c r="M533" s="146" t="s">
        <v>1227</v>
      </c>
      <c r="N533" s="149" t="s">
        <v>1227</v>
      </c>
      <c r="O533" s="146" t="s">
        <v>1227</v>
      </c>
      <c r="P533" s="146" t="s">
        <v>1227</v>
      </c>
      <c r="Q533" s="149" t="s">
        <v>1227</v>
      </c>
      <c r="R533" s="146" t="s">
        <v>1227</v>
      </c>
      <c r="S533" s="146" t="s">
        <v>1227</v>
      </c>
      <c r="T533" s="146" t="s">
        <v>1227</v>
      </c>
    </row>
    <row r="534" spans="2:20" hidden="1">
      <c r="B534" s="146" t="s">
        <v>1031</v>
      </c>
      <c r="C534" s="146" t="s">
        <v>1032</v>
      </c>
      <c r="D534" s="146" t="s">
        <v>365</v>
      </c>
      <c r="E534" s="146" t="s">
        <v>363</v>
      </c>
      <c r="F534" s="147">
        <v>50.692599999999999</v>
      </c>
      <c r="G534" s="147">
        <v>50.086100000000002</v>
      </c>
      <c r="H534" s="148">
        <v>1.0533999999999999</v>
      </c>
      <c r="I534" s="148">
        <v>1.0363</v>
      </c>
      <c r="J534" s="148" t="s">
        <v>1227</v>
      </c>
      <c r="K534" s="148" t="s">
        <v>1227</v>
      </c>
      <c r="L534" s="146" t="s">
        <v>1227</v>
      </c>
      <c r="M534" s="146" t="s">
        <v>1227</v>
      </c>
      <c r="N534" s="149" t="s">
        <v>1227</v>
      </c>
      <c r="O534" s="146" t="s">
        <v>1227</v>
      </c>
      <c r="P534" s="146" t="s">
        <v>1227</v>
      </c>
      <c r="Q534" s="149" t="s">
        <v>1227</v>
      </c>
      <c r="R534" s="146" t="s">
        <v>1227</v>
      </c>
      <c r="S534" s="146" t="s">
        <v>1227</v>
      </c>
      <c r="T534" s="146" t="s">
        <v>1227</v>
      </c>
    </row>
    <row r="535" spans="2:20" hidden="1">
      <c r="B535" s="146" t="s">
        <v>1033</v>
      </c>
      <c r="C535" s="146" t="s">
        <v>1034</v>
      </c>
      <c r="D535" s="146" t="s">
        <v>273</v>
      </c>
      <c r="E535" s="146" t="s">
        <v>271</v>
      </c>
      <c r="F535" s="147">
        <v>41.140500000000003</v>
      </c>
      <c r="G535" s="147">
        <v>41.6145</v>
      </c>
      <c r="H535" s="148">
        <v>0.85489999999999999</v>
      </c>
      <c r="I535" s="148">
        <v>0.8982</v>
      </c>
      <c r="J535" s="148" t="s">
        <v>1227</v>
      </c>
      <c r="K535" s="148" t="s">
        <v>1227</v>
      </c>
      <c r="L535" s="146" t="s">
        <v>1227</v>
      </c>
      <c r="M535" s="146" t="s">
        <v>1227</v>
      </c>
      <c r="N535" s="149" t="s">
        <v>1227</v>
      </c>
      <c r="O535" s="146" t="s">
        <v>1227</v>
      </c>
      <c r="P535" s="146" t="s">
        <v>1227</v>
      </c>
      <c r="Q535" s="149" t="s">
        <v>1227</v>
      </c>
      <c r="R535" s="146" t="s">
        <v>1227</v>
      </c>
      <c r="S535" s="146" t="s">
        <v>1227</v>
      </c>
      <c r="T535" s="146" t="s">
        <v>1227</v>
      </c>
    </row>
    <row r="536" spans="2:20" hidden="1">
      <c r="B536" s="146" t="s">
        <v>1035</v>
      </c>
      <c r="C536" s="146" t="s">
        <v>1036</v>
      </c>
      <c r="D536" s="146" t="s">
        <v>301</v>
      </c>
      <c r="E536" s="146" t="s">
        <v>299</v>
      </c>
      <c r="F536" s="147">
        <v>45.2089</v>
      </c>
      <c r="G536" s="147">
        <v>44.977800000000002</v>
      </c>
      <c r="H536" s="148">
        <v>1.2974000000000001</v>
      </c>
      <c r="I536" s="148">
        <v>1.1952</v>
      </c>
      <c r="J536" s="148" t="s">
        <v>1227</v>
      </c>
      <c r="K536" s="148" t="s">
        <v>1227</v>
      </c>
      <c r="L536" s="146" t="s">
        <v>1227</v>
      </c>
      <c r="M536" s="146" t="s">
        <v>1227</v>
      </c>
      <c r="N536" s="149" t="s">
        <v>310</v>
      </c>
      <c r="O536" s="146" t="s">
        <v>1227</v>
      </c>
      <c r="P536" s="146">
        <v>0.9395</v>
      </c>
      <c r="Q536" s="149" t="s">
        <v>1227</v>
      </c>
      <c r="R536" s="146" t="s">
        <v>1227</v>
      </c>
      <c r="S536" s="146" t="s">
        <v>1227</v>
      </c>
      <c r="T536" s="146" t="s">
        <v>1227</v>
      </c>
    </row>
    <row r="537" spans="2:20" hidden="1">
      <c r="B537" s="146" t="s">
        <v>1037</v>
      </c>
      <c r="C537" s="146" t="s">
        <v>1038</v>
      </c>
      <c r="D537" s="146" t="s">
        <v>242</v>
      </c>
      <c r="E537" s="146" t="s">
        <v>238</v>
      </c>
      <c r="F537" s="147">
        <v>37.189100000000003</v>
      </c>
      <c r="G537" s="147">
        <v>36.595100000000002</v>
      </c>
      <c r="H537" s="148" t="s">
        <v>1227</v>
      </c>
      <c r="I537" s="148" t="s">
        <v>1227</v>
      </c>
      <c r="J537" s="148">
        <v>0.77290000000000003</v>
      </c>
      <c r="K537" s="148">
        <v>0.83830000000000005</v>
      </c>
      <c r="L537" s="146" t="s">
        <v>1227</v>
      </c>
      <c r="M537" s="146" t="s">
        <v>1227</v>
      </c>
      <c r="N537" s="149" t="s">
        <v>1227</v>
      </c>
      <c r="O537" s="146" t="s">
        <v>1227</v>
      </c>
      <c r="P537" s="146" t="s">
        <v>1227</v>
      </c>
      <c r="Q537" s="149" t="s">
        <v>1227</v>
      </c>
      <c r="R537" s="146" t="s">
        <v>1227</v>
      </c>
      <c r="S537" s="146" t="s">
        <v>1227</v>
      </c>
      <c r="T537" s="146" t="s">
        <v>1227</v>
      </c>
    </row>
    <row r="538" spans="2:20" hidden="1">
      <c r="B538" s="146" t="s">
        <v>1037</v>
      </c>
      <c r="C538" s="146" t="s">
        <v>1038</v>
      </c>
      <c r="D538" s="146" t="s">
        <v>276</v>
      </c>
      <c r="E538" s="146" t="s">
        <v>277</v>
      </c>
      <c r="F538" s="147">
        <v>37.189100000000003</v>
      </c>
      <c r="G538" s="147">
        <v>36.595100000000002</v>
      </c>
      <c r="H538" s="148">
        <v>0.78049999999999997</v>
      </c>
      <c r="I538" s="148">
        <v>0.84389999999999998</v>
      </c>
      <c r="J538" s="148">
        <v>0.78049999999999997</v>
      </c>
      <c r="K538" s="148">
        <v>0.84389999999999998</v>
      </c>
      <c r="L538" s="146" t="s">
        <v>1227</v>
      </c>
      <c r="M538" s="146" t="s">
        <v>1227</v>
      </c>
      <c r="N538" s="149" t="s">
        <v>310</v>
      </c>
      <c r="O538" s="146" t="s">
        <v>1227</v>
      </c>
      <c r="P538" s="146">
        <v>0.77290000000000003</v>
      </c>
      <c r="Q538" s="149" t="s">
        <v>1227</v>
      </c>
      <c r="R538" s="146" t="s">
        <v>310</v>
      </c>
      <c r="S538" s="146" t="s">
        <v>1227</v>
      </c>
      <c r="T538" s="146">
        <v>0.77290000000000003</v>
      </c>
    </row>
    <row r="539" spans="2:20" hidden="1">
      <c r="B539" s="146" t="s">
        <v>1039</v>
      </c>
      <c r="C539" s="146" t="s">
        <v>1040</v>
      </c>
      <c r="D539" s="146" t="s">
        <v>339</v>
      </c>
      <c r="E539" s="146" t="s">
        <v>337</v>
      </c>
      <c r="F539" s="147">
        <v>40.578600000000002</v>
      </c>
      <c r="G539" s="147">
        <v>40.509799999999998</v>
      </c>
      <c r="H539" s="148">
        <v>0.96419999999999995</v>
      </c>
      <c r="I539" s="148">
        <v>0.97529999999999994</v>
      </c>
      <c r="J539" s="148">
        <v>0.96419999999999995</v>
      </c>
      <c r="K539" s="148">
        <v>0.97529999999999994</v>
      </c>
      <c r="L539" s="146" t="s">
        <v>1227</v>
      </c>
      <c r="M539" s="146" t="s">
        <v>1227</v>
      </c>
      <c r="N539" s="149" t="s">
        <v>1227</v>
      </c>
      <c r="O539" s="146" t="s">
        <v>1227</v>
      </c>
      <c r="P539" s="146" t="s">
        <v>1227</v>
      </c>
      <c r="Q539" s="149" t="s">
        <v>1227</v>
      </c>
      <c r="R539" s="146" t="s">
        <v>1227</v>
      </c>
      <c r="S539" s="146" t="s">
        <v>1227</v>
      </c>
      <c r="T539" s="146" t="s">
        <v>1227</v>
      </c>
    </row>
    <row r="540" spans="2:20" hidden="1">
      <c r="B540" s="146" t="s">
        <v>1041</v>
      </c>
      <c r="C540" s="146" t="s">
        <v>1042</v>
      </c>
      <c r="D540" s="146" t="s">
        <v>330</v>
      </c>
      <c r="E540" s="146" t="s">
        <v>331</v>
      </c>
      <c r="F540" s="147">
        <v>52.3352</v>
      </c>
      <c r="G540" s="147">
        <v>50.002899999999997</v>
      </c>
      <c r="H540" s="148">
        <v>1.0876999999999999</v>
      </c>
      <c r="I540" s="148">
        <v>1.0592999999999999</v>
      </c>
      <c r="J540" s="148">
        <v>0.91349999999999998</v>
      </c>
      <c r="K540" s="148">
        <v>0.93989999999999996</v>
      </c>
      <c r="L540" s="146" t="s">
        <v>1227</v>
      </c>
      <c r="M540" s="146" t="s">
        <v>1227</v>
      </c>
      <c r="N540" s="149" t="s">
        <v>1227</v>
      </c>
      <c r="O540" s="146" t="s">
        <v>1227</v>
      </c>
      <c r="P540" s="146" t="s">
        <v>1227</v>
      </c>
      <c r="Q540" s="149" t="s">
        <v>1227</v>
      </c>
      <c r="R540" s="146" t="s">
        <v>1227</v>
      </c>
      <c r="S540" s="146" t="s">
        <v>1227</v>
      </c>
      <c r="T540" s="146" t="s">
        <v>1227</v>
      </c>
    </row>
    <row r="541" spans="2:20" hidden="1">
      <c r="B541" s="146" t="s">
        <v>1043</v>
      </c>
      <c r="C541" s="146" t="s">
        <v>1197</v>
      </c>
      <c r="D541" s="146" t="s">
        <v>362</v>
      </c>
      <c r="E541" s="146" t="s">
        <v>360</v>
      </c>
      <c r="F541" s="147">
        <v>47.497300000000003</v>
      </c>
      <c r="G541" s="147">
        <v>45.048400000000001</v>
      </c>
      <c r="H541" s="148">
        <v>0.98709999999999998</v>
      </c>
      <c r="I541" s="148">
        <v>0.99109999999999998</v>
      </c>
      <c r="J541" s="148" t="s">
        <v>1227</v>
      </c>
      <c r="K541" s="148" t="s">
        <v>1227</v>
      </c>
      <c r="L541" s="146" t="s">
        <v>1227</v>
      </c>
      <c r="M541" s="146" t="s">
        <v>1227</v>
      </c>
      <c r="N541" s="149" t="s">
        <v>1227</v>
      </c>
      <c r="O541" s="146" t="s">
        <v>1227</v>
      </c>
      <c r="P541" s="146" t="s">
        <v>1227</v>
      </c>
      <c r="Q541" s="149" t="s">
        <v>1227</v>
      </c>
      <c r="R541" s="146" t="s">
        <v>1227</v>
      </c>
      <c r="S541" s="146" t="s">
        <v>1227</v>
      </c>
      <c r="T541" s="146" t="s">
        <v>1227</v>
      </c>
    </row>
    <row r="542" spans="2:20" hidden="1">
      <c r="B542" s="146" t="s">
        <v>1044</v>
      </c>
      <c r="C542" s="146" t="s">
        <v>1198</v>
      </c>
      <c r="D542" s="146" t="s">
        <v>249</v>
      </c>
      <c r="E542" s="146" t="s">
        <v>243</v>
      </c>
      <c r="F542" s="147">
        <v>72.767399999999995</v>
      </c>
      <c r="G542" s="147">
        <v>69.625</v>
      </c>
      <c r="H542" s="148">
        <v>1.5123</v>
      </c>
      <c r="I542" s="148">
        <v>1.3273999999999999</v>
      </c>
      <c r="J542" s="148">
        <v>1.4560999999999999</v>
      </c>
      <c r="K542" s="148">
        <v>1.2935000000000001</v>
      </c>
      <c r="L542" s="146" t="s">
        <v>1227</v>
      </c>
      <c r="M542" s="146" t="s">
        <v>1227</v>
      </c>
      <c r="N542" s="149" t="s">
        <v>1227</v>
      </c>
      <c r="O542" s="146" t="s">
        <v>1227</v>
      </c>
      <c r="P542" s="146" t="s">
        <v>1227</v>
      </c>
      <c r="Q542" s="149" t="s">
        <v>1227</v>
      </c>
      <c r="R542" s="146" t="s">
        <v>1227</v>
      </c>
      <c r="S542" s="146" t="s">
        <v>1227</v>
      </c>
      <c r="T542" s="146" t="s">
        <v>1227</v>
      </c>
    </row>
    <row r="543" spans="2:20" hidden="1">
      <c r="B543" s="146" t="s">
        <v>1045</v>
      </c>
      <c r="C543" s="146" t="s">
        <v>1046</v>
      </c>
      <c r="D543" s="146" t="s">
        <v>350</v>
      </c>
      <c r="E543" s="146" t="s">
        <v>348</v>
      </c>
      <c r="F543" s="147">
        <v>34.953000000000003</v>
      </c>
      <c r="G543" s="147">
        <v>34.507399999999997</v>
      </c>
      <c r="H543" s="148">
        <v>0.79969999999999997</v>
      </c>
      <c r="I543" s="148">
        <v>0.85809999999999997</v>
      </c>
      <c r="J543" s="148" t="s">
        <v>1227</v>
      </c>
      <c r="K543" s="148" t="s">
        <v>1227</v>
      </c>
      <c r="L543" s="146" t="s">
        <v>1227</v>
      </c>
      <c r="M543" s="146" t="s">
        <v>1227</v>
      </c>
      <c r="N543" s="149" t="s">
        <v>310</v>
      </c>
      <c r="O543" s="146" t="s">
        <v>1227</v>
      </c>
      <c r="P543" s="146">
        <v>0.72629999999999995</v>
      </c>
      <c r="Q543" s="149" t="s">
        <v>1227</v>
      </c>
      <c r="R543" s="146" t="s">
        <v>1227</v>
      </c>
      <c r="S543" s="146" t="s">
        <v>1227</v>
      </c>
      <c r="T543" s="146" t="s">
        <v>1227</v>
      </c>
    </row>
    <row r="544" spans="2:20" hidden="1">
      <c r="B544" s="146" t="s">
        <v>1047</v>
      </c>
      <c r="C544" s="146" t="s">
        <v>1048</v>
      </c>
      <c r="D544" s="146" t="s">
        <v>332</v>
      </c>
      <c r="E544" s="146" t="s">
        <v>328</v>
      </c>
      <c r="F544" s="147">
        <v>47.023699999999998</v>
      </c>
      <c r="G544" s="147">
        <v>46.354999999999997</v>
      </c>
      <c r="H544" s="148">
        <v>0.97709999999999997</v>
      </c>
      <c r="I544" s="148">
        <v>0.98429999999999995</v>
      </c>
      <c r="J544" s="148">
        <v>0.94640000000000002</v>
      </c>
      <c r="K544" s="148">
        <v>0.96299999999999997</v>
      </c>
      <c r="L544" s="146" t="s">
        <v>1227</v>
      </c>
      <c r="M544" s="146" t="s">
        <v>1227</v>
      </c>
      <c r="N544" s="149" t="s">
        <v>1227</v>
      </c>
      <c r="O544" s="146" t="s">
        <v>1227</v>
      </c>
      <c r="P544" s="146" t="s">
        <v>1227</v>
      </c>
      <c r="Q544" s="149" t="s">
        <v>1227</v>
      </c>
      <c r="R544" s="146" t="s">
        <v>1227</v>
      </c>
      <c r="S544" s="146" t="s">
        <v>1227</v>
      </c>
      <c r="T544" s="146" t="s">
        <v>1227</v>
      </c>
    </row>
    <row r="545" spans="2:20" hidden="1">
      <c r="B545" s="146" t="s">
        <v>1049</v>
      </c>
      <c r="C545" s="146" t="s">
        <v>1050</v>
      </c>
      <c r="D545" s="146" t="s">
        <v>365</v>
      </c>
      <c r="E545" s="146" t="s">
        <v>363</v>
      </c>
      <c r="F545" s="147">
        <v>55.254100000000001</v>
      </c>
      <c r="G545" s="147">
        <v>53.945700000000002</v>
      </c>
      <c r="H545" s="148">
        <v>1.1482000000000001</v>
      </c>
      <c r="I545" s="148">
        <v>1.0992999999999999</v>
      </c>
      <c r="J545" s="148">
        <v>1.1379999999999999</v>
      </c>
      <c r="K545" s="148">
        <v>1.0926</v>
      </c>
      <c r="L545" s="146" t="s">
        <v>1227</v>
      </c>
      <c r="M545" s="146" t="s">
        <v>1227</v>
      </c>
      <c r="N545" s="149" t="s">
        <v>1227</v>
      </c>
      <c r="O545" s="146" t="s">
        <v>1227</v>
      </c>
      <c r="P545" s="146" t="s">
        <v>1227</v>
      </c>
      <c r="Q545" s="149" t="s">
        <v>1227</v>
      </c>
      <c r="R545" s="146" t="s">
        <v>1227</v>
      </c>
      <c r="S545" s="146" t="s">
        <v>1227</v>
      </c>
      <c r="T545" s="146" t="s">
        <v>1227</v>
      </c>
    </row>
    <row r="546" spans="2:20" hidden="1">
      <c r="B546" s="146" t="s">
        <v>1051</v>
      </c>
      <c r="C546" s="146" t="s">
        <v>1052</v>
      </c>
      <c r="D546" s="146" t="s">
        <v>261</v>
      </c>
      <c r="E546" s="146" t="s">
        <v>259</v>
      </c>
      <c r="F546" s="147">
        <v>40.458300000000001</v>
      </c>
      <c r="G546" s="147">
        <v>39.2303</v>
      </c>
      <c r="H546" s="148">
        <v>0.84079999999999999</v>
      </c>
      <c r="I546" s="148">
        <v>0.88800000000000001</v>
      </c>
      <c r="J546" s="148" t="s">
        <v>1227</v>
      </c>
      <c r="K546" s="148" t="s">
        <v>1227</v>
      </c>
      <c r="L546" s="146" t="s">
        <v>1227</v>
      </c>
      <c r="M546" s="146" t="s">
        <v>1227</v>
      </c>
      <c r="N546" s="149" t="s">
        <v>1227</v>
      </c>
      <c r="O546" s="146" t="s">
        <v>1227</v>
      </c>
      <c r="P546" s="146" t="s">
        <v>1227</v>
      </c>
      <c r="Q546" s="149" t="s">
        <v>1227</v>
      </c>
      <c r="R546" s="146" t="s">
        <v>1227</v>
      </c>
      <c r="S546" s="146" t="s">
        <v>1227</v>
      </c>
      <c r="T546" s="146" t="s">
        <v>1227</v>
      </c>
    </row>
    <row r="547" spans="2:20" hidden="1">
      <c r="B547" s="146" t="s">
        <v>1051</v>
      </c>
      <c r="C547" s="146" t="s">
        <v>1052</v>
      </c>
      <c r="D547" s="146" t="s">
        <v>264</v>
      </c>
      <c r="E547" s="146" t="s">
        <v>262</v>
      </c>
      <c r="F547" s="147">
        <v>40.458300000000001</v>
      </c>
      <c r="G547" s="147">
        <v>39.2303</v>
      </c>
      <c r="H547" s="148" t="s">
        <v>1227</v>
      </c>
      <c r="I547" s="148" t="s">
        <v>1227</v>
      </c>
      <c r="J547" s="148">
        <v>0.80879999999999996</v>
      </c>
      <c r="K547" s="148">
        <v>0.86470000000000002</v>
      </c>
      <c r="L547" s="146" t="s">
        <v>1227</v>
      </c>
      <c r="M547" s="146" t="s">
        <v>1227</v>
      </c>
      <c r="N547" s="149" t="s">
        <v>1227</v>
      </c>
      <c r="O547" s="146" t="s">
        <v>1227</v>
      </c>
      <c r="P547" s="146" t="s">
        <v>1227</v>
      </c>
      <c r="Q547" s="149" t="s">
        <v>1227</v>
      </c>
      <c r="R547" s="146" t="s">
        <v>1227</v>
      </c>
      <c r="S547" s="146" t="s">
        <v>1227</v>
      </c>
      <c r="T547" s="146" t="s">
        <v>1227</v>
      </c>
    </row>
    <row r="548" spans="2:20" hidden="1">
      <c r="B548" s="146" t="s">
        <v>1053</v>
      </c>
      <c r="C548" s="146" t="s">
        <v>1054</v>
      </c>
      <c r="D548" s="146" t="s">
        <v>261</v>
      </c>
      <c r="E548" s="146" t="s">
        <v>259</v>
      </c>
      <c r="F548" s="147">
        <v>41.764800000000001</v>
      </c>
      <c r="G548" s="147">
        <v>40.981000000000002</v>
      </c>
      <c r="H548" s="148">
        <v>0.86780000000000002</v>
      </c>
      <c r="I548" s="148">
        <v>0.90749999999999997</v>
      </c>
      <c r="J548" s="148">
        <v>0.86780000000000002</v>
      </c>
      <c r="K548" s="148">
        <v>0.90749999999999997</v>
      </c>
      <c r="L548" s="146" t="s">
        <v>1227</v>
      </c>
      <c r="M548" s="146" t="s">
        <v>1227</v>
      </c>
      <c r="N548" s="149" t="s">
        <v>1227</v>
      </c>
      <c r="O548" s="146" t="s">
        <v>1227</v>
      </c>
      <c r="P548" s="146" t="s">
        <v>1227</v>
      </c>
      <c r="Q548" s="149" t="s">
        <v>1227</v>
      </c>
      <c r="R548" s="146" t="s">
        <v>1227</v>
      </c>
      <c r="S548" s="146" t="s">
        <v>1227</v>
      </c>
      <c r="T548" s="146" t="s">
        <v>1227</v>
      </c>
    </row>
    <row r="549" spans="2:20" hidden="1">
      <c r="B549" s="146" t="s">
        <v>1055</v>
      </c>
      <c r="C549" s="146" t="s">
        <v>1056</v>
      </c>
      <c r="D549" s="146" t="s">
        <v>280</v>
      </c>
      <c r="E549" s="146" t="s">
        <v>278</v>
      </c>
      <c r="F549" s="147">
        <v>41.581400000000002</v>
      </c>
      <c r="G549" s="147">
        <v>40.813200000000002</v>
      </c>
      <c r="H549" s="148">
        <v>0.86419999999999997</v>
      </c>
      <c r="I549" s="148">
        <v>0.90490000000000004</v>
      </c>
      <c r="J549" s="148">
        <v>0.85109999999999997</v>
      </c>
      <c r="K549" s="148">
        <v>0.89549999999999996</v>
      </c>
      <c r="L549" s="146" t="s">
        <v>1227</v>
      </c>
      <c r="M549" s="146" t="s">
        <v>1227</v>
      </c>
      <c r="N549" s="149" t="s">
        <v>1227</v>
      </c>
      <c r="O549" s="146" t="s">
        <v>1227</v>
      </c>
      <c r="P549" s="146" t="s">
        <v>1227</v>
      </c>
      <c r="Q549" s="149" t="s">
        <v>1227</v>
      </c>
      <c r="R549" s="146" t="s">
        <v>1227</v>
      </c>
      <c r="S549" s="146" t="s">
        <v>1227</v>
      </c>
      <c r="T549" s="146" t="s">
        <v>1227</v>
      </c>
    </row>
    <row r="550" spans="2:20" hidden="1">
      <c r="B550" s="146" t="s">
        <v>1057</v>
      </c>
      <c r="C550" s="146" t="s">
        <v>1058</v>
      </c>
      <c r="D550" s="146" t="s">
        <v>242</v>
      </c>
      <c r="E550" s="146" t="s">
        <v>238</v>
      </c>
      <c r="F550" s="147">
        <v>41.908299999999997</v>
      </c>
      <c r="G550" s="147">
        <v>39.553100000000001</v>
      </c>
      <c r="H550" s="148">
        <v>0.871</v>
      </c>
      <c r="I550" s="148">
        <v>0.90980000000000005</v>
      </c>
      <c r="J550" s="148" t="s">
        <v>1227</v>
      </c>
      <c r="K550" s="148" t="s">
        <v>1227</v>
      </c>
      <c r="L550" s="146" t="s">
        <v>1227</v>
      </c>
      <c r="M550" s="146" t="s">
        <v>1227</v>
      </c>
      <c r="N550" s="149" t="s">
        <v>1227</v>
      </c>
      <c r="O550" s="146" t="s">
        <v>1227</v>
      </c>
      <c r="P550" s="146" t="s">
        <v>1227</v>
      </c>
      <c r="Q550" s="149" t="s">
        <v>1227</v>
      </c>
      <c r="R550" s="146" t="s">
        <v>1227</v>
      </c>
      <c r="S550" s="146" t="s">
        <v>1227</v>
      </c>
      <c r="T550" s="146" t="s">
        <v>1227</v>
      </c>
    </row>
    <row r="551" spans="2:20" hidden="1">
      <c r="B551" s="146" t="s">
        <v>1057</v>
      </c>
      <c r="C551" s="146" t="s">
        <v>1058</v>
      </c>
      <c r="D551" s="146" t="s">
        <v>326</v>
      </c>
      <c r="E551" s="146" t="s">
        <v>327</v>
      </c>
      <c r="F551" s="147">
        <v>41.908299999999997</v>
      </c>
      <c r="G551" s="147">
        <v>39.553100000000001</v>
      </c>
      <c r="H551" s="148">
        <v>0.871</v>
      </c>
      <c r="I551" s="148">
        <v>0.90980000000000005</v>
      </c>
      <c r="J551" s="148">
        <v>0.84140000000000004</v>
      </c>
      <c r="K551" s="148">
        <v>0.88849999999999996</v>
      </c>
      <c r="L551" s="146" t="s">
        <v>1227</v>
      </c>
      <c r="M551" s="146" t="s">
        <v>1227</v>
      </c>
      <c r="N551" s="149" t="s">
        <v>1227</v>
      </c>
      <c r="O551" s="146" t="s">
        <v>1227</v>
      </c>
      <c r="P551" s="146" t="s">
        <v>1227</v>
      </c>
      <c r="Q551" s="149" t="s">
        <v>1227</v>
      </c>
      <c r="R551" s="146" t="s">
        <v>1227</v>
      </c>
      <c r="S551" s="146" t="s">
        <v>1227</v>
      </c>
      <c r="T551" s="146" t="s">
        <v>1227</v>
      </c>
    </row>
    <row r="552" spans="2:20" hidden="1">
      <c r="B552" s="146" t="s">
        <v>1059</v>
      </c>
      <c r="C552" s="146" t="s">
        <v>1060</v>
      </c>
      <c r="D552" s="146" t="s">
        <v>261</v>
      </c>
      <c r="E552" s="146" t="s">
        <v>259</v>
      </c>
      <c r="F552" s="147">
        <v>36.059600000000003</v>
      </c>
      <c r="G552" s="147">
        <v>36.340699999999998</v>
      </c>
      <c r="H552" s="148">
        <v>0.80740000000000001</v>
      </c>
      <c r="I552" s="148">
        <v>0.86370000000000002</v>
      </c>
      <c r="J552" s="148" t="s">
        <v>1227</v>
      </c>
      <c r="K552" s="148" t="s">
        <v>1227</v>
      </c>
      <c r="L552" s="146" t="s">
        <v>1227</v>
      </c>
      <c r="M552" s="146" t="s">
        <v>1227</v>
      </c>
      <c r="N552" s="149" t="s">
        <v>310</v>
      </c>
      <c r="O552" s="146" t="s">
        <v>1227</v>
      </c>
      <c r="P552" s="146">
        <v>0.74939999999999996</v>
      </c>
      <c r="Q552" s="149" t="s">
        <v>1227</v>
      </c>
      <c r="R552" s="146" t="s">
        <v>1227</v>
      </c>
      <c r="S552" s="146" t="s">
        <v>1227</v>
      </c>
      <c r="T552" s="146" t="s">
        <v>1227</v>
      </c>
    </row>
    <row r="553" spans="2:20" hidden="1">
      <c r="B553" s="146" t="s">
        <v>1061</v>
      </c>
      <c r="C553" s="146" t="s">
        <v>1062</v>
      </c>
      <c r="D553" s="146" t="s">
        <v>339</v>
      </c>
      <c r="E553" s="146" t="s">
        <v>337</v>
      </c>
      <c r="F553" s="147">
        <v>40.945799999999998</v>
      </c>
      <c r="G553" s="147">
        <v>40.2926</v>
      </c>
      <c r="H553" s="148">
        <v>0.85109999999999997</v>
      </c>
      <c r="I553" s="148">
        <v>0.89549999999999996</v>
      </c>
      <c r="J553" s="148">
        <v>0.85109999999999997</v>
      </c>
      <c r="K553" s="148">
        <v>0.89549999999999996</v>
      </c>
      <c r="L553" s="146" t="s">
        <v>1227</v>
      </c>
      <c r="M553" s="146" t="s">
        <v>1227</v>
      </c>
      <c r="N553" s="149" t="s">
        <v>1227</v>
      </c>
      <c r="O553" s="146" t="s">
        <v>1227</v>
      </c>
      <c r="P553" s="146" t="s">
        <v>1227</v>
      </c>
      <c r="Q553" s="149" t="s">
        <v>1227</v>
      </c>
      <c r="R553" s="146" t="s">
        <v>1227</v>
      </c>
      <c r="S553" s="146" t="s">
        <v>1227</v>
      </c>
      <c r="T553" s="146" t="s">
        <v>1227</v>
      </c>
    </row>
    <row r="554" spans="2:20" hidden="1">
      <c r="B554" s="146" t="s">
        <v>1063</v>
      </c>
      <c r="C554" s="146" t="s">
        <v>1064</v>
      </c>
      <c r="D554" s="146" t="s">
        <v>286</v>
      </c>
      <c r="E554" s="146" t="s">
        <v>284</v>
      </c>
      <c r="F554" s="147">
        <v>40.359099999999998</v>
      </c>
      <c r="G554" s="147">
        <v>39.796799999999998</v>
      </c>
      <c r="H554" s="148">
        <v>0.85450000000000004</v>
      </c>
      <c r="I554" s="148">
        <v>0.89790000000000003</v>
      </c>
      <c r="J554" s="148">
        <v>0.85450000000000004</v>
      </c>
      <c r="K554" s="148">
        <v>0.89790000000000003</v>
      </c>
      <c r="L554" s="146" t="s">
        <v>1227</v>
      </c>
      <c r="M554" s="146" t="s">
        <v>1227</v>
      </c>
      <c r="N554" s="149" t="s">
        <v>1227</v>
      </c>
      <c r="O554" s="146" t="s">
        <v>1227</v>
      </c>
      <c r="P554" s="146" t="s">
        <v>1227</v>
      </c>
      <c r="Q554" s="149" t="s">
        <v>1227</v>
      </c>
      <c r="R554" s="146" t="s">
        <v>1227</v>
      </c>
      <c r="S554" s="146" t="s">
        <v>1227</v>
      </c>
      <c r="T554" s="146" t="s">
        <v>1227</v>
      </c>
    </row>
    <row r="555" spans="2:20" hidden="1">
      <c r="B555" s="146" t="s">
        <v>1065</v>
      </c>
      <c r="C555" s="146" t="s">
        <v>1199</v>
      </c>
      <c r="D555" s="146" t="s">
        <v>390</v>
      </c>
      <c r="E555" s="146" t="s">
        <v>391</v>
      </c>
      <c r="F555" s="147">
        <v>49.783499999999997</v>
      </c>
      <c r="G555" s="147">
        <v>48.7744</v>
      </c>
      <c r="H555" s="148">
        <v>1.1141000000000001</v>
      </c>
      <c r="I555" s="148">
        <v>1.0768</v>
      </c>
      <c r="J555" s="148" t="s">
        <v>1227</v>
      </c>
      <c r="K555" s="148" t="s">
        <v>1227</v>
      </c>
      <c r="L555" s="146" t="s">
        <v>1227</v>
      </c>
      <c r="M555" s="146" t="s">
        <v>1227</v>
      </c>
      <c r="N555" s="149" t="s">
        <v>1227</v>
      </c>
      <c r="O555" s="146" t="s">
        <v>310</v>
      </c>
      <c r="P555" s="146">
        <v>1.0345</v>
      </c>
      <c r="Q555" s="149" t="s">
        <v>1227</v>
      </c>
      <c r="R555" s="146" t="s">
        <v>1227</v>
      </c>
      <c r="S555" s="146" t="s">
        <v>1227</v>
      </c>
      <c r="T555" s="146" t="s">
        <v>1227</v>
      </c>
    </row>
    <row r="556" spans="2:20" hidden="1">
      <c r="B556" s="146" t="s">
        <v>1066</v>
      </c>
      <c r="C556" s="146" t="s">
        <v>1067</v>
      </c>
      <c r="D556" s="146" t="s">
        <v>237</v>
      </c>
      <c r="E556" s="146" t="s">
        <v>235</v>
      </c>
      <c r="F556" s="147">
        <v>40.790799999999997</v>
      </c>
      <c r="G556" s="147">
        <v>40.105200000000004</v>
      </c>
      <c r="H556" s="148">
        <v>1.0397000000000001</v>
      </c>
      <c r="I556" s="148">
        <v>1.0269999999999999</v>
      </c>
      <c r="J556" s="148" t="s">
        <v>1227</v>
      </c>
      <c r="K556" s="148" t="s">
        <v>1227</v>
      </c>
      <c r="L556" s="146" t="s">
        <v>1227</v>
      </c>
      <c r="M556" s="146" t="s">
        <v>1227</v>
      </c>
      <c r="N556" s="149" t="s">
        <v>310</v>
      </c>
      <c r="O556" s="146" t="s">
        <v>1227</v>
      </c>
      <c r="P556" s="146">
        <v>0.84770000000000001</v>
      </c>
      <c r="Q556" s="149" t="s">
        <v>1227</v>
      </c>
      <c r="R556" s="146" t="s">
        <v>1227</v>
      </c>
      <c r="S556" s="146" t="s">
        <v>1227</v>
      </c>
      <c r="T556" s="146" t="s">
        <v>1227</v>
      </c>
    </row>
    <row r="557" spans="2:20" hidden="1">
      <c r="B557" s="146" t="s">
        <v>1068</v>
      </c>
      <c r="C557" s="146" t="s">
        <v>1069</v>
      </c>
      <c r="D557" s="146" t="s">
        <v>342</v>
      </c>
      <c r="E557" s="146" t="s">
        <v>340</v>
      </c>
      <c r="F557" s="147">
        <v>39.457099999999997</v>
      </c>
      <c r="G557" s="147">
        <v>38.914900000000003</v>
      </c>
      <c r="H557" s="148">
        <v>0.82</v>
      </c>
      <c r="I557" s="148">
        <v>0.87290000000000001</v>
      </c>
      <c r="J557" s="148">
        <v>0.82</v>
      </c>
      <c r="K557" s="148">
        <v>0.87290000000000001</v>
      </c>
      <c r="L557" s="146" t="s">
        <v>1227</v>
      </c>
      <c r="M557" s="146" t="s">
        <v>1227</v>
      </c>
      <c r="N557" s="149" t="s">
        <v>1227</v>
      </c>
      <c r="O557" s="146" t="s">
        <v>1227</v>
      </c>
      <c r="P557" s="146" t="s">
        <v>1227</v>
      </c>
      <c r="Q557" s="149" t="s">
        <v>1227</v>
      </c>
      <c r="R557" s="146" t="s">
        <v>1227</v>
      </c>
      <c r="S557" s="146" t="s">
        <v>1227</v>
      </c>
      <c r="T557" s="146" t="s">
        <v>1227</v>
      </c>
    </row>
    <row r="558" spans="2:20" hidden="1">
      <c r="B558" s="146" t="s">
        <v>1070</v>
      </c>
      <c r="C558" s="146" t="s">
        <v>1071</v>
      </c>
      <c r="D558" s="146" t="s">
        <v>231</v>
      </c>
      <c r="E558" s="146" t="s">
        <v>229</v>
      </c>
      <c r="F558" s="147">
        <v>37.206899999999997</v>
      </c>
      <c r="G558" s="147">
        <v>36.003700000000002</v>
      </c>
      <c r="H558" s="148">
        <v>0.77329999999999999</v>
      </c>
      <c r="I558" s="148">
        <v>0.83860000000000001</v>
      </c>
      <c r="J558" s="148">
        <v>0.72050000000000003</v>
      </c>
      <c r="K558" s="148">
        <v>0.79890000000000005</v>
      </c>
      <c r="L558" s="146" t="s">
        <v>1227</v>
      </c>
      <c r="M558" s="146" t="s">
        <v>1227</v>
      </c>
      <c r="N558" s="149" t="s">
        <v>1227</v>
      </c>
      <c r="O558" s="146" t="s">
        <v>1227</v>
      </c>
      <c r="P558" s="146" t="s">
        <v>1227</v>
      </c>
      <c r="Q558" s="149" t="s">
        <v>1227</v>
      </c>
      <c r="R558" s="146" t="s">
        <v>1227</v>
      </c>
      <c r="S558" s="146" t="s">
        <v>1227</v>
      </c>
      <c r="T558" s="146" t="s">
        <v>1227</v>
      </c>
    </row>
    <row r="559" spans="2:20" hidden="1">
      <c r="B559" s="146" t="s">
        <v>1070</v>
      </c>
      <c r="C559" s="146" t="s">
        <v>1071</v>
      </c>
      <c r="D559" s="146" t="s">
        <v>313</v>
      </c>
      <c r="E559" s="146" t="s">
        <v>311</v>
      </c>
      <c r="F559" s="147">
        <v>37.206899999999997</v>
      </c>
      <c r="G559" s="147">
        <v>36.003700000000002</v>
      </c>
      <c r="H559" s="148" t="s">
        <v>1227</v>
      </c>
      <c r="I559" s="148" t="s">
        <v>1227</v>
      </c>
      <c r="J559" s="148">
        <v>0.73819999999999997</v>
      </c>
      <c r="K559" s="148">
        <v>0.81230000000000002</v>
      </c>
      <c r="L559" s="146" t="s">
        <v>1227</v>
      </c>
      <c r="M559" s="146" t="s">
        <v>1227</v>
      </c>
      <c r="N559" s="149" t="s">
        <v>1227</v>
      </c>
      <c r="O559" s="146" t="s">
        <v>1227</v>
      </c>
      <c r="P559" s="146" t="s">
        <v>1227</v>
      </c>
      <c r="Q559" s="149" t="s">
        <v>1227</v>
      </c>
      <c r="R559" s="146" t="s">
        <v>310</v>
      </c>
      <c r="S559" s="146" t="s">
        <v>1227</v>
      </c>
      <c r="T559" s="146">
        <v>0.72050000000000003</v>
      </c>
    </row>
    <row r="560" spans="2:20" hidden="1">
      <c r="B560" s="146" t="s">
        <v>1072</v>
      </c>
      <c r="C560" s="146" t="s">
        <v>1073</v>
      </c>
      <c r="D560" s="146" t="s">
        <v>270</v>
      </c>
      <c r="E560" s="146" t="s">
        <v>268</v>
      </c>
      <c r="F560" s="147">
        <v>43.684699999999999</v>
      </c>
      <c r="G560" s="147">
        <v>42.546599999999998</v>
      </c>
      <c r="H560" s="148">
        <v>0.90769999999999995</v>
      </c>
      <c r="I560" s="148">
        <v>0.93579999999999997</v>
      </c>
      <c r="J560" s="148" t="s">
        <v>1227</v>
      </c>
      <c r="K560" s="148" t="s">
        <v>1227</v>
      </c>
      <c r="L560" s="146" t="s">
        <v>1227</v>
      </c>
      <c r="M560" s="146" t="s">
        <v>1227</v>
      </c>
      <c r="N560" s="149" t="s">
        <v>1227</v>
      </c>
      <c r="O560" s="146" t="s">
        <v>1227</v>
      </c>
      <c r="P560" s="146" t="s">
        <v>1227</v>
      </c>
      <c r="Q560" s="149" t="s">
        <v>1227</v>
      </c>
      <c r="R560" s="146" t="s">
        <v>1227</v>
      </c>
      <c r="S560" s="146" t="s">
        <v>1227</v>
      </c>
      <c r="T560" s="146" t="s">
        <v>1227</v>
      </c>
    </row>
    <row r="561" spans="2:20" hidden="1">
      <c r="B561" s="146" t="s">
        <v>1074</v>
      </c>
      <c r="C561" s="146" t="s">
        <v>1075</v>
      </c>
      <c r="D561" s="146" t="s">
        <v>326</v>
      </c>
      <c r="E561" s="146" t="s">
        <v>327</v>
      </c>
      <c r="F561" s="147">
        <v>39.5839</v>
      </c>
      <c r="G561" s="147">
        <v>38.860100000000003</v>
      </c>
      <c r="H561" s="148">
        <v>0.83230000000000004</v>
      </c>
      <c r="I561" s="148">
        <v>0.88190000000000002</v>
      </c>
      <c r="J561" s="148">
        <v>0.83230000000000004</v>
      </c>
      <c r="K561" s="148">
        <v>0.88190000000000002</v>
      </c>
      <c r="L561" s="146" t="s">
        <v>1227</v>
      </c>
      <c r="M561" s="146" t="s">
        <v>1227</v>
      </c>
      <c r="N561" s="149" t="s">
        <v>1227</v>
      </c>
      <c r="O561" s="146" t="s">
        <v>1227</v>
      </c>
      <c r="P561" s="146" t="s">
        <v>1227</v>
      </c>
      <c r="Q561" s="149" t="s">
        <v>1227</v>
      </c>
      <c r="R561" s="146" t="s">
        <v>1227</v>
      </c>
      <c r="S561" s="146" t="s">
        <v>1227</v>
      </c>
      <c r="T561" s="146" t="s">
        <v>1227</v>
      </c>
    </row>
    <row r="562" spans="2:20" hidden="1">
      <c r="B562" s="146" t="s">
        <v>1076</v>
      </c>
      <c r="C562" s="146" t="s">
        <v>1077</v>
      </c>
      <c r="D562" s="146" t="s">
        <v>267</v>
      </c>
      <c r="E562" s="146" t="s">
        <v>265</v>
      </c>
      <c r="F562" s="147">
        <v>63.7624</v>
      </c>
      <c r="G562" s="147">
        <v>60.0794</v>
      </c>
      <c r="H562" s="148">
        <v>1.325</v>
      </c>
      <c r="I562" s="148">
        <v>1.2124999999999999</v>
      </c>
      <c r="J562" s="148" t="s">
        <v>1227</v>
      </c>
      <c r="K562" s="148" t="s">
        <v>1227</v>
      </c>
      <c r="L562" s="146" t="s">
        <v>1227</v>
      </c>
      <c r="M562" s="146" t="s">
        <v>1227</v>
      </c>
      <c r="N562" s="149" t="s">
        <v>1227</v>
      </c>
      <c r="O562" s="146" t="s">
        <v>1227</v>
      </c>
      <c r="P562" s="146" t="s">
        <v>1227</v>
      </c>
      <c r="Q562" s="149" t="s">
        <v>1227</v>
      </c>
      <c r="R562" s="146" t="s">
        <v>1227</v>
      </c>
      <c r="S562" s="146" t="s">
        <v>1227</v>
      </c>
      <c r="T562" s="146" t="s">
        <v>1227</v>
      </c>
    </row>
    <row r="563" spans="2:20" hidden="1">
      <c r="B563" s="146" t="s">
        <v>1078</v>
      </c>
      <c r="C563" s="146" t="s">
        <v>1079</v>
      </c>
      <c r="D563" s="146" t="s">
        <v>332</v>
      </c>
      <c r="E563" s="146" t="s">
        <v>328</v>
      </c>
      <c r="F563" s="147">
        <v>43.140500000000003</v>
      </c>
      <c r="G563" s="147">
        <v>42.048299999999998</v>
      </c>
      <c r="H563" s="148">
        <v>0.89649999999999996</v>
      </c>
      <c r="I563" s="148">
        <v>0.92789999999999995</v>
      </c>
      <c r="J563" s="148" t="s">
        <v>1227</v>
      </c>
      <c r="K563" s="148" t="s">
        <v>1227</v>
      </c>
      <c r="L563" s="146" t="s">
        <v>1227</v>
      </c>
      <c r="M563" s="146" t="s">
        <v>1227</v>
      </c>
      <c r="N563" s="149" t="s">
        <v>1227</v>
      </c>
      <c r="O563" s="146" t="s">
        <v>1227</v>
      </c>
      <c r="P563" s="146" t="s">
        <v>1227</v>
      </c>
      <c r="Q563" s="149" t="s">
        <v>1227</v>
      </c>
      <c r="R563" s="146" t="s">
        <v>1227</v>
      </c>
      <c r="S563" s="146" t="s">
        <v>1227</v>
      </c>
      <c r="T563" s="146" t="s">
        <v>1227</v>
      </c>
    </row>
    <row r="564" spans="2:20" hidden="1">
      <c r="B564" s="146" t="s">
        <v>1080</v>
      </c>
      <c r="C564" s="146" t="s">
        <v>1081</v>
      </c>
      <c r="D564" s="146" t="s">
        <v>264</v>
      </c>
      <c r="E564" s="146" t="s">
        <v>262</v>
      </c>
      <c r="F564" s="147">
        <v>35.764800000000001</v>
      </c>
      <c r="G564" s="147">
        <v>34.961100000000002</v>
      </c>
      <c r="H564" s="148">
        <v>0.74919999999999998</v>
      </c>
      <c r="I564" s="148">
        <v>0.8206</v>
      </c>
      <c r="J564" s="148" t="s">
        <v>1227</v>
      </c>
      <c r="K564" s="148" t="s">
        <v>1227</v>
      </c>
      <c r="L564" s="146" t="s">
        <v>1227</v>
      </c>
      <c r="M564" s="146" t="s">
        <v>1227</v>
      </c>
      <c r="N564" s="149" t="s">
        <v>310</v>
      </c>
      <c r="O564" s="146" t="s">
        <v>1227</v>
      </c>
      <c r="P564" s="146">
        <v>0.74309999999999998</v>
      </c>
      <c r="Q564" s="149" t="s">
        <v>1227</v>
      </c>
      <c r="R564" s="146" t="s">
        <v>1227</v>
      </c>
      <c r="S564" s="146" t="s">
        <v>1227</v>
      </c>
      <c r="T564" s="146" t="s">
        <v>1227</v>
      </c>
    </row>
    <row r="565" spans="2:20" hidden="1">
      <c r="B565" s="146" t="s">
        <v>1082</v>
      </c>
      <c r="C565" s="146" t="s">
        <v>1200</v>
      </c>
      <c r="D565" s="146" t="s">
        <v>249</v>
      </c>
      <c r="E565" s="146" t="s">
        <v>243</v>
      </c>
      <c r="F565" s="147">
        <v>91.130700000000004</v>
      </c>
      <c r="G565" s="147">
        <v>84.376000000000005</v>
      </c>
      <c r="H565" s="148">
        <v>1.8938999999999999</v>
      </c>
      <c r="I565" s="148">
        <v>1.5486</v>
      </c>
      <c r="J565" s="148">
        <v>1.8698999999999999</v>
      </c>
      <c r="K565" s="148">
        <v>1.5350999999999999</v>
      </c>
      <c r="L565" s="146" t="s">
        <v>1227</v>
      </c>
      <c r="M565" s="146" t="s">
        <v>1227</v>
      </c>
      <c r="N565" s="149" t="s">
        <v>1227</v>
      </c>
      <c r="O565" s="146" t="s">
        <v>1227</v>
      </c>
      <c r="P565" s="146" t="s">
        <v>1227</v>
      </c>
      <c r="Q565" s="149" t="s">
        <v>1227</v>
      </c>
      <c r="R565" s="146" t="s">
        <v>1227</v>
      </c>
      <c r="S565" s="146" t="s">
        <v>1227</v>
      </c>
      <c r="T565" s="146" t="s">
        <v>1227</v>
      </c>
    </row>
    <row r="566" spans="2:20" hidden="1">
      <c r="B566" s="146" t="s">
        <v>1083</v>
      </c>
      <c r="C566" s="146" t="s">
        <v>1084</v>
      </c>
      <c r="D566" s="146" t="s">
        <v>326</v>
      </c>
      <c r="E566" s="146" t="s">
        <v>327</v>
      </c>
      <c r="F566" s="147">
        <v>40.418399999999998</v>
      </c>
      <c r="G566" s="147">
        <v>39.734900000000003</v>
      </c>
      <c r="H566" s="148">
        <v>0.83989999999999998</v>
      </c>
      <c r="I566" s="148">
        <v>0.88739999999999997</v>
      </c>
      <c r="J566" s="148" t="s">
        <v>1227</v>
      </c>
      <c r="K566" s="148" t="s">
        <v>1227</v>
      </c>
      <c r="L566" s="146" t="s">
        <v>1227</v>
      </c>
      <c r="M566" s="146" t="s">
        <v>1227</v>
      </c>
      <c r="N566" s="149" t="s">
        <v>1227</v>
      </c>
      <c r="O566" s="146" t="s">
        <v>1227</v>
      </c>
      <c r="P566" s="146" t="s">
        <v>1227</v>
      </c>
      <c r="Q566" s="149" t="s">
        <v>1227</v>
      </c>
      <c r="R566" s="146" t="s">
        <v>1227</v>
      </c>
      <c r="S566" s="146" t="s">
        <v>1227</v>
      </c>
      <c r="T566" s="146" t="s">
        <v>1227</v>
      </c>
    </row>
    <row r="567" spans="2:20" hidden="1">
      <c r="B567" s="146" t="s">
        <v>1085</v>
      </c>
      <c r="C567" s="146" t="s">
        <v>1086</v>
      </c>
      <c r="D567" s="146" t="s">
        <v>390</v>
      </c>
      <c r="E567" s="146" t="s">
        <v>391</v>
      </c>
      <c r="F567" s="147">
        <v>51.624400000000001</v>
      </c>
      <c r="G567" s="147">
        <v>51.118400000000001</v>
      </c>
      <c r="H567" s="148">
        <v>1.1737</v>
      </c>
      <c r="I567" s="148">
        <v>1.1158999999999999</v>
      </c>
      <c r="J567" s="148" t="s">
        <v>1227</v>
      </c>
      <c r="K567" s="148" t="s">
        <v>1227</v>
      </c>
      <c r="L567" s="146" t="s">
        <v>1227</v>
      </c>
      <c r="M567" s="146" t="s">
        <v>1227</v>
      </c>
      <c r="N567" s="149" t="s">
        <v>1227</v>
      </c>
      <c r="O567" s="146" t="s">
        <v>1227</v>
      </c>
      <c r="P567" s="146" t="s">
        <v>1227</v>
      </c>
      <c r="Q567" s="149" t="s">
        <v>1227</v>
      </c>
      <c r="R567" s="146" t="s">
        <v>1227</v>
      </c>
      <c r="S567" s="146" t="s">
        <v>1227</v>
      </c>
      <c r="T567" s="146" t="s">
        <v>1227</v>
      </c>
    </row>
    <row r="568" spans="2:20" hidden="1">
      <c r="B568" s="146" t="s">
        <v>1085</v>
      </c>
      <c r="C568" s="146" t="s">
        <v>1086</v>
      </c>
      <c r="D568" s="146" t="s">
        <v>330</v>
      </c>
      <c r="E568" s="146" t="s">
        <v>331</v>
      </c>
      <c r="F568" s="147">
        <v>51.624400000000001</v>
      </c>
      <c r="G568" s="147">
        <v>51.118400000000001</v>
      </c>
      <c r="H568" s="148" t="s">
        <v>1227</v>
      </c>
      <c r="I568" s="148" t="s">
        <v>1227</v>
      </c>
      <c r="J568" s="148">
        <v>1.1737</v>
      </c>
      <c r="K568" s="148">
        <v>1.1158999999999999</v>
      </c>
      <c r="L568" s="146" t="s">
        <v>1227</v>
      </c>
      <c r="M568" s="146" t="s">
        <v>1227</v>
      </c>
      <c r="N568" s="149" t="s">
        <v>1227</v>
      </c>
      <c r="O568" s="146" t="s">
        <v>1227</v>
      </c>
      <c r="P568" s="146" t="s">
        <v>1227</v>
      </c>
      <c r="Q568" s="149" t="s">
        <v>1227</v>
      </c>
      <c r="R568" s="146" t="s">
        <v>1227</v>
      </c>
      <c r="S568" s="146" t="s">
        <v>1227</v>
      </c>
      <c r="T568" s="146" t="s">
        <v>1227</v>
      </c>
    </row>
    <row r="569" spans="2:20" hidden="1">
      <c r="B569" s="146" t="s">
        <v>1087</v>
      </c>
      <c r="C569" s="146" t="s">
        <v>1088</v>
      </c>
      <c r="D569" s="146" t="s">
        <v>335</v>
      </c>
      <c r="E569" s="146" t="s">
        <v>333</v>
      </c>
      <c r="F569" s="147">
        <v>43.274799999999999</v>
      </c>
      <c r="G569" s="147">
        <v>41.611800000000002</v>
      </c>
      <c r="H569" s="148">
        <v>0.90090000000000003</v>
      </c>
      <c r="I569" s="148">
        <v>0.93100000000000005</v>
      </c>
      <c r="J569" s="148">
        <v>0.90090000000000003</v>
      </c>
      <c r="K569" s="148">
        <v>0.93100000000000005</v>
      </c>
      <c r="L569" s="146" t="s">
        <v>1227</v>
      </c>
      <c r="M569" s="146" t="s">
        <v>1227</v>
      </c>
      <c r="N569" s="149" t="s">
        <v>1227</v>
      </c>
      <c r="O569" s="146" t="s">
        <v>1227</v>
      </c>
      <c r="P569" s="146" t="s">
        <v>1227</v>
      </c>
      <c r="Q569" s="149" t="s">
        <v>1227</v>
      </c>
      <c r="R569" s="146" t="s">
        <v>1227</v>
      </c>
      <c r="S569" s="146" t="s">
        <v>1227</v>
      </c>
      <c r="T569" s="146" t="s">
        <v>1227</v>
      </c>
    </row>
    <row r="570" spans="2:20" hidden="1">
      <c r="B570" s="146" t="s">
        <v>1087</v>
      </c>
      <c r="C570" s="146" t="s">
        <v>1088</v>
      </c>
      <c r="D570" s="146" t="s">
        <v>362</v>
      </c>
      <c r="E570" s="146" t="s">
        <v>360</v>
      </c>
      <c r="F570" s="147">
        <v>43.274799999999999</v>
      </c>
      <c r="G570" s="147">
        <v>41.611800000000002</v>
      </c>
      <c r="H570" s="148">
        <v>0.90090000000000003</v>
      </c>
      <c r="I570" s="148">
        <v>0.93100000000000005</v>
      </c>
      <c r="J570" s="148" t="s">
        <v>1227</v>
      </c>
      <c r="K570" s="148" t="s">
        <v>1227</v>
      </c>
      <c r="L570" s="146" t="s">
        <v>1227</v>
      </c>
      <c r="M570" s="146" t="s">
        <v>1227</v>
      </c>
      <c r="N570" s="149" t="s">
        <v>1227</v>
      </c>
      <c r="O570" s="146" t="s">
        <v>1227</v>
      </c>
      <c r="P570" s="146" t="s">
        <v>1227</v>
      </c>
      <c r="Q570" s="149" t="s">
        <v>1227</v>
      </c>
      <c r="R570" s="146" t="s">
        <v>1227</v>
      </c>
      <c r="S570" s="146" t="s">
        <v>1227</v>
      </c>
      <c r="T570" s="146" t="s">
        <v>1227</v>
      </c>
    </row>
    <row r="571" spans="2:20" hidden="1">
      <c r="B571" s="146" t="s">
        <v>1089</v>
      </c>
      <c r="C571" s="146" t="s">
        <v>1201</v>
      </c>
      <c r="D571" s="146" t="s">
        <v>249</v>
      </c>
      <c r="E571" s="146" t="s">
        <v>243</v>
      </c>
      <c r="F571" s="147">
        <v>47.278500000000001</v>
      </c>
      <c r="G571" s="147">
        <v>44.756900000000002</v>
      </c>
      <c r="H571" s="148">
        <v>1.2534000000000001</v>
      </c>
      <c r="I571" s="148">
        <v>1.1673</v>
      </c>
      <c r="J571" s="148" t="s">
        <v>1227</v>
      </c>
      <c r="K571" s="148" t="s">
        <v>1227</v>
      </c>
      <c r="L571" s="146" t="s">
        <v>1227</v>
      </c>
      <c r="M571" s="146" t="s">
        <v>1227</v>
      </c>
      <c r="N571" s="149" t="s">
        <v>310</v>
      </c>
      <c r="O571" s="146" t="s">
        <v>1227</v>
      </c>
      <c r="P571" s="146">
        <v>0.98260000000000003</v>
      </c>
      <c r="Q571" s="149" t="s">
        <v>1227</v>
      </c>
      <c r="R571" s="146" t="s">
        <v>1227</v>
      </c>
      <c r="S571" s="146" t="s">
        <v>1227</v>
      </c>
      <c r="T571" s="146" t="s">
        <v>1227</v>
      </c>
    </row>
    <row r="572" spans="2:20" hidden="1">
      <c r="B572" s="146" t="s">
        <v>1090</v>
      </c>
      <c r="C572" s="146" t="s">
        <v>1091</v>
      </c>
      <c r="D572" s="146" t="s">
        <v>326</v>
      </c>
      <c r="E572" s="146" t="s">
        <v>327</v>
      </c>
      <c r="F572" s="147">
        <v>44.034100000000002</v>
      </c>
      <c r="G572" s="147">
        <v>43.084499999999998</v>
      </c>
      <c r="H572" s="148">
        <v>0.91500000000000004</v>
      </c>
      <c r="I572" s="148">
        <v>0.94099999999999995</v>
      </c>
      <c r="J572" s="148">
        <v>0.91500000000000004</v>
      </c>
      <c r="K572" s="148">
        <v>0.94099999999999995</v>
      </c>
      <c r="L572" s="146" t="s">
        <v>1227</v>
      </c>
      <c r="M572" s="146" t="s">
        <v>1227</v>
      </c>
      <c r="N572" s="149" t="s">
        <v>1227</v>
      </c>
      <c r="O572" s="146" t="s">
        <v>1227</v>
      </c>
      <c r="P572" s="146" t="s">
        <v>1227</v>
      </c>
      <c r="Q572" s="149" t="s">
        <v>1227</v>
      </c>
      <c r="R572" s="146" t="s">
        <v>1227</v>
      </c>
      <c r="S572" s="146" t="s">
        <v>1227</v>
      </c>
      <c r="T572" s="146" t="s">
        <v>1227</v>
      </c>
    </row>
    <row r="573" spans="2:20" hidden="1">
      <c r="B573" s="146" t="s">
        <v>1092</v>
      </c>
      <c r="C573" s="146" t="s">
        <v>1093</v>
      </c>
      <c r="D573" s="146" t="s">
        <v>365</v>
      </c>
      <c r="E573" s="146" t="s">
        <v>363</v>
      </c>
      <c r="F573" s="147">
        <v>50.301600000000001</v>
      </c>
      <c r="G573" s="147">
        <v>49.625399999999999</v>
      </c>
      <c r="H573" s="148">
        <v>1.0452999999999999</v>
      </c>
      <c r="I573" s="148">
        <v>1.0307999999999999</v>
      </c>
      <c r="J573" s="148">
        <v>1.0387999999999999</v>
      </c>
      <c r="K573" s="148">
        <v>1.0264</v>
      </c>
      <c r="L573" s="146" t="s">
        <v>1227</v>
      </c>
      <c r="M573" s="146" t="s">
        <v>1227</v>
      </c>
      <c r="N573" s="149" t="s">
        <v>1227</v>
      </c>
      <c r="O573" s="146" t="s">
        <v>1227</v>
      </c>
      <c r="P573" s="146" t="s">
        <v>1227</v>
      </c>
      <c r="Q573" s="149" t="s">
        <v>1227</v>
      </c>
      <c r="R573" s="146" t="s">
        <v>310</v>
      </c>
      <c r="S573" s="146" t="s">
        <v>1227</v>
      </c>
      <c r="T573" s="146">
        <v>1.0330999999999999</v>
      </c>
    </row>
    <row r="574" spans="2:20" hidden="1">
      <c r="B574" s="146" t="s">
        <v>1094</v>
      </c>
      <c r="C574" s="146" t="s">
        <v>1095</v>
      </c>
      <c r="D574" s="146" t="s">
        <v>264</v>
      </c>
      <c r="E574" s="146" t="s">
        <v>262</v>
      </c>
      <c r="F574" s="147">
        <v>37.051900000000003</v>
      </c>
      <c r="G574" s="147">
        <v>36.125999999999998</v>
      </c>
      <c r="H574" s="148">
        <v>0.76990000000000003</v>
      </c>
      <c r="I574" s="148">
        <v>0.83599999999999997</v>
      </c>
      <c r="J574" s="148">
        <v>0.74919999999999998</v>
      </c>
      <c r="K574" s="148">
        <v>0.8206</v>
      </c>
      <c r="L574" s="146" t="s">
        <v>1227</v>
      </c>
      <c r="M574" s="146" t="s">
        <v>1227</v>
      </c>
      <c r="N574" s="149" t="s">
        <v>1227</v>
      </c>
      <c r="O574" s="146" t="s">
        <v>1227</v>
      </c>
      <c r="P574" s="146" t="s">
        <v>1227</v>
      </c>
      <c r="Q574" s="149" t="s">
        <v>1227</v>
      </c>
      <c r="R574" s="146" t="s">
        <v>310</v>
      </c>
      <c r="S574" s="146" t="s">
        <v>1227</v>
      </c>
      <c r="T574" s="146">
        <v>0.74919999999999998</v>
      </c>
    </row>
    <row r="575" spans="2:20" hidden="1">
      <c r="B575" s="146" t="s">
        <v>1096</v>
      </c>
      <c r="C575" s="146" t="s">
        <v>1097</v>
      </c>
      <c r="D575" s="146" t="s">
        <v>304</v>
      </c>
      <c r="E575" s="146" t="s">
        <v>302</v>
      </c>
      <c r="F575" s="147">
        <v>43.805900000000001</v>
      </c>
      <c r="G575" s="147">
        <v>43.552399999999999</v>
      </c>
      <c r="H575" s="148">
        <v>0.91069999999999995</v>
      </c>
      <c r="I575" s="148">
        <v>0.93799999999999994</v>
      </c>
      <c r="J575" s="148">
        <v>0.91069999999999995</v>
      </c>
      <c r="K575" s="148">
        <v>0.93799999999999994</v>
      </c>
      <c r="L575" s="146" t="s">
        <v>1227</v>
      </c>
      <c r="M575" s="146" t="s">
        <v>1227</v>
      </c>
      <c r="N575" s="149" t="s">
        <v>1227</v>
      </c>
      <c r="O575" s="146" t="s">
        <v>1227</v>
      </c>
      <c r="P575" s="146" t="s">
        <v>1227</v>
      </c>
      <c r="Q575" s="149" t="s">
        <v>1227</v>
      </c>
      <c r="R575" s="146" t="s">
        <v>1227</v>
      </c>
      <c r="S575" s="146" t="s">
        <v>1227</v>
      </c>
      <c r="T575" s="146" t="s">
        <v>1227</v>
      </c>
    </row>
    <row r="576" spans="2:20" hidden="1">
      <c r="B576" s="146" t="s">
        <v>1098</v>
      </c>
      <c r="C576" s="146" t="s">
        <v>1099</v>
      </c>
      <c r="D576" s="146" t="s">
        <v>1100</v>
      </c>
      <c r="E576" s="146" t="s">
        <v>1101</v>
      </c>
      <c r="F576" s="147">
        <v>49.6111</v>
      </c>
      <c r="G576" s="147">
        <v>47.506399999999999</v>
      </c>
      <c r="H576" s="148">
        <v>1.1379999999999999</v>
      </c>
      <c r="I576" s="148">
        <v>1.0926</v>
      </c>
      <c r="J576" s="148" t="s">
        <v>1227</v>
      </c>
      <c r="K576" s="148" t="s">
        <v>1227</v>
      </c>
      <c r="L576" s="146" t="s">
        <v>1227</v>
      </c>
      <c r="M576" s="146" t="s">
        <v>1227</v>
      </c>
      <c r="N576" s="149" t="s">
        <v>1227</v>
      </c>
      <c r="O576" s="146" t="s">
        <v>310</v>
      </c>
      <c r="P576" s="146">
        <v>1.0309999999999999</v>
      </c>
      <c r="Q576" s="149" t="s">
        <v>1227</v>
      </c>
      <c r="R576" s="146" t="s">
        <v>1227</v>
      </c>
      <c r="S576" s="146" t="s">
        <v>1227</v>
      </c>
      <c r="T576" s="146" t="s">
        <v>1227</v>
      </c>
    </row>
    <row r="577" spans="2:20" hidden="1">
      <c r="B577" s="146" t="s">
        <v>1098</v>
      </c>
      <c r="C577" s="146" t="s">
        <v>1099</v>
      </c>
      <c r="D577" s="146" t="s">
        <v>298</v>
      </c>
      <c r="E577" s="146" t="s">
        <v>294</v>
      </c>
      <c r="F577" s="147">
        <v>49.6111</v>
      </c>
      <c r="G577" s="147">
        <v>47.506399999999999</v>
      </c>
      <c r="H577" s="148">
        <v>1.0309999999999999</v>
      </c>
      <c r="I577" s="148">
        <v>1.0210999999999999</v>
      </c>
      <c r="J577" s="148" t="s">
        <v>1227</v>
      </c>
      <c r="K577" s="148" t="s">
        <v>1227</v>
      </c>
      <c r="L577" s="146" t="s">
        <v>1227</v>
      </c>
      <c r="M577" s="146" t="s">
        <v>1227</v>
      </c>
      <c r="N577" s="149" t="s">
        <v>1227</v>
      </c>
      <c r="O577" s="146" t="s">
        <v>1227</v>
      </c>
      <c r="P577" s="146" t="s">
        <v>1227</v>
      </c>
      <c r="Q577" s="149" t="s">
        <v>1227</v>
      </c>
      <c r="R577" s="146" t="s">
        <v>1227</v>
      </c>
      <c r="S577" s="146" t="s">
        <v>1227</v>
      </c>
      <c r="T577" s="146" t="s">
        <v>1227</v>
      </c>
    </row>
    <row r="578" spans="2:20" hidden="1">
      <c r="B578" s="146" t="s">
        <v>1098</v>
      </c>
      <c r="C578" s="146" t="s">
        <v>1099</v>
      </c>
      <c r="D578" s="146" t="s">
        <v>362</v>
      </c>
      <c r="E578" s="146" t="s">
        <v>360</v>
      </c>
      <c r="F578" s="147">
        <v>49.6111</v>
      </c>
      <c r="G578" s="147">
        <v>47.506399999999999</v>
      </c>
      <c r="H578" s="148">
        <v>1.0309999999999999</v>
      </c>
      <c r="I578" s="148">
        <v>1.0210999999999999</v>
      </c>
      <c r="J578" s="148">
        <v>0.99360000000000004</v>
      </c>
      <c r="K578" s="148">
        <v>0.99560000000000004</v>
      </c>
      <c r="L578" s="146" t="s">
        <v>1227</v>
      </c>
      <c r="M578" s="146" t="s">
        <v>1227</v>
      </c>
      <c r="N578" s="149" t="s">
        <v>1227</v>
      </c>
      <c r="O578" s="146" t="s">
        <v>1227</v>
      </c>
      <c r="P578" s="146" t="s">
        <v>1227</v>
      </c>
      <c r="Q578" s="149" t="s">
        <v>1227</v>
      </c>
      <c r="R578" s="146" t="s">
        <v>1227</v>
      </c>
      <c r="S578" s="146" t="s">
        <v>1227</v>
      </c>
      <c r="T578" s="146" t="s">
        <v>1227</v>
      </c>
    </row>
    <row r="579" spans="2:20" hidden="1">
      <c r="B579" s="146" t="s">
        <v>1098</v>
      </c>
      <c r="C579" s="146" t="s">
        <v>1099</v>
      </c>
      <c r="D579" s="146" t="s">
        <v>296</v>
      </c>
      <c r="E579" s="146" t="s">
        <v>297</v>
      </c>
      <c r="F579" s="147">
        <v>49.6111</v>
      </c>
      <c r="G579" s="147">
        <v>47.506399999999999</v>
      </c>
      <c r="H579" s="148">
        <v>1.0309999999999999</v>
      </c>
      <c r="I579" s="148">
        <v>1.0210999999999999</v>
      </c>
      <c r="J579" s="148">
        <v>0.99360000000000004</v>
      </c>
      <c r="K579" s="148">
        <v>0.99560000000000004</v>
      </c>
      <c r="L579" s="146" t="s">
        <v>1227</v>
      </c>
      <c r="M579" s="146" t="s">
        <v>1227</v>
      </c>
      <c r="N579" s="149" t="s">
        <v>1227</v>
      </c>
      <c r="O579" s="146" t="s">
        <v>1227</v>
      </c>
      <c r="P579" s="146" t="s">
        <v>1227</v>
      </c>
      <c r="Q579" s="149" t="s">
        <v>1227</v>
      </c>
      <c r="R579" s="146" t="s">
        <v>1227</v>
      </c>
      <c r="S579" s="146" t="s">
        <v>1227</v>
      </c>
      <c r="T579" s="146" t="s">
        <v>1227</v>
      </c>
    </row>
    <row r="580" spans="2:20" hidden="1">
      <c r="B580" s="146" t="s">
        <v>1102</v>
      </c>
      <c r="C580" s="146" t="s">
        <v>1103</v>
      </c>
      <c r="D580" s="146" t="s">
        <v>283</v>
      </c>
      <c r="E580" s="146" t="s">
        <v>281</v>
      </c>
      <c r="F580" s="147">
        <v>38.909500000000001</v>
      </c>
      <c r="G580" s="147">
        <v>37.9011</v>
      </c>
      <c r="H580" s="148">
        <v>0.80859999999999999</v>
      </c>
      <c r="I580" s="148">
        <v>0.86460000000000004</v>
      </c>
      <c r="J580" s="148" t="s">
        <v>1227</v>
      </c>
      <c r="K580" s="148" t="s">
        <v>1227</v>
      </c>
      <c r="L580" s="146" t="s">
        <v>1227</v>
      </c>
      <c r="M580" s="146" t="s">
        <v>1227</v>
      </c>
      <c r="N580" s="149" t="s">
        <v>1227</v>
      </c>
      <c r="O580" s="146" t="s">
        <v>1227</v>
      </c>
      <c r="P580" s="146" t="s">
        <v>1227</v>
      </c>
      <c r="Q580" s="149" t="s">
        <v>1227</v>
      </c>
      <c r="R580" s="146" t="s">
        <v>1227</v>
      </c>
      <c r="S580" s="146" t="s">
        <v>1227</v>
      </c>
      <c r="T580" s="146" t="s">
        <v>1227</v>
      </c>
    </row>
    <row r="581" spans="2:20" hidden="1">
      <c r="B581" s="146" t="s">
        <v>1104</v>
      </c>
      <c r="C581" s="146" t="s">
        <v>1105</v>
      </c>
      <c r="D581" s="146" t="s">
        <v>332</v>
      </c>
      <c r="E581" s="146" t="s">
        <v>328</v>
      </c>
      <c r="F581" s="147">
        <v>45.172499999999999</v>
      </c>
      <c r="G581" s="147">
        <v>43.6083</v>
      </c>
      <c r="H581" s="148">
        <v>0.94940000000000002</v>
      </c>
      <c r="I581" s="148">
        <v>0.96509999999999996</v>
      </c>
      <c r="J581" s="148">
        <v>0.94940000000000002</v>
      </c>
      <c r="K581" s="148">
        <v>0.96509999999999996</v>
      </c>
      <c r="L581" s="146" t="s">
        <v>1227</v>
      </c>
      <c r="M581" s="146" t="s">
        <v>1227</v>
      </c>
      <c r="N581" s="149" t="s">
        <v>1227</v>
      </c>
      <c r="O581" s="146" t="s">
        <v>1227</v>
      </c>
      <c r="P581" s="146" t="s">
        <v>1227</v>
      </c>
      <c r="Q581" s="149" t="s">
        <v>1227</v>
      </c>
      <c r="R581" s="146" t="s">
        <v>1227</v>
      </c>
      <c r="S581" s="146" t="s">
        <v>1227</v>
      </c>
      <c r="T581" s="146" t="s">
        <v>1227</v>
      </c>
    </row>
    <row r="582" spans="2:20" hidden="1">
      <c r="B582" s="146" t="s">
        <v>1106</v>
      </c>
      <c r="C582" s="146" t="s">
        <v>1202</v>
      </c>
      <c r="D582" s="146" t="s">
        <v>369</v>
      </c>
      <c r="E582" s="146" t="s">
        <v>367</v>
      </c>
      <c r="F582" s="147">
        <v>40.436599999999999</v>
      </c>
      <c r="G582" s="147">
        <v>40.828899999999997</v>
      </c>
      <c r="H582" s="148">
        <v>0.86470000000000002</v>
      </c>
      <c r="I582" s="148">
        <v>0.9052</v>
      </c>
      <c r="J582" s="148" t="s">
        <v>1227</v>
      </c>
      <c r="K582" s="148" t="s">
        <v>1227</v>
      </c>
      <c r="L582" s="146" t="s">
        <v>1227</v>
      </c>
      <c r="M582" s="146" t="s">
        <v>1227</v>
      </c>
      <c r="N582" s="149" t="s">
        <v>310</v>
      </c>
      <c r="O582" s="146" t="s">
        <v>1227</v>
      </c>
      <c r="P582" s="146">
        <v>0.84040000000000004</v>
      </c>
      <c r="Q582" s="149" t="s">
        <v>1227</v>
      </c>
      <c r="R582" s="146" t="s">
        <v>1227</v>
      </c>
      <c r="S582" s="146" t="s">
        <v>1227</v>
      </c>
      <c r="T582" s="146" t="s">
        <v>1227</v>
      </c>
    </row>
    <row r="583" spans="2:20" hidden="1">
      <c r="B583" s="146" t="s">
        <v>1107</v>
      </c>
      <c r="C583" s="146" t="s">
        <v>1108</v>
      </c>
      <c r="D583" s="146" t="s">
        <v>339</v>
      </c>
      <c r="E583" s="146" t="s">
        <v>337</v>
      </c>
      <c r="F583" s="147">
        <v>35.857100000000003</v>
      </c>
      <c r="G583" s="147">
        <v>35.497</v>
      </c>
      <c r="H583" s="148">
        <v>0.80800000000000005</v>
      </c>
      <c r="I583" s="148">
        <v>0.86419999999999997</v>
      </c>
      <c r="J583" s="148" t="s">
        <v>1227</v>
      </c>
      <c r="K583" s="148" t="s">
        <v>1227</v>
      </c>
      <c r="L583" s="146" t="s">
        <v>1227</v>
      </c>
      <c r="M583" s="146" t="s">
        <v>1227</v>
      </c>
      <c r="N583" s="149" t="s">
        <v>310</v>
      </c>
      <c r="O583" s="146" t="s">
        <v>1227</v>
      </c>
      <c r="P583" s="146">
        <v>0.74519999999999997</v>
      </c>
      <c r="Q583" s="149" t="s">
        <v>1227</v>
      </c>
      <c r="R583" s="146" t="s">
        <v>1227</v>
      </c>
      <c r="S583" s="146" t="s">
        <v>1227</v>
      </c>
      <c r="T583" s="146" t="s">
        <v>1227</v>
      </c>
    </row>
    <row r="584" spans="2:20" hidden="1">
      <c r="B584" s="146" t="s">
        <v>1107</v>
      </c>
      <c r="C584" s="146" t="s">
        <v>1108</v>
      </c>
      <c r="D584" s="146" t="s">
        <v>296</v>
      </c>
      <c r="E584" s="146" t="s">
        <v>297</v>
      </c>
      <c r="F584" s="147">
        <v>35.857100000000003</v>
      </c>
      <c r="G584" s="147">
        <v>35.497</v>
      </c>
      <c r="H584" s="148">
        <v>0.74519999999999997</v>
      </c>
      <c r="I584" s="148">
        <v>0.81759999999999999</v>
      </c>
      <c r="J584" s="148" t="s">
        <v>1227</v>
      </c>
      <c r="K584" s="148" t="s">
        <v>1227</v>
      </c>
      <c r="L584" s="146" t="s">
        <v>1227</v>
      </c>
      <c r="M584" s="146" t="s">
        <v>1227</v>
      </c>
      <c r="N584" s="149" t="s">
        <v>1227</v>
      </c>
      <c r="O584" s="146" t="s">
        <v>1227</v>
      </c>
      <c r="P584" s="146" t="s">
        <v>1227</v>
      </c>
      <c r="Q584" s="149" t="s">
        <v>1227</v>
      </c>
      <c r="R584" s="146" t="s">
        <v>1227</v>
      </c>
      <c r="S584" s="146" t="s">
        <v>1227</v>
      </c>
      <c r="T584" s="146" t="s">
        <v>1227</v>
      </c>
    </row>
    <row r="585" spans="2:20" hidden="1">
      <c r="B585" s="146" t="s">
        <v>1109</v>
      </c>
      <c r="C585" s="146" t="s">
        <v>1110</v>
      </c>
      <c r="D585" s="146" t="s">
        <v>365</v>
      </c>
      <c r="E585" s="146" t="s">
        <v>363</v>
      </c>
      <c r="F585" s="147">
        <v>46.322800000000001</v>
      </c>
      <c r="G585" s="147">
        <v>45.134799999999998</v>
      </c>
      <c r="H585" s="148">
        <v>1.0387999999999999</v>
      </c>
      <c r="I585" s="148">
        <v>1.0264</v>
      </c>
      <c r="J585" s="148" t="s">
        <v>1227</v>
      </c>
      <c r="K585" s="148" t="s">
        <v>1227</v>
      </c>
      <c r="L585" s="146" t="s">
        <v>1227</v>
      </c>
      <c r="M585" s="146" t="s">
        <v>1227</v>
      </c>
      <c r="N585" s="149" t="s">
        <v>310</v>
      </c>
      <c r="O585" s="146" t="s">
        <v>1227</v>
      </c>
      <c r="P585" s="146">
        <v>0.96260000000000001</v>
      </c>
      <c r="Q585" s="149" t="s">
        <v>1227</v>
      </c>
      <c r="R585" s="146" t="s">
        <v>1227</v>
      </c>
      <c r="S585" s="146" t="s">
        <v>1227</v>
      </c>
      <c r="T585" s="146" t="s">
        <v>1227</v>
      </c>
    </row>
    <row r="586" spans="2:20" hidden="1">
      <c r="B586" s="146" t="s">
        <v>1111</v>
      </c>
      <c r="C586" s="146" t="s">
        <v>1203</v>
      </c>
      <c r="D586" s="146" t="s">
        <v>261</v>
      </c>
      <c r="E586" s="146" t="s">
        <v>259</v>
      </c>
      <c r="F586" s="147">
        <v>41.7849</v>
      </c>
      <c r="G586" s="147">
        <v>40.998699999999999</v>
      </c>
      <c r="H586" s="148">
        <v>0.86819999999999997</v>
      </c>
      <c r="I586" s="148">
        <v>0.90780000000000005</v>
      </c>
      <c r="J586" s="148" t="s">
        <v>1227</v>
      </c>
      <c r="K586" s="148" t="s">
        <v>1227</v>
      </c>
      <c r="L586" s="146" t="s">
        <v>1227</v>
      </c>
      <c r="M586" s="146" t="s">
        <v>1227</v>
      </c>
      <c r="N586" s="149" t="s">
        <v>1227</v>
      </c>
      <c r="O586" s="146" t="s">
        <v>1227</v>
      </c>
      <c r="P586" s="146" t="s">
        <v>1227</v>
      </c>
      <c r="Q586" s="149" t="s">
        <v>1227</v>
      </c>
      <c r="R586" s="146" t="s">
        <v>1227</v>
      </c>
      <c r="S586" s="146" t="s">
        <v>1227</v>
      </c>
      <c r="T586" s="146" t="s">
        <v>1227</v>
      </c>
    </row>
    <row r="587" spans="2:20" hidden="1">
      <c r="B587" s="146" t="s">
        <v>1112</v>
      </c>
      <c r="C587" s="146" t="s">
        <v>1113</v>
      </c>
      <c r="D587" s="146" t="s">
        <v>339</v>
      </c>
      <c r="E587" s="146" t="s">
        <v>337</v>
      </c>
      <c r="F587" s="147">
        <v>32.505400000000002</v>
      </c>
      <c r="G587" s="147">
        <v>31.672599999999999</v>
      </c>
      <c r="H587" s="148">
        <v>0.80800000000000005</v>
      </c>
      <c r="I587" s="148">
        <v>0.86419999999999997</v>
      </c>
      <c r="J587" s="148" t="s">
        <v>1227</v>
      </c>
      <c r="K587" s="148" t="s">
        <v>1227</v>
      </c>
      <c r="L587" s="146" t="s">
        <v>1227</v>
      </c>
      <c r="M587" s="146" t="s">
        <v>1227</v>
      </c>
      <c r="N587" s="149" t="s">
        <v>310</v>
      </c>
      <c r="O587" s="146" t="s">
        <v>1227</v>
      </c>
      <c r="P587" s="146">
        <v>0.67559999999999998</v>
      </c>
      <c r="Q587" s="149" t="s">
        <v>1227</v>
      </c>
      <c r="R587" s="146" t="s">
        <v>1227</v>
      </c>
      <c r="S587" s="146" t="s">
        <v>1227</v>
      </c>
      <c r="T587" s="146" t="s">
        <v>1227</v>
      </c>
    </row>
    <row r="588" spans="2:20" hidden="1">
      <c r="B588" s="146" t="s">
        <v>1112</v>
      </c>
      <c r="C588" s="146" t="s">
        <v>1113</v>
      </c>
      <c r="D588" s="146" t="s">
        <v>296</v>
      </c>
      <c r="E588" s="146" t="s">
        <v>297</v>
      </c>
      <c r="F588" s="147">
        <v>32.505400000000002</v>
      </c>
      <c r="G588" s="147">
        <v>31.672599999999999</v>
      </c>
      <c r="H588" s="148">
        <v>0.7268</v>
      </c>
      <c r="I588" s="148">
        <v>0.80369999999999997</v>
      </c>
      <c r="J588" s="148" t="s">
        <v>1227</v>
      </c>
      <c r="K588" s="148" t="s">
        <v>1227</v>
      </c>
      <c r="L588" s="146" t="s">
        <v>1227</v>
      </c>
      <c r="M588" s="146" t="s">
        <v>1227</v>
      </c>
      <c r="N588" s="149" t="s">
        <v>310</v>
      </c>
      <c r="O588" s="146" t="s">
        <v>1227</v>
      </c>
      <c r="P588" s="146">
        <v>0.67559999999999998</v>
      </c>
      <c r="Q588" s="149" t="s">
        <v>1227</v>
      </c>
      <c r="R588" s="146" t="s">
        <v>1227</v>
      </c>
      <c r="S588" s="146" t="s">
        <v>1227</v>
      </c>
      <c r="T588" s="146" t="s">
        <v>1227</v>
      </c>
    </row>
    <row r="589" spans="2:20" hidden="1">
      <c r="B589" s="146" t="s">
        <v>1114</v>
      </c>
      <c r="C589" s="146" t="s">
        <v>1115</v>
      </c>
      <c r="D589" s="146" t="s">
        <v>286</v>
      </c>
      <c r="E589" s="146" t="s">
        <v>284</v>
      </c>
      <c r="F589" s="147">
        <v>39.758600000000001</v>
      </c>
      <c r="G589" s="147">
        <v>38.922499999999999</v>
      </c>
      <c r="H589" s="148">
        <v>0.82630000000000003</v>
      </c>
      <c r="I589" s="148">
        <v>0.87749999999999995</v>
      </c>
      <c r="J589" s="148">
        <v>0.82630000000000003</v>
      </c>
      <c r="K589" s="148">
        <v>0.87749999999999995</v>
      </c>
      <c r="L589" s="146" t="s">
        <v>1227</v>
      </c>
      <c r="M589" s="146" t="s">
        <v>1227</v>
      </c>
      <c r="N589" s="149" t="s">
        <v>1227</v>
      </c>
      <c r="O589" s="146" t="s">
        <v>1227</v>
      </c>
      <c r="P589" s="146" t="s">
        <v>1227</v>
      </c>
      <c r="Q589" s="149" t="s">
        <v>1227</v>
      </c>
      <c r="R589" s="146" t="s">
        <v>1227</v>
      </c>
      <c r="S589" s="146" t="s">
        <v>1227</v>
      </c>
      <c r="T589" s="146" t="s">
        <v>1227</v>
      </c>
    </row>
    <row r="590" spans="2:20" hidden="1">
      <c r="B590" s="146" t="s">
        <v>1116</v>
      </c>
      <c r="C590" s="146" t="s">
        <v>1117</v>
      </c>
      <c r="D590" s="146" t="s">
        <v>326</v>
      </c>
      <c r="E590" s="146" t="s">
        <v>327</v>
      </c>
      <c r="F590" s="147">
        <v>41.6663</v>
      </c>
      <c r="G590" s="147">
        <v>42.008099999999999</v>
      </c>
      <c r="H590" s="148">
        <v>0.8659</v>
      </c>
      <c r="I590" s="148">
        <v>0.90610000000000002</v>
      </c>
      <c r="J590" s="148" t="s">
        <v>1227</v>
      </c>
      <c r="K590" s="148" t="s">
        <v>1227</v>
      </c>
      <c r="L590" s="146" t="s">
        <v>1227</v>
      </c>
      <c r="M590" s="146" t="s">
        <v>1227</v>
      </c>
      <c r="N590" s="149" t="s">
        <v>1227</v>
      </c>
      <c r="O590" s="146" t="s">
        <v>1227</v>
      </c>
      <c r="P590" s="146" t="s">
        <v>1227</v>
      </c>
      <c r="Q590" s="149" t="s">
        <v>1227</v>
      </c>
      <c r="R590" s="146" t="s">
        <v>1227</v>
      </c>
      <c r="S590" s="146" t="s">
        <v>1227</v>
      </c>
      <c r="T590" s="146" t="s">
        <v>1227</v>
      </c>
    </row>
    <row r="591" spans="2:20" hidden="1">
      <c r="B591" s="146" t="s">
        <v>1118</v>
      </c>
      <c r="C591" s="146" t="s">
        <v>1119</v>
      </c>
      <c r="D591" s="146" t="s">
        <v>330</v>
      </c>
      <c r="E591" s="146" t="s">
        <v>331</v>
      </c>
      <c r="F591" s="147">
        <v>40.984499999999997</v>
      </c>
      <c r="G591" s="147">
        <v>41.020800000000001</v>
      </c>
      <c r="H591" s="148">
        <v>0.85170000000000001</v>
      </c>
      <c r="I591" s="148">
        <v>0.89590000000000003</v>
      </c>
      <c r="J591" s="148" t="s">
        <v>1227</v>
      </c>
      <c r="K591" s="148" t="s">
        <v>1227</v>
      </c>
      <c r="L591" s="146" t="s">
        <v>1227</v>
      </c>
      <c r="M591" s="146" t="s">
        <v>1227</v>
      </c>
      <c r="N591" s="149" t="s">
        <v>1227</v>
      </c>
      <c r="O591" s="146" t="s">
        <v>1227</v>
      </c>
      <c r="P591" s="146" t="s">
        <v>1227</v>
      </c>
      <c r="Q591" s="149" t="s">
        <v>1227</v>
      </c>
      <c r="R591" s="146" t="s">
        <v>1227</v>
      </c>
      <c r="S591" s="146" t="s">
        <v>1227</v>
      </c>
      <c r="T591" s="146" t="s">
        <v>1227</v>
      </c>
    </row>
    <row r="592" spans="2:20" hidden="1">
      <c r="B592" s="146" t="s">
        <v>1120</v>
      </c>
      <c r="C592" s="146" t="s">
        <v>1121</v>
      </c>
      <c r="D592" s="146" t="s">
        <v>573</v>
      </c>
      <c r="E592" s="146" t="s">
        <v>574</v>
      </c>
      <c r="F592" s="147">
        <v>50.168700000000001</v>
      </c>
      <c r="G592" s="147">
        <v>50.399099999999997</v>
      </c>
      <c r="H592" s="148">
        <v>1.0887</v>
      </c>
      <c r="I592" s="148">
        <v>1.0599000000000001</v>
      </c>
      <c r="J592" s="148">
        <v>1.0887</v>
      </c>
      <c r="K592" s="148">
        <v>1.0599000000000001</v>
      </c>
      <c r="L592" s="146" t="s">
        <v>1227</v>
      </c>
      <c r="M592" s="146" t="s">
        <v>1227</v>
      </c>
      <c r="N592" s="149" t="s">
        <v>1227</v>
      </c>
      <c r="O592" s="146" t="s">
        <v>310</v>
      </c>
      <c r="P592" s="146">
        <v>1.0426</v>
      </c>
      <c r="Q592" s="149" t="s">
        <v>1227</v>
      </c>
      <c r="R592" s="146" t="s">
        <v>1227</v>
      </c>
      <c r="S592" s="146" t="s">
        <v>310</v>
      </c>
      <c r="T592" s="146">
        <v>1.0087999999999999</v>
      </c>
    </row>
    <row r="593" spans="1:20" hidden="1">
      <c r="B593" s="146" t="s">
        <v>1120</v>
      </c>
      <c r="C593" s="146" t="s">
        <v>1121</v>
      </c>
      <c r="D593" s="146" t="s">
        <v>298</v>
      </c>
      <c r="E593" s="146" t="s">
        <v>294</v>
      </c>
      <c r="F593" s="147">
        <v>50.168700000000001</v>
      </c>
      <c r="G593" s="147">
        <v>50.399099999999997</v>
      </c>
      <c r="H593" s="148">
        <v>1.0426</v>
      </c>
      <c r="I593" s="148">
        <v>1.0289999999999999</v>
      </c>
      <c r="J593" s="148" t="s">
        <v>1227</v>
      </c>
      <c r="K593" s="148" t="s">
        <v>1227</v>
      </c>
      <c r="L593" s="146" t="s">
        <v>1227</v>
      </c>
      <c r="M593" s="146" t="s">
        <v>1227</v>
      </c>
      <c r="N593" s="149" t="s">
        <v>1227</v>
      </c>
      <c r="O593" s="146" t="s">
        <v>1227</v>
      </c>
      <c r="P593" s="146" t="s">
        <v>1227</v>
      </c>
      <c r="Q593" s="149" t="s">
        <v>1227</v>
      </c>
      <c r="R593" s="146" t="s">
        <v>1227</v>
      </c>
      <c r="S593" s="146" t="s">
        <v>1227</v>
      </c>
      <c r="T593" s="146" t="s">
        <v>1227</v>
      </c>
    </row>
    <row r="594" spans="1:20" hidden="1">
      <c r="B594" s="146" t="s">
        <v>1120</v>
      </c>
      <c r="C594" s="146" t="s">
        <v>1121</v>
      </c>
      <c r="D594" s="146" t="s">
        <v>390</v>
      </c>
      <c r="E594" s="146" t="s">
        <v>391</v>
      </c>
      <c r="F594" s="147">
        <v>50.168700000000001</v>
      </c>
      <c r="G594" s="147">
        <v>50.399099999999997</v>
      </c>
      <c r="H594" s="148">
        <v>1.1141000000000001</v>
      </c>
      <c r="I594" s="148">
        <v>1.0768</v>
      </c>
      <c r="J594" s="148" t="s">
        <v>1227</v>
      </c>
      <c r="K594" s="148" t="s">
        <v>1227</v>
      </c>
      <c r="L594" s="146" t="s">
        <v>1227</v>
      </c>
      <c r="M594" s="146" t="s">
        <v>1227</v>
      </c>
      <c r="N594" s="149" t="s">
        <v>1227</v>
      </c>
      <c r="O594" s="146" t="s">
        <v>310</v>
      </c>
      <c r="P594" s="146">
        <v>1.0426</v>
      </c>
      <c r="Q594" s="149" t="s">
        <v>1227</v>
      </c>
      <c r="R594" s="146" t="s">
        <v>1227</v>
      </c>
      <c r="S594" s="146" t="s">
        <v>1227</v>
      </c>
      <c r="T594" s="146" t="s">
        <v>1227</v>
      </c>
    </row>
    <row r="595" spans="1:20" hidden="1">
      <c r="B595" s="146" t="s">
        <v>1120</v>
      </c>
      <c r="C595" s="146" t="s">
        <v>1121</v>
      </c>
      <c r="D595" s="146" t="s">
        <v>330</v>
      </c>
      <c r="E595" s="146" t="s">
        <v>331</v>
      </c>
      <c r="F595" s="147">
        <v>50.168700000000001</v>
      </c>
      <c r="G595" s="147">
        <v>50.399099999999997</v>
      </c>
      <c r="H595" s="148" t="s">
        <v>1227</v>
      </c>
      <c r="I595" s="148" t="s">
        <v>1227</v>
      </c>
      <c r="J595" s="148">
        <v>1.0087999999999999</v>
      </c>
      <c r="K595" s="148">
        <v>1.006</v>
      </c>
      <c r="L595" s="146" t="s">
        <v>1227</v>
      </c>
      <c r="M595" s="146" t="s">
        <v>1227</v>
      </c>
      <c r="N595" s="149" t="s">
        <v>1227</v>
      </c>
      <c r="O595" s="146" t="s">
        <v>1227</v>
      </c>
      <c r="P595" s="146" t="s">
        <v>1227</v>
      </c>
      <c r="Q595" s="149" t="s">
        <v>1227</v>
      </c>
      <c r="R595" s="146" t="s">
        <v>1227</v>
      </c>
      <c r="S595" s="146" t="s">
        <v>1227</v>
      </c>
      <c r="T595" s="146" t="s">
        <v>1227</v>
      </c>
    </row>
    <row r="596" spans="1:20" hidden="1">
      <c r="B596" s="146" t="s">
        <v>1122</v>
      </c>
      <c r="C596" s="146" t="s">
        <v>1123</v>
      </c>
      <c r="D596" s="146" t="s">
        <v>335</v>
      </c>
      <c r="E596" s="146" t="s">
        <v>333</v>
      </c>
      <c r="F596" s="147">
        <v>43.353900000000003</v>
      </c>
      <c r="G596" s="147">
        <v>42.060600000000001</v>
      </c>
      <c r="H596" s="148">
        <v>0.90090000000000003</v>
      </c>
      <c r="I596" s="148">
        <v>0.93100000000000005</v>
      </c>
      <c r="J596" s="148">
        <v>0.88549999999999995</v>
      </c>
      <c r="K596" s="148">
        <v>0.92010000000000003</v>
      </c>
      <c r="L596" s="146" t="s">
        <v>1227</v>
      </c>
      <c r="M596" s="146" t="s">
        <v>1227</v>
      </c>
      <c r="N596" s="149" t="s">
        <v>1227</v>
      </c>
      <c r="O596" s="146" t="s">
        <v>1227</v>
      </c>
      <c r="P596" s="146" t="s">
        <v>1227</v>
      </c>
      <c r="Q596" s="149" t="s">
        <v>1227</v>
      </c>
      <c r="R596" s="146" t="s">
        <v>1227</v>
      </c>
      <c r="S596" s="146" t="s">
        <v>1227</v>
      </c>
      <c r="T596" s="146" t="s">
        <v>1227</v>
      </c>
    </row>
    <row r="597" spans="1:20" hidden="1">
      <c r="B597" s="146" t="s">
        <v>1124</v>
      </c>
      <c r="C597" s="146" t="s">
        <v>1125</v>
      </c>
      <c r="D597" s="146" t="s">
        <v>362</v>
      </c>
      <c r="E597" s="146" t="s">
        <v>360</v>
      </c>
      <c r="F597" s="147">
        <v>42.469200000000001</v>
      </c>
      <c r="G597" s="147">
        <v>41.592599999999997</v>
      </c>
      <c r="H597" s="148">
        <v>0.88260000000000005</v>
      </c>
      <c r="I597" s="148">
        <v>0.91800000000000004</v>
      </c>
      <c r="J597" s="148" t="s">
        <v>1227</v>
      </c>
      <c r="K597" s="148" t="s">
        <v>1227</v>
      </c>
      <c r="L597" s="146" t="s">
        <v>1227</v>
      </c>
      <c r="M597" s="146" t="s">
        <v>1227</v>
      </c>
      <c r="N597" s="149" t="s">
        <v>1227</v>
      </c>
      <c r="O597" s="146" t="s">
        <v>1227</v>
      </c>
      <c r="P597" s="146" t="s">
        <v>1227</v>
      </c>
      <c r="Q597" s="149" t="s">
        <v>1227</v>
      </c>
      <c r="R597" s="146" t="s">
        <v>1227</v>
      </c>
      <c r="S597" s="146" t="s">
        <v>1227</v>
      </c>
      <c r="T597" s="146" t="s">
        <v>1227</v>
      </c>
    </row>
    <row r="598" spans="1:20" hidden="1">
      <c r="B598" s="146" t="s">
        <v>1124</v>
      </c>
      <c r="C598" s="146" t="s">
        <v>1125</v>
      </c>
      <c r="D598" s="146" t="s">
        <v>296</v>
      </c>
      <c r="E598" s="146" t="s">
        <v>297</v>
      </c>
      <c r="F598" s="147">
        <v>42.469200000000001</v>
      </c>
      <c r="G598" s="147">
        <v>41.592599999999997</v>
      </c>
      <c r="H598" s="148">
        <v>0.88260000000000005</v>
      </c>
      <c r="I598" s="148">
        <v>0.91800000000000004</v>
      </c>
      <c r="J598" s="148" t="s">
        <v>1227</v>
      </c>
      <c r="K598" s="148" t="s">
        <v>1227</v>
      </c>
      <c r="L598" s="146" t="s">
        <v>1227</v>
      </c>
      <c r="M598" s="146" t="s">
        <v>1227</v>
      </c>
      <c r="N598" s="149" t="s">
        <v>1227</v>
      </c>
      <c r="O598" s="146" t="s">
        <v>1227</v>
      </c>
      <c r="P598" s="146" t="s">
        <v>1227</v>
      </c>
      <c r="Q598" s="149" t="s">
        <v>1227</v>
      </c>
      <c r="R598" s="146" t="s">
        <v>1227</v>
      </c>
      <c r="S598" s="146" t="s">
        <v>1227</v>
      </c>
      <c r="T598" s="146" t="s">
        <v>1227</v>
      </c>
    </row>
    <row r="599" spans="1:20" hidden="1">
      <c r="B599" s="146" t="s">
        <v>1126</v>
      </c>
      <c r="C599" s="146" t="s">
        <v>1127</v>
      </c>
      <c r="D599" s="146" t="s">
        <v>335</v>
      </c>
      <c r="E599" s="146" t="s">
        <v>333</v>
      </c>
      <c r="F599" s="147">
        <v>45.2697</v>
      </c>
      <c r="G599" s="147">
        <v>43.841099999999997</v>
      </c>
      <c r="H599" s="148">
        <v>0.94079999999999997</v>
      </c>
      <c r="I599" s="148">
        <v>0.95909999999999995</v>
      </c>
      <c r="J599" s="148">
        <v>0.94079999999999997</v>
      </c>
      <c r="K599" s="148">
        <v>0.95909999999999995</v>
      </c>
      <c r="L599" s="146" t="s">
        <v>1227</v>
      </c>
      <c r="M599" s="146" t="s">
        <v>1227</v>
      </c>
      <c r="N599" s="149" t="s">
        <v>1227</v>
      </c>
      <c r="O599" s="146" t="s">
        <v>1227</v>
      </c>
      <c r="P599" s="146" t="s">
        <v>1227</v>
      </c>
      <c r="Q599" s="149" t="s">
        <v>1227</v>
      </c>
      <c r="R599" s="146" t="s">
        <v>1227</v>
      </c>
      <c r="S599" s="146" t="s">
        <v>1227</v>
      </c>
      <c r="T599" s="146" t="s">
        <v>1227</v>
      </c>
    </row>
    <row r="600" spans="1:20">
      <c r="A600" s="60">
        <v>49340</v>
      </c>
      <c r="B600" s="146" t="s">
        <v>111</v>
      </c>
      <c r="C600" s="146" t="s">
        <v>148</v>
      </c>
      <c r="D600" s="146" t="s">
        <v>258</v>
      </c>
      <c r="E600" s="146" t="s">
        <v>257</v>
      </c>
      <c r="F600" s="147">
        <v>51.848300000000002</v>
      </c>
      <c r="G600" s="147">
        <v>51.505600000000001</v>
      </c>
      <c r="H600" s="148">
        <v>1.1894</v>
      </c>
      <c r="I600" s="148">
        <v>1.1261000000000001</v>
      </c>
      <c r="J600" s="148" t="s">
        <v>1227</v>
      </c>
      <c r="K600" s="148" t="s">
        <v>1227</v>
      </c>
      <c r="L600" s="146" t="s">
        <v>1227</v>
      </c>
      <c r="M600" s="146" t="s">
        <v>1227</v>
      </c>
      <c r="N600" s="149" t="s">
        <v>1227</v>
      </c>
      <c r="O600" s="146" t="s">
        <v>310</v>
      </c>
      <c r="P600" s="146">
        <v>1.0774999999999999</v>
      </c>
      <c r="Q600" s="149" t="s">
        <v>1227</v>
      </c>
      <c r="R600" s="146" t="s">
        <v>1227</v>
      </c>
      <c r="S600" s="146" t="s">
        <v>1227</v>
      </c>
      <c r="T600" s="146" t="s">
        <v>1227</v>
      </c>
    </row>
    <row r="601" spans="1:20" hidden="1">
      <c r="B601" s="146" t="s">
        <v>111</v>
      </c>
      <c r="C601" s="146" t="s">
        <v>148</v>
      </c>
      <c r="D601" s="146" t="s">
        <v>301</v>
      </c>
      <c r="E601" s="146" t="s">
        <v>299</v>
      </c>
      <c r="F601" s="147">
        <v>51.848300000000002</v>
      </c>
      <c r="G601" s="147">
        <v>51.505600000000001</v>
      </c>
      <c r="H601" s="148">
        <v>1.2974000000000001</v>
      </c>
      <c r="I601" s="148">
        <v>1.1952</v>
      </c>
      <c r="J601" s="148">
        <v>1.2974000000000001</v>
      </c>
      <c r="K601" s="148">
        <v>1.1952</v>
      </c>
      <c r="L601" s="146" t="s">
        <v>1227</v>
      </c>
      <c r="M601" s="146" t="s">
        <v>1227</v>
      </c>
      <c r="N601" s="149" t="s">
        <v>310</v>
      </c>
      <c r="O601" s="146" t="s">
        <v>1227</v>
      </c>
      <c r="P601" s="146">
        <v>1.0774999999999999</v>
      </c>
      <c r="Q601" s="149" t="s">
        <v>1227</v>
      </c>
      <c r="R601" s="146" t="s">
        <v>310</v>
      </c>
      <c r="S601" s="146" t="s">
        <v>1227</v>
      </c>
      <c r="T601" s="146">
        <v>1.0318000000000001</v>
      </c>
    </row>
    <row r="602" spans="1:20" hidden="1">
      <c r="B602" s="146" t="s">
        <v>111</v>
      </c>
      <c r="C602" s="146" t="s">
        <v>148</v>
      </c>
      <c r="D602" s="146" t="s">
        <v>461</v>
      </c>
      <c r="E602" s="146" t="s">
        <v>462</v>
      </c>
      <c r="F602" s="147">
        <v>51.848300000000002</v>
      </c>
      <c r="G602" s="147">
        <v>51.505600000000001</v>
      </c>
      <c r="H602" s="148" t="s">
        <v>1227</v>
      </c>
      <c r="I602" s="148" t="s">
        <v>1227</v>
      </c>
      <c r="J602" s="148">
        <v>1.1359999999999999</v>
      </c>
      <c r="K602" s="148">
        <v>1.0911999999999999</v>
      </c>
      <c r="L602" s="146" t="s">
        <v>1227</v>
      </c>
      <c r="M602" s="146" t="s">
        <v>1227</v>
      </c>
      <c r="N602" s="149" t="s">
        <v>1227</v>
      </c>
      <c r="O602" s="146" t="s">
        <v>1227</v>
      </c>
      <c r="P602" s="146" t="s">
        <v>1227</v>
      </c>
      <c r="Q602" s="149" t="s">
        <v>1227</v>
      </c>
      <c r="R602" s="146" t="s">
        <v>1227</v>
      </c>
      <c r="S602" s="146" t="s">
        <v>310</v>
      </c>
      <c r="T602" s="146">
        <v>1.0318000000000001</v>
      </c>
    </row>
    <row r="603" spans="1:20" hidden="1">
      <c r="B603" s="146" t="s">
        <v>1128</v>
      </c>
      <c r="C603" s="146" t="s">
        <v>1129</v>
      </c>
      <c r="D603" s="146" t="s">
        <v>365</v>
      </c>
      <c r="E603" s="146" t="s">
        <v>363</v>
      </c>
      <c r="F603" s="147">
        <v>46.709400000000002</v>
      </c>
      <c r="G603" s="147">
        <v>43.608600000000003</v>
      </c>
      <c r="H603" s="148">
        <v>1.0387999999999999</v>
      </c>
      <c r="I603" s="148">
        <v>1.0264</v>
      </c>
      <c r="J603" s="148" t="s">
        <v>1227</v>
      </c>
      <c r="K603" s="148" t="s">
        <v>1227</v>
      </c>
      <c r="L603" s="146" t="s">
        <v>1227</v>
      </c>
      <c r="M603" s="146" t="s">
        <v>1227</v>
      </c>
      <c r="N603" s="149" t="s">
        <v>310</v>
      </c>
      <c r="O603" s="146" t="s">
        <v>1227</v>
      </c>
      <c r="P603" s="146">
        <v>0.97070000000000001</v>
      </c>
      <c r="Q603" s="149" t="s">
        <v>1227</v>
      </c>
      <c r="R603" s="146" t="s">
        <v>1227</v>
      </c>
      <c r="S603" s="146" t="s">
        <v>1227</v>
      </c>
      <c r="T603" s="146" t="s">
        <v>1227</v>
      </c>
    </row>
    <row r="604" spans="1:20" hidden="1">
      <c r="B604" s="146" t="s">
        <v>1204</v>
      </c>
      <c r="C604" s="146" t="s">
        <v>1205</v>
      </c>
      <c r="D604" s="146" t="s">
        <v>347</v>
      </c>
      <c r="E604" s="146" t="s">
        <v>345</v>
      </c>
      <c r="F604" s="147">
        <v>14.5626</v>
      </c>
      <c r="G604" s="147">
        <v>15.0969</v>
      </c>
      <c r="H604" s="148">
        <v>0.35980000000000001</v>
      </c>
      <c r="I604" s="148">
        <v>0.49659999999999999</v>
      </c>
      <c r="J604" s="148" t="s">
        <v>1227</v>
      </c>
      <c r="K604" s="148" t="s">
        <v>1227</v>
      </c>
      <c r="L604" s="146" t="s">
        <v>1227</v>
      </c>
      <c r="M604" s="146" t="s">
        <v>1227</v>
      </c>
      <c r="N604" s="149" t="s">
        <v>310</v>
      </c>
      <c r="O604" s="146" t="s">
        <v>1227</v>
      </c>
      <c r="P604" s="146">
        <v>0.30249999999999999</v>
      </c>
      <c r="Q604" s="149" t="s">
        <v>1227</v>
      </c>
      <c r="R604" s="146" t="s">
        <v>1227</v>
      </c>
      <c r="S604" s="146" t="s">
        <v>1227</v>
      </c>
      <c r="T604" s="146" t="s">
        <v>1227</v>
      </c>
    </row>
    <row r="605" spans="1:20" hidden="1">
      <c r="B605" s="146" t="s">
        <v>1130</v>
      </c>
      <c r="C605" s="146" t="s">
        <v>1131</v>
      </c>
      <c r="D605" s="146" t="s">
        <v>330</v>
      </c>
      <c r="E605" s="146" t="s">
        <v>331</v>
      </c>
      <c r="F605" s="147">
        <v>46.397599999999997</v>
      </c>
      <c r="G605" s="147">
        <v>44.276000000000003</v>
      </c>
      <c r="H605" s="148">
        <v>0.96419999999999995</v>
      </c>
      <c r="I605" s="148">
        <v>0.97529999999999994</v>
      </c>
      <c r="J605" s="148">
        <v>0.96419999999999995</v>
      </c>
      <c r="K605" s="148">
        <v>0.97529999999999994</v>
      </c>
      <c r="L605" s="146" t="s">
        <v>1227</v>
      </c>
      <c r="M605" s="146" t="s">
        <v>1227</v>
      </c>
      <c r="N605" s="149" t="s">
        <v>1227</v>
      </c>
      <c r="O605" s="146" t="s">
        <v>1227</v>
      </c>
      <c r="P605" s="146" t="s">
        <v>1227</v>
      </c>
      <c r="Q605" s="149" t="s">
        <v>1227</v>
      </c>
      <c r="R605" s="146" t="s">
        <v>1227</v>
      </c>
      <c r="S605" s="146" t="s">
        <v>1227</v>
      </c>
      <c r="T605" s="146" t="s">
        <v>1227</v>
      </c>
    </row>
    <row r="606" spans="1:20" hidden="1">
      <c r="B606" s="146" t="s">
        <v>1132</v>
      </c>
      <c r="C606" s="146" t="s">
        <v>1133</v>
      </c>
      <c r="D606" s="146" t="s">
        <v>339</v>
      </c>
      <c r="E606" s="146" t="s">
        <v>337</v>
      </c>
      <c r="F606" s="147">
        <v>36.456099999999999</v>
      </c>
      <c r="G606" s="147">
        <v>35.948599999999999</v>
      </c>
      <c r="H606" s="148">
        <v>0.80800000000000005</v>
      </c>
      <c r="I606" s="148">
        <v>0.86419999999999997</v>
      </c>
      <c r="J606" s="148">
        <v>0.80800000000000005</v>
      </c>
      <c r="K606" s="148">
        <v>0.86419999999999997</v>
      </c>
      <c r="L606" s="146" t="s">
        <v>1227</v>
      </c>
      <c r="M606" s="146" t="s">
        <v>1227</v>
      </c>
      <c r="N606" s="149" t="s">
        <v>310</v>
      </c>
      <c r="O606" s="146" t="s">
        <v>1227</v>
      </c>
      <c r="P606" s="146">
        <v>0.75770000000000004</v>
      </c>
      <c r="Q606" s="149" t="s">
        <v>1227</v>
      </c>
      <c r="R606" s="146" t="s">
        <v>310</v>
      </c>
      <c r="S606" s="146" t="s">
        <v>1227</v>
      </c>
      <c r="T606" s="146">
        <v>0.75770000000000004</v>
      </c>
    </row>
    <row r="607" spans="1:20" hidden="1">
      <c r="B607" s="146" t="s">
        <v>1132</v>
      </c>
      <c r="C607" s="146" t="s">
        <v>1133</v>
      </c>
      <c r="D607" s="146" t="s">
        <v>330</v>
      </c>
      <c r="E607" s="146" t="s">
        <v>331</v>
      </c>
      <c r="F607" s="147">
        <v>36.456099999999999</v>
      </c>
      <c r="G607" s="147">
        <v>35.948599999999999</v>
      </c>
      <c r="H607" s="148">
        <v>0.83360000000000001</v>
      </c>
      <c r="I607" s="148">
        <v>0.88280000000000003</v>
      </c>
      <c r="J607" s="148" t="s">
        <v>1227</v>
      </c>
      <c r="K607" s="148" t="s">
        <v>1227</v>
      </c>
      <c r="L607" s="146" t="s">
        <v>1227</v>
      </c>
      <c r="M607" s="146" t="s">
        <v>1227</v>
      </c>
      <c r="N607" s="149" t="s">
        <v>310</v>
      </c>
      <c r="O607" s="146" t="s">
        <v>1227</v>
      </c>
      <c r="P607" s="146">
        <v>0.75770000000000004</v>
      </c>
      <c r="Q607" s="149" t="s">
        <v>1227</v>
      </c>
      <c r="R607" s="146" t="s">
        <v>1227</v>
      </c>
      <c r="S607" s="146" t="s">
        <v>1227</v>
      </c>
      <c r="T607" s="146" t="s">
        <v>1227</v>
      </c>
    </row>
    <row r="608" spans="1:20" hidden="1">
      <c r="B608" s="146" t="s">
        <v>1134</v>
      </c>
      <c r="C608" s="146" t="s">
        <v>1135</v>
      </c>
      <c r="D608" s="146" t="s">
        <v>249</v>
      </c>
      <c r="E608" s="146" t="s">
        <v>243</v>
      </c>
      <c r="F608" s="147">
        <v>67.349500000000006</v>
      </c>
      <c r="G608" s="147">
        <v>62.391100000000002</v>
      </c>
      <c r="H608" s="148">
        <v>1.3996999999999999</v>
      </c>
      <c r="I608" s="148">
        <v>1.2588999999999999</v>
      </c>
      <c r="J608" s="148" t="s">
        <v>1227</v>
      </c>
      <c r="K608" s="148" t="s">
        <v>1227</v>
      </c>
      <c r="L608" s="146" t="s">
        <v>1227</v>
      </c>
      <c r="M608" s="146" t="s">
        <v>1227</v>
      </c>
      <c r="N608" s="149" t="s">
        <v>1227</v>
      </c>
      <c r="O608" s="146" t="s">
        <v>1227</v>
      </c>
      <c r="P608" s="146" t="s">
        <v>1227</v>
      </c>
      <c r="Q608" s="149" t="s">
        <v>1227</v>
      </c>
      <c r="R608" s="146" t="s">
        <v>1227</v>
      </c>
      <c r="S608" s="146" t="s">
        <v>1227</v>
      </c>
      <c r="T608" s="146" t="s">
        <v>1227</v>
      </c>
    </row>
    <row r="609" spans="2:20" hidden="1">
      <c r="B609" s="146" t="s">
        <v>1136</v>
      </c>
      <c r="C609" s="146" t="s">
        <v>1137</v>
      </c>
      <c r="D609" s="146" t="s">
        <v>237</v>
      </c>
      <c r="E609" s="146" t="s">
        <v>235</v>
      </c>
      <c r="F609" s="147">
        <v>50.395899999999997</v>
      </c>
      <c r="G609" s="147">
        <v>47.600999999999999</v>
      </c>
      <c r="H609" s="148">
        <v>1.0474000000000001</v>
      </c>
      <c r="I609" s="148">
        <v>1.0322</v>
      </c>
      <c r="J609" s="148" t="s">
        <v>1227</v>
      </c>
      <c r="K609" s="148" t="s">
        <v>1227</v>
      </c>
      <c r="L609" s="146" t="s">
        <v>1227</v>
      </c>
      <c r="M609" s="146" t="s">
        <v>1227</v>
      </c>
      <c r="N609" s="149" t="s">
        <v>1227</v>
      </c>
      <c r="O609" s="146" t="s">
        <v>1227</v>
      </c>
      <c r="P609" s="146" t="s">
        <v>1227</v>
      </c>
      <c r="Q609" s="149" t="s">
        <v>1227</v>
      </c>
      <c r="R609" s="146" t="s">
        <v>1227</v>
      </c>
      <c r="S609" s="146" t="s">
        <v>1227</v>
      </c>
      <c r="T609" s="146" t="s">
        <v>1227</v>
      </c>
    </row>
    <row r="610" spans="2:20">
      <c r="B610" s="150"/>
      <c r="C610" s="150"/>
      <c r="D610" s="150"/>
      <c r="E610" s="150"/>
      <c r="F610" s="151"/>
      <c r="G610" s="151"/>
      <c r="H610" s="152"/>
      <c r="I610" s="152"/>
      <c r="J610" s="153"/>
      <c r="K610" s="153"/>
      <c r="L610" s="153"/>
      <c r="M610" s="150"/>
      <c r="N610" s="150"/>
      <c r="O610" s="153"/>
      <c r="P610" s="150"/>
      <c r="Q610" s="150"/>
      <c r="R610" s="153"/>
      <c r="S610" s="153"/>
      <c r="T610" s="153"/>
    </row>
    <row r="611" spans="2:20">
      <c r="B611" s="166" t="s">
        <v>1138</v>
      </c>
      <c r="C611" s="166"/>
      <c r="D611" s="166"/>
      <c r="E611" s="166"/>
      <c r="F611" s="166"/>
      <c r="G611" s="166"/>
      <c r="H611" s="166"/>
      <c r="I611" s="166"/>
      <c r="J611" s="166"/>
      <c r="K611" s="166"/>
      <c r="L611" s="166"/>
      <c r="M611" s="166"/>
      <c r="N611" s="166"/>
      <c r="O611" s="166"/>
      <c r="P611" s="166"/>
      <c r="Q611" s="166"/>
      <c r="R611" s="166"/>
      <c r="S611" s="154"/>
      <c r="T611" s="154"/>
    </row>
    <row r="612" spans="2:20" ht="16.5">
      <c r="B612" s="155" t="s">
        <v>1139</v>
      </c>
      <c r="C612" s="154"/>
      <c r="D612" s="154"/>
      <c r="E612" s="154"/>
      <c r="F612" s="154"/>
      <c r="G612" s="154"/>
      <c r="H612" s="154"/>
      <c r="I612" s="154"/>
      <c r="J612" s="154"/>
      <c r="K612" s="154"/>
      <c r="L612" s="154"/>
      <c r="M612" s="154"/>
      <c r="N612" s="154"/>
      <c r="O612" s="154"/>
      <c r="P612" s="154"/>
      <c r="Q612" s="154"/>
      <c r="R612" s="154"/>
      <c r="S612" s="154"/>
      <c r="T612" s="154"/>
    </row>
    <row r="613" spans="2:20" ht="16.5">
      <c r="B613" s="155" t="s">
        <v>1218</v>
      </c>
      <c r="C613" s="154"/>
      <c r="D613" s="154"/>
      <c r="E613" s="154"/>
      <c r="F613" s="154"/>
      <c r="G613" s="154"/>
      <c r="H613" s="154"/>
      <c r="I613" s="154"/>
      <c r="J613" s="154"/>
      <c r="K613" s="154"/>
      <c r="L613" s="154"/>
      <c r="M613" s="154"/>
      <c r="N613" s="154"/>
      <c r="O613" s="154"/>
      <c r="P613" s="154"/>
      <c r="Q613" s="154"/>
      <c r="R613" s="154"/>
      <c r="S613" s="154"/>
      <c r="T613" s="154"/>
    </row>
    <row r="614" spans="2:20" ht="16.5">
      <c r="B614" s="156" t="s">
        <v>1140</v>
      </c>
      <c r="C614" s="154"/>
      <c r="D614" s="154"/>
      <c r="E614" s="154"/>
      <c r="F614" s="154"/>
      <c r="G614" s="154"/>
      <c r="H614" s="154"/>
      <c r="I614" s="154"/>
      <c r="J614" s="154"/>
      <c r="K614" s="154"/>
      <c r="L614" s="154"/>
      <c r="M614" s="154"/>
      <c r="N614" s="154"/>
      <c r="O614" s="154"/>
      <c r="P614" s="154"/>
      <c r="Q614" s="154"/>
      <c r="R614" s="154"/>
      <c r="S614" s="154"/>
      <c r="T614" s="154"/>
    </row>
    <row r="615" spans="2:20">
      <c r="B615" s="154"/>
      <c r="C615" s="154"/>
      <c r="D615" s="154"/>
      <c r="E615" s="154"/>
      <c r="F615" s="154"/>
      <c r="G615" s="154"/>
      <c r="H615" s="154"/>
      <c r="I615" s="154"/>
      <c r="J615" s="154"/>
      <c r="K615" s="154"/>
      <c r="L615" s="154"/>
      <c r="M615" s="154"/>
      <c r="N615" s="154"/>
      <c r="O615" s="154"/>
      <c r="P615" s="154"/>
      <c r="Q615" s="154"/>
      <c r="R615" s="154"/>
      <c r="S615" s="154"/>
      <c r="T615" s="154"/>
    </row>
    <row r="616" spans="2:20">
      <c r="B616" s="154"/>
      <c r="C616" s="154"/>
      <c r="D616" s="154"/>
      <c r="E616" s="154"/>
      <c r="F616" s="154"/>
      <c r="G616" s="154"/>
      <c r="H616" s="154"/>
      <c r="I616" s="154"/>
      <c r="J616" s="154"/>
      <c r="K616" s="154"/>
      <c r="L616" s="154"/>
      <c r="M616" s="154"/>
      <c r="N616" s="154"/>
      <c r="O616" s="154"/>
      <c r="P616" s="154"/>
      <c r="Q616" s="154"/>
      <c r="R616" s="154"/>
      <c r="S616" s="154"/>
      <c r="T616" s="154"/>
    </row>
    <row r="619" spans="2:20">
      <c r="B619" s="60" t="s">
        <v>1229</v>
      </c>
    </row>
    <row r="620" spans="2:20">
      <c r="B620" s="136" t="s">
        <v>1228</v>
      </c>
    </row>
  </sheetData>
  <autoFilter ref="B2:T609" xr:uid="{F7E361A9-FA34-4275-BFBD-FE1AAF6BB72E}">
    <filterColumn colId="2">
      <filters>
        <filter val="CT"/>
      </filters>
    </filterColumn>
  </autoFilter>
  <mergeCells count="2">
    <mergeCell ref="B1:T1"/>
    <mergeCell ref="B611:R611"/>
  </mergeCells>
  <hyperlinks>
    <hyperlink ref="B620" r:id="rId1" display="https://www.cms.gov/medicare/acute-inpatient-pps/fy-2023-ipps-final-rule-home-page" xr:uid="{82D28D8B-5C69-4A18-8000-6FF161E51B6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44"/>
  <sheetViews>
    <sheetView zoomScale="85" zoomScaleNormal="85" workbookViewId="0">
      <selection activeCell="A8" sqref="A8:H8"/>
    </sheetView>
  </sheetViews>
  <sheetFormatPr defaultColWidth="9.1796875" defaultRowHeight="14.5"/>
  <cols>
    <col min="1" max="1" width="2.1796875" style="60" customWidth="1"/>
    <col min="2" max="2" width="11.54296875" style="60" customWidth="1"/>
    <col min="3" max="3" width="35.1796875" style="60" bestFit="1" customWidth="1"/>
    <col min="4" max="5" width="12" style="60" customWidth="1"/>
    <col min="6" max="6" width="14.26953125" style="60" bestFit="1" customWidth="1"/>
    <col min="7" max="7" width="16" style="60" bestFit="1" customWidth="1"/>
    <col min="8" max="8" width="14.26953125" style="60" customWidth="1"/>
    <col min="9" max="9" width="9.1796875" style="60" customWidth="1"/>
    <col min="10" max="16384" width="9.1796875" style="60"/>
  </cols>
  <sheetData>
    <row r="1" spans="1:8" ht="20">
      <c r="B1" s="63" t="s">
        <v>162</v>
      </c>
      <c r="C1" s="66"/>
      <c r="D1" s="66"/>
      <c r="E1" s="66"/>
      <c r="F1" s="66"/>
      <c r="G1" s="66"/>
      <c r="H1" s="66"/>
    </row>
    <row r="2" spans="1:8" ht="18">
      <c r="B2" s="64" t="s">
        <v>163</v>
      </c>
      <c r="C2" s="66"/>
      <c r="D2" s="66"/>
      <c r="E2" s="66"/>
      <c r="F2" s="66"/>
      <c r="G2" s="66"/>
      <c r="H2" s="66"/>
    </row>
    <row r="3" spans="1:8" ht="18">
      <c r="B3" s="64" t="s">
        <v>1219</v>
      </c>
      <c r="C3" s="66"/>
      <c r="D3" s="66"/>
      <c r="E3" s="66"/>
      <c r="F3" s="66"/>
      <c r="G3" s="66"/>
      <c r="H3" s="66"/>
    </row>
    <row r="4" spans="1:8">
      <c r="B4" s="65" t="s">
        <v>164</v>
      </c>
      <c r="C4" s="72"/>
      <c r="D4" s="72"/>
      <c r="E4" s="72"/>
      <c r="F4" s="72"/>
      <c r="G4" s="72"/>
      <c r="H4" s="72"/>
    </row>
    <row r="5" spans="1:8">
      <c r="B5" s="72"/>
      <c r="C5" s="72"/>
      <c r="D5" s="72"/>
      <c r="E5" s="72"/>
      <c r="F5" s="72"/>
      <c r="G5" s="72"/>
      <c r="H5" s="72"/>
    </row>
    <row r="6" spans="1:8" ht="38.25" customHeight="1">
      <c r="B6" s="68" t="s">
        <v>165</v>
      </c>
      <c r="C6" s="69" t="s">
        <v>166</v>
      </c>
      <c r="D6" s="69" t="s">
        <v>167</v>
      </c>
      <c r="E6" s="69" t="s">
        <v>168</v>
      </c>
      <c r="F6" s="69" t="s">
        <v>169</v>
      </c>
      <c r="G6" s="69" t="s">
        <v>170</v>
      </c>
      <c r="H6" s="70" t="s">
        <v>171</v>
      </c>
    </row>
    <row r="7" spans="1:8" s="61" customFormat="1">
      <c r="B7" s="84" t="s">
        <v>3</v>
      </c>
      <c r="C7" s="84" t="s">
        <v>4</v>
      </c>
      <c r="D7" s="101" t="s">
        <v>5</v>
      </c>
      <c r="E7" s="101" t="s">
        <v>6</v>
      </c>
      <c r="F7" s="101" t="s">
        <v>7</v>
      </c>
      <c r="G7" s="101" t="s">
        <v>155</v>
      </c>
      <c r="H7" s="84" t="s">
        <v>172</v>
      </c>
    </row>
    <row r="8" spans="1:8">
      <c r="A8" s="121" t="s">
        <v>10</v>
      </c>
      <c r="B8" s="82" t="s">
        <v>9</v>
      </c>
      <c r="C8" s="117" t="str">
        <f>VLOOKUP($B8,OP_Charges!$A$8:$N$34,2,FALSE)</f>
        <v>Saint Francis Hospital</v>
      </c>
      <c r="D8" s="73">
        <f>VLOOKUP($B8,OP_Charges!$A$8:$N$38,3,FALSE)</f>
        <v>44105</v>
      </c>
      <c r="E8" s="73">
        <f>VLOOKUP($B8,OP_Charges!$A$8:$N$38,4,FALSE)</f>
        <v>44469</v>
      </c>
      <c r="F8" s="75">
        <f>VLOOKUP($B8,OP_Cost!$A$8:$N$38,14,FALSE)</f>
        <v>48466953</v>
      </c>
      <c r="G8" s="75">
        <f>VLOOKUP($B8,OP_Charges!$A$8:$N$38,14,FALSE)</f>
        <v>222259271</v>
      </c>
      <c r="H8" s="103">
        <f t="shared" ref="H8:H38" si="0">IF(G8= 0,0,F8/G8)</f>
        <v>0.21806493282343214</v>
      </c>
    </row>
    <row r="9" spans="1:8">
      <c r="A9" s="121" t="s">
        <v>13</v>
      </c>
      <c r="B9" s="80" t="s">
        <v>12</v>
      </c>
      <c r="C9" s="100" t="str">
        <f>VLOOKUP($B9,OP_Charges!$A$8:$N$34,2,FALSE)</f>
        <v>Day Kimball Hospital</v>
      </c>
      <c r="D9" s="73">
        <f>VLOOKUP($B9,OP_Charges!$A$8:$N$38,3,FALSE)</f>
        <v>44105</v>
      </c>
      <c r="E9" s="73">
        <f>VLOOKUP($B9,OP_Charges!$A$8:$N$38,4,FALSE)</f>
        <v>44469</v>
      </c>
      <c r="F9" s="75">
        <f>VLOOKUP($B9,OP_Cost!$A$8:$N$38,14,FALSE)</f>
        <v>12183954</v>
      </c>
      <c r="G9" s="75">
        <f>VLOOKUP($B9,OP_Charges!$A$8:$N$38,14,FALSE)</f>
        <v>30951579</v>
      </c>
      <c r="H9" s="104">
        <f t="shared" si="0"/>
        <v>0.39364563597870078</v>
      </c>
    </row>
    <row r="10" spans="1:8">
      <c r="A10" s="121" t="s">
        <v>16</v>
      </c>
      <c r="B10" s="80" t="s">
        <v>15</v>
      </c>
      <c r="C10" s="100" t="str">
        <f>VLOOKUP($B10,OP_Charges!$A$8:$N$34,2,FALSE)</f>
        <v>Sharon Hospital</v>
      </c>
      <c r="D10" s="73">
        <f>VLOOKUP($B10,OP_Charges!$A$8:$N$38,3,FALSE)</f>
        <v>44105</v>
      </c>
      <c r="E10" s="73">
        <f>VLOOKUP($B10,OP_Charges!$A$8:$N$38,4,FALSE)</f>
        <v>44469</v>
      </c>
      <c r="F10" s="75">
        <f>VLOOKUP($B10,OP_Cost!$A$8:$N$38,14,FALSE)</f>
        <v>8319000</v>
      </c>
      <c r="G10" s="75">
        <f>VLOOKUP($B10,OP_Charges!$A$8:$N$38,14,FALSE)</f>
        <v>21246319</v>
      </c>
      <c r="H10" s="104">
        <f t="shared" si="0"/>
        <v>0.3915501786450632</v>
      </c>
    </row>
    <row r="11" spans="1:8" s="61" customFormat="1">
      <c r="A11" s="121" t="s">
        <v>18</v>
      </c>
      <c r="B11" s="52" t="s">
        <v>17</v>
      </c>
      <c r="C11" s="100" t="str">
        <f>VLOOKUP($B11,OP_Charges!$A$8:$N$34,2,FALSE)</f>
        <v>Waterbury Hospital</v>
      </c>
      <c r="D11" s="73">
        <f>VLOOKUP($B11,OP_Charges!$A$8:$N$38,3,FALSE)</f>
        <v>44197</v>
      </c>
      <c r="E11" s="73">
        <f>VLOOKUP($B11,OP_Charges!$A$8:$N$38,4,FALSE)</f>
        <v>44561</v>
      </c>
      <c r="F11" s="51">
        <f>VLOOKUP($B11,OP_Cost!$A$8:$N$38,14,FALSE)</f>
        <v>13613219</v>
      </c>
      <c r="G11" s="51">
        <f>VLOOKUP($B11,OP_Charges!$A$8:$N$38,14,FALSE)</f>
        <v>82663990</v>
      </c>
      <c r="H11" s="50">
        <f t="shared" si="0"/>
        <v>0.16468136851366599</v>
      </c>
    </row>
    <row r="12" spans="1:8">
      <c r="A12" s="120" t="s">
        <v>21</v>
      </c>
      <c r="B12" s="81" t="s">
        <v>20</v>
      </c>
      <c r="C12" s="108" t="str">
        <f>VLOOKUP($B12,OP_Charges!$A$8:$N$34,2,FALSE)</f>
        <v>The Stamford Hospital</v>
      </c>
      <c r="D12" s="78">
        <f>VLOOKUP($B12,OP_Charges!$A$8:$N$38,3,FALSE)</f>
        <v>44105</v>
      </c>
      <c r="E12" s="78">
        <f>VLOOKUP($B12,OP_Charges!$A$8:$N$38,4,FALSE)</f>
        <v>44469</v>
      </c>
      <c r="F12" s="79">
        <f>VLOOKUP($B12,OP_Cost!$A$8:$N$38,14,FALSE)</f>
        <v>58542330</v>
      </c>
      <c r="G12" s="79">
        <f>VLOOKUP($B12,OP_Charges!$A$8:$N$38,14,FALSE)</f>
        <v>404876829</v>
      </c>
      <c r="H12" s="105">
        <f t="shared" si="0"/>
        <v>0.14459293742393936</v>
      </c>
    </row>
    <row r="13" spans="1:8">
      <c r="A13" s="121" t="s">
        <v>24</v>
      </c>
      <c r="B13" s="80" t="s">
        <v>23</v>
      </c>
      <c r="C13" s="100" t="str">
        <f>VLOOKUP($B13,OP_Charges!$A$8:$N$34,2,FALSE)</f>
        <v>Lawrence &amp; Memorial Hospital</v>
      </c>
      <c r="D13" s="73">
        <f>VLOOKUP($B13,OP_Charges!$A$8:$N$38,3,FALSE)</f>
        <v>44105</v>
      </c>
      <c r="E13" s="73">
        <f>VLOOKUP($B13,OP_Charges!$A$8:$N$38,4,FALSE)</f>
        <v>44469</v>
      </c>
      <c r="F13" s="75">
        <f>VLOOKUP($B13,OP_Cost!$A$8:$N$38,14,FALSE)</f>
        <v>42098790</v>
      </c>
      <c r="G13" s="75">
        <f>VLOOKUP($B13,OP_Charges!$A$8:$N$38,14,FALSE)</f>
        <v>144829297</v>
      </c>
      <c r="H13" s="104">
        <f t="shared" si="0"/>
        <v>0.29067868775196776</v>
      </c>
    </row>
    <row r="14" spans="1:8">
      <c r="A14" s="119" t="s">
        <v>28</v>
      </c>
      <c r="B14" s="80" t="s">
        <v>27</v>
      </c>
      <c r="C14" s="100" t="str">
        <f>VLOOKUP($B14,OP_Charges!$A$8:$N$34,2,FALSE)</f>
        <v>Johnson Memorial Hospital</v>
      </c>
      <c r="D14" s="73">
        <f>VLOOKUP($B14,OP_Charges!$A$8:$N$38,3,FALSE)</f>
        <v>44105</v>
      </c>
      <c r="E14" s="73">
        <f>VLOOKUP($B14,OP_Charges!$A$8:$N$38,4,FALSE)</f>
        <v>44469</v>
      </c>
      <c r="F14" s="75">
        <f>VLOOKUP($B14,OP_Cost!$A$8:$N$38,14,FALSE)</f>
        <v>10763134</v>
      </c>
      <c r="G14" s="75">
        <f>VLOOKUP($B14,OP_Charges!$A$8:$N$38,14,FALSE)</f>
        <v>39488826</v>
      </c>
      <c r="H14" s="104">
        <f t="shared" si="0"/>
        <v>0.27256150891900405</v>
      </c>
    </row>
    <row r="15" spans="1:8">
      <c r="A15" s="121" t="s">
        <v>31</v>
      </c>
      <c r="B15" s="80" t="s">
        <v>30</v>
      </c>
      <c r="C15" s="100" t="str">
        <f>VLOOKUP($B15,OP_Charges!$A$8:$N$34,2,FALSE)</f>
        <v>Bridgeport Hospital</v>
      </c>
      <c r="D15" s="73">
        <f>VLOOKUP($B15,OP_Charges!$A$8:$N$38,3,FALSE)</f>
        <v>44105</v>
      </c>
      <c r="E15" s="73">
        <f>VLOOKUP($B15,OP_Charges!$A$8:$N$38,4,FALSE)</f>
        <v>44469</v>
      </c>
      <c r="F15" s="75">
        <f>VLOOKUP($B15,OP_Cost!$A$8:$N$38,14,FALSE)</f>
        <v>33008615</v>
      </c>
      <c r="G15" s="75">
        <f>VLOOKUP($B15,OP_Charges!$A$8:$N$38,14,FALSE)</f>
        <v>167233330</v>
      </c>
      <c r="H15" s="104">
        <f t="shared" si="0"/>
        <v>0.19738059990792506</v>
      </c>
    </row>
    <row r="16" spans="1:8">
      <c r="A16" s="121" t="s">
        <v>34</v>
      </c>
      <c r="B16" s="80" t="s">
        <v>33</v>
      </c>
      <c r="C16" s="100" t="str">
        <f>VLOOKUP($B16,OP_Charges!$A$8:$N$34,2,FALSE)</f>
        <v>Charlotte Hungerford Hospital</v>
      </c>
      <c r="D16" s="73">
        <f>VLOOKUP($B16,OP_Charges!$A$8:$N$38,3,FALSE)</f>
        <v>44105</v>
      </c>
      <c r="E16" s="73">
        <f>VLOOKUP($B16,OP_Charges!$A$8:$N$38,4,FALSE)</f>
        <v>44469</v>
      </c>
      <c r="F16" s="75">
        <f>VLOOKUP($B16,OP_Cost!$A$8:$N$38,14,FALSE)</f>
        <v>14987690</v>
      </c>
      <c r="G16" s="75">
        <f>VLOOKUP($B16,OP_Charges!$A$8:$N$38,14,FALSE)</f>
        <v>45134016</v>
      </c>
      <c r="H16" s="104">
        <f t="shared" si="0"/>
        <v>0.332070826580112</v>
      </c>
    </row>
    <row r="17" spans="1:8">
      <c r="A17" s="120" t="s">
        <v>36</v>
      </c>
      <c r="B17" s="81" t="s">
        <v>35</v>
      </c>
      <c r="C17" s="108" t="str">
        <f>VLOOKUP($B17,OP_Charges!$A$8:$N$34,2,FALSE)</f>
        <v>Rockville General Hospital  Inc.</v>
      </c>
      <c r="D17" s="78">
        <f>VLOOKUP($B17,OP_Charges!$A$8:$N$38,3,FALSE)</f>
        <v>44197</v>
      </c>
      <c r="E17" s="78">
        <f>VLOOKUP($B17,OP_Charges!$A$8:$N$38,4,FALSE)</f>
        <v>44561</v>
      </c>
      <c r="F17" s="79">
        <f>VLOOKUP($B17,OP_Cost!$A$8:$N$38,14,FALSE)</f>
        <v>3170124</v>
      </c>
      <c r="G17" s="79">
        <f>VLOOKUP($B17,OP_Charges!$A$8:$N$38,14,FALSE)</f>
        <v>12421880</v>
      </c>
      <c r="H17" s="105">
        <f t="shared" si="0"/>
        <v>0.25520484821943218</v>
      </c>
    </row>
    <row r="18" spans="1:8">
      <c r="A18" s="121" t="s">
        <v>105</v>
      </c>
      <c r="B18" s="80" t="s">
        <v>39</v>
      </c>
      <c r="C18" s="100" t="str">
        <f>VLOOKUP($B18,OP_Charges!$A$8:$N$34,2,FALSE)</f>
        <v>St. Marys Hospital</v>
      </c>
      <c r="D18" s="73">
        <f>VLOOKUP($B18,OP_Charges!$A$8:$N$38,3,FALSE)</f>
        <v>44105</v>
      </c>
      <c r="E18" s="73">
        <f>VLOOKUP($B18,OP_Charges!$A$8:$N$38,4,FALSE)</f>
        <v>44469</v>
      </c>
      <c r="F18" s="75">
        <f>VLOOKUP($B18,OP_Cost!$A$8:$N$38,14,FALSE)</f>
        <v>23624010</v>
      </c>
      <c r="G18" s="75">
        <f>VLOOKUP($B18,OP_Charges!$A$8:$N$38,14,FALSE)</f>
        <v>96824026</v>
      </c>
      <c r="H18" s="104">
        <f t="shared" si="0"/>
        <v>0.24398913137530553</v>
      </c>
    </row>
    <row r="19" spans="1:8">
      <c r="A19" s="121" t="s">
        <v>42</v>
      </c>
      <c r="B19" s="80" t="s">
        <v>41</v>
      </c>
      <c r="C19" s="100" t="str">
        <f>VLOOKUP($B19,OP_Charges!$A$8:$N$34,2,FALSE)</f>
        <v>Midstate Medical Center</v>
      </c>
      <c r="D19" s="73">
        <f>VLOOKUP($B19,OP_Charges!$A$8:$N$38,3,FALSE)</f>
        <v>44105</v>
      </c>
      <c r="E19" s="73">
        <f>VLOOKUP($B19,OP_Charges!$A$8:$N$38,4,FALSE)</f>
        <v>44469</v>
      </c>
      <c r="F19" s="75">
        <f>VLOOKUP($B19,OP_Cost!$A$8:$N$38,14,FALSE)</f>
        <v>21450976</v>
      </c>
      <c r="G19" s="75">
        <f>VLOOKUP($B19,OP_Charges!$A$8:$N$38,14,FALSE)</f>
        <v>78571253</v>
      </c>
      <c r="H19" s="104">
        <f t="shared" si="0"/>
        <v>0.27301303187821124</v>
      </c>
    </row>
    <row r="20" spans="1:8">
      <c r="A20" s="121" t="s">
        <v>45</v>
      </c>
      <c r="B20" s="80" t="s">
        <v>44</v>
      </c>
      <c r="C20" s="100" t="str">
        <f>VLOOKUP($B20,OP_Charges!$A$8:$N$34,2,FALSE)</f>
        <v>Greenwich Hospital</v>
      </c>
      <c r="D20" s="73">
        <f>VLOOKUP($B20,OP_Charges!$A$8:$N$38,3,FALSE)</f>
        <v>44105</v>
      </c>
      <c r="E20" s="73">
        <f>VLOOKUP($B20,OP_Charges!$A$8:$N$38,4,FALSE)</f>
        <v>44469</v>
      </c>
      <c r="F20" s="75">
        <f>VLOOKUP($B20,OP_Cost!$A$8:$N$38,14,FALSE)</f>
        <v>50318387</v>
      </c>
      <c r="G20" s="75">
        <f>VLOOKUP($B20,OP_Charges!$A$8:$N$38,14,FALSE)</f>
        <v>196115817</v>
      </c>
      <c r="H20" s="104">
        <f t="shared" si="0"/>
        <v>0.25657485341939557</v>
      </c>
    </row>
    <row r="21" spans="1:8">
      <c r="A21" s="121" t="s">
        <v>49</v>
      </c>
      <c r="B21" s="81" t="s">
        <v>48</v>
      </c>
      <c r="C21" s="108" t="str">
        <f>VLOOKUP($B21,OP_Charges!$A$8:$N$34,2,FALSE)</f>
        <v>Middlesex Hospital</v>
      </c>
      <c r="D21" s="78">
        <f>VLOOKUP($B21,OP_Charges!$A$8:$N$38,3,FALSE)</f>
        <v>44105</v>
      </c>
      <c r="E21" s="78">
        <f>VLOOKUP($B21,OP_Charges!$A$8:$N$38,4,FALSE)</f>
        <v>44469</v>
      </c>
      <c r="F21" s="79">
        <f>VLOOKUP($B21,OP_Cost!$A$8:$N$38,14,FALSE)</f>
        <v>26812601</v>
      </c>
      <c r="G21" s="79">
        <f>VLOOKUP($B21,OP_Charges!$A$8:$N$38,14,FALSE)</f>
        <v>125411938</v>
      </c>
      <c r="H21" s="105">
        <f t="shared" si="0"/>
        <v>0.21379624163052166</v>
      </c>
    </row>
    <row r="22" spans="1:8">
      <c r="A22" s="121" t="s">
        <v>52</v>
      </c>
      <c r="B22" s="80" t="s">
        <v>51</v>
      </c>
      <c r="C22" s="100" t="str">
        <f>VLOOKUP($B22,OP_Charges!$A$8:$N$34,2,FALSE)</f>
        <v>Windham Community Memorial Hospital</v>
      </c>
      <c r="D22" s="73">
        <f>VLOOKUP($B22,OP_Charges!$A$8:$N$38,3,FALSE)</f>
        <v>44105</v>
      </c>
      <c r="E22" s="73">
        <f>VLOOKUP($B22,OP_Charges!$A$8:$N$38,4,FALSE)</f>
        <v>44469</v>
      </c>
      <c r="F22" s="75">
        <f>VLOOKUP($B22,OP_Cost!$A$8:$N$38,14,FALSE)</f>
        <v>11246067</v>
      </c>
      <c r="G22" s="75">
        <f>VLOOKUP($B22,OP_Charges!$A$8:$N$38,14,FALSE)</f>
        <v>33958791</v>
      </c>
      <c r="H22" s="104">
        <f t="shared" si="0"/>
        <v>0.33116806190185039</v>
      </c>
    </row>
    <row r="23" spans="1:8">
      <c r="A23" s="121" t="s">
        <v>55</v>
      </c>
      <c r="B23" s="80" t="s">
        <v>54</v>
      </c>
      <c r="C23" s="100" t="str">
        <f>VLOOKUP($B23,OP_Charges!$A$8:$N$34,2,FALSE)</f>
        <v>Yale-New Haven Hospital</v>
      </c>
      <c r="D23" s="73">
        <f>VLOOKUP($B23,OP_Charges!$A$8:$N$38,3,FALSE)</f>
        <v>44105</v>
      </c>
      <c r="E23" s="73">
        <f>VLOOKUP($B23,OP_Charges!$A$8:$N$38,4,FALSE)</f>
        <v>44469</v>
      </c>
      <c r="F23" s="75">
        <f>VLOOKUP($B23,OP_Cost!$A$8:$N$38,14,FALSE)</f>
        <v>219757490</v>
      </c>
      <c r="G23" s="75">
        <f>VLOOKUP($B23,OP_Charges!$A$8:$N$38,14,FALSE)</f>
        <v>1005812345</v>
      </c>
      <c r="H23" s="104">
        <f t="shared" si="0"/>
        <v>0.21848756489462257</v>
      </c>
    </row>
    <row r="24" spans="1:8">
      <c r="A24" s="120" t="s">
        <v>58</v>
      </c>
      <c r="B24" s="80" t="s">
        <v>57</v>
      </c>
      <c r="C24" s="100" t="str">
        <f>VLOOKUP($B24,OP_Charges!$A$8:$N$34,2,FALSE)</f>
        <v>The William W. Backus Hospital</v>
      </c>
      <c r="D24" s="73">
        <f>VLOOKUP($B24,OP_Charges!$A$8:$N$38,3,FALSE)</f>
        <v>44105</v>
      </c>
      <c r="E24" s="73">
        <f>VLOOKUP($B24,OP_Charges!$A$8:$N$38,4,FALSE)</f>
        <v>44469</v>
      </c>
      <c r="F24" s="75">
        <f>VLOOKUP($B24,OP_Cost!$A$8:$N$38,14,FALSE)</f>
        <v>35254494</v>
      </c>
      <c r="G24" s="75">
        <f>VLOOKUP($B24,OP_Charges!$A$8:$N$38,14,FALSE)</f>
        <v>119536268</v>
      </c>
      <c r="H24" s="104">
        <f t="shared" si="0"/>
        <v>0.29492717641143024</v>
      </c>
    </row>
    <row r="25" spans="1:8">
      <c r="A25" s="121" t="s">
        <v>61</v>
      </c>
      <c r="B25" s="80" t="s">
        <v>60</v>
      </c>
      <c r="C25" s="100" t="str">
        <f>VLOOKUP($B25,OP_Charges!$A$8:$N$34,2,FALSE)</f>
        <v>Hartford Hospital</v>
      </c>
      <c r="D25" s="73">
        <f>VLOOKUP($B25,OP_Charges!$A$8:$N$38,3,FALSE)</f>
        <v>44105</v>
      </c>
      <c r="E25" s="73">
        <f>VLOOKUP($B25,OP_Charges!$A$8:$N$38,4,FALSE)</f>
        <v>44469</v>
      </c>
      <c r="F25" s="75">
        <f>VLOOKUP($B25,OP_Cost!$A$8:$N$38,14,FALSE)</f>
        <v>89075720</v>
      </c>
      <c r="G25" s="75">
        <f>VLOOKUP($B25,OP_Charges!$A$8:$N$38,14,FALSE)</f>
        <v>264555658</v>
      </c>
      <c r="H25" s="104">
        <f t="shared" si="0"/>
        <v>0.33669935722939631</v>
      </c>
    </row>
    <row r="26" spans="1:8">
      <c r="A26" s="121" t="s">
        <v>64</v>
      </c>
      <c r="B26" s="81" t="s">
        <v>63</v>
      </c>
      <c r="C26" s="108" t="str">
        <f>VLOOKUP($B26,OP_Charges!$A$8:$N$34,2,FALSE)</f>
        <v>Manchester Memorial Hospital</v>
      </c>
      <c r="D26" s="78">
        <f>VLOOKUP($B26,OP_Charges!$A$8:$N$38,3,FALSE)</f>
        <v>44197</v>
      </c>
      <c r="E26" s="78">
        <f>VLOOKUP($B26,OP_Charges!$A$8:$N$38,4,FALSE)</f>
        <v>44561</v>
      </c>
      <c r="F26" s="79">
        <f>VLOOKUP($B26,OP_Cost!$A$8:$N$38,14,FALSE)</f>
        <v>11814625</v>
      </c>
      <c r="G26" s="79">
        <f>VLOOKUP($B26,OP_Charges!$A$8:$N$38,14,FALSE)</f>
        <v>60814629</v>
      </c>
      <c r="H26" s="105">
        <f t="shared" si="0"/>
        <v>0.19427274644724052</v>
      </c>
    </row>
    <row r="27" spans="1:8">
      <c r="A27" s="121" t="s">
        <v>66</v>
      </c>
      <c r="B27" s="80" t="s">
        <v>65</v>
      </c>
      <c r="C27" s="100" t="str">
        <f>VLOOKUP($B27,OP_Charges!$A$8:$N$34,2,FALSE)</f>
        <v>St. Vincents Medical Center</v>
      </c>
      <c r="D27" s="73">
        <f>VLOOKUP($B27,OP_Charges!$A$8:$N$38,3,FALSE)</f>
        <v>44105</v>
      </c>
      <c r="E27" s="73">
        <f>VLOOKUP($B27,OP_Charges!$A$8:$N$38,4,FALSE)</f>
        <v>44469</v>
      </c>
      <c r="F27" s="75">
        <f>VLOOKUP($B27,OP_Cost!$A$8:$N$38,14,FALSE)</f>
        <v>35648443</v>
      </c>
      <c r="G27" s="75">
        <f>VLOOKUP($B27,OP_Charges!$A$8:$N$38,14,FALSE)</f>
        <v>108827881</v>
      </c>
      <c r="H27" s="104">
        <f t="shared" si="0"/>
        <v>0.32756718841194749</v>
      </c>
    </row>
    <row r="28" spans="1:8">
      <c r="A28" s="121" t="s">
        <v>69</v>
      </c>
      <c r="B28" s="80" t="s">
        <v>68</v>
      </c>
      <c r="C28" s="100" t="str">
        <f>VLOOKUP($B28,OP_Charges!$A$8:$N$34,2,FALSE)</f>
        <v>Bristol Hospital  Inc.</v>
      </c>
      <c r="D28" s="73">
        <f>VLOOKUP($B28,OP_Charges!$A$8:$N$38,3,FALSE)</f>
        <v>44105</v>
      </c>
      <c r="E28" s="73">
        <f>VLOOKUP($B28,OP_Charges!$A$8:$N$38,4,FALSE)</f>
        <v>44469</v>
      </c>
      <c r="F28" s="75">
        <f>VLOOKUP($B28,OP_Cost!$A$8:$N$38,14,FALSE)</f>
        <v>10186896</v>
      </c>
      <c r="G28" s="75">
        <f>VLOOKUP($B28,OP_Charges!$A$8:$N$38,14,FALSE)</f>
        <v>45312735</v>
      </c>
      <c r="H28" s="104">
        <f t="shared" si="0"/>
        <v>0.22481309062452309</v>
      </c>
    </row>
    <row r="29" spans="1:8">
      <c r="A29" s="120" t="s">
        <v>72</v>
      </c>
      <c r="B29" s="80" t="s">
        <v>71</v>
      </c>
      <c r="C29" s="100" t="str">
        <f>VLOOKUP($B29,OP_Charges!$A$8:$N$34,2,FALSE)</f>
        <v>The Griffin Hospital</v>
      </c>
      <c r="D29" s="73">
        <f>VLOOKUP($B29,OP_Charges!$A$8:$N$38,3,FALSE)</f>
        <v>44105</v>
      </c>
      <c r="E29" s="73">
        <f>VLOOKUP($B29,OP_Charges!$A$8:$N$38,4,FALSE)</f>
        <v>44469</v>
      </c>
      <c r="F29" s="75">
        <f>VLOOKUP($B29,OP_Cost!$A$8:$N$38,14,FALSE)</f>
        <v>14413000</v>
      </c>
      <c r="G29" s="75">
        <f>VLOOKUP($B29,OP_Charges!$A$8:$N$38,14,FALSE)</f>
        <v>78255395</v>
      </c>
      <c r="H29" s="104">
        <f t="shared" si="0"/>
        <v>0.18417899494341572</v>
      </c>
    </row>
    <row r="30" spans="1:8">
      <c r="A30" s="121" t="s">
        <v>75</v>
      </c>
      <c r="B30" s="80" t="s">
        <v>74</v>
      </c>
      <c r="C30" s="100" t="str">
        <f>VLOOKUP($B30,OP_Charges!$A$8:$N$34,2,FALSE)</f>
        <v>Danbury Hospital</v>
      </c>
      <c r="D30" s="73">
        <f>VLOOKUP($B30,OP_Charges!$A$8:$N$38,3,FALSE)</f>
        <v>44105</v>
      </c>
      <c r="E30" s="73">
        <f>VLOOKUP($B30,OP_Charges!$A$8:$N$38,4,FALSE)</f>
        <v>44469</v>
      </c>
      <c r="F30" s="75">
        <f>VLOOKUP($B30,OP_Cost!$A$8:$N$38,14,FALSE)</f>
        <v>61258817</v>
      </c>
      <c r="G30" s="75">
        <f>VLOOKUP($B30,OP_Charges!$A$8:$N$38,14,FALSE)</f>
        <v>271951893</v>
      </c>
      <c r="H30" s="104">
        <f t="shared" si="0"/>
        <v>0.22525607865505831</v>
      </c>
    </row>
    <row r="31" spans="1:8">
      <c r="A31" s="121" t="s">
        <v>78</v>
      </c>
      <c r="B31" s="81" t="s">
        <v>77</v>
      </c>
      <c r="C31" s="108" t="str">
        <f>VLOOKUP($B31,OP_Charges!$A$8:$N$34,2,FALSE)</f>
        <v>Norwalk Hospital</v>
      </c>
      <c r="D31" s="78">
        <f>VLOOKUP($B31,OP_Charges!$A$8:$N$38,3,FALSE)</f>
        <v>44105</v>
      </c>
      <c r="E31" s="78">
        <f>VLOOKUP($B31,OP_Charges!$A$8:$N$38,4,FALSE)</f>
        <v>44469</v>
      </c>
      <c r="F31" s="79">
        <f>VLOOKUP($B31,OP_Cost!$A$8:$N$38,14,FALSE)</f>
        <v>36750732</v>
      </c>
      <c r="G31" s="79">
        <f>VLOOKUP($B31,OP_Charges!$A$8:$N$38,14,FALSE)</f>
        <v>136620798</v>
      </c>
      <c r="H31" s="105">
        <f t="shared" si="0"/>
        <v>0.26899807743766802</v>
      </c>
    </row>
    <row r="32" spans="1:8">
      <c r="A32" s="121" t="s">
        <v>81</v>
      </c>
      <c r="B32" s="80" t="s">
        <v>80</v>
      </c>
      <c r="C32" s="100" t="str">
        <f>VLOOKUP($B32,OP_Charges!$A$8:$N$34,2,FALSE)</f>
        <v>The Hospital Of Central Connecticut</v>
      </c>
      <c r="D32" s="73">
        <f>VLOOKUP($B32,OP_Charges!$A$8:$N$38,3,FALSE)</f>
        <v>44105</v>
      </c>
      <c r="E32" s="73">
        <f>VLOOKUP($B32,OP_Charges!$A$8:$N$38,4,FALSE)</f>
        <v>44469</v>
      </c>
      <c r="F32" s="75">
        <f>VLOOKUP($B32,OP_Cost!$A$8:$N$38,14,FALSE)</f>
        <v>32039796</v>
      </c>
      <c r="G32" s="75">
        <f>VLOOKUP($B32,OP_Charges!$A$8:$N$38,14,FALSE)</f>
        <v>109935131</v>
      </c>
      <c r="H32" s="104">
        <f t="shared" si="0"/>
        <v>0.29144274181107765</v>
      </c>
    </row>
    <row r="33" spans="1:8">
      <c r="A33" s="121" t="s">
        <v>86</v>
      </c>
      <c r="B33" s="80" t="s">
        <v>85</v>
      </c>
      <c r="C33" s="100" t="str">
        <f>VLOOKUP($B33,OP_Charges!$A$8:$N$34,2,FALSE)</f>
        <v>John Dempsey Hospital</v>
      </c>
      <c r="D33" s="73">
        <f>VLOOKUP($B33,OP_Charges!$A$8:$N$38,3,FALSE)</f>
        <v>44013</v>
      </c>
      <c r="E33" s="73">
        <f>VLOOKUP($B33,OP_Charges!$A$8:$N$38,4,FALSE)</f>
        <v>44377</v>
      </c>
      <c r="F33" s="75">
        <f>VLOOKUP($B33,OP_Cost!$A$8:$N$38,14,FALSE)</f>
        <v>54778296</v>
      </c>
      <c r="G33" s="75">
        <f>VLOOKUP($B33,OP_Charges!$A$8:$N$38,14,FALSE)</f>
        <v>131791842</v>
      </c>
      <c r="H33" s="104">
        <f t="shared" si="0"/>
        <v>0.41564254030230491</v>
      </c>
    </row>
    <row r="34" spans="1:8">
      <c r="A34" s="120" t="s">
        <v>98</v>
      </c>
      <c r="B34" s="80" t="s">
        <v>97</v>
      </c>
      <c r="C34" s="100" t="str">
        <f>VLOOKUP($B34,OP_Charges!$A$8:$N$34,2,FALSE)</f>
        <v>Connecticut Childrens Medical Center</v>
      </c>
      <c r="D34" s="73">
        <f>VLOOKUP($B34,OP_Charges!$A$8:$N$38,3,FALSE)</f>
        <v>44105</v>
      </c>
      <c r="E34" s="73">
        <f>VLOOKUP($B34,OP_Charges!$A$8:$N$38,4,FALSE)</f>
        <v>44469</v>
      </c>
      <c r="F34" s="75">
        <f>VLOOKUP($B34,OP_Cost!$A$8:$N$38,14,FALSE)</f>
        <v>882836</v>
      </c>
      <c r="G34" s="75">
        <f>VLOOKUP($B34,OP_Charges!$A$8:$N$38,14,FALSE)</f>
        <v>2537007</v>
      </c>
      <c r="H34" s="104">
        <f t="shared" si="0"/>
        <v>0.34798327320342437</v>
      </c>
    </row>
    <row r="35" spans="1:8">
      <c r="A35" s="120" t="s">
        <v>89</v>
      </c>
      <c r="B35" s="80" t="s">
        <v>88</v>
      </c>
      <c r="C35" s="100" t="s">
        <v>89</v>
      </c>
      <c r="D35" s="73">
        <f>VLOOKUP($B35,OP_Charges!$A$8:$N$38,3,FALSE)</f>
        <v>44105</v>
      </c>
      <c r="E35" s="73">
        <f>VLOOKUP($B35,OP_Charges!$A$8:$N$38,4,FALSE)</f>
        <v>44469</v>
      </c>
      <c r="F35" s="75">
        <f>VLOOKUP($B35,OP_Cost!$A$8:$N$38,14,FALSE)</f>
        <v>1071438</v>
      </c>
      <c r="G35" s="75">
        <f>VLOOKUP($B35,OP_Charges!$A$8:$N$38,14,FALSE)</f>
        <v>2448800</v>
      </c>
      <c r="H35" s="50">
        <f t="shared" si="0"/>
        <v>0.43753593596863771</v>
      </c>
    </row>
    <row r="36" spans="1:8">
      <c r="A36" s="121" t="s">
        <v>92</v>
      </c>
      <c r="B36" s="81" t="s">
        <v>91</v>
      </c>
      <c r="C36" s="108" t="s">
        <v>92</v>
      </c>
      <c r="D36" s="78">
        <f>VLOOKUP($B36,OP_Charges!$A$8:$N$38,3,FALSE)</f>
        <v>43922</v>
      </c>
      <c r="E36" s="78">
        <f>VLOOKUP($B36,OP_Charges!$A$8:$N$38,4,FALSE)</f>
        <v>44286</v>
      </c>
      <c r="F36" s="79">
        <f>VLOOKUP($B36,OP_Cost!$A$8:$N$38,14,FALSE)</f>
        <v>554059</v>
      </c>
      <c r="G36" s="79">
        <f>VLOOKUP($B36,OP_Charges!$A$8:$N$38,14,FALSE)</f>
        <v>753677</v>
      </c>
      <c r="H36" s="105">
        <f t="shared" si="0"/>
        <v>0.73514118116912153</v>
      </c>
    </row>
    <row r="37" spans="1:8">
      <c r="A37" s="121" t="s">
        <v>95</v>
      </c>
      <c r="B37" s="80" t="s">
        <v>94</v>
      </c>
      <c r="C37" s="100" t="s">
        <v>95</v>
      </c>
      <c r="D37" s="73">
        <f>VLOOKUP($B37,OP_Charges!$A$8:$N$38,3,FALSE)</f>
        <v>44105</v>
      </c>
      <c r="E37" s="73">
        <f>VLOOKUP($B37,OP_Charges!$A$8:$N$38,4,FALSE)</f>
        <v>44469</v>
      </c>
      <c r="F37" s="75">
        <f>VLOOKUP($B37,OP_Cost!$A$8:$N$38,14,FALSE)</f>
        <v>1693</v>
      </c>
      <c r="G37" s="75">
        <f>VLOOKUP($B37,OP_Charges!$A$8:$N$38,14,FALSE)</f>
        <v>5986</v>
      </c>
      <c r="H37" s="104">
        <f t="shared" si="0"/>
        <v>0.28282659538924154</v>
      </c>
    </row>
    <row r="38" spans="1:8">
      <c r="A38" s="118" t="s">
        <v>101</v>
      </c>
      <c r="B38" s="81" t="s">
        <v>100</v>
      </c>
      <c r="C38" s="108" t="s">
        <v>101</v>
      </c>
      <c r="D38" s="78">
        <f>VLOOKUP($B38,OP_Charges!$A$8:$N$38,3,FALSE)</f>
        <v>44105</v>
      </c>
      <c r="E38" s="78">
        <f>VLOOKUP($B38,OP_Charges!$A$8:$N$38,4,FALSE)</f>
        <v>44469</v>
      </c>
      <c r="F38" s="79">
        <f>VLOOKUP($B38,OP_Cost!$A$8:$N$38,14,FALSE)</f>
        <v>637209</v>
      </c>
      <c r="G38" s="79">
        <f>VLOOKUP($B38,OP_Charges!$A$8:$N$38,14,FALSE)</f>
        <v>1819657</v>
      </c>
      <c r="H38" s="105">
        <f t="shared" si="0"/>
        <v>0.35018083078294426</v>
      </c>
    </row>
    <row r="39" spans="1:8">
      <c r="B39" s="71"/>
      <c r="C39" s="71"/>
      <c r="D39" s="71"/>
      <c r="E39" s="71"/>
      <c r="F39" s="71"/>
      <c r="G39" s="71"/>
      <c r="H39" s="106"/>
    </row>
    <row r="40" spans="1:8">
      <c r="B40" s="72"/>
      <c r="C40" s="72" t="s">
        <v>173</v>
      </c>
      <c r="D40" s="72"/>
      <c r="E40" s="72"/>
      <c r="F40" s="90">
        <f>SUM(F8:F39)</f>
        <v>982731394</v>
      </c>
      <c r="G40" s="90">
        <f>SUM(G8:G39)</f>
        <v>4042966864</v>
      </c>
      <c r="H40" s="107">
        <f>F40/G40</f>
        <v>0.24307183982895983</v>
      </c>
    </row>
    <row r="41" spans="1:8">
      <c r="B41" s="72"/>
      <c r="C41" s="72"/>
      <c r="D41" s="72"/>
      <c r="E41" s="72"/>
      <c r="F41" s="90"/>
      <c r="G41" s="90"/>
      <c r="H41" s="72"/>
    </row>
    <row r="42" spans="1:8">
      <c r="B42" s="72"/>
      <c r="C42" s="72"/>
      <c r="D42" s="72"/>
      <c r="E42" s="72"/>
      <c r="F42" s="72"/>
      <c r="G42" s="72"/>
      <c r="H42" s="96"/>
    </row>
    <row r="43" spans="1:8">
      <c r="B43" s="61" t="s">
        <v>174</v>
      </c>
    </row>
    <row r="44" spans="1:8" ht="21">
      <c r="H44" s="102"/>
    </row>
  </sheetData>
  <pageMargins left="0.7" right="0.7" top="0.75" bottom="0.75" header="0.3" footer="0.3"/>
  <pageSetup scale="78" orientation="portrait" r:id="rId1"/>
  <headerFooter>
    <oddFooter>&amp;L&amp;Z&amp;F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38"/>
  <sheetViews>
    <sheetView zoomScale="85" zoomScaleNormal="85" workbookViewId="0">
      <pane xSplit="1" ySplit="7" topLeftCell="B14" activePane="bottomRight" state="frozen"/>
      <selection pane="topRight"/>
      <selection pane="bottomLeft"/>
      <selection pane="bottomRight" activeCell="A4" sqref="A4"/>
    </sheetView>
  </sheetViews>
  <sheetFormatPr defaultColWidth="9.1796875" defaultRowHeight="14.5"/>
  <cols>
    <col min="1" max="1" width="9.1796875" style="60"/>
    <col min="2" max="2" width="19.26953125" style="60" customWidth="1"/>
    <col min="3" max="3" width="10.453125" style="60" bestFit="1" customWidth="1"/>
    <col min="4" max="4" width="11.26953125" style="60" bestFit="1" customWidth="1"/>
    <col min="5" max="5" width="16.1796875" style="60" bestFit="1" customWidth="1"/>
    <col min="6" max="9" width="14.453125" style="60" bestFit="1" customWidth="1"/>
    <col min="10" max="10" width="16.1796875" style="60" bestFit="1" customWidth="1"/>
    <col min="11" max="13" width="14.453125" style="60" bestFit="1" customWidth="1"/>
    <col min="14" max="14" width="14.26953125" style="60" bestFit="1" customWidth="1"/>
    <col min="15" max="15" width="12.54296875" style="60" bestFit="1" customWidth="1"/>
    <col min="16" max="16384" width="9.1796875" style="60"/>
  </cols>
  <sheetData>
    <row r="1" spans="1:15" ht="20">
      <c r="A1" s="63" t="s">
        <v>200</v>
      </c>
      <c r="B1" s="66"/>
      <c r="C1" s="66"/>
      <c r="D1" s="66"/>
      <c r="E1" s="66"/>
      <c r="F1" s="66"/>
      <c r="G1" s="66"/>
      <c r="H1" s="66"/>
      <c r="I1" s="66"/>
      <c r="J1" s="66"/>
      <c r="K1" s="66"/>
      <c r="L1" s="66"/>
      <c r="M1" s="66"/>
      <c r="N1" s="66"/>
      <c r="O1" s="66"/>
    </row>
    <row r="2" spans="1:15" ht="18">
      <c r="A2" s="64" t="s">
        <v>163</v>
      </c>
      <c r="B2" s="66"/>
      <c r="C2" s="66"/>
      <c r="D2" s="66"/>
      <c r="E2" s="66"/>
      <c r="F2" s="66"/>
      <c r="G2" s="66"/>
      <c r="H2" s="66"/>
      <c r="I2" s="66"/>
      <c r="J2" s="66"/>
      <c r="K2" s="66"/>
      <c r="L2" s="66"/>
      <c r="M2" s="66"/>
      <c r="N2" s="66"/>
      <c r="O2" s="66"/>
    </row>
    <row r="3" spans="1:15" ht="18">
      <c r="A3" s="64" t="s">
        <v>1219</v>
      </c>
      <c r="B3" s="66"/>
      <c r="C3" s="66"/>
      <c r="D3" s="66"/>
      <c r="E3" s="66"/>
      <c r="F3" s="66"/>
      <c r="G3" s="66"/>
      <c r="H3" s="66"/>
      <c r="I3" s="66"/>
      <c r="J3" s="66"/>
      <c r="K3" s="66"/>
      <c r="L3" s="66"/>
      <c r="M3" s="66"/>
      <c r="N3" s="66"/>
      <c r="O3" s="66"/>
    </row>
    <row r="4" spans="1:15">
      <c r="A4" s="65" t="s">
        <v>164</v>
      </c>
      <c r="B4" s="72"/>
      <c r="C4" s="72"/>
      <c r="D4" s="72"/>
      <c r="E4" s="66"/>
      <c r="F4" s="72"/>
      <c r="G4" s="72"/>
      <c r="H4" s="72"/>
      <c r="I4" s="72"/>
      <c r="J4" s="72"/>
      <c r="K4" s="72"/>
      <c r="L4" s="72"/>
      <c r="M4" s="72"/>
      <c r="N4" s="72"/>
      <c r="O4" s="66"/>
    </row>
    <row r="5" spans="1:15">
      <c r="A5" s="72"/>
      <c r="B5" s="72"/>
      <c r="C5" s="72"/>
      <c r="D5" s="72"/>
      <c r="E5" s="72"/>
      <c r="F5" s="72"/>
      <c r="G5" s="72"/>
      <c r="H5" s="72"/>
      <c r="I5" s="72"/>
      <c r="J5" s="72"/>
      <c r="K5" s="72"/>
      <c r="L5" s="72"/>
      <c r="M5" s="72"/>
      <c r="N5" s="72"/>
      <c r="O5" s="66"/>
    </row>
    <row r="6" spans="1:15" ht="42" customHeight="1">
      <c r="A6" s="68" t="s">
        <v>165</v>
      </c>
      <c r="B6" s="69" t="s">
        <v>166</v>
      </c>
      <c r="C6" s="69" t="s">
        <v>176</v>
      </c>
      <c r="D6" s="69" t="s">
        <v>177</v>
      </c>
      <c r="E6" s="69" t="s">
        <v>201</v>
      </c>
      <c r="F6" s="69" t="s">
        <v>201</v>
      </c>
      <c r="G6" s="69" t="s">
        <v>201</v>
      </c>
      <c r="H6" s="69" t="s">
        <v>201</v>
      </c>
      <c r="I6" s="69" t="s">
        <v>201</v>
      </c>
      <c r="J6" s="69" t="s">
        <v>201</v>
      </c>
      <c r="K6" s="69" t="s">
        <v>201</v>
      </c>
      <c r="L6" s="69" t="s">
        <v>201</v>
      </c>
      <c r="M6" s="69" t="s">
        <v>201</v>
      </c>
      <c r="N6" s="70" t="s">
        <v>170</v>
      </c>
      <c r="O6" s="66"/>
    </row>
    <row r="7" spans="1:15" s="94" customFormat="1" ht="26">
      <c r="A7" s="91"/>
      <c r="B7" s="92" t="s">
        <v>179</v>
      </c>
      <c r="C7" s="91" t="s">
        <v>180</v>
      </c>
      <c r="D7" s="91" t="s">
        <v>181</v>
      </c>
      <c r="E7" s="92" t="s">
        <v>202</v>
      </c>
      <c r="F7" s="92" t="s">
        <v>203</v>
      </c>
      <c r="G7" s="92" t="s">
        <v>204</v>
      </c>
      <c r="H7" s="92" t="s">
        <v>205</v>
      </c>
      <c r="I7" s="92" t="s">
        <v>206</v>
      </c>
      <c r="J7" s="92" t="s">
        <v>207</v>
      </c>
      <c r="K7" s="92" t="s">
        <v>208</v>
      </c>
      <c r="L7" s="92" t="s">
        <v>209</v>
      </c>
      <c r="M7" s="92" t="s">
        <v>210</v>
      </c>
      <c r="N7" s="92"/>
      <c r="O7" s="93"/>
    </row>
    <row r="8" spans="1:15">
      <c r="A8" s="82" t="s">
        <v>9</v>
      </c>
      <c r="B8" s="117" t="s">
        <v>124</v>
      </c>
      <c r="C8" s="73">
        <v>44105</v>
      </c>
      <c r="D8" s="73">
        <v>44469</v>
      </c>
      <c r="E8" s="88">
        <v>222208246</v>
      </c>
      <c r="F8" s="88">
        <v>9477</v>
      </c>
      <c r="G8" s="88">
        <v>39385</v>
      </c>
      <c r="H8" s="88">
        <v>2163</v>
      </c>
      <c r="I8" s="88"/>
      <c r="J8" s="88"/>
      <c r="K8" s="88"/>
      <c r="L8" s="88"/>
      <c r="M8" s="88"/>
      <c r="N8" s="89">
        <f>SUM(E8:M8)</f>
        <v>222259271</v>
      </c>
      <c r="O8" s="67"/>
    </row>
    <row r="9" spans="1:15">
      <c r="A9" s="80" t="s">
        <v>12</v>
      </c>
      <c r="B9" s="100" t="s">
        <v>13</v>
      </c>
      <c r="C9" s="73">
        <v>44105</v>
      </c>
      <c r="D9" s="73">
        <v>44469</v>
      </c>
      <c r="E9" s="74">
        <v>30931299</v>
      </c>
      <c r="F9" s="74">
        <v>11580</v>
      </c>
      <c r="G9" s="74">
        <v>8700</v>
      </c>
      <c r="H9" s="74"/>
      <c r="I9" s="74"/>
      <c r="J9" s="74"/>
      <c r="K9" s="74"/>
      <c r="L9" s="74"/>
      <c r="M9" s="74"/>
      <c r="N9" s="86">
        <f t="shared" ref="N9:N38" si="0">SUM(E9:M9)</f>
        <v>30951579</v>
      </c>
      <c r="O9" s="67"/>
    </row>
    <row r="10" spans="1:15">
      <c r="A10" s="80" t="s">
        <v>15</v>
      </c>
      <c r="B10" s="100" t="s">
        <v>125</v>
      </c>
      <c r="C10" s="73">
        <v>44105</v>
      </c>
      <c r="D10" s="73">
        <v>44469</v>
      </c>
      <c r="E10" s="74">
        <v>21148208</v>
      </c>
      <c r="F10" s="74">
        <v>9805</v>
      </c>
      <c r="G10" s="74">
        <v>41364</v>
      </c>
      <c r="H10" s="74">
        <v>8379</v>
      </c>
      <c r="I10" s="74">
        <v>0</v>
      </c>
      <c r="J10" s="74">
        <v>38563</v>
      </c>
      <c r="K10" s="74"/>
      <c r="L10" s="74"/>
      <c r="M10" s="74"/>
      <c r="N10" s="86">
        <f t="shared" si="0"/>
        <v>21246319</v>
      </c>
      <c r="O10" s="67"/>
    </row>
    <row r="11" spans="1:15">
      <c r="A11" s="80" t="s">
        <v>17</v>
      </c>
      <c r="B11" s="100" t="s">
        <v>18</v>
      </c>
      <c r="C11" s="73">
        <v>44197</v>
      </c>
      <c r="D11" s="73">
        <v>44561</v>
      </c>
      <c r="E11" s="74">
        <v>82540222</v>
      </c>
      <c r="F11" s="74">
        <v>121733</v>
      </c>
      <c r="G11" s="74">
        <v>2035</v>
      </c>
      <c r="H11" s="74"/>
      <c r="I11" s="74"/>
      <c r="J11" s="74"/>
      <c r="K11" s="74"/>
      <c r="L11" s="74"/>
      <c r="M11" s="74"/>
      <c r="N11" s="86">
        <f t="shared" si="0"/>
        <v>82663990</v>
      </c>
      <c r="O11" s="67"/>
    </row>
    <row r="12" spans="1:15">
      <c r="A12" s="81" t="s">
        <v>20</v>
      </c>
      <c r="B12" s="108" t="s">
        <v>191</v>
      </c>
      <c r="C12" s="78">
        <v>44105</v>
      </c>
      <c r="D12" s="78">
        <v>44469</v>
      </c>
      <c r="E12" s="85">
        <v>404806823</v>
      </c>
      <c r="F12" s="85">
        <v>0</v>
      </c>
      <c r="G12" s="85">
        <v>70006</v>
      </c>
      <c r="H12" s="85">
        <v>0</v>
      </c>
      <c r="I12" s="85">
        <v>0</v>
      </c>
      <c r="J12" s="85">
        <v>0</v>
      </c>
      <c r="K12" s="85"/>
      <c r="L12" s="85"/>
      <c r="M12" s="85"/>
      <c r="N12" s="87">
        <f>SUM(E12:M12)</f>
        <v>404876829</v>
      </c>
      <c r="O12" s="67"/>
    </row>
    <row r="13" spans="1:15">
      <c r="A13" s="80" t="s">
        <v>23</v>
      </c>
      <c r="B13" s="100" t="s">
        <v>126</v>
      </c>
      <c r="C13" s="73">
        <v>44105</v>
      </c>
      <c r="D13" s="73">
        <v>44469</v>
      </c>
      <c r="E13" s="74">
        <v>144762063</v>
      </c>
      <c r="F13" s="74">
        <v>19202</v>
      </c>
      <c r="G13" s="74">
        <v>48032</v>
      </c>
      <c r="H13" s="74">
        <v>0</v>
      </c>
      <c r="I13" s="74">
        <v>0</v>
      </c>
      <c r="J13" s="74">
        <v>0</v>
      </c>
      <c r="K13" s="74"/>
      <c r="L13" s="74"/>
      <c r="M13" s="74"/>
      <c r="N13" s="86">
        <f t="shared" si="0"/>
        <v>144829297</v>
      </c>
      <c r="O13" s="67"/>
    </row>
    <row r="14" spans="1:15">
      <c r="A14" s="80" t="s">
        <v>27</v>
      </c>
      <c r="B14" s="100" t="s">
        <v>28</v>
      </c>
      <c r="C14" s="73">
        <v>44105</v>
      </c>
      <c r="D14" s="73">
        <v>44469</v>
      </c>
      <c r="E14" s="74">
        <v>39480067</v>
      </c>
      <c r="F14" s="74">
        <v>1532</v>
      </c>
      <c r="G14" s="74">
        <v>3717</v>
      </c>
      <c r="H14" s="74">
        <v>3263</v>
      </c>
      <c r="I14" s="74">
        <v>0</v>
      </c>
      <c r="J14" s="74">
        <v>247</v>
      </c>
      <c r="K14" s="74"/>
      <c r="L14" s="74"/>
      <c r="M14" s="74"/>
      <c r="N14" s="86">
        <f t="shared" si="0"/>
        <v>39488826</v>
      </c>
      <c r="O14" s="67"/>
    </row>
    <row r="15" spans="1:15">
      <c r="A15" s="80" t="s">
        <v>30</v>
      </c>
      <c r="B15" s="100" t="s">
        <v>127</v>
      </c>
      <c r="C15" s="73">
        <v>44105</v>
      </c>
      <c r="D15" s="73">
        <v>44469</v>
      </c>
      <c r="E15" s="74">
        <v>166959250</v>
      </c>
      <c r="F15" s="74">
        <v>144146</v>
      </c>
      <c r="G15" s="74">
        <v>119793</v>
      </c>
      <c r="H15" s="74">
        <v>10141</v>
      </c>
      <c r="I15" s="74">
        <v>0</v>
      </c>
      <c r="J15" s="74">
        <v>0</v>
      </c>
      <c r="K15" s="74"/>
      <c r="L15" s="74"/>
      <c r="M15" s="74"/>
      <c r="N15" s="86">
        <f t="shared" si="0"/>
        <v>167233330</v>
      </c>
      <c r="O15" s="67"/>
    </row>
    <row r="16" spans="1:15">
      <c r="A16" s="80" t="s">
        <v>33</v>
      </c>
      <c r="B16" s="100" t="s">
        <v>128</v>
      </c>
      <c r="C16" s="73">
        <v>44105</v>
      </c>
      <c r="D16" s="73">
        <v>44469</v>
      </c>
      <c r="E16" s="74">
        <v>45124386</v>
      </c>
      <c r="F16" s="74">
        <v>369</v>
      </c>
      <c r="G16" s="74">
        <v>5033</v>
      </c>
      <c r="H16" s="74">
        <v>4125</v>
      </c>
      <c r="I16" s="74">
        <v>0</v>
      </c>
      <c r="J16" s="74">
        <v>103</v>
      </c>
      <c r="K16" s="74"/>
      <c r="L16" s="74"/>
      <c r="M16" s="74"/>
      <c r="N16" s="86">
        <f t="shared" si="0"/>
        <v>45134016</v>
      </c>
      <c r="O16" s="67"/>
    </row>
    <row r="17" spans="1:15">
      <c r="A17" s="81" t="s">
        <v>35</v>
      </c>
      <c r="B17" s="108" t="s">
        <v>192</v>
      </c>
      <c r="C17" s="78">
        <v>44197</v>
      </c>
      <c r="D17" s="78">
        <v>44561</v>
      </c>
      <c r="E17" s="85">
        <v>12415357</v>
      </c>
      <c r="F17" s="85">
        <v>5991</v>
      </c>
      <c r="G17" s="85">
        <v>532</v>
      </c>
      <c r="H17" s="85"/>
      <c r="I17" s="85"/>
      <c r="J17" s="85"/>
      <c r="K17" s="85"/>
      <c r="L17" s="85"/>
      <c r="M17" s="85"/>
      <c r="N17" s="87">
        <f t="shared" si="0"/>
        <v>12421880</v>
      </c>
      <c r="O17" s="67"/>
    </row>
    <row r="18" spans="1:15">
      <c r="A18" s="80" t="s">
        <v>39</v>
      </c>
      <c r="B18" s="100" t="s">
        <v>193</v>
      </c>
      <c r="C18" s="73">
        <v>44105</v>
      </c>
      <c r="D18" s="73">
        <v>44469</v>
      </c>
      <c r="E18" s="74">
        <v>96720019</v>
      </c>
      <c r="F18" s="74">
        <v>93312</v>
      </c>
      <c r="G18" s="74">
        <v>10695</v>
      </c>
      <c r="H18" s="74"/>
      <c r="I18" s="74"/>
      <c r="J18" s="74"/>
      <c r="K18" s="74"/>
      <c r="L18" s="74"/>
      <c r="M18" s="74"/>
      <c r="N18" s="86">
        <f t="shared" si="0"/>
        <v>96824026</v>
      </c>
      <c r="O18" s="67"/>
    </row>
    <row r="19" spans="1:15">
      <c r="A19" s="80" t="s">
        <v>41</v>
      </c>
      <c r="B19" s="100" t="s">
        <v>42</v>
      </c>
      <c r="C19" s="73">
        <v>44105</v>
      </c>
      <c r="D19" s="73">
        <v>44469</v>
      </c>
      <c r="E19" s="74">
        <v>78541267</v>
      </c>
      <c r="F19" s="74">
        <v>808</v>
      </c>
      <c r="G19" s="74">
        <v>29178</v>
      </c>
      <c r="H19" s="74"/>
      <c r="I19" s="74"/>
      <c r="J19" s="74"/>
      <c r="K19" s="74"/>
      <c r="L19" s="74"/>
      <c r="M19" s="74"/>
      <c r="N19" s="86">
        <f t="shared" si="0"/>
        <v>78571253</v>
      </c>
      <c r="O19" s="67"/>
    </row>
    <row r="20" spans="1:15">
      <c r="A20" s="80" t="s">
        <v>44</v>
      </c>
      <c r="B20" s="100" t="s">
        <v>45</v>
      </c>
      <c r="C20" s="73">
        <v>44105</v>
      </c>
      <c r="D20" s="73">
        <v>44469</v>
      </c>
      <c r="E20" s="74">
        <v>195958595</v>
      </c>
      <c r="F20" s="74">
        <v>84860</v>
      </c>
      <c r="G20" s="74">
        <v>72362</v>
      </c>
      <c r="H20" s="74"/>
      <c r="I20" s="74"/>
      <c r="J20" s="74"/>
      <c r="K20" s="74"/>
      <c r="L20" s="74"/>
      <c r="M20" s="74"/>
      <c r="N20" s="86">
        <f t="shared" si="0"/>
        <v>196115817</v>
      </c>
      <c r="O20" s="67"/>
    </row>
    <row r="21" spans="1:15">
      <c r="A21" s="81" t="s">
        <v>48</v>
      </c>
      <c r="B21" s="108" t="s">
        <v>49</v>
      </c>
      <c r="C21" s="78">
        <v>44105</v>
      </c>
      <c r="D21" s="78">
        <v>44469</v>
      </c>
      <c r="E21" s="85">
        <v>125405958</v>
      </c>
      <c r="F21" s="85">
        <v>4301</v>
      </c>
      <c r="G21" s="85">
        <v>1679</v>
      </c>
      <c r="H21" s="85">
        <v>0</v>
      </c>
      <c r="I21" s="85">
        <v>0</v>
      </c>
      <c r="J21" s="85">
        <v>0</v>
      </c>
      <c r="K21" s="85"/>
      <c r="L21" s="85"/>
      <c r="M21" s="85"/>
      <c r="N21" s="87">
        <f t="shared" si="0"/>
        <v>125411938</v>
      </c>
      <c r="O21" s="67"/>
    </row>
    <row r="22" spans="1:15">
      <c r="A22" s="80" t="s">
        <v>51</v>
      </c>
      <c r="B22" s="100" t="s">
        <v>131</v>
      </c>
      <c r="C22" s="73">
        <v>44105</v>
      </c>
      <c r="D22" s="73">
        <v>44469</v>
      </c>
      <c r="E22" s="74">
        <v>33950616</v>
      </c>
      <c r="F22" s="74">
        <v>54</v>
      </c>
      <c r="G22" s="74">
        <v>8121</v>
      </c>
      <c r="H22" s="74"/>
      <c r="I22" s="74"/>
      <c r="J22" s="74"/>
      <c r="K22" s="74"/>
      <c r="L22" s="74"/>
      <c r="M22" s="74"/>
      <c r="N22" s="86">
        <f t="shared" si="0"/>
        <v>33958791</v>
      </c>
      <c r="O22" s="67"/>
    </row>
    <row r="23" spans="1:15">
      <c r="A23" s="80" t="s">
        <v>54</v>
      </c>
      <c r="B23" s="100" t="s">
        <v>132</v>
      </c>
      <c r="C23" s="73">
        <v>44105</v>
      </c>
      <c r="D23" s="73">
        <v>44469</v>
      </c>
      <c r="E23" s="74">
        <v>1005162188</v>
      </c>
      <c r="F23" s="74">
        <v>133364</v>
      </c>
      <c r="G23" s="74">
        <v>504232</v>
      </c>
      <c r="H23" s="74">
        <v>10404</v>
      </c>
      <c r="I23" s="74">
        <v>0</v>
      </c>
      <c r="J23" s="74">
        <v>0</v>
      </c>
      <c r="K23" s="74">
        <v>2157</v>
      </c>
      <c r="L23" s="74">
        <v>0</v>
      </c>
      <c r="M23" s="74">
        <v>0</v>
      </c>
      <c r="N23" s="86">
        <f t="shared" si="0"/>
        <v>1005812345</v>
      </c>
      <c r="O23" s="67"/>
    </row>
    <row r="24" spans="1:15">
      <c r="A24" s="80" t="s">
        <v>57</v>
      </c>
      <c r="B24" s="100" t="s">
        <v>194</v>
      </c>
      <c r="C24" s="73">
        <v>44105</v>
      </c>
      <c r="D24" s="73">
        <v>44469</v>
      </c>
      <c r="E24" s="74">
        <v>119520237</v>
      </c>
      <c r="F24" s="74">
        <v>0</v>
      </c>
      <c r="G24" s="74">
        <v>13259</v>
      </c>
      <c r="H24" s="74">
        <v>2557</v>
      </c>
      <c r="I24" s="74"/>
      <c r="J24" s="74">
        <v>215</v>
      </c>
      <c r="K24" s="74"/>
      <c r="L24" s="74"/>
      <c r="M24" s="74"/>
      <c r="N24" s="86">
        <f t="shared" si="0"/>
        <v>119536268</v>
      </c>
      <c r="O24" s="67"/>
    </row>
    <row r="25" spans="1:15">
      <c r="A25" s="80" t="s">
        <v>60</v>
      </c>
      <c r="B25" s="100" t="s">
        <v>61</v>
      </c>
      <c r="C25" s="73">
        <v>44105</v>
      </c>
      <c r="D25" s="73">
        <v>44469</v>
      </c>
      <c r="E25" s="74">
        <v>264257625</v>
      </c>
      <c r="F25" s="74">
        <v>231707</v>
      </c>
      <c r="G25" s="74">
        <v>59251</v>
      </c>
      <c r="H25" s="74">
        <v>6377</v>
      </c>
      <c r="I25" s="74">
        <v>0</v>
      </c>
      <c r="J25" s="74">
        <v>698</v>
      </c>
      <c r="K25" s="74"/>
      <c r="L25" s="74"/>
      <c r="M25" s="74"/>
      <c r="N25" s="86">
        <f t="shared" si="0"/>
        <v>264555658</v>
      </c>
      <c r="O25" s="67"/>
    </row>
    <row r="26" spans="1:15">
      <c r="A26" s="81" t="s">
        <v>63</v>
      </c>
      <c r="B26" s="108" t="s">
        <v>64</v>
      </c>
      <c r="C26" s="78">
        <v>44197</v>
      </c>
      <c r="D26" s="78">
        <v>44561</v>
      </c>
      <c r="E26" s="85">
        <v>60762771</v>
      </c>
      <c r="F26" s="85">
        <v>25293</v>
      </c>
      <c r="G26" s="85">
        <v>26565</v>
      </c>
      <c r="H26" s="85"/>
      <c r="I26" s="85"/>
      <c r="J26" s="85"/>
      <c r="K26" s="85"/>
      <c r="L26" s="85"/>
      <c r="M26" s="85"/>
      <c r="N26" s="87">
        <f t="shared" si="0"/>
        <v>60814629</v>
      </c>
      <c r="O26" s="67"/>
    </row>
    <row r="27" spans="1:15">
      <c r="A27" s="80" t="s">
        <v>65</v>
      </c>
      <c r="B27" s="100" t="s">
        <v>195</v>
      </c>
      <c r="C27" s="73">
        <v>44105</v>
      </c>
      <c r="D27" s="73">
        <v>44469</v>
      </c>
      <c r="E27" s="74">
        <v>108778390</v>
      </c>
      <c r="F27" s="74">
        <v>492</v>
      </c>
      <c r="G27" s="74">
        <v>10442</v>
      </c>
      <c r="H27" s="74">
        <v>18983</v>
      </c>
      <c r="I27" s="74">
        <v>0</v>
      </c>
      <c r="J27" s="74">
        <v>270</v>
      </c>
      <c r="K27" s="74">
        <v>19304</v>
      </c>
      <c r="L27" s="74"/>
      <c r="M27" s="74"/>
      <c r="N27" s="86">
        <f t="shared" si="0"/>
        <v>108827881</v>
      </c>
      <c r="O27" s="67"/>
    </row>
    <row r="28" spans="1:15">
      <c r="A28" s="80" t="s">
        <v>68</v>
      </c>
      <c r="B28" s="100" t="s">
        <v>196</v>
      </c>
      <c r="C28" s="73">
        <v>44105</v>
      </c>
      <c r="D28" s="73">
        <v>44469</v>
      </c>
      <c r="E28" s="74">
        <v>45303350</v>
      </c>
      <c r="F28" s="74">
        <v>523</v>
      </c>
      <c r="G28" s="74">
        <v>6967</v>
      </c>
      <c r="H28" s="74">
        <v>1895</v>
      </c>
      <c r="I28" s="74">
        <v>0</v>
      </c>
      <c r="J28" s="74">
        <v>0</v>
      </c>
      <c r="K28" s="74"/>
      <c r="L28" s="74"/>
      <c r="M28" s="74"/>
      <c r="N28" s="86">
        <f t="shared" si="0"/>
        <v>45312735</v>
      </c>
      <c r="O28" s="67"/>
    </row>
    <row r="29" spans="1:15">
      <c r="A29" s="80" t="s">
        <v>71</v>
      </c>
      <c r="B29" s="100" t="s">
        <v>197</v>
      </c>
      <c r="C29" s="73">
        <v>44105</v>
      </c>
      <c r="D29" s="73">
        <v>44469</v>
      </c>
      <c r="E29" s="74">
        <v>78255395</v>
      </c>
      <c r="F29" s="74">
        <v>0</v>
      </c>
      <c r="G29" s="74">
        <v>0</v>
      </c>
      <c r="H29" s="74"/>
      <c r="I29" s="74"/>
      <c r="J29" s="74"/>
      <c r="K29" s="74"/>
      <c r="L29" s="74"/>
      <c r="M29" s="74"/>
      <c r="N29" s="86">
        <f t="shared" si="0"/>
        <v>78255395</v>
      </c>
      <c r="O29" s="67"/>
    </row>
    <row r="30" spans="1:15">
      <c r="A30" s="80" t="s">
        <v>74</v>
      </c>
      <c r="B30" s="100" t="s">
        <v>135</v>
      </c>
      <c r="C30" s="73">
        <v>44105</v>
      </c>
      <c r="D30" s="73">
        <v>44469</v>
      </c>
      <c r="E30" s="74">
        <v>271916847</v>
      </c>
      <c r="F30" s="74">
        <v>20794</v>
      </c>
      <c r="G30" s="74">
        <v>11283</v>
      </c>
      <c r="H30" s="74">
        <v>318</v>
      </c>
      <c r="I30" s="74"/>
      <c r="J30" s="74">
        <v>158</v>
      </c>
      <c r="K30" s="74">
        <v>2335</v>
      </c>
      <c r="L30" s="74"/>
      <c r="M30" s="74">
        <v>158</v>
      </c>
      <c r="N30" s="86">
        <f t="shared" si="0"/>
        <v>271951893</v>
      </c>
      <c r="O30" s="67"/>
    </row>
    <row r="31" spans="1:15">
      <c r="A31" s="81" t="s">
        <v>77</v>
      </c>
      <c r="B31" s="108" t="s">
        <v>136</v>
      </c>
      <c r="C31" s="78">
        <v>44105</v>
      </c>
      <c r="D31" s="78">
        <v>44469</v>
      </c>
      <c r="E31" s="85">
        <v>136578302</v>
      </c>
      <c r="F31" s="85">
        <v>14938</v>
      </c>
      <c r="G31" s="85">
        <v>27558</v>
      </c>
      <c r="H31" s="85"/>
      <c r="I31" s="85"/>
      <c r="J31" s="85"/>
      <c r="K31" s="85"/>
      <c r="L31" s="85"/>
      <c r="M31" s="85"/>
      <c r="N31" s="87">
        <f t="shared" si="0"/>
        <v>136620798</v>
      </c>
      <c r="O31" s="67"/>
    </row>
    <row r="32" spans="1:15">
      <c r="A32" s="80" t="s">
        <v>80</v>
      </c>
      <c r="B32" s="100" t="s">
        <v>81</v>
      </c>
      <c r="C32" s="73">
        <v>44105</v>
      </c>
      <c r="D32" s="73">
        <v>44469</v>
      </c>
      <c r="E32" s="74">
        <v>109895741</v>
      </c>
      <c r="F32" s="74">
        <v>6816</v>
      </c>
      <c r="G32" s="74">
        <v>30905</v>
      </c>
      <c r="H32" s="74">
        <v>1139</v>
      </c>
      <c r="I32" s="74">
        <v>0</v>
      </c>
      <c r="J32" s="74">
        <v>530</v>
      </c>
      <c r="K32" s="74"/>
      <c r="L32" s="74"/>
      <c r="M32" s="74"/>
      <c r="N32" s="86">
        <f t="shared" si="0"/>
        <v>109935131</v>
      </c>
      <c r="O32" s="67"/>
    </row>
    <row r="33" spans="1:15">
      <c r="A33" s="80" t="s">
        <v>85</v>
      </c>
      <c r="B33" s="100" t="s">
        <v>138</v>
      </c>
      <c r="C33" s="73">
        <v>44013</v>
      </c>
      <c r="D33" s="73">
        <v>44377</v>
      </c>
      <c r="E33" s="74">
        <v>131723375</v>
      </c>
      <c r="F33" s="74">
        <v>0</v>
      </c>
      <c r="G33" s="74">
        <v>66014</v>
      </c>
      <c r="H33" s="74">
        <v>2453</v>
      </c>
      <c r="I33" s="74">
        <v>0</v>
      </c>
      <c r="J33" s="74">
        <v>0</v>
      </c>
      <c r="K33" s="74"/>
      <c r="L33" s="74"/>
      <c r="M33" s="74"/>
      <c r="N33" s="86">
        <f t="shared" si="0"/>
        <v>131791842</v>
      </c>
      <c r="O33" s="67"/>
    </row>
    <row r="34" spans="1:15">
      <c r="A34" s="80" t="s">
        <v>97</v>
      </c>
      <c r="B34" s="100" t="s">
        <v>98</v>
      </c>
      <c r="C34" s="73">
        <v>44105</v>
      </c>
      <c r="D34" s="73">
        <v>44469</v>
      </c>
      <c r="E34" s="74">
        <v>2537007</v>
      </c>
      <c r="F34" s="74">
        <v>0</v>
      </c>
      <c r="G34" s="74">
        <v>0</v>
      </c>
      <c r="H34" s="74"/>
      <c r="I34" s="74"/>
      <c r="J34" s="74"/>
      <c r="K34" s="74"/>
      <c r="L34" s="74"/>
      <c r="M34" s="74"/>
      <c r="N34" s="86">
        <f t="shared" si="0"/>
        <v>2537007</v>
      </c>
      <c r="O34" s="67"/>
    </row>
    <row r="35" spans="1:15">
      <c r="A35" s="98" t="s">
        <v>94</v>
      </c>
      <c r="B35" s="100" t="s">
        <v>211</v>
      </c>
      <c r="C35" s="73">
        <v>44105</v>
      </c>
      <c r="D35" s="73">
        <v>44469</v>
      </c>
      <c r="E35" s="74">
        <v>5896</v>
      </c>
      <c r="F35" s="74">
        <v>0</v>
      </c>
      <c r="G35" s="74">
        <v>90</v>
      </c>
      <c r="H35" s="74"/>
      <c r="I35" s="76"/>
      <c r="J35" s="76"/>
      <c r="K35" s="76"/>
      <c r="L35" s="76"/>
      <c r="M35" s="76"/>
      <c r="N35" s="86">
        <f t="shared" si="0"/>
        <v>5986</v>
      </c>
    </row>
    <row r="36" spans="1:15">
      <c r="A36" s="110" t="s">
        <v>91</v>
      </c>
      <c r="B36" s="108" t="s">
        <v>198</v>
      </c>
      <c r="C36" s="78">
        <v>43922</v>
      </c>
      <c r="D36" s="78">
        <v>44286</v>
      </c>
      <c r="E36" s="85">
        <v>752326</v>
      </c>
      <c r="F36" s="85">
        <v>0</v>
      </c>
      <c r="G36" s="85">
        <v>1351</v>
      </c>
      <c r="H36" s="31"/>
      <c r="I36" s="31"/>
      <c r="J36" s="31"/>
      <c r="K36" s="31"/>
      <c r="L36" s="31"/>
      <c r="M36" s="31"/>
      <c r="N36" s="87">
        <f t="shared" si="0"/>
        <v>753677</v>
      </c>
    </row>
    <row r="37" spans="1:15">
      <c r="A37" s="99" t="s">
        <v>88</v>
      </c>
      <c r="B37" s="100" t="s">
        <v>199</v>
      </c>
      <c r="C37" s="73">
        <v>44105</v>
      </c>
      <c r="D37" s="73">
        <v>44469</v>
      </c>
      <c r="E37" s="74">
        <v>2448800</v>
      </c>
      <c r="F37" s="74">
        <v>0</v>
      </c>
      <c r="G37" s="74">
        <v>0</v>
      </c>
      <c r="N37" s="86">
        <f t="shared" si="0"/>
        <v>2448800</v>
      </c>
    </row>
    <row r="38" spans="1:15">
      <c r="A38" s="110" t="s">
        <v>100</v>
      </c>
      <c r="B38" s="108" t="s">
        <v>101</v>
      </c>
      <c r="C38" s="78">
        <v>44105</v>
      </c>
      <c r="D38" s="78">
        <v>44469</v>
      </c>
      <c r="E38" s="85">
        <v>1819657</v>
      </c>
      <c r="F38" s="85">
        <v>0</v>
      </c>
      <c r="G38" s="85">
        <v>0</v>
      </c>
      <c r="H38" s="31"/>
      <c r="I38" s="31"/>
      <c r="J38" s="31"/>
      <c r="K38" s="31"/>
      <c r="L38" s="31"/>
      <c r="M38" s="31"/>
      <c r="N38" s="87">
        <f t="shared" si="0"/>
        <v>1819657</v>
      </c>
    </row>
  </sheetData>
  <pageMargins left="0.2" right="0.2" top="0.75" bottom="0.75" header="0.3" footer="0.3"/>
  <pageSetup scale="68" fitToHeight="9" orientation="landscape" r:id="rId1"/>
  <headerFooter>
    <oddFooter>&amp;L&amp;Z&amp;F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8"/>
  <sheetViews>
    <sheetView zoomScale="85" zoomScaleNormal="85" workbookViewId="0">
      <pane xSplit="1" ySplit="7" topLeftCell="B8" activePane="bottomRight" state="frozen"/>
      <selection pane="topRight"/>
      <selection pane="bottomLeft"/>
      <selection pane="bottomRight" activeCell="A4" sqref="A4"/>
    </sheetView>
  </sheetViews>
  <sheetFormatPr defaultColWidth="9.1796875" defaultRowHeight="14.5"/>
  <cols>
    <col min="1" max="1" width="9.1796875" style="60"/>
    <col min="2" max="2" width="22.81640625" style="60" customWidth="1"/>
    <col min="3" max="3" width="10.453125" style="60" bestFit="1" customWidth="1"/>
    <col min="4" max="4" width="10.81640625" style="60" bestFit="1" customWidth="1"/>
    <col min="5" max="5" width="18.26953125" style="60" bestFit="1" customWidth="1"/>
    <col min="6" max="6" width="12.453125" style="60" bestFit="1" customWidth="1"/>
    <col min="7" max="7" width="17.54296875" style="60" bestFit="1" customWidth="1"/>
    <col min="8" max="8" width="17.81640625" style="60" bestFit="1" customWidth="1"/>
    <col min="9" max="9" width="12.453125" style="60" bestFit="1" customWidth="1"/>
    <col min="10" max="10" width="12.81640625" style="60" customWidth="1"/>
    <col min="11" max="11" width="11.81640625" style="60" bestFit="1" customWidth="1"/>
    <col min="12" max="13" width="12.453125" style="60" bestFit="1" customWidth="1"/>
    <col min="14" max="14" width="14.26953125" style="60" bestFit="1" customWidth="1"/>
    <col min="15" max="15" width="11.54296875" style="60" bestFit="1" customWidth="1"/>
    <col min="16" max="16384" width="9.1796875" style="60"/>
  </cols>
  <sheetData>
    <row r="1" spans="1:15" ht="20">
      <c r="A1" s="63" t="s">
        <v>175</v>
      </c>
      <c r="B1" s="66"/>
      <c r="C1" s="66"/>
      <c r="D1" s="66"/>
      <c r="E1" s="66"/>
      <c r="F1" s="66"/>
      <c r="G1" s="66"/>
      <c r="H1" s="66"/>
      <c r="I1" s="66"/>
      <c r="J1" s="66"/>
      <c r="K1" s="66"/>
      <c r="L1" s="66"/>
      <c r="M1" s="66"/>
      <c r="N1" s="66"/>
    </row>
    <row r="2" spans="1:15" ht="18">
      <c r="A2" s="64" t="s">
        <v>163</v>
      </c>
      <c r="B2" s="66"/>
      <c r="C2" s="66"/>
      <c r="D2" s="66"/>
      <c r="E2" s="66"/>
      <c r="F2" s="66"/>
      <c r="G2" s="66"/>
      <c r="H2" s="66"/>
      <c r="I2" s="66"/>
      <c r="J2" s="66"/>
      <c r="K2" s="66"/>
      <c r="L2" s="66"/>
      <c r="M2" s="66"/>
      <c r="N2" s="66"/>
    </row>
    <row r="3" spans="1:15" ht="18">
      <c r="A3" s="64" t="s">
        <v>1219</v>
      </c>
      <c r="B3" s="72"/>
      <c r="C3" s="72"/>
      <c r="D3" s="72"/>
      <c r="E3" s="66"/>
      <c r="F3" s="72"/>
      <c r="G3" s="72"/>
      <c r="H3" s="72"/>
      <c r="I3" s="72"/>
      <c r="J3" s="72"/>
      <c r="K3" s="72"/>
      <c r="L3" s="72"/>
      <c r="M3" s="72"/>
      <c r="N3" s="72"/>
    </row>
    <row r="4" spans="1:15">
      <c r="A4" s="65" t="s">
        <v>164</v>
      </c>
      <c r="B4" s="72"/>
      <c r="C4" s="72"/>
      <c r="D4" s="72"/>
      <c r="E4" s="66"/>
      <c r="F4" s="72"/>
      <c r="G4" s="72"/>
      <c r="H4" s="72"/>
      <c r="I4" s="72"/>
      <c r="J4" s="72"/>
      <c r="K4" s="72"/>
      <c r="L4" s="72"/>
      <c r="M4" s="72"/>
      <c r="N4" s="72"/>
    </row>
    <row r="5" spans="1:15">
      <c r="A5" s="72"/>
      <c r="B5" s="72"/>
      <c r="C5" s="72"/>
      <c r="D5" s="72"/>
      <c r="E5" s="72"/>
      <c r="F5" s="72"/>
      <c r="G5" s="72"/>
      <c r="H5" s="72"/>
      <c r="I5" s="72"/>
      <c r="J5" s="72"/>
      <c r="K5" s="72"/>
      <c r="L5" s="72"/>
      <c r="M5" s="72"/>
      <c r="N5" s="72"/>
    </row>
    <row r="6" spans="1:15" s="94" customFormat="1" ht="45.75" customHeight="1">
      <c r="A6" s="68" t="s">
        <v>165</v>
      </c>
      <c r="B6" s="69" t="s">
        <v>153</v>
      </c>
      <c r="C6" s="69" t="s">
        <v>176</v>
      </c>
      <c r="D6" s="69" t="s">
        <v>177</v>
      </c>
      <c r="E6" s="69" t="s">
        <v>178</v>
      </c>
      <c r="F6" s="69" t="s">
        <v>178</v>
      </c>
      <c r="G6" s="69" t="s">
        <v>178</v>
      </c>
      <c r="H6" s="69" t="s">
        <v>178</v>
      </c>
      <c r="I6" s="69" t="s">
        <v>178</v>
      </c>
      <c r="J6" s="69" t="s">
        <v>178</v>
      </c>
      <c r="K6" s="69" t="s">
        <v>178</v>
      </c>
      <c r="L6" s="69" t="s">
        <v>178</v>
      </c>
      <c r="M6" s="69" t="s">
        <v>178</v>
      </c>
      <c r="N6" s="70" t="s">
        <v>169</v>
      </c>
    </row>
    <row r="7" spans="1:15" s="94" customFormat="1" ht="26">
      <c r="A7" s="91"/>
      <c r="B7" s="95" t="s">
        <v>179</v>
      </c>
      <c r="C7" s="97" t="s">
        <v>180</v>
      </c>
      <c r="D7" s="97" t="s">
        <v>181</v>
      </c>
      <c r="E7" s="95" t="s">
        <v>182</v>
      </c>
      <c r="F7" s="95" t="s">
        <v>183</v>
      </c>
      <c r="G7" s="95" t="s">
        <v>184</v>
      </c>
      <c r="H7" s="95" t="s">
        <v>185</v>
      </c>
      <c r="I7" s="95" t="s">
        <v>186</v>
      </c>
      <c r="J7" s="95" t="s">
        <v>187</v>
      </c>
      <c r="K7" s="95" t="s">
        <v>188</v>
      </c>
      <c r="L7" s="95" t="s">
        <v>189</v>
      </c>
      <c r="M7" s="95" t="s">
        <v>190</v>
      </c>
      <c r="N7" s="91"/>
    </row>
    <row r="8" spans="1:15">
      <c r="A8" s="82" t="s">
        <v>9</v>
      </c>
      <c r="B8" s="117" t="s">
        <v>124</v>
      </c>
      <c r="C8" s="73">
        <v>44105</v>
      </c>
      <c r="D8" s="73">
        <v>44469</v>
      </c>
      <c r="E8" s="88">
        <v>48451946</v>
      </c>
      <c r="F8" s="88">
        <v>2513</v>
      </c>
      <c r="G8" s="88">
        <v>12385</v>
      </c>
      <c r="H8" s="88">
        <v>109</v>
      </c>
      <c r="I8" s="88"/>
      <c r="J8" s="88"/>
      <c r="K8" s="88"/>
      <c r="L8" s="88"/>
      <c r="M8" s="88"/>
      <c r="N8" s="89">
        <f>SUM(E8:M8)</f>
        <v>48466953</v>
      </c>
      <c r="O8" s="62"/>
    </row>
    <row r="9" spans="1:15">
      <c r="A9" s="80" t="s">
        <v>12</v>
      </c>
      <c r="B9" s="100" t="s">
        <v>13</v>
      </c>
      <c r="C9" s="73">
        <v>44105</v>
      </c>
      <c r="D9" s="73">
        <v>44469</v>
      </c>
      <c r="E9" s="74">
        <v>12176455</v>
      </c>
      <c r="F9" s="74">
        <v>3581</v>
      </c>
      <c r="G9" s="74">
        <v>3918</v>
      </c>
      <c r="H9" s="74"/>
      <c r="I9" s="74"/>
      <c r="J9" s="74"/>
      <c r="K9" s="74"/>
      <c r="L9" s="74"/>
      <c r="M9" s="74"/>
      <c r="N9" s="86">
        <f t="shared" ref="N9:N38" si="0">SUM(E9:M9)</f>
        <v>12183954</v>
      </c>
      <c r="O9" s="62"/>
    </row>
    <row r="10" spans="1:15" s="61" customFormat="1">
      <c r="A10" s="52" t="s">
        <v>15</v>
      </c>
      <c r="B10" s="100" t="s">
        <v>125</v>
      </c>
      <c r="C10" s="139">
        <v>44105</v>
      </c>
      <c r="D10" s="139">
        <v>44469</v>
      </c>
      <c r="E10" s="140">
        <v>8280200</v>
      </c>
      <c r="F10" s="140">
        <v>2251</v>
      </c>
      <c r="G10" s="140">
        <v>17120</v>
      </c>
      <c r="H10" s="140">
        <v>3468</v>
      </c>
      <c r="I10" s="140">
        <v>0</v>
      </c>
      <c r="J10" s="140">
        <v>15961</v>
      </c>
      <c r="K10" s="140"/>
      <c r="L10" s="140"/>
      <c r="M10" s="140"/>
      <c r="N10" s="141">
        <f t="shared" si="0"/>
        <v>8319000</v>
      </c>
      <c r="O10" s="142"/>
    </row>
    <row r="11" spans="1:15">
      <c r="A11" s="80" t="s">
        <v>17</v>
      </c>
      <c r="B11" s="100" t="s">
        <v>18</v>
      </c>
      <c r="C11" s="73">
        <v>44197</v>
      </c>
      <c r="D11" s="73">
        <v>44561</v>
      </c>
      <c r="E11" s="74">
        <v>13594663</v>
      </c>
      <c r="F11" s="74">
        <v>18168</v>
      </c>
      <c r="G11" s="74">
        <v>388</v>
      </c>
      <c r="H11" s="74"/>
      <c r="I11" s="74"/>
      <c r="J11" s="74"/>
      <c r="K11" s="74"/>
      <c r="L11" s="74"/>
      <c r="M11" s="74"/>
      <c r="N11" s="86">
        <f t="shared" si="0"/>
        <v>13613219</v>
      </c>
      <c r="O11" s="62"/>
    </row>
    <row r="12" spans="1:15">
      <c r="A12" s="81" t="s">
        <v>20</v>
      </c>
      <c r="B12" s="108" t="s">
        <v>191</v>
      </c>
      <c r="C12" s="78">
        <v>44105</v>
      </c>
      <c r="D12" s="78">
        <v>44469</v>
      </c>
      <c r="E12" s="85">
        <v>58531092</v>
      </c>
      <c r="F12" s="85">
        <v>0</v>
      </c>
      <c r="G12" s="85">
        <v>11238</v>
      </c>
      <c r="H12" s="85">
        <v>0</v>
      </c>
      <c r="I12" s="85">
        <v>0</v>
      </c>
      <c r="J12" s="85">
        <v>0</v>
      </c>
      <c r="K12" s="85"/>
      <c r="L12" s="85"/>
      <c r="M12" s="85"/>
      <c r="N12" s="87">
        <f t="shared" si="0"/>
        <v>58542330</v>
      </c>
      <c r="O12" s="62"/>
    </row>
    <row r="13" spans="1:15">
      <c r="A13" s="80" t="s">
        <v>23</v>
      </c>
      <c r="B13" s="100" t="s">
        <v>126</v>
      </c>
      <c r="C13" s="73">
        <v>44105</v>
      </c>
      <c r="D13" s="73">
        <v>44469</v>
      </c>
      <c r="E13" s="74">
        <v>42069947</v>
      </c>
      <c r="F13" s="74">
        <v>10982</v>
      </c>
      <c r="G13" s="74">
        <v>17861</v>
      </c>
      <c r="H13" s="74">
        <v>0</v>
      </c>
      <c r="I13" s="74">
        <v>0</v>
      </c>
      <c r="J13" s="74">
        <v>0</v>
      </c>
      <c r="K13" s="74"/>
      <c r="L13" s="74"/>
      <c r="M13" s="74"/>
      <c r="N13" s="86">
        <f>SUM(E13:M13)</f>
        <v>42098790</v>
      </c>
      <c r="O13" s="62"/>
    </row>
    <row r="14" spans="1:15">
      <c r="A14" s="80" t="s">
        <v>27</v>
      </c>
      <c r="B14" s="100" t="s">
        <v>28</v>
      </c>
      <c r="C14" s="73">
        <v>44105</v>
      </c>
      <c r="D14" s="73">
        <v>44469</v>
      </c>
      <c r="E14" s="74">
        <v>10760851</v>
      </c>
      <c r="F14" s="74">
        <v>356</v>
      </c>
      <c r="G14" s="74">
        <v>978</v>
      </c>
      <c r="H14" s="74">
        <v>884</v>
      </c>
      <c r="I14" s="74">
        <v>0</v>
      </c>
      <c r="J14" s="74">
        <v>65</v>
      </c>
      <c r="K14" s="74"/>
      <c r="L14" s="74"/>
      <c r="M14" s="74"/>
      <c r="N14" s="86">
        <f t="shared" si="0"/>
        <v>10763134</v>
      </c>
      <c r="O14" s="62"/>
    </row>
    <row r="15" spans="1:15">
      <c r="A15" s="80" t="s">
        <v>30</v>
      </c>
      <c r="B15" s="100" t="s">
        <v>127</v>
      </c>
      <c r="C15" s="73">
        <v>44105</v>
      </c>
      <c r="D15" s="73">
        <v>44469</v>
      </c>
      <c r="E15" s="74">
        <v>32932123</v>
      </c>
      <c r="F15" s="74">
        <v>41576</v>
      </c>
      <c r="G15" s="74">
        <v>32550</v>
      </c>
      <c r="H15" s="74">
        <v>2366</v>
      </c>
      <c r="I15" s="74">
        <v>0</v>
      </c>
      <c r="J15" s="74">
        <v>0</v>
      </c>
      <c r="K15" s="74"/>
      <c r="L15" s="74"/>
      <c r="M15" s="74"/>
      <c r="N15" s="86">
        <f t="shared" si="0"/>
        <v>33008615</v>
      </c>
      <c r="O15" s="62"/>
    </row>
    <row r="16" spans="1:15">
      <c r="A16" s="80" t="s">
        <v>33</v>
      </c>
      <c r="B16" s="100" t="s">
        <v>128</v>
      </c>
      <c r="C16" s="73">
        <v>44105</v>
      </c>
      <c r="D16" s="73">
        <v>44469</v>
      </c>
      <c r="E16" s="74">
        <v>14981146</v>
      </c>
      <c r="F16" s="74">
        <v>367</v>
      </c>
      <c r="G16" s="74">
        <v>4683</v>
      </c>
      <c r="H16" s="74">
        <v>1398</v>
      </c>
      <c r="I16" s="74">
        <v>0</v>
      </c>
      <c r="J16" s="74">
        <v>96</v>
      </c>
      <c r="K16" s="74"/>
      <c r="L16" s="74"/>
      <c r="M16" s="74"/>
      <c r="N16" s="86">
        <f t="shared" si="0"/>
        <v>14987690</v>
      </c>
      <c r="O16" s="62"/>
    </row>
    <row r="17" spans="1:15">
      <c r="A17" s="81" t="s">
        <v>35</v>
      </c>
      <c r="B17" s="108" t="s">
        <v>192</v>
      </c>
      <c r="C17" s="78">
        <v>44197</v>
      </c>
      <c r="D17" s="78">
        <v>44561</v>
      </c>
      <c r="E17" s="85">
        <v>3168179</v>
      </c>
      <c r="F17" s="85">
        <v>1560</v>
      </c>
      <c r="G17" s="85">
        <v>385</v>
      </c>
      <c r="H17" s="109"/>
      <c r="I17" s="109"/>
      <c r="J17" s="109"/>
      <c r="K17" s="85"/>
      <c r="L17" s="85"/>
      <c r="M17" s="85"/>
      <c r="N17" s="87">
        <f t="shared" si="0"/>
        <v>3170124</v>
      </c>
      <c r="O17" s="62"/>
    </row>
    <row r="18" spans="1:15">
      <c r="A18" s="80" t="s">
        <v>39</v>
      </c>
      <c r="B18" s="100" t="s">
        <v>193</v>
      </c>
      <c r="C18" s="73">
        <v>44105</v>
      </c>
      <c r="D18" s="73">
        <v>44469</v>
      </c>
      <c r="E18" s="74">
        <v>23584512</v>
      </c>
      <c r="F18" s="74">
        <v>35743</v>
      </c>
      <c r="G18" s="74">
        <v>3755</v>
      </c>
      <c r="H18" s="74"/>
      <c r="I18" s="74"/>
      <c r="J18" s="74"/>
      <c r="K18" s="74"/>
      <c r="L18" s="74"/>
      <c r="M18" s="74"/>
      <c r="N18" s="86">
        <f t="shared" si="0"/>
        <v>23624010</v>
      </c>
      <c r="O18" s="62"/>
    </row>
    <row r="19" spans="1:15">
      <c r="A19" s="80" t="s">
        <v>41</v>
      </c>
      <c r="B19" s="100" t="s">
        <v>42</v>
      </c>
      <c r="C19" s="73">
        <v>44105</v>
      </c>
      <c r="D19" s="73">
        <v>44469</v>
      </c>
      <c r="E19" s="74">
        <v>21432767</v>
      </c>
      <c r="F19" s="74">
        <v>344</v>
      </c>
      <c r="G19" s="74">
        <v>17865</v>
      </c>
      <c r="H19" s="74"/>
      <c r="I19" s="74"/>
      <c r="J19" s="74"/>
      <c r="K19" s="74"/>
      <c r="L19" s="74"/>
      <c r="M19" s="74"/>
      <c r="N19" s="86">
        <f t="shared" si="0"/>
        <v>21450976</v>
      </c>
      <c r="O19" s="62"/>
    </row>
    <row r="20" spans="1:15">
      <c r="A20" s="80" t="s">
        <v>44</v>
      </c>
      <c r="B20" s="100" t="s">
        <v>45</v>
      </c>
      <c r="C20" s="73">
        <v>44105</v>
      </c>
      <c r="D20" s="73">
        <v>44469</v>
      </c>
      <c r="E20" s="74">
        <v>50287760</v>
      </c>
      <c r="F20" s="74">
        <v>11140</v>
      </c>
      <c r="G20" s="74">
        <v>19487</v>
      </c>
      <c r="H20" s="74"/>
      <c r="I20" s="74"/>
      <c r="J20" s="74"/>
      <c r="K20" s="74"/>
      <c r="L20" s="74"/>
      <c r="M20" s="74"/>
      <c r="N20" s="86">
        <f t="shared" si="0"/>
        <v>50318387</v>
      </c>
      <c r="O20" s="62"/>
    </row>
    <row r="21" spans="1:15">
      <c r="A21" s="81" t="s">
        <v>48</v>
      </c>
      <c r="B21" s="108" t="s">
        <v>49</v>
      </c>
      <c r="C21" s="78">
        <v>44105</v>
      </c>
      <c r="D21" s="78">
        <v>44469</v>
      </c>
      <c r="E21" s="85">
        <v>26810911</v>
      </c>
      <c r="F21" s="85">
        <v>1165</v>
      </c>
      <c r="G21" s="85">
        <v>525</v>
      </c>
      <c r="H21" s="85">
        <v>0</v>
      </c>
      <c r="I21" s="85">
        <v>0</v>
      </c>
      <c r="J21" s="85">
        <v>0</v>
      </c>
      <c r="K21" s="85"/>
      <c r="L21" s="85"/>
      <c r="M21" s="85"/>
      <c r="N21" s="87">
        <f t="shared" si="0"/>
        <v>26812601</v>
      </c>
      <c r="O21" s="62"/>
    </row>
    <row r="22" spans="1:15">
      <c r="A22" s="80" t="s">
        <v>51</v>
      </c>
      <c r="B22" s="100" t="s">
        <v>131</v>
      </c>
      <c r="C22" s="73">
        <v>44105</v>
      </c>
      <c r="D22" s="73">
        <v>44469</v>
      </c>
      <c r="E22" s="74">
        <v>11241067</v>
      </c>
      <c r="F22" s="74">
        <v>33</v>
      </c>
      <c r="G22" s="74">
        <v>4967</v>
      </c>
      <c r="H22" s="74"/>
      <c r="I22" s="74"/>
      <c r="J22" s="74"/>
      <c r="K22" s="74"/>
      <c r="L22" s="74"/>
      <c r="M22" s="74"/>
      <c r="N22" s="86">
        <f t="shared" si="0"/>
        <v>11246067</v>
      </c>
      <c r="O22" s="62"/>
    </row>
    <row r="23" spans="1:15">
      <c r="A23" s="80" t="s">
        <v>54</v>
      </c>
      <c r="B23" s="100" t="s">
        <v>132</v>
      </c>
      <c r="C23" s="73">
        <v>44105</v>
      </c>
      <c r="D23" s="73">
        <v>44469</v>
      </c>
      <c r="E23" s="74">
        <v>219604594</v>
      </c>
      <c r="F23" s="74">
        <v>49103</v>
      </c>
      <c r="G23" s="74">
        <v>101520</v>
      </c>
      <c r="H23" s="74">
        <v>1839</v>
      </c>
      <c r="I23" s="74">
        <v>0</v>
      </c>
      <c r="J23" s="74">
        <v>0</v>
      </c>
      <c r="K23" s="74">
        <v>434</v>
      </c>
      <c r="L23" s="74">
        <v>0</v>
      </c>
      <c r="M23" s="74">
        <v>0</v>
      </c>
      <c r="N23" s="86">
        <f t="shared" si="0"/>
        <v>219757490</v>
      </c>
      <c r="O23" s="62"/>
    </row>
    <row r="24" spans="1:15">
      <c r="A24" s="80" t="s">
        <v>57</v>
      </c>
      <c r="B24" s="100" t="s">
        <v>194</v>
      </c>
      <c r="C24" s="73">
        <v>44105</v>
      </c>
      <c r="D24" s="73">
        <v>44469</v>
      </c>
      <c r="E24" s="74">
        <v>35246075</v>
      </c>
      <c r="F24" s="74">
        <v>0</v>
      </c>
      <c r="G24" s="74">
        <v>7252</v>
      </c>
      <c r="H24" s="74">
        <v>1050</v>
      </c>
      <c r="I24" s="74"/>
      <c r="J24" s="74">
        <v>117</v>
      </c>
      <c r="K24" s="74"/>
      <c r="L24" s="74"/>
      <c r="M24" s="74"/>
      <c r="N24" s="86">
        <f t="shared" si="0"/>
        <v>35254494</v>
      </c>
      <c r="O24" s="62"/>
    </row>
    <row r="25" spans="1:15">
      <c r="A25" s="80" t="s">
        <v>60</v>
      </c>
      <c r="B25" s="100" t="s">
        <v>61</v>
      </c>
      <c r="C25" s="73">
        <v>44105</v>
      </c>
      <c r="D25" s="73">
        <v>44469</v>
      </c>
      <c r="E25" s="74">
        <v>88893460</v>
      </c>
      <c r="F25" s="74">
        <v>151160</v>
      </c>
      <c r="G25" s="74">
        <v>29261</v>
      </c>
      <c r="H25" s="74">
        <v>1498</v>
      </c>
      <c r="I25" s="74">
        <v>0</v>
      </c>
      <c r="J25" s="74">
        <v>341</v>
      </c>
      <c r="K25" s="74"/>
      <c r="L25" s="74"/>
      <c r="M25" s="74"/>
      <c r="N25" s="86">
        <f t="shared" si="0"/>
        <v>89075720</v>
      </c>
      <c r="O25" s="62"/>
    </row>
    <row r="26" spans="1:15">
      <c r="A26" s="81" t="s">
        <v>63</v>
      </c>
      <c r="B26" s="108" t="s">
        <v>64</v>
      </c>
      <c r="C26" s="78">
        <v>44197</v>
      </c>
      <c r="D26" s="78">
        <v>44561</v>
      </c>
      <c r="E26" s="85">
        <v>11802536</v>
      </c>
      <c r="F26" s="85">
        <v>3748</v>
      </c>
      <c r="G26" s="85">
        <v>8341</v>
      </c>
      <c r="H26" s="85"/>
      <c r="I26" s="85"/>
      <c r="J26" s="85"/>
      <c r="K26" s="85"/>
      <c r="L26" s="85"/>
      <c r="M26" s="85"/>
      <c r="N26" s="87">
        <f t="shared" si="0"/>
        <v>11814625</v>
      </c>
      <c r="O26" s="62"/>
    </row>
    <row r="27" spans="1:15">
      <c r="A27" s="80" t="s">
        <v>65</v>
      </c>
      <c r="B27" s="100" t="s">
        <v>195</v>
      </c>
      <c r="C27" s="73">
        <v>44105</v>
      </c>
      <c r="D27" s="73">
        <v>44469</v>
      </c>
      <c r="E27" s="74">
        <v>35631851</v>
      </c>
      <c r="F27" s="74">
        <v>69</v>
      </c>
      <c r="G27" s="74">
        <v>5864</v>
      </c>
      <c r="H27" s="74">
        <v>5084</v>
      </c>
      <c r="I27" s="74">
        <v>0</v>
      </c>
      <c r="J27" s="74">
        <v>152</v>
      </c>
      <c r="K27" s="74">
        <v>5423</v>
      </c>
      <c r="L27" s="74"/>
      <c r="M27" s="74"/>
      <c r="N27" s="86">
        <f t="shared" si="0"/>
        <v>35648443</v>
      </c>
      <c r="O27" s="62"/>
    </row>
    <row r="28" spans="1:15">
      <c r="A28" s="80" t="s">
        <v>68</v>
      </c>
      <c r="B28" s="100" t="s">
        <v>196</v>
      </c>
      <c r="C28" s="73">
        <v>44105</v>
      </c>
      <c r="D28" s="73">
        <v>44469</v>
      </c>
      <c r="E28" s="74">
        <v>10184279</v>
      </c>
      <c r="F28" s="74">
        <v>126</v>
      </c>
      <c r="G28" s="74">
        <v>2049</v>
      </c>
      <c r="H28" s="74">
        <v>442</v>
      </c>
      <c r="I28" s="74">
        <v>0</v>
      </c>
      <c r="J28" s="74">
        <v>0</v>
      </c>
      <c r="K28" s="74"/>
      <c r="L28" s="74"/>
      <c r="M28" s="74"/>
      <c r="N28" s="86">
        <f t="shared" si="0"/>
        <v>10186896</v>
      </c>
      <c r="O28" s="62"/>
    </row>
    <row r="29" spans="1:15">
      <c r="A29" s="80" t="s">
        <v>71</v>
      </c>
      <c r="B29" s="100" t="s">
        <v>197</v>
      </c>
      <c r="C29" s="73">
        <v>44105</v>
      </c>
      <c r="D29" s="73">
        <v>44469</v>
      </c>
      <c r="E29" s="74">
        <v>14413000</v>
      </c>
      <c r="F29" s="74">
        <v>0</v>
      </c>
      <c r="G29" s="74">
        <v>0</v>
      </c>
      <c r="H29" s="74"/>
      <c r="I29" s="74"/>
      <c r="J29" s="74"/>
      <c r="K29" s="74"/>
      <c r="L29" s="74"/>
      <c r="M29" s="74"/>
      <c r="N29" s="86">
        <f t="shared" si="0"/>
        <v>14413000</v>
      </c>
      <c r="O29" s="62"/>
    </row>
    <row r="30" spans="1:15">
      <c r="A30" s="80" t="s">
        <v>74</v>
      </c>
      <c r="B30" s="100" t="s">
        <v>135</v>
      </c>
      <c r="C30" s="73">
        <v>44105</v>
      </c>
      <c r="D30" s="73">
        <v>44469</v>
      </c>
      <c r="E30" s="74">
        <v>61250729</v>
      </c>
      <c r="F30" s="74">
        <v>4446</v>
      </c>
      <c r="G30" s="74">
        <v>3192</v>
      </c>
      <c r="H30" s="74">
        <v>57</v>
      </c>
      <c r="I30" s="74"/>
      <c r="J30" s="74">
        <v>45</v>
      </c>
      <c r="K30" s="74">
        <v>303</v>
      </c>
      <c r="L30" s="74"/>
      <c r="M30" s="74">
        <v>45</v>
      </c>
      <c r="N30" s="86">
        <f t="shared" si="0"/>
        <v>61258817</v>
      </c>
      <c r="O30" s="62"/>
    </row>
    <row r="31" spans="1:15">
      <c r="A31" s="81" t="s">
        <v>77</v>
      </c>
      <c r="B31" s="108" t="s">
        <v>136</v>
      </c>
      <c r="C31" s="78">
        <v>44105</v>
      </c>
      <c r="D31" s="78">
        <v>44469</v>
      </c>
      <c r="E31" s="85">
        <v>36740202</v>
      </c>
      <c r="F31" s="85">
        <v>4326</v>
      </c>
      <c r="G31" s="85">
        <v>6204</v>
      </c>
      <c r="H31" s="85"/>
      <c r="I31" s="85"/>
      <c r="J31" s="85"/>
      <c r="K31" s="85"/>
      <c r="L31" s="85"/>
      <c r="M31" s="85"/>
      <c r="N31" s="87">
        <f t="shared" si="0"/>
        <v>36750732</v>
      </c>
      <c r="O31" s="62"/>
    </row>
    <row r="32" spans="1:15">
      <c r="A32" s="80" t="s">
        <v>80</v>
      </c>
      <c r="B32" s="100" t="s">
        <v>81</v>
      </c>
      <c r="C32" s="73">
        <v>44105</v>
      </c>
      <c r="D32" s="73">
        <v>44469</v>
      </c>
      <c r="E32" s="74">
        <v>32021866</v>
      </c>
      <c r="F32" s="74">
        <v>4616</v>
      </c>
      <c r="G32" s="74">
        <v>12868</v>
      </c>
      <c r="H32" s="74">
        <v>226</v>
      </c>
      <c r="I32" s="74">
        <v>0</v>
      </c>
      <c r="J32" s="74">
        <v>220</v>
      </c>
      <c r="K32" s="74"/>
      <c r="L32" s="74"/>
      <c r="M32" s="74"/>
      <c r="N32" s="86">
        <f t="shared" si="0"/>
        <v>32039796</v>
      </c>
      <c r="O32" s="62"/>
    </row>
    <row r="33" spans="1:15">
      <c r="A33" s="80" t="s">
        <v>85</v>
      </c>
      <c r="B33" s="100" t="s">
        <v>138</v>
      </c>
      <c r="C33" s="73">
        <v>44013</v>
      </c>
      <c r="D33" s="73">
        <v>44377</v>
      </c>
      <c r="E33" s="74">
        <v>54755796</v>
      </c>
      <c r="F33" s="74">
        <v>0</v>
      </c>
      <c r="G33" s="74">
        <v>21659</v>
      </c>
      <c r="H33" s="74">
        <v>841</v>
      </c>
      <c r="I33" s="74">
        <v>0</v>
      </c>
      <c r="J33" s="74">
        <v>0</v>
      </c>
      <c r="K33" s="74"/>
      <c r="L33" s="74"/>
      <c r="M33" s="74"/>
      <c r="N33" s="86">
        <f t="shared" si="0"/>
        <v>54778296</v>
      </c>
      <c r="O33" s="62"/>
    </row>
    <row r="34" spans="1:15">
      <c r="A34" s="98" t="s">
        <v>97</v>
      </c>
      <c r="B34" s="100" t="s">
        <v>98</v>
      </c>
      <c r="C34" s="73">
        <v>44105</v>
      </c>
      <c r="D34" s="73">
        <v>44469</v>
      </c>
      <c r="E34" s="74">
        <v>882836</v>
      </c>
      <c r="F34" s="74">
        <v>0</v>
      </c>
      <c r="G34" s="74">
        <v>0</v>
      </c>
      <c r="H34" s="74"/>
      <c r="I34" s="74"/>
      <c r="J34" s="74"/>
      <c r="K34" s="74"/>
      <c r="L34" s="74"/>
      <c r="M34" s="74"/>
      <c r="N34" s="86">
        <f t="shared" si="0"/>
        <v>882836</v>
      </c>
      <c r="O34" s="62"/>
    </row>
    <row r="35" spans="1:15">
      <c r="A35" s="98" t="s">
        <v>94</v>
      </c>
      <c r="B35" s="100" t="s">
        <v>95</v>
      </c>
      <c r="C35" s="73">
        <v>44105</v>
      </c>
      <c r="D35" s="73">
        <v>44469</v>
      </c>
      <c r="E35" s="74">
        <v>1604</v>
      </c>
      <c r="F35" s="74">
        <v>0</v>
      </c>
      <c r="G35" s="74">
        <v>89</v>
      </c>
      <c r="N35" s="86">
        <f t="shared" si="0"/>
        <v>1693</v>
      </c>
    </row>
    <row r="36" spans="1:15">
      <c r="A36" s="110" t="s">
        <v>91</v>
      </c>
      <c r="B36" s="108" t="s">
        <v>198</v>
      </c>
      <c r="C36" s="78">
        <v>43922</v>
      </c>
      <c r="D36" s="78">
        <v>44286</v>
      </c>
      <c r="E36" s="85">
        <v>554052</v>
      </c>
      <c r="F36" s="85">
        <v>0</v>
      </c>
      <c r="G36" s="85">
        <v>7</v>
      </c>
      <c r="H36" s="31"/>
      <c r="I36" s="31"/>
      <c r="J36" s="31"/>
      <c r="K36" s="31"/>
      <c r="L36" s="31"/>
      <c r="M36" s="31"/>
      <c r="N36" s="87">
        <f t="shared" si="0"/>
        <v>554059</v>
      </c>
    </row>
    <row r="37" spans="1:15">
      <c r="A37" s="99" t="s">
        <v>88</v>
      </c>
      <c r="B37" s="100" t="s">
        <v>199</v>
      </c>
      <c r="C37" s="73">
        <v>44105</v>
      </c>
      <c r="D37" s="73">
        <v>44469</v>
      </c>
      <c r="E37" s="74">
        <v>1071438</v>
      </c>
      <c r="F37" s="74">
        <v>0</v>
      </c>
      <c r="G37" s="74">
        <v>0</v>
      </c>
      <c r="N37" s="86">
        <f t="shared" si="0"/>
        <v>1071438</v>
      </c>
    </row>
    <row r="38" spans="1:15">
      <c r="A38" s="110" t="s">
        <v>100</v>
      </c>
      <c r="B38" s="108" t="s">
        <v>101</v>
      </c>
      <c r="C38" s="78">
        <v>44105</v>
      </c>
      <c r="D38" s="78">
        <v>44469</v>
      </c>
      <c r="E38" s="85">
        <v>637209</v>
      </c>
      <c r="F38" s="85">
        <v>0</v>
      </c>
      <c r="G38" s="85">
        <v>0</v>
      </c>
      <c r="H38" s="31"/>
      <c r="I38" s="31"/>
      <c r="J38" s="31"/>
      <c r="K38" s="31"/>
      <c r="L38" s="31"/>
      <c r="M38" s="31"/>
      <c r="N38" s="87">
        <f t="shared" si="0"/>
        <v>637209</v>
      </c>
    </row>
  </sheetData>
  <pageMargins left="0.2" right="0.2" top="0.75" bottom="0.75" header="0.3" footer="0.3"/>
  <pageSetup scale="69" fitToHeight="8" orientation="landscape" r:id="rId1"/>
  <headerFooter>
    <oddFooter>&amp;L&amp;Z&amp;F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4FC9E-71FF-4C7D-9324-777C79849600}">
  <dimension ref="A1"/>
  <sheetViews>
    <sheetView zoomScaleNormal="100" workbookViewId="0">
      <selection activeCell="L44" sqref="L44"/>
    </sheetView>
  </sheetViews>
  <sheetFormatPr defaultColWidth="9.1796875" defaultRowHeight="14.5"/>
  <cols>
    <col min="1" max="1" width="14.1796875" style="60" customWidth="1"/>
    <col min="2" max="16384" width="9.1796875" style="60"/>
  </cols>
  <sheetData/>
  <pageMargins left="0.7" right="0.7" top="0.75" bottom="0.75" header="0.3" footer="0.3"/>
  <pageSetup orientation="portrait" horizontalDpi="200" verticalDpi="200" copies="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6E37C-23D2-4C5F-A68F-C899B4328A9D}">
  <dimension ref="A1"/>
  <sheetViews>
    <sheetView workbookViewId="0">
      <selection activeCell="Q26" sqref="Q26"/>
    </sheetView>
  </sheetViews>
  <sheetFormatPr defaultRowHeight="14.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APC Conversion Factor</vt:lpstr>
      <vt:lpstr>CT Wage Index</vt:lpstr>
      <vt:lpstr>CA Table 3 on 12-7-21 2nd corr</vt:lpstr>
      <vt:lpstr>Table 3 CT Filter</vt:lpstr>
      <vt:lpstr>Outpatient CCR</vt:lpstr>
      <vt:lpstr>OP_Charges</vt:lpstr>
      <vt:lpstr>OP_Cost</vt:lpstr>
      <vt:lpstr>SPA</vt:lpstr>
      <vt:lpstr>Agreement Exh 3</vt:lpstr>
      <vt:lpstr>'Outpatient CCR'!Print_Titles</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aperry</dc:creator>
  <cp:lastModifiedBy>Cecil, Roberta C.</cp:lastModifiedBy>
  <cp:lastPrinted>2022-12-07T21:05:54Z</cp:lastPrinted>
  <dcterms:created xsi:type="dcterms:W3CDTF">2015-10-01T19:47:57Z</dcterms:created>
  <dcterms:modified xsi:type="dcterms:W3CDTF">2022-12-22T20:53:43Z</dcterms:modified>
</cp:coreProperties>
</file>