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3\Inp Adj Factor v40\"/>
    </mc:Choice>
  </mc:AlternateContent>
  <xr:revisionPtr revIDLastSave="0" documentId="13_ncr:1_{AAFC099F-FE90-46A2-98DC-D7A68FF8E776}" xr6:coauthVersionLast="47" xr6:coauthVersionMax="47" xr10:uidLastSave="{00000000-0000-0000-0000-000000000000}"/>
  <bookViews>
    <workbookView xWindow="-120" yWindow="-120" windowWidth="19440" windowHeight="15000" xr2:uid="{DD0BB73F-6393-446B-B4F3-FA3CD19604F4}"/>
  </bookViews>
  <sheets>
    <sheet name="2023 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_B" localSheetId="0">#REF!</definedName>
    <definedName name="_B">#REF!</definedName>
    <definedName name="_Fill" hidden="1">#REF!</definedName>
    <definedName name="_fy13" localSheetId="0">#REF!</definedName>
    <definedName name="_fy13">#REF!</definedName>
    <definedName name="_T2" localSheetId="0">#REF!</definedName>
    <definedName name="_T2">#REF!</definedName>
    <definedName name="_t3" localSheetId="0">#REF!</definedName>
    <definedName name="_t3">#REF!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A">#REF!</definedName>
    <definedName name="age_adj" localSheetId="0">#REF!</definedName>
    <definedName name="age_adj">#REF!</definedName>
    <definedName name="allstats_together_hcup201819">#REF!</definedName>
    <definedName name="allstats_together_hcuponly_Pass" localSheetId="0">#REF!</definedName>
    <definedName name="allstats_together_hcuponly_Pass">#REF!</definedName>
    <definedName name="allstats_together_hcupP">#REF!</definedName>
    <definedName name="APRDRG_v26" localSheetId="0">#REF!</definedName>
    <definedName name="APRDRG_v26">#REF!</definedName>
    <definedName name="BaseRates">#REF!</definedName>
    <definedName name="CAT_SUMM">#REF!</definedName>
    <definedName name="CCR" localSheetId="0">'[1]Interactive Calculator '!#REF!</definedName>
    <definedName name="CCR">'[2]Interactive Calculator '!#REF!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SImpact" localSheetId="0">#REF!</definedName>
    <definedName name="COSImpact">#REF!</definedName>
    <definedName name="Cost_Out_Thresh" localSheetId="0">'[1]Interactive Calculator '!#REF!</definedName>
    <definedName name="Cost_Out_Thresh">'[2]Interactive Calculator '!#REF!</definedName>
    <definedName name="cost_thresh" localSheetId="0">#REF!</definedName>
    <definedName name="cost_thresh">#REF!</definedName>
    <definedName name="cost2charges" localSheetId="0">#REF!</definedName>
    <definedName name="cost2charges">#REF!</definedName>
    <definedName name="COUNTER">#REF!</definedName>
    <definedName name="Cov_days" localSheetId="0">'[1]Interactive Calculator '!#REF!</definedName>
    <definedName name="Cov_days">'[2]Interactive Calculator '!#REF!</definedName>
    <definedName name="crextract">[3]crextract!$A$4:$T$34</definedName>
    <definedName name="CY2001_AllPIPFinal" localSheetId="0">#REF!</definedName>
    <definedName name="CY2001_AllPIPFinal">#REF!</definedName>
    <definedName name="CY2001Summary_Final" localSheetId="0">#REF!</definedName>
    <definedName name="CY2001Summary_Final">#REF!</definedName>
    <definedName name="_xlnm.Database" localSheetId="0">#REF!</definedName>
    <definedName name="_xlnm.Database">#REF!</definedName>
    <definedName name="day_pay" localSheetId="0">#REF!</definedName>
    <definedName name="day_pay">#REF!</definedName>
    <definedName name="day_thresh" localSheetId="0">#REF!</definedName>
    <definedName name="day_thresh">#REF!</definedName>
    <definedName name="DAYS_SUMM">#REF!</definedName>
    <definedName name="Disch_desc">[4]Lists!$G$3:$G$57</definedName>
    <definedName name="Disch_stat" localSheetId="0">'[1]Interactive Calculator '!#REF!</definedName>
    <definedName name="Disch_stat">'[2]Interactive Calculator '!#REF!</definedName>
    <definedName name="DRG_base" localSheetId="0">#REF!</definedName>
    <definedName name="DRG_base">#REF!</definedName>
    <definedName name="DRG_Base_Pay" localSheetId="0">'[1]Interactive Calculator '!#REF!</definedName>
    <definedName name="DRG_Base_Pay">'[2]Interactive Calculator '!#REF!</definedName>
    <definedName name="DRG_Base_Pay_w_MedEd" localSheetId="0">'[1]Interactive Calculator '!#REF!</definedName>
    <definedName name="DRG_Base_Pay_w_MedEd">'[2]Interactive Calculator '!#REF!</definedName>
    <definedName name="DRG_Label" localSheetId="0">#REF!</definedName>
    <definedName name="DRG_Label">#REF!</definedName>
    <definedName name="DRG_Num">[4]Lists!$A$3:$A$323</definedName>
    <definedName name="DRG_out_thresh" localSheetId="0">'[1]Interactive Calculator '!#REF!</definedName>
    <definedName name="DRG_out_thresh">'[2]Interactive Calculator '!#REF!</definedName>
    <definedName name="DRG_SUMM" localSheetId="0">#REF!</definedName>
    <definedName name="DRG_SUMM">#REF!</definedName>
    <definedName name="EnhancedpayChk" localSheetId="0">#REF!</definedName>
    <definedName name="EnhancedpayChk">#REF!</definedName>
    <definedName name="FFY05_DSH_Query" localSheetId="0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>[5]Lookup!$C$19:$C$20</definedName>
    <definedName name="KY_CORRELATION" localSheetId="0">#REF!</definedName>
    <definedName name="KY_CORRELATION">#REF!</definedName>
    <definedName name="LABELS" localSheetId="0">#REF!</definedName>
    <definedName name="LABELS">#REF!</definedName>
    <definedName name="LN_1D2">[6]Report500!$D$119</definedName>
    <definedName name="LN_IA1">[6]Report500!$D$15</definedName>
    <definedName name="LN_IA11">[6]Report500!$D$27</definedName>
    <definedName name="LN_IA12">[6]Report500!$D$28</definedName>
    <definedName name="LN_IA14">[6]Report500!$D$30</definedName>
    <definedName name="LN_IA15">[6]Report500!$D$31</definedName>
    <definedName name="LN_IA16">[6]Report500!$D$32</definedName>
    <definedName name="LN_IA17">[6]Report500!$D$35</definedName>
    <definedName name="LN_IA18">[6]Report500!$D$36</definedName>
    <definedName name="LN_IA2">[6]Report500!$D$16</definedName>
    <definedName name="LN_IA4">[6]Report500!$D$18</definedName>
    <definedName name="LN_IA5">[6]Report500!$D$19</definedName>
    <definedName name="LN_IA6">[6]Report500!$D$20</definedName>
    <definedName name="LN_IA7">[6]Report500!$D$21</definedName>
    <definedName name="LN_IA8">[6]Report500!$D$22</definedName>
    <definedName name="LN_IB1">[6]Report500!$D$42</definedName>
    <definedName name="LN_IB10">[6]Report500!$D$51</definedName>
    <definedName name="LN_IB13">[6]Report500!$D$56</definedName>
    <definedName name="LN_IB14">[6]Report500!$D$57</definedName>
    <definedName name="LN_IB16">[6]Report500!$D$59</definedName>
    <definedName name="LN_IB17">[6]Report500!$D$60</definedName>
    <definedName name="LN_IB18">[6]Report500!$D$61</definedName>
    <definedName name="LN_IB19">[6]Report500!$D$62</definedName>
    <definedName name="LN_IB2">[6]Report500!$D$43</definedName>
    <definedName name="LN_IB20">[6]Report500!$D$63</definedName>
    <definedName name="LN_IB21">[6]Report500!$D$66</definedName>
    <definedName name="LN_IB22">[6]Report500!$D$67</definedName>
    <definedName name="LN_IB32">[6]Report500!$D$73</definedName>
    <definedName name="LN_IB33">[6]Report500!$D$74</definedName>
    <definedName name="LN_IB34">[6]Report500!$D$76</definedName>
    <definedName name="LN_IB4">[6]Report500!$D$45</definedName>
    <definedName name="LN_IB5">[6]Report500!$D$46</definedName>
    <definedName name="LN_IB6">[6]Report500!$D$47</definedName>
    <definedName name="LN_IB7">[6]Report500!$D$48</definedName>
    <definedName name="LN_IB8">[6]Report500!$D$49</definedName>
    <definedName name="LN_IB9">[6]Report500!$D$50</definedName>
    <definedName name="LN_IC1">[6]Report500!$D$83</definedName>
    <definedName name="LN_IC10">[6]Report500!$D$92</definedName>
    <definedName name="LN_IC11">[6]Report500!$D$93</definedName>
    <definedName name="LN_IC14">[6]Report500!$D$98</definedName>
    <definedName name="LN_IC15">[6]Report500!$D$99</definedName>
    <definedName name="LN_IC17">[6]Report500!$D$101</definedName>
    <definedName name="LN_IC18">[6]Report500!$D$102</definedName>
    <definedName name="LN_IC19">[6]Report500!$D$103</definedName>
    <definedName name="LN_IC2">[6]Report500!$D$84</definedName>
    <definedName name="LN_IC21">[6]Report500!$D$105</definedName>
    <definedName name="LN_IC22">[6]Report500!$D$106</definedName>
    <definedName name="LN_IC23">[6]Report500!$D$109</definedName>
    <definedName name="LN_IC24">[6]Report500!$D$110</definedName>
    <definedName name="LN_IC4">[6]Report500!$D$86</definedName>
    <definedName name="LN_IC5">[6]Report500!$D$87</definedName>
    <definedName name="LN_IC6">[6]Report500!$D$88</definedName>
    <definedName name="LN_IC7">[6]Report500!$D$89</definedName>
    <definedName name="LN_IC9">[6]Report500!$D$91</definedName>
    <definedName name="LN_ID1">[6]Report500!$D$118</definedName>
    <definedName name="LN_ID10">[6]Report500!$D$127</definedName>
    <definedName name="LN_ID11">[6]Report500!$D$128</definedName>
    <definedName name="LN_ID14">[6]Report500!$D$133</definedName>
    <definedName name="LN_ID15">[6]Report500!$D$134</definedName>
    <definedName name="LN_ID17">[6]Report500!$D$136</definedName>
    <definedName name="LN_ID18">[6]Report500!$D$137</definedName>
    <definedName name="LN_ID19">[6]Report500!$D$138</definedName>
    <definedName name="LN_ID21">[6]Report500!$D$140</definedName>
    <definedName name="LN_ID22">[6]Report500!$D$141</definedName>
    <definedName name="LN_ID23">[6]Report500!$D$144</definedName>
    <definedName name="LN_ID24">[6]Report500!$D$145</definedName>
    <definedName name="LN_ID4">[6]Report500!$D$121</definedName>
    <definedName name="LN_ID5">[6]Report500!$D$122</definedName>
    <definedName name="LN_ID6">[6]Report500!$D$123</definedName>
    <definedName name="LN_ID7">[6]Report500!$D$124</definedName>
    <definedName name="LN_ID9">[6]Report500!$D$126</definedName>
    <definedName name="LN_IE1">[6]Report500!$D$153</definedName>
    <definedName name="LN_IE10">[6]Report500!$D$162</definedName>
    <definedName name="LN_IE11">[6]Report500!$D$163</definedName>
    <definedName name="LN_IE14">[6]Report500!$D$168</definedName>
    <definedName name="LN_IE15">[6]Report500!$D$169</definedName>
    <definedName name="LN_IE17">[6]Report500!$D$171</definedName>
    <definedName name="LN_IE18">[6]Report500!$D$172</definedName>
    <definedName name="LN_IE19">[6]Report500!$D$173</definedName>
    <definedName name="LN_IE2">[6]Report500!$D$154</definedName>
    <definedName name="LN_IE21">[6]Report500!$D$175</definedName>
    <definedName name="LN_IE22">[6]Report500!$D$176</definedName>
    <definedName name="LN_IE23">[6]Report500!$D$179</definedName>
    <definedName name="LN_IE24">[6]Report500!$D$180</definedName>
    <definedName name="LN_IE4">[6]Report500!$D$156</definedName>
    <definedName name="LN_IE5">[6]Report500!$D$157</definedName>
    <definedName name="LN_IE6">[6]Report500!$D$158</definedName>
    <definedName name="LN_IE7">[6]Report500!$D$159</definedName>
    <definedName name="LN_IE9">[6]Report500!$D$161</definedName>
    <definedName name="LN_IF1">[6]Report500!$D$188</definedName>
    <definedName name="LN_IF11">[6]Report500!$D$198</definedName>
    <definedName name="LN_IF14">[6]Report500!$D$203</definedName>
    <definedName name="LN_IF15">[6]Report500!$D$204</definedName>
    <definedName name="LN_IF18">[6]Report500!$D$207</definedName>
    <definedName name="LN_IF19">[6]Report500!$D$208</definedName>
    <definedName name="LN_IF2">[6]Report500!$D$189</definedName>
    <definedName name="LN_IF21">[6]Report500!$D$210</definedName>
    <definedName name="LN_IF23">[6]Report500!$D$214</definedName>
    <definedName name="LN_IF24">[6]Report500!$D$215</definedName>
    <definedName name="LN_IF4">[6]Report500!$D$191</definedName>
    <definedName name="LN_IF5">[6]Report500!$D$192</definedName>
    <definedName name="LN_IF6">[6]Report500!$D$193</definedName>
    <definedName name="LN_IF7">[6]Report500!$D$194</definedName>
    <definedName name="LN_IF9">[6]Report500!$D$196</definedName>
    <definedName name="LN_IG1">[6]Report500!$D$221</definedName>
    <definedName name="LN_IG10">[6]Report500!$D$234</definedName>
    <definedName name="LN_IG13">[6]Report500!$D$237</definedName>
    <definedName name="LN_IG14">[6]Report500!$D$238</definedName>
    <definedName name="LN_IG2">[6]Report500!$D$222</definedName>
    <definedName name="LN_IG3">[6]Report500!$D$224</definedName>
    <definedName name="LN_IG4">[6]Report500!$D$225</definedName>
    <definedName name="LN_IG5">[6]Report500!$D$226</definedName>
    <definedName name="LN_IG6">[6]Report500!$D$228</definedName>
    <definedName name="LN_IG9">[6]Report500!$D$233</definedName>
    <definedName name="LN_IH10">[6]Report500!$D$256</definedName>
    <definedName name="LN_IH3">[6]Report500!$D$245</definedName>
    <definedName name="LN_IH4">[6]Report500!$D$248</definedName>
    <definedName name="LN_IH5">[6]Report500!$D$249</definedName>
    <definedName name="LN_IH6">[6]Report500!$D$250</definedName>
    <definedName name="LN_IH8">[6]Report500!$D$254</definedName>
    <definedName name="LN_IH9">[6]Report500!$D$255</definedName>
    <definedName name="LN_IIA1">[6]Report500!$D$261</definedName>
    <definedName name="LN_IIA11">[6]Report500!$D$271</definedName>
    <definedName name="LN_IIA12">[6]Report500!$D$272</definedName>
    <definedName name="LN_IIA14">[6]Report500!$D$274</definedName>
    <definedName name="LN_IIA2">[6]Report500!$D$262</definedName>
    <definedName name="LN_IIA4">[6]Report500!$D$264</definedName>
    <definedName name="LN_IIA6">[6]Report500!$D$266</definedName>
    <definedName name="LN_IIA7">[6]Report500!$D$267</definedName>
    <definedName name="LN_IIA9">[6]Report500!$D$269</definedName>
    <definedName name="LN_IIB11">[6]Report500!$D$287</definedName>
    <definedName name="LN_IIB12">[6]Report500!$D$288</definedName>
    <definedName name="LN_IIB14">[6]Report500!$D$291</definedName>
    <definedName name="LN_IIB2">[6]Report500!$D$278</definedName>
    <definedName name="LN_IIB4">[6]Report500!$D$280</definedName>
    <definedName name="LN_IIB6">[6]Report500!$D$282</definedName>
    <definedName name="LN_IIB7">[6]Report500!$D$283</definedName>
    <definedName name="LN_IIB9">[6]Report500!$D$285</definedName>
    <definedName name="LN_III1">[6]Report500!$D$304</definedName>
    <definedName name="LN_III10">[6]Report500!$D$313</definedName>
    <definedName name="LN_III2">[6]Report500!$D$305</definedName>
    <definedName name="LN_III3">[6]Report500!$D$307</definedName>
    <definedName name="LN_III4">[6]Report500!$D$308</definedName>
    <definedName name="LN_III5">[6]Report500!$D$306</definedName>
    <definedName name="LN_III6">[6]Report500!$D$309</definedName>
    <definedName name="LN_III7">[6]Report500!$D$310</definedName>
    <definedName name="LN_III8">[6]Report500!$D$311</definedName>
    <definedName name="LN_III9">[6]Report500!$D$312</definedName>
    <definedName name="LN_IV1">[6]Report500!$D$324</definedName>
    <definedName name="LN_IV2">[6]Report500!$D$322</definedName>
    <definedName name="LN_IV3">[6]Report500!$D$323</definedName>
    <definedName name="LN_IV4">[6]Report500!$D$325</definedName>
    <definedName name="LOS" localSheetId="0">'[1]Interactive Calculator '!#REF!</definedName>
    <definedName name="LOS">'[2]Interactive Calculator '!#REF!</definedName>
    <definedName name="Marginal_cost" localSheetId="0">'[1]Interactive Calculator '!#REF!</definedName>
    <definedName name="Marginal_cost">'[2]Interactive Calculator '!#REF!</definedName>
    <definedName name="Marginal_cost_percent" localSheetId="0">'[1]Interactive Calculator '!#REF!</definedName>
    <definedName name="Marginal_cost_percent">'[2]Interactive Calculator '!#REF!</definedName>
    <definedName name="MC" localSheetId="0">#REF!</definedName>
    <definedName name="MC">#REF!</definedName>
    <definedName name="MC_1" localSheetId="0">'[1]Interactive Calculator '!#REF!</definedName>
    <definedName name="MC_1">'[2]Interactive Calculator '!#REF!</definedName>
    <definedName name="MC_2" localSheetId="0">'[1]Interactive Calculator '!#REF!</definedName>
    <definedName name="MC_2">'[2]Interactive Calculator '!#REF!</definedName>
    <definedName name="MDC_Label" localSheetId="0">#REF!</definedName>
    <definedName name="MDC_Label">#REF!</definedName>
    <definedName name="MMMWEIGHTS_IMPACT_SUMMARY_936" localSheetId="0">#REF!</definedName>
    <definedName name="MMMWEIGHTS_IMPACT_SUMMARY_936">#REF!</definedName>
    <definedName name="Natl_ALOS" localSheetId="0">'[1]Interactive Calculator '!#REF!</definedName>
    <definedName name="Natl_ALOS">'[2]Interactive Calculator '!#REF!</definedName>
    <definedName name="NeonateSUMRY2b" localSheetId="0">#REF!</definedName>
    <definedName name="NeonateSUMRY2b">#REF!</definedName>
    <definedName name="PIP11_PaidMemo" localSheetId="0">#REF!</definedName>
    <definedName name="PIP11_PaidMemo">#REF!</definedName>
    <definedName name="PIP11_PaidMemo_f" localSheetId="0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_adj" localSheetId="0">#REF!</definedName>
    <definedName name="pol_adj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ov_name">[7]Medicaid!$A$3</definedName>
    <definedName name="PROVIDER_SUMM" localSheetId="0">#REF!</definedName>
    <definedName name="PROVIDER_SUMM">#REF!</definedName>
    <definedName name="ProvNum">[8]Main!$A$4</definedName>
    <definedName name="PROVSUMMARY" localSheetId="0">#REF!</definedName>
    <definedName name="PROVSUMMARY">#REF!</definedName>
    <definedName name="rate" localSheetId="0">#REF!</definedName>
    <definedName name="rate">#REF!</definedName>
    <definedName name="RateTypeAssignment">[5]Lookup!$E$4:$E$39</definedName>
    <definedName name="Sample_Impact_base" localSheetId="0">#REF!</definedName>
    <definedName name="Sample_Impact_base">#REF!</definedName>
    <definedName name="SOI">[4]Lists!$D$3:$D$6</definedName>
    <definedName name="STATUS_BY_SFY" localSheetId="0">#REF!</definedName>
    <definedName name="STATUS_BY_SFY">#REF!</definedName>
    <definedName name="SvcImpact" localSheetId="0">#REF!</definedName>
    <definedName name="SvcImpact">#REF!</definedName>
    <definedName name="SVCLEVEL" localSheetId="0">#REF!</definedName>
    <definedName name="SVCLEVEL">#REF!</definedName>
    <definedName name="SVCSUMRY">#REF!</definedName>
    <definedName name="TblStep_1">#REF!</definedName>
    <definedName name="toliz_allstats_togetherTrad0911" localSheetId="0">#REF!</definedName>
    <definedName name="toliz_allstats_togetherTrad0911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E45" i="1" s="1"/>
  <c r="D40" i="1"/>
  <c r="E38" i="1" s="1"/>
  <c r="E37" i="1"/>
  <c r="E44" i="1" s="1"/>
  <c r="D37" i="1"/>
  <c r="D44" i="1" s="1"/>
  <c r="C37" i="1"/>
  <c r="C44" i="1" s="1"/>
  <c r="D31" i="1"/>
  <c r="C31" i="1"/>
  <c r="D33" i="1" l="1"/>
  <c r="E31" i="1"/>
  <c r="E29" i="1"/>
  <c r="E19" i="1"/>
  <c r="E23" i="1"/>
  <c r="E14" i="1"/>
  <c r="E10" i="1"/>
  <c r="E6" i="1"/>
  <c r="E18" i="1"/>
  <c r="E15" i="1"/>
  <c r="E7" i="1"/>
  <c r="E22" i="1"/>
  <c r="E17" i="1"/>
  <c r="E13" i="1"/>
  <c r="E9" i="1"/>
  <c r="E21" i="1"/>
  <c r="E16" i="1"/>
  <c r="E12" i="1"/>
  <c r="E8" i="1"/>
  <c r="E26" i="1"/>
  <c r="E30" i="1"/>
  <c r="E25" i="1"/>
  <c r="E11" i="1"/>
  <c r="B31" i="1"/>
  <c r="E27" i="1"/>
  <c r="E20" i="1"/>
  <c r="E24" i="1"/>
  <c r="E28" i="1"/>
</calcChain>
</file>

<file path=xl/sharedStrings.xml><?xml version="1.0" encoding="utf-8"?>
<sst xmlns="http://schemas.openxmlformats.org/spreadsheetml/2006/main" count="45" uniqueCount="40">
  <si>
    <t>Adjustment Factor for Change in Weights from DRG Version 39 adjusted to 40</t>
  </si>
  <si>
    <t>January 1 - September 2022 Discharges</t>
  </si>
  <si>
    <t>PEER GROUP OF IN-STATE NON-GOVERNMENTAL LICENSED SHORT-TERM GENERAL HOSPITALS</t>
  </si>
  <si>
    <t>Hospital Name</t>
  </si>
  <si>
    <t>Claim Count</t>
  </si>
  <si>
    <t xml:space="preserve">Proof: Col. D * 2023 Adj. Factor </t>
  </si>
  <si>
    <t xml:space="preserve">BRIDGEPORT HOSPITAL INC                           </t>
  </si>
  <si>
    <t xml:space="preserve">BRISTOL HOSPITAL                    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</si>
  <si>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</si>
  <si>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</si>
  <si>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</si>
  <si>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</si>
  <si>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JOHNSON MEMORIAL HOSPITAL INC  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</si>
  <si>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</si>
  <si>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</si>
  <si>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</si>
  <si>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</si>
  <si>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</si>
  <si>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</si>
  <si>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INC.                          </t>
  </si>
  <si>
    <t xml:space="preserve">SAINT FRANCIS HOSPITAL AND MEDICAL CENTER         </t>
  </si>
  <si>
    <t xml:space="preserve">SAINT MARY'S HOSPITAL INC                         </t>
  </si>
  <si>
    <t xml:space="preserve">STAMFORD HOSPITAL                                 </t>
  </si>
  <si>
    <t xml:space="preserve">SVMC HOLDINGS, INC  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</si>
  <si>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</si>
  <si>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</si>
  <si>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</si>
  <si>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</si>
  <si>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</si>
  <si>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</si>
  <si>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</si>
  <si>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>Grand Total</t>
  </si>
  <si>
    <t>2023 Factor</t>
  </si>
  <si>
    <t>PEER GROUP OF IN-STATE LICENSED SHORT-TERM CHILDREN'S GENERAL HOSPITALS</t>
  </si>
  <si>
    <t>Total Claims</t>
  </si>
  <si>
    <t xml:space="preserve">CONNECTICUT CHILDRENS MEDICAL CENTER              </t>
  </si>
  <si>
    <t>PEER GROUP OF IN-STATE GOVERNMENTAL LICENSED SHORT-TERM GENERAL HOSPITALS</t>
  </si>
  <si>
    <t xml:space="preserve">STATE OF CONNECTICUT                              </t>
  </si>
  <si>
    <t>Estimated V39 Payment w/ Adj. Factor</t>
  </si>
  <si>
    <t>Estimated V40 Payment w/o Adj.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</si>
</sst>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2"/>
      <color theme="1"/>
      <name val="Times New Roman"/>
      <family val="1"/>
    </font>
    <font>
      <sz val="12"/>
      <color theme="1"/>
      <name val="Courier New"/>
      <family val="2"/>
    </font>
    <font>
      <sz val="12"/>
      <name val="Courier New"/>
      <family val="3"/>
    </font>
    <font>
      <sz val="12"/>
      <color theme="1"/>
      <name val="Times New Roman"/>
      <family val="1"/>
    </font>
    <font>
      <b/>
      <sz val="12"/>
      <color theme="1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164" fontId="3" fillId="0" borderId="0" xfId="2" applyNumberFormat="1" applyFont="1"/>
    <xf numFmtId="165" fontId="3" fillId="0" borderId="0" xfId="3" applyNumberFormat="1" applyFont="1"/>
    <xf numFmtId="0" fontId="3" fillId="0" borderId="0" xfId="1" applyFont="1"/>
    <xf numFmtId="164" fontId="4" fillId="0" borderId="0" xfId="2" applyNumberFormat="1" applyFont="1"/>
    <xf numFmtId="165" fontId="3" fillId="0" borderId="0" xfId="3" applyNumberFormat="1" applyFont="1" applyBorder="1"/>
    <xf numFmtId="0" fontId="5" fillId="0" borderId="0" xfId="1" applyFont="1"/>
    <xf numFmtId="0" fontId="1" fillId="0" borderId="1" xfId="1" applyBorder="1" applyAlignment="1">
      <alignment horizontal="center"/>
    </xf>
    <xf numFmtId="0" fontId="5" fillId="0" borderId="2" xfId="1" applyFont="1" applyBorder="1"/>
    <xf numFmtId="164" fontId="5" fillId="0" borderId="2" xfId="2" applyNumberFormat="1" applyFont="1" applyBorder="1"/>
    <xf numFmtId="165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/>
    <xf numFmtId="165" fontId="5" fillId="0" borderId="2" xfId="1" applyNumberFormat="1" applyFont="1" applyBorder="1"/>
    <xf numFmtId="0" fontId="2" fillId="0" borderId="2" xfId="1" applyFont="1" applyBorder="1"/>
    <xf numFmtId="164" fontId="2" fillId="0" borderId="2" xfId="2" applyNumberFormat="1" applyFont="1" applyBorder="1"/>
    <xf numFmtId="165" fontId="2" fillId="0" borderId="2" xfId="3" applyNumberFormat="1" applyFont="1" applyBorder="1"/>
    <xf numFmtId="165" fontId="2" fillId="0" borderId="2" xfId="1" applyNumberFormat="1" applyFont="1" applyBorder="1"/>
    <xf numFmtId="0" fontId="6" fillId="0" borderId="0" xfId="1" applyFont="1"/>
    <xf numFmtId="165" fontId="2" fillId="2" borderId="0" xfId="3" applyNumberFormat="1" applyFont="1" applyFill="1" applyBorder="1"/>
    <xf numFmtId="166" fontId="2" fillId="2" borderId="0" xfId="2" applyNumberFormat="1" applyFont="1" applyFill="1" applyBorder="1"/>
    <xf numFmtId="164" fontId="5" fillId="0" borderId="0" xfId="2" applyNumberFormat="1" applyFont="1"/>
    <xf numFmtId="165" fontId="5" fillId="0" borderId="0" xfId="3" applyNumberFormat="1" applyFont="1"/>
    <xf numFmtId="165" fontId="5" fillId="0" borderId="0" xfId="1" applyNumberFormat="1" applyFont="1"/>
  </cellXfs>
  <cellStyles count="4">
    <cellStyle name="Comma 3" xfId="2" xr:uid="{18BC4D03-7192-463E-A191-06D06C76C423}"/>
    <cellStyle name="Currency 2" xfId="3" xr:uid="{7D52E449-1C0A-498A-9864-A35E2A88C4EB}"/>
    <cellStyle name="Normal" xfId="0" builtinId="0"/>
    <cellStyle name="Normal 3 2" xfId="1" xr:uid="{1DC0EC0A-D478-4B1D-A82F-4A6CABF05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dssmap.com/CTPortal/portals/0/StaticContent/Publications/CT_DRG_Calcula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bronj\Downloads\CT_DRG_Calculat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ructure"/>
      <sheetName val="Calculator Instructions"/>
      <sheetName val="Interactive Calculator "/>
      <sheetName val="DRG Table CT"/>
      <sheetName val="Provider Table C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ructure"/>
      <sheetName val="Calculator Instructions"/>
      <sheetName val="Interactive Calculator "/>
      <sheetName val="DRG Table CT"/>
      <sheetName val="Provider Table C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6AFF-1FFD-4739-B51F-A92FD796D6AD}">
  <sheetPr>
    <pageSetUpPr fitToPage="1"/>
  </sheetPr>
  <dimension ref="A1:E47"/>
  <sheetViews>
    <sheetView tabSelected="1" workbookViewId="0">
      <selection activeCell="A3" sqref="A3"/>
    </sheetView>
  </sheetViews>
  <sheetFormatPr defaultColWidth="10.85546875" defaultRowHeight="15.75" x14ac:dyDescent="0.25"/>
  <cols>
    <col min="1" max="1" width="48.85546875" style="4" customWidth="1"/>
    <col min="2" max="2" width="13.42578125" style="2" bestFit="1" customWidth="1"/>
    <col min="3" max="3" width="17.7109375" style="3" bestFit="1" customWidth="1"/>
    <col min="4" max="4" width="15.140625" style="3" bestFit="1" customWidth="1"/>
    <col min="5" max="5" width="18.85546875" style="4" bestFit="1" customWidth="1"/>
    <col min="6" max="16384" width="10.85546875" style="4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B3" s="5"/>
      <c r="D3" s="6"/>
    </row>
    <row r="4" spans="1:5" x14ac:dyDescent="0.25">
      <c r="A4" s="7" t="s">
        <v>2</v>
      </c>
      <c r="B4" s="5"/>
      <c r="E4" s="8"/>
    </row>
    <row r="5" spans="1:5" ht="63" x14ac:dyDescent="0.25">
      <c r="A5" s="9" t="s">
        <v>3</v>
      </c>
      <c r="B5" s="10" t="s">
        <v>4</v>
      </c>
      <c r="C5" s="11" t="s">
        <v>38</v>
      </c>
      <c r="D5" s="11" t="s">
        <v>39</v>
      </c>
      <c r="E5" s="11" t="s">
        <v>5</v>
      </c>
    </row>
    <row r="6" spans="1:5" x14ac:dyDescent="0.25">
      <c r="A6" s="9" t="s">
        <v>6</v>
      </c>
      <c r="B6" s="10">
        <v>4333</v>
      </c>
      <c r="C6" s="12">
        <v>41029157.757450305</v>
      </c>
      <c r="D6" s="12">
        <v>33740120.433935866</v>
      </c>
      <c r="E6" s="13">
        <f>D6*+$D$33</f>
        <v>40999423.366421238</v>
      </c>
    </row>
    <row r="7" spans="1:5" x14ac:dyDescent="0.25">
      <c r="A7" s="9" t="s">
        <v>7</v>
      </c>
      <c r="B7" s="10">
        <v>838</v>
      </c>
      <c r="C7" s="12">
        <v>6559557.0973394653</v>
      </c>
      <c r="D7" s="12">
        <v>5357656.2884200159</v>
      </c>
      <c r="E7" s="13">
        <f t="shared" ref="E7:E30" si="0">D7*+$D$33</f>
        <v>6510374.4620830137</v>
      </c>
    </row>
    <row r="8" spans="1:5" x14ac:dyDescent="0.25">
      <c r="A8" s="9" t="s">
        <v>8</v>
      </c>
      <c r="B8" s="10">
        <v>2348</v>
      </c>
      <c r="C8" s="12">
        <v>20237247.197271153</v>
      </c>
      <c r="D8" s="12">
        <v>16617001.333043961</v>
      </c>
      <c r="E8" s="13">
        <f t="shared" si="0"/>
        <v>20192206.310224533</v>
      </c>
    </row>
    <row r="9" spans="1:5" x14ac:dyDescent="0.25">
      <c r="A9" s="9" t="s">
        <v>9</v>
      </c>
      <c r="B9" s="10">
        <v>467</v>
      </c>
      <c r="C9" s="12">
        <v>2526554.2392543647</v>
      </c>
      <c r="D9" s="12">
        <v>2062285.1621820016</v>
      </c>
      <c r="E9" s="13">
        <f t="shared" si="0"/>
        <v>2505992.9063426084</v>
      </c>
    </row>
    <row r="10" spans="1:5" x14ac:dyDescent="0.25">
      <c r="A10" s="9" t="s">
        <v>10</v>
      </c>
      <c r="B10" s="10">
        <v>374</v>
      </c>
      <c r="C10" s="12">
        <v>3844597.1212514541</v>
      </c>
      <c r="D10" s="12">
        <v>3162874.549418998</v>
      </c>
      <c r="E10" s="13">
        <f t="shared" si="0"/>
        <v>3843377.8848068356</v>
      </c>
    </row>
    <row r="11" spans="1:5" x14ac:dyDescent="0.25">
      <c r="A11" s="9" t="s">
        <v>11</v>
      </c>
      <c r="B11" s="10">
        <v>6358</v>
      </c>
      <c r="C11" s="12">
        <v>89804780.812451661</v>
      </c>
      <c r="D11" s="12">
        <v>73796833.401816308</v>
      </c>
      <c r="E11" s="13">
        <f t="shared" si="0"/>
        <v>89674475.871139511</v>
      </c>
    </row>
    <row r="12" spans="1:5" x14ac:dyDescent="0.25">
      <c r="A12" s="9" t="s">
        <v>12</v>
      </c>
      <c r="B12" s="10">
        <v>137</v>
      </c>
      <c r="C12" s="12">
        <v>1289043.5182639232</v>
      </c>
      <c r="D12" s="12">
        <v>1054488.5249560003</v>
      </c>
      <c r="E12" s="13">
        <f t="shared" si="0"/>
        <v>1281365.3571378442</v>
      </c>
    </row>
    <row r="13" spans="1:5" x14ac:dyDescent="0.25">
      <c r="A13" s="9" t="s">
        <v>13</v>
      </c>
      <c r="B13" s="10">
        <v>1800</v>
      </c>
      <c r="C13" s="12">
        <v>14807850.546701675</v>
      </c>
      <c r="D13" s="12">
        <v>12145489.744128026</v>
      </c>
      <c r="E13" s="13">
        <f t="shared" si="0"/>
        <v>14758633.626902681</v>
      </c>
    </row>
    <row r="14" spans="1:5" x14ac:dyDescent="0.25">
      <c r="A14" s="9" t="s">
        <v>14</v>
      </c>
      <c r="B14" s="10">
        <v>1255</v>
      </c>
      <c r="C14" s="12">
        <v>10244295.874708923</v>
      </c>
      <c r="D14" s="12">
        <v>8414797.3546700124</v>
      </c>
      <c r="E14" s="13">
        <f t="shared" si="0"/>
        <v>10225269.941234529</v>
      </c>
    </row>
    <row r="15" spans="1:5" x14ac:dyDescent="0.25">
      <c r="A15" s="9" t="s">
        <v>15</v>
      </c>
      <c r="B15" s="10">
        <v>1563</v>
      </c>
      <c r="C15" s="12">
        <v>11958177.106159762</v>
      </c>
      <c r="D15" s="12">
        <v>9800522.6329899337</v>
      </c>
      <c r="E15" s="13">
        <f t="shared" si="0"/>
        <v>11909138.778236274</v>
      </c>
    </row>
    <row r="16" spans="1:5" x14ac:dyDescent="0.25">
      <c r="A16" s="9" t="s">
        <v>16</v>
      </c>
      <c r="B16" s="10">
        <v>1167</v>
      </c>
      <c r="C16" s="12">
        <v>9947857.3187184129</v>
      </c>
      <c r="D16" s="12">
        <v>8190440.6929800101</v>
      </c>
      <c r="E16" s="13">
        <f t="shared" si="0"/>
        <v>9952642.1722935066</v>
      </c>
    </row>
    <row r="17" spans="1:5" x14ac:dyDescent="0.25">
      <c r="A17" s="9" t="s">
        <v>17</v>
      </c>
      <c r="B17" s="10">
        <v>1383</v>
      </c>
      <c r="C17" s="12">
        <v>9308588.6010995638</v>
      </c>
      <c r="D17" s="12">
        <v>7663275.3518350087</v>
      </c>
      <c r="E17" s="13">
        <f t="shared" si="0"/>
        <v>9312055.3952537626</v>
      </c>
    </row>
    <row r="18" spans="1:5" x14ac:dyDescent="0.25">
      <c r="A18" s="9" t="s">
        <v>18</v>
      </c>
      <c r="B18" s="10">
        <v>22</v>
      </c>
      <c r="C18" s="12">
        <v>154872.58589351524</v>
      </c>
      <c r="D18" s="12">
        <v>117045.26860600001</v>
      </c>
      <c r="E18" s="13">
        <f t="shared" si="0"/>
        <v>142227.9606265797</v>
      </c>
    </row>
    <row r="19" spans="1:5" x14ac:dyDescent="0.25">
      <c r="A19" s="9" t="s">
        <v>19</v>
      </c>
      <c r="B19" s="10">
        <v>2692</v>
      </c>
      <c r="C19" s="12">
        <v>22817162.184586003</v>
      </c>
      <c r="D19" s="12">
        <v>18673544.347645018</v>
      </c>
      <c r="E19" s="13">
        <f t="shared" si="0"/>
        <v>22691221.626188807</v>
      </c>
    </row>
    <row r="20" spans="1:5" x14ac:dyDescent="0.25">
      <c r="A20" s="9" t="s">
        <v>20</v>
      </c>
      <c r="B20" s="10">
        <v>4370</v>
      </c>
      <c r="C20" s="12">
        <v>49118353.79051055</v>
      </c>
      <c r="D20" s="12">
        <v>40400019.297483981</v>
      </c>
      <c r="E20" s="13">
        <f t="shared" si="0"/>
        <v>49092222.371653028</v>
      </c>
    </row>
    <row r="21" spans="1:5" x14ac:dyDescent="0.25">
      <c r="A21" s="9" t="s">
        <v>21</v>
      </c>
      <c r="B21" s="10">
        <v>1918</v>
      </c>
      <c r="C21" s="12">
        <v>20418216.835709114</v>
      </c>
      <c r="D21" s="12">
        <v>16805791.898405921</v>
      </c>
      <c r="E21" s="13">
        <f t="shared" si="0"/>
        <v>20421615.814912483</v>
      </c>
    </row>
    <row r="22" spans="1:5" x14ac:dyDescent="0.25">
      <c r="A22" s="9" t="s">
        <v>22</v>
      </c>
      <c r="B22" s="10">
        <v>1843</v>
      </c>
      <c r="C22" s="12">
        <v>15708413.529578762</v>
      </c>
      <c r="D22" s="12">
        <v>12952076.190680025</v>
      </c>
      <c r="E22" s="13">
        <f t="shared" si="0"/>
        <v>15738759.921014579</v>
      </c>
    </row>
    <row r="23" spans="1:5" x14ac:dyDescent="0.25">
      <c r="A23" s="9" t="s">
        <v>23</v>
      </c>
      <c r="B23" s="10">
        <v>2218</v>
      </c>
      <c r="C23" s="12">
        <v>24739231.900219709</v>
      </c>
      <c r="D23" s="12">
        <v>20309446.379925098</v>
      </c>
      <c r="E23" s="13">
        <f t="shared" si="0"/>
        <v>24679093.606040422</v>
      </c>
    </row>
    <row r="24" spans="1:5" x14ac:dyDescent="0.25">
      <c r="A24" s="9" t="s">
        <v>24</v>
      </c>
      <c r="B24" s="10">
        <v>733</v>
      </c>
      <c r="C24" s="12">
        <v>5163698.5810900182</v>
      </c>
      <c r="D24" s="12">
        <v>4248717.2827180093</v>
      </c>
      <c r="E24" s="13">
        <f t="shared" si="0"/>
        <v>5162843.4160294505</v>
      </c>
    </row>
    <row r="25" spans="1:5" x14ac:dyDescent="0.25">
      <c r="A25" s="9" t="s">
        <v>25</v>
      </c>
      <c r="B25" s="10">
        <v>925</v>
      </c>
      <c r="C25" s="12">
        <v>6541397.2557541737</v>
      </c>
      <c r="D25" s="12">
        <v>5398814.7047400167</v>
      </c>
      <c r="E25" s="13">
        <f t="shared" si="0"/>
        <v>6560388.2532044547</v>
      </c>
    </row>
    <row r="26" spans="1:5" x14ac:dyDescent="0.25">
      <c r="A26" s="9" t="s">
        <v>26</v>
      </c>
      <c r="B26" s="10">
        <v>2674</v>
      </c>
      <c r="C26" s="12">
        <v>25445398.469185784</v>
      </c>
      <c r="D26" s="12">
        <v>20900921.340240065</v>
      </c>
      <c r="E26" s="13">
        <f t="shared" si="0"/>
        <v>25397826.437954076</v>
      </c>
    </row>
    <row r="27" spans="1:5" x14ac:dyDescent="0.25">
      <c r="A27" s="9" t="s">
        <v>27</v>
      </c>
      <c r="B27" s="10">
        <v>90</v>
      </c>
      <c r="C27" s="12">
        <v>378351.67822494765</v>
      </c>
      <c r="D27" s="12">
        <v>313465.409308</v>
      </c>
      <c r="E27" s="13">
        <f t="shared" si="0"/>
        <v>380908.57002456789</v>
      </c>
    </row>
    <row r="28" spans="1:5" x14ac:dyDescent="0.25">
      <c r="A28" s="9" t="s">
        <v>28</v>
      </c>
      <c r="B28" s="10">
        <v>1864</v>
      </c>
      <c r="C28" s="12">
        <v>15383259.618537351</v>
      </c>
      <c r="D28" s="12">
        <v>12618182.413879868</v>
      </c>
      <c r="E28" s="13">
        <f t="shared" si="0"/>
        <v>15333027.74998551</v>
      </c>
    </row>
    <row r="29" spans="1:5" x14ac:dyDescent="0.25">
      <c r="A29" s="9" t="s">
        <v>29</v>
      </c>
      <c r="B29" s="10">
        <v>288</v>
      </c>
      <c r="C29" s="12">
        <v>2636375.2841306273</v>
      </c>
      <c r="D29" s="12">
        <v>2165907.8354160008</v>
      </c>
      <c r="E29" s="13">
        <f t="shared" si="0"/>
        <v>2631910.3540470316</v>
      </c>
    </row>
    <row r="30" spans="1:5" x14ac:dyDescent="0.25">
      <c r="A30" s="9" t="s">
        <v>30</v>
      </c>
      <c r="B30" s="10">
        <v>12144</v>
      </c>
      <c r="C30" s="12">
        <v>188251101.3109242</v>
      </c>
      <c r="D30" s="12">
        <v>155467229.11643371</v>
      </c>
      <c r="E30" s="13">
        <f t="shared" si="0"/>
        <v>188916538.06125811</v>
      </c>
    </row>
    <row r="31" spans="1:5" s="18" customFormat="1" ht="16.5" x14ac:dyDescent="0.3">
      <c r="A31" s="14" t="s">
        <v>31</v>
      </c>
      <c r="B31" s="15">
        <f>SUM(B6:B30)</f>
        <v>53804</v>
      </c>
      <c r="C31" s="16">
        <f>SUM(C6:C30)</f>
        <v>598313540.21501541</v>
      </c>
      <c r="D31" s="16">
        <f>SUM(D6:D30)</f>
        <v>492376946.95585787</v>
      </c>
      <c r="E31" s="17">
        <f>D31*+D33</f>
        <v>598313540.21501541</v>
      </c>
    </row>
    <row r="33" spans="1:5" x14ac:dyDescent="0.25">
      <c r="C33" s="19" t="s">
        <v>32</v>
      </c>
      <c r="D33" s="20">
        <f>($C$31/D31-1)+1</f>
        <v>1.21515343866953</v>
      </c>
    </row>
    <row r="36" spans="1:5" s="7" customFormat="1" x14ac:dyDescent="0.25">
      <c r="A36" s="7" t="s">
        <v>33</v>
      </c>
      <c r="B36" s="21"/>
      <c r="C36" s="22"/>
      <c r="D36" s="22"/>
    </row>
    <row r="37" spans="1:5" ht="63" x14ac:dyDescent="0.25">
      <c r="A37" s="9" t="s">
        <v>3</v>
      </c>
      <c r="B37" s="10" t="s">
        <v>34</v>
      </c>
      <c r="C37" s="11" t="str">
        <f>C5</f>
        <v>Estimated V39 Payment w/ Adj. Factor</v>
      </c>
      <c r="D37" s="11" t="str">
        <f>D5</f>
        <v>Estimated V40 Payment w/o Adj. Factor</v>
      </c>
      <c r="E37" s="11" t="str">
        <f>E5</f>
        <v xml:space="preserve">Proof: Col. D * 2023 Adj. Factor </v>
      </c>
    </row>
    <row r="38" spans="1:5" s="7" customFormat="1" x14ac:dyDescent="0.25">
      <c r="A38" s="7" t="s">
        <v>35</v>
      </c>
      <c r="B38" s="21">
        <v>2830</v>
      </c>
      <c r="C38" s="22">
        <v>54035211.824798331</v>
      </c>
      <c r="D38" s="22">
        <v>46248147.842160106</v>
      </c>
      <c r="E38" s="23">
        <f>D38*(D40)</f>
        <v>54035211.824798331</v>
      </c>
    </row>
    <row r="39" spans="1:5" s="7" customFormat="1" x14ac:dyDescent="0.25">
      <c r="B39" s="21"/>
      <c r="C39" s="22"/>
      <c r="D39" s="22"/>
      <c r="E39" s="23"/>
    </row>
    <row r="40" spans="1:5" x14ac:dyDescent="0.25">
      <c r="C40" s="19" t="s">
        <v>32</v>
      </c>
      <c r="D40" s="20">
        <f>($C$38/D38-1)+1</f>
        <v>1.1683756938594521</v>
      </c>
    </row>
    <row r="41" spans="1:5" x14ac:dyDescent="0.25">
      <c r="C41" s="4"/>
      <c r="D41" s="4"/>
    </row>
    <row r="43" spans="1:5" s="7" customFormat="1" x14ac:dyDescent="0.25">
      <c r="A43" s="7" t="s">
        <v>36</v>
      </c>
      <c r="B43" s="21"/>
      <c r="C43" s="22"/>
      <c r="D43" s="22"/>
    </row>
    <row r="44" spans="1:5" ht="47.25" x14ac:dyDescent="0.25">
      <c r="A44" s="9" t="s">
        <v>3</v>
      </c>
      <c r="B44" s="10" t="s">
        <v>34</v>
      </c>
      <c r="C44" s="11" t="str">
        <f>C37</f>
        <v>Estimated V39 Payment w/ Adj. Factor</v>
      </c>
      <c r="D44" s="11" t="str">
        <f t="shared" ref="D44:E44" si="1">D37</f>
        <v>Estimated V40 Payment w/o Adj. Factor</v>
      </c>
      <c r="E44" s="11" t="str">
        <f t="shared" si="1"/>
        <v xml:space="preserve">Proof: Col. D * 2023 Adj. Factor </v>
      </c>
    </row>
    <row r="45" spans="1:5" s="7" customFormat="1" x14ac:dyDescent="0.25">
      <c r="A45" s="7" t="s">
        <v>37</v>
      </c>
      <c r="B45" s="21">
        <v>1783</v>
      </c>
      <c r="C45" s="22">
        <v>21925989.349318583</v>
      </c>
      <c r="D45" s="22">
        <v>18464645.464080069</v>
      </c>
      <c r="E45" s="23">
        <f>D45*(D47)</f>
        <v>21925989.349318583</v>
      </c>
    </row>
    <row r="46" spans="1:5" s="7" customFormat="1" x14ac:dyDescent="0.25">
      <c r="B46" s="21"/>
      <c r="C46" s="22"/>
      <c r="D46" s="22"/>
      <c r="E46" s="23"/>
    </row>
    <row r="47" spans="1:5" x14ac:dyDescent="0.25">
      <c r="C47" s="19" t="s">
        <v>32</v>
      </c>
      <c r="D47" s="20">
        <f>($C$45/D45-1)+1</f>
        <v>1.1874579120390905</v>
      </c>
    </row>
  </sheetData>
  <pageMargins left="0.7" right="0.7" top="0.75" bottom="0.75" header="0.3" footer="0.3"/>
  <pageSetup scale="7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2022-12-23T20:01:45Z</cp:lastPrinted>
  <dcterms:created xsi:type="dcterms:W3CDTF">2022-12-23T20:00:02Z</dcterms:created>
  <dcterms:modified xsi:type="dcterms:W3CDTF">2022-12-27T13:45:50Z</dcterms:modified>
</cp:coreProperties>
</file>