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userName="Ann Straut" algorithmName="SHA-512" hashValue="Z7h/ur/mS01/D70VqwHvYenGpkQRbpbeEnV7HYnWtjviM9+sD0anQ3HtYdIcgJj4mvPvAi0Xidwdz+FP3vVkNw==" saltValue="Cqb2T2DshjEK5ojcQqdevA==" spinCount="100000"/>
  <workbookPr defaultThemeVersion="166925"/>
  <mc:AlternateContent xmlns:mc="http://schemas.openxmlformats.org/markup-compatibility/2006">
    <mc:Choice Requires="x15">
      <x15ac:absPath xmlns:x15ac="http://schemas.microsoft.com/office/spreadsheetml/2010/11/ac" url="S:\SRTK - BYPASS REPORTING\SRTK Annual Reports\2023-02-01\"/>
    </mc:Choice>
  </mc:AlternateContent>
  <xr:revisionPtr revIDLastSave="0" documentId="14_{A1EEEDB8-AE32-4273-B626-3D03C009A1CE}" xr6:coauthVersionLast="47" xr6:coauthVersionMax="47" xr10:uidLastSave="{00000000-0000-0000-0000-000000000000}"/>
  <workbookProtection workbookAlgorithmName="SHA-512" workbookHashValue="Z36BPl/Pt4ssbkMzi9JfE0l1E4o134YLtTI/HYT9BZq3M5gFJrSY1pL6bnPGnQBnxVHkKj4robywreMxpLxffQ==" workbookSaltValue="FspebgsibIBRIUbt4D0Kgw==" workbookSpinCount="100000" lockStructure="1"/>
  <bookViews>
    <workbookView xWindow="28680" yWindow="-120" windowWidth="29040" windowHeight="15840" xr2:uid="{00000000-000D-0000-FFFF-FFFF00000000}"/>
  </bookViews>
  <sheets>
    <sheet name="SSO SUMMARY" sheetId="60" r:id="rId1"/>
    <sheet name="BEACON FALLS" sheetId="1" r:id="rId2"/>
    <sheet name="BRANFORD" sheetId="2" r:id="rId3"/>
    <sheet name="BRIDGEPORT" sheetId="3" r:id="rId4"/>
    <sheet name="BRISTOL" sheetId="4" r:id="rId5"/>
    <sheet name="BROOKFIELD" sheetId="5" r:id="rId6"/>
    <sheet name="CHESHIRE" sheetId="6" r:id="rId7"/>
    <sheet name="DANBURY" sheetId="7" r:id="rId8"/>
    <sheet name="DARIEN" sheetId="9" r:id="rId9"/>
    <sheet name="EAST LYME" sheetId="10" r:id="rId10"/>
    <sheet name="EAST WINDSOR" sheetId="56" r:id="rId11"/>
    <sheet name="FAIRFIELD" sheetId="11" r:id="rId12"/>
    <sheet name="GLASTONBURY" sheetId="12" r:id="rId13"/>
    <sheet name="GNHWPCA" sheetId="13" r:id="rId14"/>
    <sheet name="GREENWICH" sheetId="14" r:id="rId15"/>
    <sheet name="GROTON - CITY" sheetId="15" r:id="rId16"/>
    <sheet name="GROTON - TOWN" sheetId="16" r:id="rId17"/>
    <sheet name="KILLINGLY" sheetId="17" r:id="rId18"/>
    <sheet name="LITCHFIELD" sheetId="18" r:id="rId19"/>
    <sheet name="MANCHESTER" sheetId="19" r:id="rId20"/>
    <sheet name="MATTABASSETT" sheetId="20" r:id="rId21"/>
    <sheet name="HARTFORD - MDC" sheetId="21" r:id="rId22"/>
    <sheet name="MERIDEN" sheetId="22" r:id="rId23"/>
    <sheet name="MIDDLETOWN" sheetId="23" r:id="rId24"/>
    <sheet name="MILFORD" sheetId="24" r:id="rId25"/>
    <sheet name="MONTVILLE" sheetId="25" r:id="rId26"/>
    <sheet name="NAUGATUCK" sheetId="26" r:id="rId27"/>
    <sheet name="NEW HARTFORD" sheetId="27" r:id="rId28"/>
    <sheet name="NEW LONDON" sheetId="28" r:id="rId29"/>
    <sheet name="NEW MILFORD" sheetId="29" r:id="rId30"/>
    <sheet name="NORFOLK" sheetId="30" r:id="rId31"/>
    <sheet name="NORWALK" sheetId="57" r:id="rId32"/>
    <sheet name="NORWICH" sheetId="32" r:id="rId33"/>
    <sheet name="ORANGE" sheetId="33" r:id="rId34"/>
    <sheet name="PLAINFIELD" sheetId="34" r:id="rId35"/>
    <sheet name="PLYMOUTH" sheetId="35" r:id="rId36"/>
    <sheet name="PUTNAM" sheetId="36" r:id="rId37"/>
    <sheet name="RIDGEFIELD" sheetId="37" r:id="rId38"/>
    <sheet name="SEYMOUR" sheetId="38" r:id="rId39"/>
    <sheet name="SHELTON" sheetId="39" r:id="rId40"/>
    <sheet name="SIMSBURY" sheetId="40" r:id="rId41"/>
    <sheet name="SOUTH WINDSOR" sheetId="41" r:id="rId42"/>
    <sheet name="SOUTHINGTON" sheetId="42" r:id="rId43"/>
    <sheet name="STAFFORD" sheetId="43" r:id="rId44"/>
    <sheet name="STAMFORD" sheetId="44" r:id="rId45"/>
    <sheet name="STRATFORD" sheetId="45" r:id="rId46"/>
    <sheet name="SUFFIELD" sheetId="46" r:id="rId47"/>
    <sheet name="TRUMBULL" sheetId="47" r:id="rId48"/>
    <sheet name="MANSFIELD - UCONN" sheetId="48" r:id="rId49"/>
    <sheet name="GROTON _ USN" sheetId="49" r:id="rId50"/>
    <sheet name="VERNON" sheetId="50" r:id="rId51"/>
    <sheet name="WATERBURY" sheetId="51" r:id="rId52"/>
    <sheet name="WEST HAVEN" sheetId="58" r:id="rId53"/>
    <sheet name="WESTPORT" sheetId="53" r:id="rId54"/>
    <sheet name="WINDHAM-WILLIMANTIC" sheetId="54" r:id="rId55"/>
    <sheet name="WINSTED" sheetId="55" r:id="rId5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62" i="60" l="1"/>
  <c r="BU62" i="60"/>
  <c r="BT62" i="60"/>
  <c r="BS62" i="60"/>
  <c r="BR62" i="60"/>
  <c r="BQ62" i="60"/>
  <c r="BP62" i="60"/>
  <c r="BO62" i="60"/>
  <c r="BN62" i="60"/>
  <c r="BM62" i="60"/>
  <c r="BL62" i="60"/>
  <c r="BK62" i="60"/>
  <c r="BJ62" i="60"/>
  <c r="BI62" i="60"/>
  <c r="BH62" i="60"/>
  <c r="BG62" i="60"/>
  <c r="BF62" i="60"/>
  <c r="BE62" i="60"/>
  <c r="BD62" i="60"/>
  <c r="BC62" i="60"/>
  <c r="BB62" i="60"/>
  <c r="BA62" i="60"/>
  <c r="AZ62" i="60"/>
  <c r="AY62" i="60"/>
  <c r="AX62" i="60"/>
  <c r="AW62" i="60"/>
  <c r="AV62" i="60"/>
  <c r="AU62" i="60"/>
  <c r="AT62" i="60"/>
  <c r="AS62" i="60"/>
  <c r="AR62" i="60"/>
  <c r="AQ62" i="60"/>
  <c r="AP62" i="60"/>
  <c r="AO62" i="60"/>
  <c r="AN62" i="60"/>
  <c r="AM62" i="60"/>
  <c r="AL62" i="60"/>
  <c r="AK62" i="60"/>
  <c r="AJ62" i="60"/>
  <c r="AI62" i="60"/>
  <c r="AH62" i="60"/>
  <c r="AG62" i="60"/>
  <c r="AI66" i="60" s="1"/>
  <c r="AE62" i="60"/>
  <c r="AD62" i="60"/>
  <c r="AC62" i="60"/>
  <c r="AB62" i="60"/>
  <c r="AA62" i="60"/>
  <c r="Z62" i="60"/>
  <c r="Y62" i="60"/>
  <c r="X62" i="60"/>
  <c r="W62" i="60"/>
  <c r="V62" i="60"/>
  <c r="U62" i="60"/>
  <c r="T62" i="60"/>
  <c r="S62" i="60"/>
  <c r="R62" i="60"/>
  <c r="Q62" i="60"/>
  <c r="P62" i="60"/>
  <c r="O62" i="60"/>
  <c r="N62" i="60"/>
  <c r="M62" i="60"/>
  <c r="L62" i="60"/>
  <c r="K62" i="60"/>
  <c r="J62" i="60"/>
  <c r="I62" i="60"/>
  <c r="I65" i="60" s="1"/>
  <c r="H62" i="60"/>
  <c r="H65" i="60" s="1"/>
  <c r="F62" i="60"/>
  <c r="E62" i="60"/>
  <c r="D62" i="60"/>
  <c r="C62" i="60"/>
  <c r="B62" i="60"/>
  <c r="S21" i="58" l="1"/>
  <c r="S18" i="57"/>
  <c r="S79" i="13"/>
  <c r="S13" i="13"/>
  <c r="S8" i="4"/>
  <c r="S5" i="6"/>
  <c r="S8" i="7"/>
  <c r="S8" i="9"/>
  <c r="S5" i="10"/>
  <c r="S5" i="56"/>
  <c r="S10" i="11"/>
  <c r="S5" i="12"/>
  <c r="S5" i="15"/>
  <c r="S7" i="16"/>
  <c r="S7" i="17"/>
  <c r="S7" i="18"/>
  <c r="S4" i="22"/>
  <c r="S8" i="24"/>
  <c r="S7" i="25"/>
  <c r="S5" i="26"/>
  <c r="S5" i="29"/>
  <c r="S54" i="3"/>
  <c r="S27" i="3"/>
  <c r="S59" i="3" s="1"/>
  <c r="S6" i="2"/>
  <c r="S5" i="1"/>
  <c r="S11" i="32"/>
  <c r="S6" i="35"/>
  <c r="S13" i="37"/>
  <c r="S4" i="37"/>
  <c r="S7" i="38"/>
  <c r="S5" i="39"/>
  <c r="S7" i="40"/>
  <c r="S10" i="41"/>
  <c r="S6" i="42"/>
  <c r="S12" i="44"/>
  <c r="S7" i="45"/>
  <c r="S10" i="47"/>
  <c r="S5" i="48"/>
  <c r="S14" i="49"/>
  <c r="S8" i="50"/>
  <c r="S13" i="51"/>
  <c r="R6" i="53"/>
  <c r="S4" i="21"/>
  <c r="S11" i="21"/>
  <c r="S26" i="21"/>
  <c r="S35" i="21"/>
  <c r="S58" i="21"/>
</calcChain>
</file>

<file path=xl/sharedStrings.xml><?xml version="1.0" encoding="utf-8"?>
<sst xmlns="http://schemas.openxmlformats.org/spreadsheetml/2006/main" count="8690" uniqueCount="2278">
  <si>
    <t>Reporting Utility</t>
  </si>
  <si>
    <t>Status</t>
  </si>
  <si>
    <t>Incident Type</t>
  </si>
  <si>
    <t>Weather Conditions</t>
  </si>
  <si>
    <t>Date Bypass Began or was Discovered</t>
  </si>
  <si>
    <t>Event Start Time</t>
  </si>
  <si>
    <t>Location of Bypass</t>
  </si>
  <si>
    <t>Type of Bypass</t>
  </si>
  <si>
    <t>Cause of Bypass</t>
  </si>
  <si>
    <t>Cause of Bypass Other Explanation</t>
  </si>
  <si>
    <t>How was Incident Discovered</t>
  </si>
  <si>
    <t>Estimated Quantity or Rate of Discharge</t>
  </si>
  <si>
    <t>How was estimated Quantity or Rate Determined</t>
  </si>
  <si>
    <t>Reach Waterbody</t>
  </si>
  <si>
    <t>Waterbody Name</t>
  </si>
  <si>
    <t>Date Bypass Ended</t>
  </si>
  <si>
    <t>Event End Time</t>
  </si>
  <si>
    <t>Final Quantity</t>
  </si>
  <si>
    <t>How was Final Volume Determined</t>
  </si>
  <si>
    <t>How incident was resolved</t>
  </si>
  <si>
    <t>Municipality</t>
  </si>
  <si>
    <t>Address</t>
  </si>
  <si>
    <t>WINDHAM TOWN OF (Willimantic)</t>
  </si>
  <si>
    <t>Closed</t>
  </si>
  <si>
    <t>Sewage Bypass</t>
  </si>
  <si>
    <t>Dry</t>
  </si>
  <si>
    <t>03:00 PM</t>
  </si>
  <si>
    <t>Basement</t>
  </si>
  <si>
    <t>Raw Sewage</t>
  </si>
  <si>
    <t>Sewage Line Blockage - Rags</t>
  </si>
  <si>
    <t>Blockage caused by greasy rag buildup in line in front or residence.</t>
  </si>
  <si>
    <t>Homeowner working in basement.</t>
  </si>
  <si>
    <t>&lt;50 gals.</t>
  </si>
  <si>
    <t>Area of floor effected.</t>
  </si>
  <si>
    <t>No</t>
  </si>
  <si>
    <t>04:00 PM</t>
  </si>
  <si>
    <t>&lt;50 gallons</t>
  </si>
  <si>
    <t>Jetted our line in front of home our line was partially obstructed.</t>
  </si>
  <si>
    <t>Windham</t>
  </si>
  <si>
    <t>25 Chapman St, Windham, CT</t>
  </si>
  <si>
    <t>BRIDGEPORT WESTSIDE</t>
  </si>
  <si>
    <t>07:45 AM</t>
  </si>
  <si>
    <t>Treatment Plant</t>
  </si>
  <si>
    <t>Disinfected Partially Treated Raw Sewage</t>
  </si>
  <si>
    <t>Excessive Flows - Storm Event</t>
  </si>
  <si>
    <t>Visual Observation</t>
  </si>
  <si>
    <t>Unknown</t>
  </si>
  <si>
    <t>Flow Totalizer</t>
  </si>
  <si>
    <t>Yes</t>
  </si>
  <si>
    <t>Cedar Creek Long Island Sound</t>
  </si>
  <si>
    <t>10:45 AM</t>
  </si>
  <si>
    <t>2.88 MGD</t>
  </si>
  <si>
    <t>Rain event ended</t>
  </si>
  <si>
    <t>Bridgeport</t>
  </si>
  <si>
    <t>205 Bostwick Ave, Bridgeport, CT</t>
  </si>
  <si>
    <t>NORWICH WPCF</t>
  </si>
  <si>
    <t>Rain less than 1" per hour</t>
  </si>
  <si>
    <t>07:30 PM</t>
  </si>
  <si>
    <t>Manhole</t>
  </si>
  <si>
    <t>Customer Call</t>
  </si>
  <si>
    <t>30gpm</t>
  </si>
  <si>
    <t>Visual Estimate</t>
  </si>
  <si>
    <t>Shetucket River</t>
  </si>
  <si>
    <t>08:30 PM</t>
  </si>
  <si>
    <t>1800 Gallons</t>
  </si>
  <si>
    <t>Jetted main and cleared blockage</t>
  </si>
  <si>
    <t>Norwich</t>
  </si>
  <si>
    <t>5 8th St, Norwich, CT</t>
  </si>
  <si>
    <t>GLASTONBURY</t>
  </si>
  <si>
    <t>07:45 PM</t>
  </si>
  <si>
    <t>Sewage Line Blockage - Grease</t>
  </si>
  <si>
    <t>Discovered by MDC, who notified Glastonbury PD, then notified WPC on call.</t>
  </si>
  <si>
    <t>2700 gallons</t>
  </si>
  <si>
    <t>calculated by estimated flow rate.</t>
  </si>
  <si>
    <t>Salmon brook</t>
  </si>
  <si>
    <t>08:00 AM</t>
  </si>
  <si>
    <t>flushing of line by Highway</t>
  </si>
  <si>
    <t>Glastonbury</t>
  </si>
  <si>
    <t>38 Wyllys St, Glastonbury, CT</t>
  </si>
  <si>
    <t>GNHWPCA</t>
  </si>
  <si>
    <t>NPDES Permitted Bypass of Secondary Treatment</t>
  </si>
  <si>
    <t>Rain 1-2" per hour</t>
  </si>
  <si>
    <t>09:30 PM</t>
  </si>
  <si>
    <t>scada</t>
  </si>
  <si>
    <t>ongoing</t>
  </si>
  <si>
    <t>NEW HAVEN HARBOR</t>
  </si>
  <si>
    <t>10:45 PM</t>
  </si>
  <si>
    <t>0.52 MG</t>
  </si>
  <si>
    <t>decreased flow through WWTF</t>
  </si>
  <si>
    <t>New Haven</t>
  </si>
  <si>
    <t>345 E Shore Pkwy, New Haven, CT</t>
  </si>
  <si>
    <t>WATERBURY WPCF</t>
  </si>
  <si>
    <t>11:30 PM</t>
  </si>
  <si>
    <t>Rags where found to be the cause of the ByPass.</t>
  </si>
  <si>
    <t>Water Dept. noticed the ByPass while doing a routine complaint.</t>
  </si>
  <si>
    <t>25 gallons per minute</t>
  </si>
  <si>
    <t>SSO volume calculator</t>
  </si>
  <si>
    <t>00:30 AM</t>
  </si>
  <si>
    <t>225 gallons</t>
  </si>
  <si>
    <t>A jetter truck was dispatched to jet the line to release the blockage.</t>
  </si>
  <si>
    <t>Waterbury</t>
  </si>
  <si>
    <t>975 Meriden Rd, Waterbury, CT</t>
  </si>
  <si>
    <t>10:15 PM</t>
  </si>
  <si>
    <t>Sewer back up was caused by Grace in the sanitary sewer. Crugers away and restored flow. Proklean ha</t>
  </si>
  <si>
    <t>Homeowner called it in.</t>
  </si>
  <si>
    <t>Less than 50 gallons were discharged into the basement.</t>
  </si>
  <si>
    <t>Field estimate by crew.</t>
  </si>
  <si>
    <t>N/A</t>
  </si>
  <si>
    <t>11:15 PM</t>
  </si>
  <si>
    <t>Less than 50 Gallons.</t>
  </si>
  <si>
    <t>Crew jetted the line to clear the grease blockage. The crew went back the following day to clean and</t>
  </si>
  <si>
    <t>East Haven</t>
  </si>
  <si>
    <t>8 Emma Rd, East Haven, CT</t>
  </si>
  <si>
    <t>MDC COLLECTIONS ONLY</t>
  </si>
  <si>
    <t>12:30 PM</t>
  </si>
  <si>
    <t>Sewer Main</t>
  </si>
  <si>
    <t>Mechanical Equipment Failure</t>
  </si>
  <si>
    <t>Break in Force Main from Station</t>
  </si>
  <si>
    <t>MDC employee</t>
  </si>
  <si>
    <t>&lt;100g</t>
  </si>
  <si>
    <t>MDC Visual</t>
  </si>
  <si>
    <t>04:15 PM</t>
  </si>
  <si>
    <t>MDC FORCES MADE REPAIRS</t>
  </si>
  <si>
    <t>Newington</t>
  </si>
  <si>
    <t>200 Old Farm Dr, Newington, CT</t>
  </si>
  <si>
    <t>03:30 PM</t>
  </si>
  <si>
    <t>Lateral - Private</t>
  </si>
  <si>
    <t>Sewage Line Blockage - Other</t>
  </si>
  <si>
    <t>unknown at this time  On 6-13-22 CCTV work was done to assess the pipe condition. No defects were fo</t>
  </si>
  <si>
    <t>Phone call by the Waterbury Fire D</t>
  </si>
  <si>
    <t>50-100 gallons</t>
  </si>
  <si>
    <t>Visual</t>
  </si>
  <si>
    <t>04:30 PM</t>
  </si>
  <si>
    <t>100 Gallons</t>
  </si>
  <si>
    <t>Jetter truck was dispatched to release blockage.</t>
  </si>
  <si>
    <t>9 Easton Ave, Waterbury, CT</t>
  </si>
  <si>
    <t>10:15 AM</t>
  </si>
  <si>
    <t>This is a Private Lateral curb box blockage</t>
  </si>
  <si>
    <t>A Refuge Department noticed the curb box releasing and submitted a Qalert.</t>
  </si>
  <si>
    <t>1-50 gallons</t>
  </si>
  <si>
    <t>Visual from Jacobs field crew</t>
  </si>
  <si>
    <t>11:15 AM</t>
  </si>
  <si>
    <t>DPH report of 50 gallons final quanity</t>
  </si>
  <si>
    <t>Homeowner hired a plumber to clear blockage</t>
  </si>
  <si>
    <t>60 Englewood Ave, Waterbury, CT</t>
  </si>
  <si>
    <t>05:15 PM</t>
  </si>
  <si>
    <t>SCADA</t>
  </si>
  <si>
    <t>ONGOING</t>
  </si>
  <si>
    <t>On-GOING</t>
  </si>
  <si>
    <t>05:30 PM</t>
  </si>
  <si>
    <t>0.1022 MG</t>
  </si>
  <si>
    <t>reduced flow through the WWTF</t>
  </si>
  <si>
    <t>BRIDGEPORT EASTSIDE</t>
  </si>
  <si>
    <t>02:45 PM</t>
  </si>
  <si>
    <t>Main line back up</t>
  </si>
  <si>
    <t>Incident was discovered by the home owner who called the Bridgeport WPCA to report the incident.</t>
  </si>
  <si>
    <t>Unknown. Staff not permitted to enter private residence.</t>
  </si>
  <si>
    <t>Homeowner   complained of sewage smell and backup in basement.. Quantity undetermined</t>
  </si>
  <si>
    <t>05:00 PM</t>
  </si>
  <si>
    <t xml:space="preserve">Homeowner reported a sewage smell in her basement.. Also unknown amount of sewage in the basement.  </t>
  </si>
  <si>
    <t>The main line was jetted and cleaned.</t>
  </si>
  <si>
    <t>98 Foster Square, Bridgeport, CT</t>
  </si>
  <si>
    <t>BEACON FALLS</t>
  </si>
  <si>
    <t>02:00 AM</t>
  </si>
  <si>
    <t>Partially Treated Raw Sewage</t>
  </si>
  <si>
    <t>High wet well alarm</t>
  </si>
  <si>
    <t>50,000</t>
  </si>
  <si>
    <t>Effluent flow chart</t>
  </si>
  <si>
    <t>Naugatuck River</t>
  </si>
  <si>
    <t>03:00 AM</t>
  </si>
  <si>
    <t>50,000 gallons</t>
  </si>
  <si>
    <t>increased RAS back to aeration and stopped all side flows to the wet well</t>
  </si>
  <si>
    <t>Beacon Falls</t>
  </si>
  <si>
    <t>411 Lopus Rd, Beacon Falls, CT</t>
  </si>
  <si>
    <t>visual observation</t>
  </si>
  <si>
    <t>4.36MG</t>
  </si>
  <si>
    <t>cedar creek long island sound</t>
  </si>
  <si>
    <t>03:45 PM</t>
  </si>
  <si>
    <t>Event Ended</t>
  </si>
  <si>
    <t>12:15 PM</t>
  </si>
  <si>
    <t>Called in by homeowner</t>
  </si>
  <si>
    <t>unknown</t>
  </si>
  <si>
    <t>303 Coleman St, Bridgeport, CT</t>
  </si>
  <si>
    <t>06:00 PM</t>
  </si>
  <si>
    <t>1.69 MG</t>
  </si>
  <si>
    <t>10:30 PM</t>
  </si>
  <si>
    <t>EAST WINDSOR WPCF</t>
  </si>
  <si>
    <t xml:space="preserve">Main line backed up, caused unfinished basement to back up with raw sewage at 203 Main Street, East </t>
  </si>
  <si>
    <t>Home owner contacted Police Department, who then contacted WPCF Facility.</t>
  </si>
  <si>
    <t>tbd</t>
  </si>
  <si>
    <t>waiting for operators to clear plug and report back</t>
  </si>
  <si>
    <t>07:00 PM</t>
  </si>
  <si>
    <t>Minimal amount of wastewater backed up, all contained within property basement.</t>
  </si>
  <si>
    <t>Line cleared with Vac-Con by Municipal Operations Team, cleanup instigated with private firm (ServeP</t>
  </si>
  <si>
    <t>East Windsor</t>
  </si>
  <si>
    <t>203 Main St, East Windsor, CT</t>
  </si>
  <si>
    <t>10:30AM</t>
  </si>
  <si>
    <t>Bypass occurred during a rain event.</t>
  </si>
  <si>
    <t>Engineer working in the area called it in.</t>
  </si>
  <si>
    <t>Less than 50 gallons</t>
  </si>
  <si>
    <t>Field estimate by crew. Occurred during a rain event.</t>
  </si>
  <si>
    <t>11:00 AM</t>
  </si>
  <si>
    <t>Less than 50 gallons.</t>
  </si>
  <si>
    <t>Crew jetted the line and restored flow. The crew was CCTV inspecting the line to determine the cause</t>
  </si>
  <si>
    <t>45 Brooklawn Cir, New Haven, CT</t>
  </si>
  <si>
    <t>Other</t>
  </si>
  <si>
    <t>Qalert complaint</t>
  </si>
  <si>
    <t>75-125 gallons</t>
  </si>
  <si>
    <t>visual</t>
  </si>
  <si>
    <t>DPH estimated 50 gallons</t>
  </si>
  <si>
    <t>Owner cleared blockage and cleaned area with bleach and water</t>
  </si>
  <si>
    <t>85 Ridgewood St, Waterbury, CT</t>
  </si>
  <si>
    <t>02:30 PM</t>
  </si>
  <si>
    <t>Rags in the sanitary system.</t>
  </si>
  <si>
    <t>Resident called it in.</t>
  </si>
  <si>
    <t>Less than 100 gallons were discharged to the road surface.</t>
  </si>
  <si>
    <t>03:15 PM</t>
  </si>
  <si>
    <t>Less than 100 gallons.</t>
  </si>
  <si>
    <t>Crew jetted the sanitary sewer.</t>
  </si>
  <si>
    <t>52-54 Victory Dr, New Haven, CT</t>
  </si>
  <si>
    <t>06:30 PM</t>
  </si>
  <si>
    <t xml:space="preserve">There was a mass of grease that was removed from the system down the street from the callers house. </t>
  </si>
  <si>
    <t>Less than 20 gallons was discharged.</t>
  </si>
  <si>
    <t>07:15 PM</t>
  </si>
  <si>
    <t>Less than 20 gallons.</t>
  </si>
  <si>
    <t>Crew jetted the line and restored flow. Pro Klean will clean and sanitize Monday morning, 1/24/22.</t>
  </si>
  <si>
    <t>36 Spencer Pl, New Haven, CT</t>
  </si>
  <si>
    <t>BRISTOL WATER RECLAMATION FAC.</t>
  </si>
  <si>
    <t>Sewage Line Blockage - Roots</t>
  </si>
  <si>
    <t xml:space="preserve">Sewer Division video inspected line on 2/7/22. Found roots in the line. Believed to be the cause of </t>
  </si>
  <si>
    <t>Received a possible stoppage call from Simomne Corriveau at 96 Mercier Avenue</t>
  </si>
  <si>
    <t>50 to 100 gallons</t>
  </si>
  <si>
    <t>Based on amount described by homeowner at 96 Mercier Avenue.</t>
  </si>
  <si>
    <t>Line was jet cleaned to remove blockage.</t>
  </si>
  <si>
    <t>Bristol</t>
  </si>
  <si>
    <t>181 Mercier Ave, Bristol, CT</t>
  </si>
  <si>
    <t>flows over 60 mgd at facility</t>
  </si>
  <si>
    <t>flow meter</t>
  </si>
  <si>
    <t>New Haven Harbor</t>
  </si>
  <si>
    <t>03:30 AM</t>
  </si>
  <si>
    <t>600,000 gallons</t>
  </si>
  <si>
    <t>flow decreased to facility</t>
  </si>
  <si>
    <t>DANBURY WPCF</t>
  </si>
  <si>
    <t>Called in by resident</t>
  </si>
  <si>
    <t>200gal</t>
  </si>
  <si>
    <t>12:00 PM</t>
  </si>
  <si>
    <t>jetted and cut with root cutter</t>
  </si>
  <si>
    <t>Danbury</t>
  </si>
  <si>
    <t>7 Topstone Dr, Danbury, CT</t>
  </si>
  <si>
    <t>US NAVAL SUB BASE (DEPT OF NAVY)</t>
  </si>
  <si>
    <t>11:45 AM'</t>
  </si>
  <si>
    <t>The incident was reported to the PWD staff.</t>
  </si>
  <si>
    <t>Site personnel estimated that less than 20 gallons of liquid (no solids) were released.</t>
  </si>
  <si>
    <t>The quantity was estimated by PWD personnel responding to the incident.</t>
  </si>
  <si>
    <t>PWD staff flushed the lines to clear the grease blockage and applied lime at the manhole to neutrali</t>
  </si>
  <si>
    <t>Groton</t>
  </si>
  <si>
    <t>140 Dewey Ave, Groton, CT</t>
  </si>
  <si>
    <t>Ongoing</t>
  </si>
  <si>
    <t>260,000 gallons</t>
  </si>
  <si>
    <t>flows decreased through WWTF</t>
  </si>
  <si>
    <t>PLAINFIELD NORTH WPCF</t>
  </si>
  <si>
    <t>05:00 AM</t>
  </si>
  <si>
    <t>sewer force main crack or break</t>
  </si>
  <si>
    <t>resident reported water seeping out of road</t>
  </si>
  <si>
    <t>about 0.5 gallons/minute</t>
  </si>
  <si>
    <t>estimation using visual</t>
  </si>
  <si>
    <t>Moosup River</t>
  </si>
  <si>
    <t>11:30 AM</t>
  </si>
  <si>
    <t>approximately 1800 gallons</t>
  </si>
  <si>
    <t>repaired sewer force main with 8" full circle repair clamp.</t>
  </si>
  <si>
    <t>Plainfield</t>
  </si>
  <si>
    <t>284 Main St, Plainfield, CT</t>
  </si>
  <si>
    <t>Sewer main collapsed</t>
  </si>
  <si>
    <t>Reported by plumbing contractor</t>
  </si>
  <si>
    <t>&lt;100gals</t>
  </si>
  <si>
    <t>MDC personnel</t>
  </si>
  <si>
    <t>10 Gallons</t>
  </si>
  <si>
    <t>Repaired the collapsed sewer main</t>
  </si>
  <si>
    <t>Hartford</t>
  </si>
  <si>
    <t>80 Jefferson St, Hartford, CT</t>
  </si>
  <si>
    <t>02:00 PM</t>
  </si>
  <si>
    <t>Buildup of grease in the line was cause of the blockage. Bypassed into the basement of house 69 Doro</t>
  </si>
  <si>
    <t>Received possible stoppage call from Heidi Caruso from the Water division. Cathy, homeowner of 69 Do</t>
  </si>
  <si>
    <t>Based on description from homeowner.</t>
  </si>
  <si>
    <t>50 to 100 Gallons</t>
  </si>
  <si>
    <t>yes</t>
  </si>
  <si>
    <t>69 Dorothy Rd, Bristol, CT</t>
  </si>
  <si>
    <t>Select...</t>
  </si>
  <si>
    <t>The crew cleaned grease and rags from the sanitary sewer.</t>
  </si>
  <si>
    <t>The property owner called it in.</t>
  </si>
  <si>
    <t>Less than 50 gallons was discharged into the basement.</t>
  </si>
  <si>
    <t>05:45 PM</t>
  </si>
  <si>
    <t xml:space="preserve">Crew jetted to sanitary sewer and restored flow. Pro Klean was contracted to clean and sanitize the </t>
  </si>
  <si>
    <t>238 Wallace St, New Haven, CT</t>
  </si>
  <si>
    <t>Private bypass</t>
  </si>
  <si>
    <t xml:space="preserve">Resident at 81 Walnut st called to report water in the driveway. Bypass was actually coming from 97 </t>
  </si>
  <si>
    <t>Visually</t>
  </si>
  <si>
    <t>Mad River</t>
  </si>
  <si>
    <t>DPH reports 100 gallons</t>
  </si>
  <si>
    <t>DPH is overseeing the repair and cleanup</t>
  </si>
  <si>
    <t>97 Walnut St, Waterbury, CT</t>
  </si>
  <si>
    <t>06:45 PM</t>
  </si>
  <si>
    <t>2.9 mgd</t>
  </si>
  <si>
    <t>flow totalizer</t>
  </si>
  <si>
    <t>11:00 PM</t>
  </si>
  <si>
    <t>event ended</t>
  </si>
  <si>
    <t>RIDGEFIELD (RT7), TOWN OF</t>
  </si>
  <si>
    <t>Approximately 25 gallons</t>
  </si>
  <si>
    <t>Ridgefield</t>
  </si>
  <si>
    <t>871 Ethan Allen Hwy, Ridgefield, CT</t>
  </si>
  <si>
    <t>07:00 AM</t>
  </si>
  <si>
    <t>sewer repair due to sewer lining failure</t>
  </si>
  <si>
    <t>CCTV</t>
  </si>
  <si>
    <t>TBD</t>
  </si>
  <si>
    <t>MDC PERSONNEL</t>
  </si>
  <si>
    <t>REPAIR MAIN SEWER</t>
  </si>
  <si>
    <t>West Hartford</t>
  </si>
  <si>
    <t>N Main St, West Hartford, CT</t>
  </si>
  <si>
    <t>STAMFORD</t>
  </si>
  <si>
    <t>Electrical Equipment Failure</t>
  </si>
  <si>
    <t>Mechanics arrived at Hobson Pump Station @11:15 a.m. today to complete routine inspection activities</t>
  </si>
  <si>
    <t>A member from the general public notified WPCA of a sanitary sewer overflow.</t>
  </si>
  <si>
    <t>5 gallons</t>
  </si>
  <si>
    <t>Wetted area was estimated.</t>
  </si>
  <si>
    <t>WPCA electrician is working on determining where this power disconnect originated in the pump statio</t>
  </si>
  <si>
    <t>Stamford</t>
  </si>
  <si>
    <t>69 Sea Beach Dr, Stamford, CT</t>
  </si>
  <si>
    <t>UNIVERSITY OF CONNECTICUT</t>
  </si>
  <si>
    <t>10:00 AM</t>
  </si>
  <si>
    <t>Likely due to age of pipe</t>
  </si>
  <si>
    <t>Notified and discovered by Facilities Operations personnel.</t>
  </si>
  <si>
    <t>minimal, &lt; 100 gal</t>
  </si>
  <si>
    <t>estimate</t>
  </si>
  <si>
    <t>01:45 AM</t>
  </si>
  <si>
    <t>approximately 100 gallons</t>
  </si>
  <si>
    <t>A contractor responded, repaired/replaced the section of sewer main.</t>
  </si>
  <si>
    <t>Mansfield</t>
  </si>
  <si>
    <t>Ledoyt Rd, Mansfield, CT</t>
  </si>
  <si>
    <t>WEST HAVEN</t>
  </si>
  <si>
    <t>Manholes in wooded easment blocked by grease roots and rags</t>
  </si>
  <si>
    <t>Homeowner odor complaint</t>
  </si>
  <si>
    <t>100 gallons</t>
  </si>
  <si>
    <t>01:15 PM</t>
  </si>
  <si>
    <t>Jetted line</t>
  </si>
  <si>
    <t>West Haven</t>
  </si>
  <si>
    <t>51 Carlson Rd, West Haven, CT</t>
  </si>
  <si>
    <t>The sewer line was blocked with grease and caused the catch basin to overflow.  Field operations imm</t>
  </si>
  <si>
    <t>WPCA received a call for an overflowing catch basin.</t>
  </si>
  <si>
    <t>1500 gallons</t>
  </si>
  <si>
    <t>visual determination.</t>
  </si>
  <si>
    <t>Success Lake</t>
  </si>
  <si>
    <t>Field operations cleared grease from the main line</t>
  </si>
  <si>
    <t>Broadbridge Rd, Bridgeport, CT</t>
  </si>
  <si>
    <t>Leak on Force Main</t>
  </si>
  <si>
    <t>Ct River</t>
  </si>
  <si>
    <t>08:00 PM</t>
  </si>
  <si>
    <t>&lt;1000g</t>
  </si>
  <si>
    <t>MDC FORCES REPAIRED FORCE MAIN &amp; CLEANED AREA</t>
  </si>
  <si>
    <t>East Hartford</t>
  </si>
  <si>
    <t>160 Governor St, East Hartford, CT</t>
  </si>
  <si>
    <t>1500 Gallons</t>
  </si>
  <si>
    <t>Visual estimate</t>
  </si>
  <si>
    <t>Jetted man and moved rags out of invert</t>
  </si>
  <si>
    <t>14 North St, Norwich, CT</t>
  </si>
  <si>
    <t>09:00 AM</t>
  </si>
  <si>
    <t>Resident Called In</t>
  </si>
  <si>
    <t>100 Gal</t>
  </si>
  <si>
    <t>Woodlawn Ave, Bridgeport, CT</t>
  </si>
  <si>
    <t>RIDGEFIELD, TOWN OF (MAIN)</t>
  </si>
  <si>
    <t>Grease blockage</t>
  </si>
  <si>
    <t>Called in by restaurant owner</t>
  </si>
  <si>
    <t>&lt;200 gallons</t>
  </si>
  <si>
    <t>Visual estimate and duration</t>
  </si>
  <si>
    <t>01:45 PM</t>
  </si>
  <si>
    <t>cleared blockage with our vactor truck.</t>
  </si>
  <si>
    <t>20 West Ln, Ridgefield, CT</t>
  </si>
  <si>
    <t>Combination of grease and rags</t>
  </si>
  <si>
    <t>Home owner contacted the Bridgeport WPCA</t>
  </si>
  <si>
    <t>Personnel are not permitted to enter private property therefore the amount bypassed cannot be determ</t>
  </si>
  <si>
    <t>Undetermined. Staff not permitted to enter private residence</t>
  </si>
  <si>
    <t>Main line was jetted and debris was removed</t>
  </si>
  <si>
    <t>358 Hawley Ave, Bridgeport, CT</t>
  </si>
  <si>
    <t>11:45 PM'</t>
  </si>
  <si>
    <t xml:space="preserve">Though the facility flow was over 60 MG, diversion gates did not open and 0 gallons of flow entered </t>
  </si>
  <si>
    <t>0</t>
  </si>
  <si>
    <t>01:00 PM</t>
  </si>
  <si>
    <t>High flows ended</t>
  </si>
  <si>
    <t>NORWALK WPCF</t>
  </si>
  <si>
    <t>Roots, rags, and grease</t>
  </si>
  <si>
    <t>The resident at 175 Ponus Ave called the city service line.</t>
  </si>
  <si>
    <t>Roughly 10 Gallons</t>
  </si>
  <si>
    <t>Visual inspection on-site</t>
  </si>
  <si>
    <t>Under 50 gallons</t>
  </si>
  <si>
    <t>Line was cleaned and vacuumed, flow was fully restore.</t>
  </si>
  <si>
    <t>Norwalk</t>
  </si>
  <si>
    <t>30 Douglas Dr, Norwalk, CT</t>
  </si>
  <si>
    <t>new haven harbor</t>
  </si>
  <si>
    <t>0 gallons</t>
  </si>
  <si>
    <t>decreased flows through the treatment plant</t>
  </si>
  <si>
    <t>Called in by resident in area</t>
  </si>
  <si>
    <t>150-200gal total</t>
  </si>
  <si>
    <t>150+/-</t>
  </si>
  <si>
    <t>Vac/Jet/Chem Treat</t>
  </si>
  <si>
    <t>Line Blockage - Grease/Rags clogging pipe at Chimney.</t>
  </si>
  <si>
    <t>Staff observed issue while doing Pump Station and Trouble area checks.</t>
  </si>
  <si>
    <t>50 - 500 gallons total.</t>
  </si>
  <si>
    <t>Estimated by staff onsite.</t>
  </si>
  <si>
    <t>Debris cleaned by staff with Grapple Pole, all returned to normal.</t>
  </si>
  <si>
    <t>5 Phelps Rd, East Windsor, CT</t>
  </si>
  <si>
    <t>gravity thickener overflow. The pump did not shut off automattically. We are inspecting and reapairi</t>
  </si>
  <si>
    <t>by operator</t>
  </si>
  <si>
    <t>Less than 500 gallons</t>
  </si>
  <si>
    <t>Based on amount recovered in vac truck.</t>
  </si>
  <si>
    <t>Grass area was cleaned and and spillage was sucked up in our vac truck and disposed of in septage re</t>
  </si>
  <si>
    <t>60 S Smith St, Norwalk, CT</t>
  </si>
  <si>
    <t>SEYMOUR WPCF, TOWN OF</t>
  </si>
  <si>
    <t>Manhole invert plugged up at manhole exit pipe with a lot of paper products/rags</t>
  </si>
  <si>
    <t>Police Station called that the police station basement had sewage coming up the floor drains.</t>
  </si>
  <si>
    <t>25-30 gallons</t>
  </si>
  <si>
    <t>quantity of sewage on parts of basemnt floor</t>
  </si>
  <si>
    <t>30 gallons</t>
  </si>
  <si>
    <t>Blockage in pipe was jetted and pipe was cleaned.Basement was cleaned up, sanitized and deodorized b</t>
  </si>
  <si>
    <t>Seymour</t>
  </si>
  <si>
    <t>11 Franklin St, Seymour, CT</t>
  </si>
  <si>
    <t>Rain event</t>
  </si>
  <si>
    <t>140000</t>
  </si>
  <si>
    <t>140,000</t>
  </si>
  <si>
    <t>Permitted secondary diversion</t>
  </si>
  <si>
    <t>CCTV camerawork showed roots and rocks were the cause of the blockage</t>
  </si>
  <si>
    <t>Resident called customer service</t>
  </si>
  <si>
    <t>50-100</t>
  </si>
  <si>
    <t>75 gallons</t>
  </si>
  <si>
    <t>A jetter truck dispatched to clear blockage and CCTV to determine cause.</t>
  </si>
  <si>
    <t>17 Blake St, Waterbury, CT</t>
  </si>
  <si>
    <t>MILFORD - HOUSATONIC WPCF</t>
  </si>
  <si>
    <t>A rubber gasket material and 6" PVC pipe caused the blockage.  Possibly from shoddy construction.</t>
  </si>
  <si>
    <t>Call from resident</t>
  </si>
  <si>
    <t>500 gal</t>
  </si>
  <si>
    <t>cut and removed rubber gasket and jet-rodded main.  Will follow up with CCTV inspection.</t>
  </si>
  <si>
    <t>Milford</t>
  </si>
  <si>
    <t>Gulf St, Milford, CT</t>
  </si>
  <si>
    <t>TRUMBULL</t>
  </si>
  <si>
    <t>Break in force main pipe</t>
  </si>
  <si>
    <t>Bridgeport WPCA notice water coming from pavement</t>
  </si>
  <si>
    <t>hard estimate rate of discharge pavement wet with sewege</t>
  </si>
  <si>
    <t>just debris on ground no water witnessed at this timeGrass has grey coating along road way</t>
  </si>
  <si>
    <t>pequonnock river</t>
  </si>
  <si>
    <t>498,000 gal</t>
  </si>
  <si>
    <t>The defective 10' section of pipe was replaced with a new 20" dia. DI pipe</t>
  </si>
  <si>
    <t>3296 E Main St, Bridgeport, CT</t>
  </si>
  <si>
    <t>08:30 AM</t>
  </si>
  <si>
    <t>336 Benham Ave, Bridgeport, CT</t>
  </si>
  <si>
    <t>GROTON, TOWN OF</t>
  </si>
  <si>
    <t>Rain 2-3" per hour</t>
  </si>
  <si>
    <t>Effluent Pump Station Electrical Failure.  3 of 4 pumps inoperative.  Flow exceeded capacity of rema</t>
  </si>
  <si>
    <t>2-3MGD rate</t>
  </si>
  <si>
    <t>Scada</t>
  </si>
  <si>
    <t>Fort Hill Brook to Mumford Cove</t>
  </si>
  <si>
    <t>04:00 AM</t>
  </si>
  <si>
    <t>1.1 MG</t>
  </si>
  <si>
    <t>Flow diminished</t>
  </si>
  <si>
    <t>170 Gary Ct, Groton, CT</t>
  </si>
  <si>
    <t>02:15 AM</t>
  </si>
  <si>
    <t>Pump Station</t>
  </si>
  <si>
    <t>Line broke while pumping. Reason why line broke unknown.</t>
  </si>
  <si>
    <t>USS Colorado was pumping on Pier 31 and while pumping, they saw the line broke. The pump was immedia</t>
  </si>
  <si>
    <t>Thames River</t>
  </si>
  <si>
    <t>02:30 AM</t>
  </si>
  <si>
    <t>By the time Subase Fire Department arrived on scene, there was nothing they could do. The sewage alr</t>
  </si>
  <si>
    <t>1 Crystal Lake Rd, Groton, CT</t>
  </si>
  <si>
    <t>Called in by property owner</t>
  </si>
  <si>
    <t>.5gpm</t>
  </si>
  <si>
    <t>1000gal</t>
  </si>
  <si>
    <t>Line jetted and vacuumed</t>
  </si>
  <si>
    <t>7 Shalvoys Ln, Danbury, CT</t>
  </si>
  <si>
    <t>Blockage in the private lateral of 304 Willow St.</t>
  </si>
  <si>
    <t>DPH Qalert. Number 133198</t>
  </si>
  <si>
    <t>20-50 gallons</t>
  </si>
  <si>
    <t>DPH reports final discharge at 75 gallons</t>
  </si>
  <si>
    <t>contractor hired to clear blockage</t>
  </si>
  <si>
    <t>304 Willow St, Waterbury, CT</t>
  </si>
  <si>
    <t>FAIRFIELD WPCF</t>
  </si>
  <si>
    <t>Uncapped pipes in basement , also a floor drain that has an unknown discharge point</t>
  </si>
  <si>
    <t>Building owner contacted Fire department , who then contacted WPCF</t>
  </si>
  <si>
    <t>line was jetted to break plug in line</t>
  </si>
  <si>
    <t>Fairfield</t>
  </si>
  <si>
    <t>167 Old Post Rd, Fairfield, CT</t>
  </si>
  <si>
    <t>09:15 PM</t>
  </si>
  <si>
    <t>2.1070 MG</t>
  </si>
  <si>
    <t>flow decreased through the WWTF</t>
  </si>
  <si>
    <t>SHELTON</t>
  </si>
  <si>
    <t>09:30 AM</t>
  </si>
  <si>
    <t>Cracked pipe filled with dirt.</t>
  </si>
  <si>
    <t>City notified by a CBYD employee.</t>
  </si>
  <si>
    <t>Less than 25 gallons</t>
  </si>
  <si>
    <t>Water was shut off 11/15/22.  A new section of sewer lateral was installed 11/16/22.</t>
  </si>
  <si>
    <t>Shelton</t>
  </si>
  <si>
    <t>92 Wooster St, Shelton, CT</t>
  </si>
  <si>
    <t>10:00 PM</t>
  </si>
  <si>
    <t>2.864 MG</t>
  </si>
  <si>
    <t>reduced flows through WWTF</t>
  </si>
  <si>
    <t>ongoing investigation</t>
  </si>
  <si>
    <t>resident called</t>
  </si>
  <si>
    <t>20Gal./min</t>
  </si>
  <si>
    <t>by eye</t>
  </si>
  <si>
    <t>none</t>
  </si>
  <si>
    <t>3300 gallons</t>
  </si>
  <si>
    <t>It appeared to fix itself, someone may have dumped into it thinking it was part of the collection sy</t>
  </si>
  <si>
    <t>3 Pines Bridge Rd, Beacon Falls, CT</t>
  </si>
  <si>
    <t>BRANFORD</t>
  </si>
  <si>
    <t>07:30 AM</t>
  </si>
  <si>
    <t>08:45 AM</t>
  </si>
  <si>
    <t>500 gallons.</t>
  </si>
  <si>
    <t>jetted sewerline</t>
  </si>
  <si>
    <t>Branford</t>
  </si>
  <si>
    <t>40 Laurel Hill Rd, Branford, CT</t>
  </si>
  <si>
    <t>00:00 AM</t>
  </si>
  <si>
    <t>0.5823 MG</t>
  </si>
  <si>
    <t>reduced flow through WWTF</t>
  </si>
  <si>
    <t>Break in Sewage Force main</t>
  </si>
  <si>
    <t>Water company contact after resident contact</t>
  </si>
  <si>
    <t>1 gpm</t>
  </si>
  <si>
    <t>Unnamed wetland off Pons Road -  (drains to Haley Brook)</t>
  </si>
  <si>
    <t>8000 to 9000 gal</t>
  </si>
  <si>
    <t>excavate, repair force main</t>
  </si>
  <si>
    <t>58 Pumpkin Hill Rd, Groton, CT</t>
  </si>
  <si>
    <t>phone call to dispatch</t>
  </si>
  <si>
    <t>approx 20gals</t>
  </si>
  <si>
    <t>size of wetted area</t>
  </si>
  <si>
    <t>we jetted the line 400ftwill follow up with routine maintenance.</t>
  </si>
  <si>
    <t>26 Cove Brook Rd, West Haven, CT</t>
  </si>
  <si>
    <t>06:15 AM</t>
  </si>
  <si>
    <t>Excessive rain and snow melt caused higher than normal flows to plant</t>
  </si>
  <si>
    <t>Street level indicator, miltronics</t>
  </si>
  <si>
    <t>NA</t>
  </si>
  <si>
    <t>Flow meter</t>
  </si>
  <si>
    <t>Bridgeport Harbor</t>
  </si>
  <si>
    <t>1.04mg.</t>
  </si>
  <si>
    <t>Rain slowed down</t>
  </si>
  <si>
    <t>695 Seaview Ave, Bridgeport, CT</t>
  </si>
  <si>
    <t>MDC SCADA SYSTEM</t>
  </si>
  <si>
    <t>0.038 MG</t>
  </si>
  <si>
    <t>PIPER BROOK</t>
  </si>
  <si>
    <t>0.065mg</t>
  </si>
  <si>
    <t>WET WEATHER ENDED. FLOWS DROPPED BELOW OVERFLOWS</t>
  </si>
  <si>
    <t>123 Hillcrest Ave, West Hartford, CT</t>
  </si>
  <si>
    <t>Blockage in a private curb box ..</t>
  </si>
  <si>
    <t>Resident called in by Qalert.</t>
  </si>
  <si>
    <t>50 gallons</t>
  </si>
  <si>
    <t>The private ByPass is being monitored by DPH at this time.</t>
  </si>
  <si>
    <t>57 River St, Waterbury, CT</t>
  </si>
  <si>
    <t>Issue with house lateral</t>
  </si>
  <si>
    <t>Private property issue reported to MDC</t>
  </si>
  <si>
    <t>Farmington River</t>
  </si>
  <si>
    <t>Private Lateral pipe was repaired and relieved - event has ended.</t>
  </si>
  <si>
    <t>Windsor</t>
  </si>
  <si>
    <t>351 Broad St, Windsor, CT</t>
  </si>
  <si>
    <t>ON GOING</t>
  </si>
  <si>
    <t>2.4 MG</t>
  </si>
  <si>
    <t>decreased flow through facility</t>
  </si>
  <si>
    <t>Found bricks in the manhole along with paper products and solids</t>
  </si>
  <si>
    <t>got call from sewer crew</t>
  </si>
  <si>
    <t>20 gallons</t>
  </si>
  <si>
    <t>Unknown/No named water course in the area</t>
  </si>
  <si>
    <t>04:45 PM</t>
  </si>
  <si>
    <t>Collections team cleared and cleaned line with jet/vac truck</t>
  </si>
  <si>
    <t>#5 Blue Mountain Rd, Norwalk, CT</t>
  </si>
  <si>
    <t>08:45 PM</t>
  </si>
  <si>
    <t>Grease</t>
  </si>
  <si>
    <t>sewer inspector</t>
  </si>
  <si>
    <t>1500 Gallons total</t>
  </si>
  <si>
    <t>jetted line to break plug</t>
  </si>
  <si>
    <t>Sunnyridge Ave, Fairfield, CT</t>
  </si>
  <si>
    <t>MDC Personnel</t>
  </si>
  <si>
    <t>&lt;100G</t>
  </si>
  <si>
    <t>MDC CREWS MAKING REPAIRS</t>
  </si>
  <si>
    <t>195 Columbus Blvd, Hartford, CT</t>
  </si>
  <si>
    <t>VERNON WPCF</t>
  </si>
  <si>
    <t>Breakdown of Bypass created a syphon effect from Aeration Tank 5 that flowed to catch basin</t>
  </si>
  <si>
    <t>Syphon effect was immediately recognized and the upper connection was broken within a ten minute per</t>
  </si>
  <si>
    <t>&lt;500 gallons</t>
  </si>
  <si>
    <t>Pipe size and time of leak</t>
  </si>
  <si>
    <t>Hockanum River</t>
  </si>
  <si>
    <t>pipe connection on top of tank was opened</t>
  </si>
  <si>
    <t>Vernon</t>
  </si>
  <si>
    <t>100 Windsorville Rd, Vernon, CT</t>
  </si>
  <si>
    <t>DARIEN</t>
  </si>
  <si>
    <t>Excavation Machine forced valve stem on LPSS lateral shut off valve to breaking point.</t>
  </si>
  <si>
    <t>Reported.  emergency CBYD</t>
  </si>
  <si>
    <t>5 GPM</t>
  </si>
  <si>
    <t>Long Island Sound</t>
  </si>
  <si>
    <t>Estimated quantity 4,500 gallons total released sewage.</t>
  </si>
  <si>
    <t>contractor repaired sewer lateral.</t>
  </si>
  <si>
    <t>Darien</t>
  </si>
  <si>
    <t>12 Harbor Rd, Darien, CT</t>
  </si>
  <si>
    <t>High flows due to heavy rain</t>
  </si>
  <si>
    <t>street level indicator</t>
  </si>
  <si>
    <t>1.33mg. Bypass lasted 2.75 hours and total rain was 1.63"</t>
  </si>
  <si>
    <t>Bridgeport Harbor - Long Island Sound</t>
  </si>
  <si>
    <t>1.33MG</t>
  </si>
  <si>
    <t>Rain stopped</t>
  </si>
  <si>
    <t>Crew is onsite cleaning the line, will update cause when known.</t>
  </si>
  <si>
    <t>Daily pump station inspection.</t>
  </si>
  <si>
    <t>Less than 100 Gallons contained to asphalt</t>
  </si>
  <si>
    <t>Under 100 gallons</t>
  </si>
  <si>
    <t>Roots removed, line cleaned and CCTVed.</t>
  </si>
  <si>
    <t>13 Branford St, Norwalk, CT</t>
  </si>
  <si>
    <t>EAST LYME</t>
  </si>
  <si>
    <t>Vac contractor notified East Lyme Sewer Dept.</t>
  </si>
  <si>
    <t>300 gallons</t>
  </si>
  <si>
    <t>visual estimate</t>
  </si>
  <si>
    <t>East Lyme</t>
  </si>
  <si>
    <t>141 Main St, East Lyme, CT</t>
  </si>
  <si>
    <t>09:00 PM</t>
  </si>
  <si>
    <t>Sludge Spill</t>
  </si>
  <si>
    <t>A blockage in Hydro Cyclone#1 caused sludge to spill into a roof drain and ultimately into a catch b</t>
  </si>
  <si>
    <t>Discovered making my evening walk through of the plant.</t>
  </si>
  <si>
    <t>less than 50 gal</t>
  </si>
  <si>
    <t xml:space="preserve">Plant operator was in the building 1 hour prior  and condition did not exist.  judging by sludge on </t>
  </si>
  <si>
    <t>Pump turned off.</t>
  </si>
  <si>
    <t>111 Harbor View Ave, Stamford, CT</t>
  </si>
  <si>
    <t>01:30 AM</t>
  </si>
  <si>
    <t>05:45 AM</t>
  </si>
  <si>
    <t>1.1628 MG</t>
  </si>
  <si>
    <t>flow decreased through WWTF</t>
  </si>
  <si>
    <t>Soft Stoppage - Paper, etc.</t>
  </si>
  <si>
    <t>BUILDING OWNER REPORTED</t>
  </si>
  <si>
    <t>MDC PERSONEL</t>
  </si>
  <si>
    <t>&lt;100gal</t>
  </si>
  <si>
    <t>Jet truck relieved soft stoppage in M/S</t>
  </si>
  <si>
    <t>50 Chapman Pl, East Hartford, CT</t>
  </si>
  <si>
    <t>Discovered by Housing Authority staff.</t>
  </si>
  <si>
    <t>approximately 150 gallons</t>
  </si>
  <si>
    <t>about 5 GPM for 30 mins.</t>
  </si>
  <si>
    <t>12:45 PM</t>
  </si>
  <si>
    <t>150 gallons</t>
  </si>
  <si>
    <t>Town maintenance staff cleared the sewer pipe blockage with high pressure jet nozzle.</t>
  </si>
  <si>
    <t>13&amp;15 Deming Rd, Glastonbury, CT</t>
  </si>
  <si>
    <t>PLYMOUTH WPCF</t>
  </si>
  <si>
    <t>Sewer main was broke by construction company</t>
  </si>
  <si>
    <t>Construction workers discovered and called WPCA</t>
  </si>
  <si>
    <t>less then 200 gallons</t>
  </si>
  <si>
    <t>amount of time before break was bypassed and approximate flow</t>
  </si>
  <si>
    <t>less than 200 gallons</t>
  </si>
  <si>
    <t>WPCA brought supplies to contractor and they made the repair to the sewer line. Line was repaired wi</t>
  </si>
  <si>
    <t>Plymouth</t>
  </si>
  <si>
    <t>3 Cedar St, Plymouth, CT</t>
  </si>
  <si>
    <t>Excessive rags</t>
  </si>
  <si>
    <t>customer call</t>
  </si>
  <si>
    <t>1 gpm- flowing into combined catch basin</t>
  </si>
  <si>
    <t>Jet main, clean rags</t>
  </si>
  <si>
    <t>65 Spruce St, Norwich, CT</t>
  </si>
  <si>
    <t>blockage. Unknown</t>
  </si>
  <si>
    <t>DPH had a call from a concerned citizen.</t>
  </si>
  <si>
    <t>20-30 gallons</t>
  </si>
  <si>
    <t>DPH reports 75 gallons</t>
  </si>
  <si>
    <t>owner hired A1 plumbing to clear the blockage and sanitize with bleach and water on 12-22-22</t>
  </si>
  <si>
    <t>19 Taylor St, Waterbury, CT</t>
  </si>
  <si>
    <t>Bristol staff found approximately a 6" square piece of plastic sewer pipe is what caused the stoppag</t>
  </si>
  <si>
    <t>Bristol Water division received a call for a possible water main break. They contacted Sewer divisio</t>
  </si>
  <si>
    <t>500 to 1000 gallons</t>
  </si>
  <si>
    <t>based on amount discharging out of the manhole and elapsed time of the SSO</t>
  </si>
  <si>
    <t>500 to 1000</t>
  </si>
  <si>
    <t>Staff jetted the line which dislodged the piece of plastic pipe. It was removed via the downstream m</t>
  </si>
  <si>
    <t>216 Witches Rock Rd, Bristol, CT</t>
  </si>
  <si>
    <t>STRATFORD</t>
  </si>
  <si>
    <t>Snow melt and rain combined increased flows causing solids carryover.</t>
  </si>
  <si>
    <t>Operator on duty discovered dosage drop in UV. Took preventative measures including chemical additio</t>
  </si>
  <si>
    <t>1.125 MG</t>
  </si>
  <si>
    <t>SCADA trending</t>
  </si>
  <si>
    <t>Housatonic River</t>
  </si>
  <si>
    <t>See above comments. Corrective actions</t>
  </si>
  <si>
    <t>Stratford</t>
  </si>
  <si>
    <t>105 Beacon Point Rd, Stratford, CT</t>
  </si>
  <si>
    <t>02:15 PM</t>
  </si>
  <si>
    <t>Blockage in private lateral</t>
  </si>
  <si>
    <t>Resident sent a request online</t>
  </si>
  <si>
    <t>DPH contacted the landlord and had him perform the necessary repairs to clear the blockage</t>
  </si>
  <si>
    <t>242 Rawley Ave, Waterbury, CT</t>
  </si>
  <si>
    <t>09:45 AM</t>
  </si>
  <si>
    <t>Qalert from the call center.</t>
  </si>
  <si>
    <t>DPH was to call Prospect Sanitation to clear blockage. DPH will confirm final quantity and date.</t>
  </si>
  <si>
    <t>16 Pine St, Waterbury, CT</t>
  </si>
  <si>
    <t>STAFFORD</t>
  </si>
  <si>
    <t>At the start of the next morning, the shit Operator found RAS pumps off.</t>
  </si>
  <si>
    <t>approx. 3 hours at 75 GPM</t>
  </si>
  <si>
    <t>base flow coming into the plant at the time.</t>
  </si>
  <si>
    <t>Willimantic River</t>
  </si>
  <si>
    <t>07:15 AM</t>
  </si>
  <si>
    <t>13,500 gal</t>
  </si>
  <si>
    <t>RAS pumps were turned on, Polymer was added to the RAS, Effluent filters were backwashed,</t>
  </si>
  <si>
    <t>Stafford</t>
  </si>
  <si>
    <t>50 River Rd, Stafford, CT</t>
  </si>
  <si>
    <t>FOG (fats, oil, and grease) materials associated with both residential and commercial operations wer</t>
  </si>
  <si>
    <t>Another City department reported the incident to WPCA.</t>
  </si>
  <si>
    <t>10 gals.</t>
  </si>
  <si>
    <t>08:15 AM</t>
  </si>
  <si>
    <t>Flow conditions were inspected and determined to be normal.</t>
  </si>
  <si>
    <t>228 Stillwater Ave, Stamford, CT</t>
  </si>
  <si>
    <t>One of the two wet well pumps failed.  It is being repaired today.</t>
  </si>
  <si>
    <t>Ryan Festa was in the parking lot and noticed it.</t>
  </si>
  <si>
    <t>20-75 gallons.</t>
  </si>
  <si>
    <t>estimation.</t>
  </si>
  <si>
    <t>New Haven Harbor.</t>
  </si>
  <si>
    <t>Flow to the wet well was stopped and pump is being repaired.</t>
  </si>
  <si>
    <t>2 Beach St, West Haven, CT</t>
  </si>
  <si>
    <t>.19 MG</t>
  </si>
  <si>
    <t>decreased flows through the WWTF</t>
  </si>
  <si>
    <t>Main Sewer Surcharged</t>
  </si>
  <si>
    <t>Home owner reported.</t>
  </si>
  <si>
    <t>Home owner</t>
  </si>
  <si>
    <t>Surcharged  event has ended</t>
  </si>
  <si>
    <t>186 N Main St, West Hartford, CT</t>
  </si>
  <si>
    <t>Possible damage to private lateral causing sewage to perk up through the asphalt. This is an intermi</t>
  </si>
  <si>
    <t>A resident reported it through See Click Fix.</t>
  </si>
  <si>
    <t>Less than 50 gallons. This is an intermittent condition.</t>
  </si>
  <si>
    <t xml:space="preserve">Field estimate by crew. There is only a wet spot in the asphalt near a repair patch in the road. It </t>
  </si>
  <si>
    <t>Quinnipiac River</t>
  </si>
  <si>
    <t>Crew is estimating less than 50 gallons. There was no sewage coming up at the time of the GNHWPCA in</t>
  </si>
  <si>
    <t>The GNHWPCA has hired a contractor to attempt to clear the line. This investigation is being conduct</t>
  </si>
  <si>
    <t>88 Front St, New Haven, CT</t>
  </si>
  <si>
    <t>Lateral to building compromised by sign construction on or near sidewalk.</t>
  </si>
  <si>
    <t>Home owner noticed water coming from the base of newly installed street sign.  Home owner stopped us</t>
  </si>
  <si>
    <t>Estimated by home owner.</t>
  </si>
  <si>
    <t>Small amount of raw sewage reached the storm drain leading to L.I.S.</t>
  </si>
  <si>
    <t>Line cleaned.</t>
  </si>
  <si>
    <t>37 Southfield Ave, Stamford, CT</t>
  </si>
  <si>
    <t>SIMSBURY WPCF</t>
  </si>
  <si>
    <t>The roots caught rags blocking the flow.</t>
  </si>
  <si>
    <t>200 gallons</t>
  </si>
  <si>
    <t>Jetted line to remove blockage</t>
  </si>
  <si>
    <t>Simsbury</t>
  </si>
  <si>
    <t>660 Hopmeadow St, Simsbury, CT</t>
  </si>
  <si>
    <t>called in to wpca but was a private line</t>
  </si>
  <si>
    <t>45 gallons</t>
  </si>
  <si>
    <t>01:30 PM</t>
  </si>
  <si>
    <t>apt complex called in plumber to jet line</t>
  </si>
  <si>
    <t>5 Treat St, West Haven, CT</t>
  </si>
  <si>
    <t>1.6 MD</t>
  </si>
  <si>
    <t>ongoing problem with mcdonalds workers are dumping grease possible floor drains and pumping system h</t>
  </si>
  <si>
    <t>fire dept due to accident caused by grease</t>
  </si>
  <si>
    <t>approx 75 gallons hard to determine due to spreading by car traffic</t>
  </si>
  <si>
    <t>possible west river there is a catch basin in lot that drains to river west river is downstream of s</t>
  </si>
  <si>
    <t>approx 75 gallons</t>
  </si>
  <si>
    <t>DEEP ON SCENE. septic truck pumped well.</t>
  </si>
  <si>
    <t>1129 Campbell Ave, West Haven, CT</t>
  </si>
  <si>
    <t>2.43 MG</t>
  </si>
  <si>
    <t>reduction of flow at the WWTF</t>
  </si>
  <si>
    <t>SOUTH WINDSOR</t>
  </si>
  <si>
    <t>Resident notified Public Works Department who called in Pollution Control personnel.</t>
  </si>
  <si>
    <t>About 5000 gallons</t>
  </si>
  <si>
    <t>By taking average daily flow and doing the math for 2.5 hours.</t>
  </si>
  <si>
    <t>It went into the downstream storm drain on Avery Street, I am not sure where that drainage goes to.</t>
  </si>
  <si>
    <t>Approximately 5000 gallons</t>
  </si>
  <si>
    <t>Rag mass was removed from manhole</t>
  </si>
  <si>
    <t>South Windsor</t>
  </si>
  <si>
    <t>839 Avery St, South Windsor, CT</t>
  </si>
  <si>
    <t>An accumulation of grease and rags along with high flows due to heavy rain.</t>
  </si>
  <si>
    <t>Home owner notified the WPCA</t>
  </si>
  <si>
    <t>Not permitted to enter private residence to determine volume.</t>
  </si>
  <si>
    <t>Field operations found line surcharged and and immediately jetted  and cleared the line.  An accumul</t>
  </si>
  <si>
    <t>105 Gem Ave, Bridgeport, CT</t>
  </si>
  <si>
    <t>KILLINGLY</t>
  </si>
  <si>
    <t>Sludge hauler was removing trailer from facility when tailgate opened dumping sludge cake on the roa</t>
  </si>
  <si>
    <t>Driver from sludge hauler</t>
  </si>
  <si>
    <t>5 yds of sludge cake</t>
  </si>
  <si>
    <t>Killingly</t>
  </si>
  <si>
    <t>31 Wauregan Rd, Killingly, CT</t>
  </si>
  <si>
    <t>06:00 AM</t>
  </si>
  <si>
    <t>0.2377 MG</t>
  </si>
  <si>
    <t>flow reduction through WWTF</t>
  </si>
  <si>
    <t>CHESHIRE</t>
  </si>
  <si>
    <t>03:15 AM</t>
  </si>
  <si>
    <t>excess grease backing up the sewer line breaching the manhole</t>
  </si>
  <si>
    <t>phone call to police and they called me</t>
  </si>
  <si>
    <t>&lt;1000 gallons</t>
  </si>
  <si>
    <t>report time until resolution and line level was receding when crew arrived</t>
  </si>
  <si>
    <t>Cheshire</t>
  </si>
  <si>
    <t>1700 Highland Ave, Cheshire, CT</t>
  </si>
  <si>
    <t>Kovaks construction digging to locate break of force main. Due to the depth of the forced main Burns</t>
  </si>
  <si>
    <t>Bridgeport line cleaning crew</t>
  </si>
  <si>
    <t>Unknown water was going into storm line size of garden hose</t>
  </si>
  <si>
    <t>storm line ends up in Bridgeport lake forest</t>
  </si>
  <si>
    <t>The defective section of was removed</t>
  </si>
  <si>
    <t>1741 Old Town Rd, Bridgeport, CT</t>
  </si>
  <si>
    <t>Flooding</t>
  </si>
  <si>
    <t>Approx 1000 gallons</t>
  </si>
  <si>
    <t>Oyster river</t>
  </si>
  <si>
    <t>Appro. 1000 Gallons</t>
  </si>
  <si>
    <t>171 Beatrice Dr, West Haven, CT</t>
  </si>
  <si>
    <t>On 9-13-22 at 8;45am the Bridgeport WPCA received notification of an overflowing manhole  located at</t>
  </si>
  <si>
    <t>WPCA was notified of manhole overflowing.</t>
  </si>
  <si>
    <t>NA  Overflow had stopped by the time staff arrived.</t>
  </si>
  <si>
    <t>N/A When staff arrived on site there was no  overflow. Staff proceeded to clean up debris and jetted</t>
  </si>
  <si>
    <t>When staff arrived on site there was no  overflow. Staff proceeded to clean up debris and jetted  se</t>
  </si>
  <si>
    <t>155 Carrie St, Bridgeport, CT</t>
  </si>
  <si>
    <t>Person called the Norwalk waste water treatment plant</t>
  </si>
  <si>
    <t>under 100 gallons</t>
  </si>
  <si>
    <t>Sewer maintenence worker at location</t>
  </si>
  <si>
    <t>This spill reached a catch basin but the basin was dry and no flow left the basin to a waterway.</t>
  </si>
  <si>
    <t>250 Westport Ave, Norwalk, CT</t>
  </si>
  <si>
    <t>0.2988 MD</t>
  </si>
  <si>
    <t>CONTRACTOR WAS PERFORMING A BYPASS</t>
  </si>
  <si>
    <t>7000g</t>
  </si>
  <si>
    <t>SOUTH BRANCH PARK RIVER</t>
  </si>
  <si>
    <t>CONTRACTOR MODIFIED BYPASS PUMPING</t>
  </si>
  <si>
    <t>31 Wilson St, Hartford, CT</t>
  </si>
  <si>
    <t>Private curb box blockage.</t>
  </si>
  <si>
    <t>Qalert system</t>
  </si>
  <si>
    <t>10-30 gallons</t>
  </si>
  <si>
    <t>Final quantity determined by DPH is 70 gallons</t>
  </si>
  <si>
    <t>Landlord hired a contractor to clear the blockage and cleanup the area with bleach and water.</t>
  </si>
  <si>
    <t>86 Wood St, Waterbury, CT</t>
  </si>
  <si>
    <t>Rodents ate wires</t>
  </si>
  <si>
    <t>Routine checks</t>
  </si>
  <si>
    <t>Visual inspection</t>
  </si>
  <si>
    <t>Rewired damage electrical</t>
  </si>
  <si>
    <t>160 Woodmont Rd, West Haven, CT</t>
  </si>
  <si>
    <t>Crews responded to a sewer call and jetted line to alleviate blockage, i.e., grease, rags, etc.</t>
  </si>
  <si>
    <t>Observations reported via Highways Department.</t>
  </si>
  <si>
    <t>1-5 gallons</t>
  </si>
  <si>
    <t>Wetted area was estimated</t>
  </si>
  <si>
    <t>13 Seaton Rd, Stamford, CT</t>
  </si>
  <si>
    <t>03:45 AM</t>
  </si>
  <si>
    <t>9.38 MGD</t>
  </si>
  <si>
    <t xml:space="preserve">East Secondary Scum Well Overflowed onto the Ground. Pump to Keep Wet Well from Overflowing was not </t>
  </si>
  <si>
    <t>Security Guard Noticed Overflowing Well on Rounds</t>
  </si>
  <si>
    <t>50 Gallons EST</t>
  </si>
  <si>
    <t>Visual Estimate. No Trending on SCADA to Determine when overflow level reached.</t>
  </si>
  <si>
    <t xml:space="preserve">Pump Put Back in Auto and Lime was Applied to Affected Area. Operator and Security Guard to Monitor </t>
  </si>
  <si>
    <t>Resident Called it in</t>
  </si>
  <si>
    <t>61 Henry St, Norwich, CT</t>
  </si>
  <si>
    <t>Unknown- possible roots/grease in sewer Right of Way. Some grease and grit was removed during cleari</t>
  </si>
  <si>
    <t>Homeowner called in. We received call from local police dispatch.</t>
  </si>
  <si>
    <t>450 gallons</t>
  </si>
  <si>
    <t>It appeared to be about 5gpm from from MH and blockage was cleared approximately 1.5 hours from init</t>
  </si>
  <si>
    <t>unknown. Overflow traveled across road and entered storm drain roughly 50" from MH</t>
  </si>
  <si>
    <t>Blockage in sewer line was cleared with sewer jet truck. Line section was cleaned again of any remai</t>
  </si>
  <si>
    <t>14 Ronald Rd, Plymouth, CT</t>
  </si>
  <si>
    <t>MANCHESTER (Hockanum River WPCF)</t>
  </si>
  <si>
    <t>During cleaning of our tank the vac truck was dumping at the septage dumping station and the sump go</t>
  </si>
  <si>
    <t>observation</t>
  </si>
  <si>
    <t>Manchester</t>
  </si>
  <si>
    <t>120 Thrall Rd, Manchester, CT</t>
  </si>
  <si>
    <t>RAIN EVENT</t>
  </si>
  <si>
    <t>MDC SCADA</t>
  </si>
  <si>
    <t>LESS THAN 1000 GAL</t>
  </si>
  <si>
    <t>0.137mg</t>
  </si>
  <si>
    <t>STORM EVENT ENDED</t>
  </si>
  <si>
    <t>67 Southwood Dr, West Hartford, CT</t>
  </si>
  <si>
    <t>10.10 MGD</t>
  </si>
  <si>
    <t>Storm Ended</t>
  </si>
  <si>
    <t>Not known. This is a private Lateral</t>
  </si>
  <si>
    <t>WPC employee drove by and called WPCF</t>
  </si>
  <si>
    <t>estimated by DPH</t>
  </si>
  <si>
    <t>Homeowner hired a contractor to clear blockage</t>
  </si>
  <si>
    <t>208 Boyden St, Waterbury, CT</t>
  </si>
  <si>
    <t>09:15 AM</t>
  </si>
  <si>
    <t>it didn't occur</t>
  </si>
  <si>
    <t>354 E Shore Pkwy, New Haven, CT</t>
  </si>
  <si>
    <t>Small hole in 10" Force Main</t>
  </si>
  <si>
    <t>Resident called in noticed the side walk was wet and had thought is was a water main break.</t>
  </si>
  <si>
    <t>Small amount of Discharge in grassy area</t>
  </si>
  <si>
    <t>best guess there was minimal discharge do to both 10" and 8" force main running from same station</t>
  </si>
  <si>
    <t>best guess estimate would be under 100 gal</t>
  </si>
  <si>
    <t>was able to shut down 10" line immediately dug line found quarter size whole in pipe was able to put</t>
  </si>
  <si>
    <t>Trumbull</t>
  </si>
  <si>
    <t>6466 Main St, Trumbull, CT</t>
  </si>
  <si>
    <t>Contractor damaged sewer main while installing sewer lateral.</t>
  </si>
  <si>
    <t>On-site inspector reported damaged sewer main</t>
  </si>
  <si>
    <t>270 Gallons</t>
  </si>
  <si>
    <t>Visual estimation</t>
  </si>
  <si>
    <t>Black Point Back Bay /Pattaganset River</t>
  </si>
  <si>
    <t>Main repaired and put back into service.</t>
  </si>
  <si>
    <t>94 Old Black Point Rd, East Lyme, CT</t>
  </si>
  <si>
    <t>PLAINFIELD, TOWN OF</t>
  </si>
  <si>
    <t>sewer pumps lost prime</t>
  </si>
  <si>
    <t>operator routine check</t>
  </si>
  <si>
    <t>70,000-250,000 gallons</t>
  </si>
  <si>
    <t>estimation. used previous and post days flows and approximated number of hours pumps stopped pumping</t>
  </si>
  <si>
    <t>06:30 AM</t>
  </si>
  <si>
    <t>70,000- 250,000 gallons</t>
  </si>
  <si>
    <t>pumps were primed and back online</t>
  </si>
  <si>
    <t>68 Community Ave, Plainfield, CT</t>
  </si>
  <si>
    <t>plumber</t>
  </si>
  <si>
    <t>&lt; 5 gals</t>
  </si>
  <si>
    <t>mdc personnel visual</t>
  </si>
  <si>
    <t>&lt;5 gals</t>
  </si>
  <si>
    <t>main sewer cleared of blockage</t>
  </si>
  <si>
    <t>76 Berkshire Rd, West Hartford, CT</t>
  </si>
  <si>
    <t>Lateral - Public</t>
  </si>
  <si>
    <t>Resident called</t>
  </si>
  <si>
    <t>1000 gallons</t>
  </si>
  <si>
    <t>1000 gals</t>
  </si>
  <si>
    <t>jetted sewer line</t>
  </si>
  <si>
    <t>17 Nicole Rd, Branford, CT</t>
  </si>
  <si>
    <t>Breaker failure when switching back to street power from generation.</t>
  </si>
  <si>
    <t>CSO alert</t>
  </si>
  <si>
    <t>18630</t>
  </si>
  <si>
    <t>Reset breaker on site</t>
  </si>
  <si>
    <t>190 S Thames St, Norwich, CT</t>
  </si>
  <si>
    <t>Air relief on temporary bypass spitting</t>
  </si>
  <si>
    <t>Customer call</t>
  </si>
  <si>
    <t>Less than a gallon</t>
  </si>
  <si>
    <t>1 gallon</t>
  </si>
  <si>
    <t>closed air relief</t>
  </si>
  <si>
    <t>Unknown at this time. DPH has been notified to monitor</t>
  </si>
  <si>
    <t>DPH received a Qalert</t>
  </si>
  <si>
    <t>DPH hired contractor to clear blockage</t>
  </si>
  <si>
    <t>123 Cooke St, Waterbury, CT</t>
  </si>
  <si>
    <t>manhole frame is offset allowing debris to enter line</t>
  </si>
  <si>
    <t>called in by resident</t>
  </si>
  <si>
    <t>200 GALLONS</t>
  </si>
  <si>
    <t xml:space="preserve">JETTED LINE TO BREAK BLOCKAGE.  Informed DOT.  DOT fixed manhole.  Fairfield CCTV's the lateral and </t>
  </si>
  <si>
    <t>309 Round Hill Rd, Fairfield, CT</t>
  </si>
  <si>
    <t>Driver forgot to disconnect discharge hose from septic truck.</t>
  </si>
  <si>
    <t>Driver noticed quickly but had spilled some septage from hose outside containment.</t>
  </si>
  <si>
    <t>20</t>
  </si>
  <si>
    <t>1.54</t>
  </si>
  <si>
    <t>09:45 PM</t>
  </si>
  <si>
    <t>Called inn by Jimmy Rooter</t>
  </si>
  <si>
    <t>Noble Ave, Bridgeport, CT</t>
  </si>
  <si>
    <t>500gal</t>
  </si>
  <si>
    <t>jetted</t>
  </si>
  <si>
    <t>32 Grove Pl, Danbury, CT</t>
  </si>
  <si>
    <t>04:45 AM</t>
  </si>
  <si>
    <t>permitted</t>
  </si>
  <si>
    <t>SCADA notification</t>
  </si>
  <si>
    <t>5.1 MG</t>
  </si>
  <si>
    <t>totalized flow meter</t>
  </si>
  <si>
    <t>flows decreased</t>
  </si>
  <si>
    <t>approx 10 gallons</t>
  </si>
  <si>
    <t>bypass was in the building of 901 boston post rd and came out of the buildings cleanouts.</t>
  </si>
  <si>
    <t>10 gals</t>
  </si>
  <si>
    <t>called service master to clean the buildings</t>
  </si>
  <si>
    <t>901 Boston Post Rd, West Haven, CT</t>
  </si>
  <si>
    <t>It is not known what is blocking the sewage line.</t>
  </si>
  <si>
    <t>Boat personnel were flushing water (not sewage) into the sanitary line through a hose and the hose r</t>
  </si>
  <si>
    <t>Unknown. It is possible that a small amount of sewage was released into the Thames River; however, t</t>
  </si>
  <si>
    <t>Quantity estimated by Public Works personnel who responded to the incident.</t>
  </si>
  <si>
    <t>The Public Works Department took the riser out of service until it can be repaired. A tanker was bro</t>
  </si>
  <si>
    <t>Amberjack Rd, Groton, CT</t>
  </si>
  <si>
    <t>SOFT STOPPAGE IN M/S</t>
  </si>
  <si>
    <t>PROPERTY OWNER</t>
  </si>
  <si>
    <t>&lt; 100g</t>
  </si>
  <si>
    <t>JET TRUCK RELIEVED M/S</t>
  </si>
  <si>
    <t>8 Sims Rd, West Hartford, CT</t>
  </si>
  <si>
    <t>Water Department reported bypass</t>
  </si>
  <si>
    <t>300-400 gallons</t>
  </si>
  <si>
    <t>SSO volume calculation chart</t>
  </si>
  <si>
    <t>400 gallons</t>
  </si>
  <si>
    <t>Line was jetted to clear the blockage</t>
  </si>
  <si>
    <t>Rawley Rd, Waterbury, CT</t>
  </si>
  <si>
    <t>Private sewer lateral backed upped causing private manhole to surcharge and overflow onto private pa</t>
  </si>
  <si>
    <t>Notified by 1st district water City of Norwalk</t>
  </si>
  <si>
    <t>Greater than 50 gallons les  than 100 gals</t>
  </si>
  <si>
    <t>Less than 100 gallons</t>
  </si>
  <si>
    <t>Property Owner hired a contractor to clear blockage.</t>
  </si>
  <si>
    <t>404 Westport Ave, Norwalk, CT</t>
  </si>
  <si>
    <t>worker noticed</t>
  </si>
  <si>
    <t>1000 gallon</t>
  </si>
  <si>
    <t>15 Donna Ln, Branford, CT</t>
  </si>
  <si>
    <t>pumps tripped</t>
  </si>
  <si>
    <t>homeowner saw manhole seeping</t>
  </si>
  <si>
    <t>visual inspection</t>
  </si>
  <si>
    <t>44 Morrissey Ln, West Haven, CT</t>
  </si>
  <si>
    <t>01:00 AM</t>
  </si>
  <si>
    <t>3.75 MG</t>
  </si>
  <si>
    <t>Excess flow ended</t>
  </si>
  <si>
    <t>Cleared a soft blockage but could not identify what it was.</t>
  </si>
  <si>
    <t>phone call from resident</t>
  </si>
  <si>
    <t>50 gal</t>
  </si>
  <si>
    <t>cleared blockage with jetter.</t>
  </si>
  <si>
    <t>29 Ingersol Rd, Milford, CT</t>
  </si>
  <si>
    <t>RAIN EVENT - SURCHARING SEWER</t>
  </si>
  <si>
    <t>RESIDENT</t>
  </si>
  <si>
    <t>100g</t>
  </si>
  <si>
    <t>MDC PERSONELL</t>
  </si>
  <si>
    <t>TROUT BROOK RIVER</t>
  </si>
  <si>
    <t>100g - 1000g</t>
  </si>
  <si>
    <t>FLOW LEVELS RECEEDED</t>
  </si>
  <si>
    <t>215 Ballard Dr, West Hartford, CT</t>
  </si>
  <si>
    <t>DEBRIS</t>
  </si>
  <si>
    <t>PASSER BY</t>
  </si>
  <si>
    <t>&lt; 100G</t>
  </si>
  <si>
    <t>CT RIVER</t>
  </si>
  <si>
    <t>01:15 AM</t>
  </si>
  <si>
    <t>9.5 MGD</t>
  </si>
  <si>
    <t>Damage to residents lateral during installation of Gas main</t>
  </si>
  <si>
    <t>Homeowner called the Plymouth WPCF</t>
  </si>
  <si>
    <t>Very little trickling onto road. Less than 5 gallons</t>
  </si>
  <si>
    <t>Observed a wet area on the road but nothing spilling at the time of inspection</t>
  </si>
  <si>
    <t>Less then 5 gallons</t>
  </si>
  <si>
    <t>It was a private property issue.  Homeowner contact someone to repair.</t>
  </si>
  <si>
    <t>8 Walnut St, Plymouth, CT</t>
  </si>
  <si>
    <t>1 GPM</t>
  </si>
  <si>
    <t>.7424 MG</t>
  </si>
  <si>
    <t>reduction in flow to facility</t>
  </si>
  <si>
    <t>2.33 MGD</t>
  </si>
  <si>
    <t>Combination of Roots and Rags</t>
  </si>
  <si>
    <t>Homeowner</t>
  </si>
  <si>
    <t>Amount of sewage pumped from basement</t>
  </si>
  <si>
    <t>WPCF Staff Jetted sewer line from downstream manhole. Removed a root mass and rags. Clean up company</t>
  </si>
  <si>
    <t>91 Walnut St, Seymour, CT</t>
  </si>
  <si>
    <t>DEBRIS IN M/S</t>
  </si>
  <si>
    <t>PLUMBER</t>
  </si>
  <si>
    <t>&lt;100 GALLONS</t>
  </si>
  <si>
    <t>MDC CLAIMS AGENT</t>
  </si>
  <si>
    <t>&lt;1000 GALLONS</t>
  </si>
  <si>
    <t>MDC JET TRUCK RELIEVED M/S</t>
  </si>
  <si>
    <t>Bloomfield</t>
  </si>
  <si>
    <t>6 Pasture Ln, Bloomfield, CT</t>
  </si>
  <si>
    <t>A software update was needed for the PLC. The communication with the PLC was lost during the upload.</t>
  </si>
  <si>
    <t>Alarm</t>
  </si>
  <si>
    <t>67,000 gallons</t>
  </si>
  <si>
    <t>SCADA flow trend</t>
  </si>
  <si>
    <t>Upload was completed and the system returned to normal</t>
  </si>
  <si>
    <t>Blockage</t>
  </si>
  <si>
    <t>Incident was reported to Bridgeport WPCA</t>
  </si>
  <si>
    <t>30-40 gpm for 3 hours and 15 minutes.</t>
  </si>
  <si>
    <t>Pequannock River</t>
  </si>
  <si>
    <t>6,825 gallons</t>
  </si>
  <si>
    <t>On 9-2-22 when incident was reported at 11;45 am  Field Operations responded  cleared the blockage a</t>
  </si>
  <si>
    <t>725 Housatonic Ave, Bridgeport, CT</t>
  </si>
  <si>
    <t>Excessive flows caused the bypass.</t>
  </si>
  <si>
    <t>The operators on staff noticed the bypass.</t>
  </si>
  <si>
    <t>Over 20 million gallons for the day with solids escaping.</t>
  </si>
  <si>
    <t>An estimation.</t>
  </si>
  <si>
    <t>The New Haven Harbor.</t>
  </si>
  <si>
    <t>Over 20 million gallons for the day with a lot of solids lost.</t>
  </si>
  <si>
    <t>The rain stopped and everything went back to normal.</t>
  </si>
  <si>
    <t>Main line surcharged  possibly due to heavy rain earlier today and debris in the line.</t>
  </si>
  <si>
    <t>Home owner notified Bridgeport WPCA</t>
  </si>
  <si>
    <t>Staff not permitted to enter private residence. Quantity unknown</t>
  </si>
  <si>
    <t>Staff not permitted to enter private residence.</t>
  </si>
  <si>
    <t>N/A Staff not permitted to enter private residence to estimate volume.</t>
  </si>
  <si>
    <t>Main line was surcharged. possibly due to heavy rain earlier in the day . Quantity unknown. Staff do</t>
  </si>
  <si>
    <t>80 Taft Ave, Bridgeport, CT</t>
  </si>
  <si>
    <t>NEW LONDON STP</t>
  </si>
  <si>
    <t>Called in by resident.</t>
  </si>
  <si>
    <t>No quantity has been estimated at this time.</t>
  </si>
  <si>
    <t>Not estimated.</t>
  </si>
  <si>
    <t>Jet rodding of sewer main. Once clog was freed the majority of the sewage in the basement was pumped</t>
  </si>
  <si>
    <t>New London</t>
  </si>
  <si>
    <t>16 Cedar Grove Ave, New London, CT</t>
  </si>
  <si>
    <t>NEW HARTFORD</t>
  </si>
  <si>
    <t>sewer main blocked by buildup of rags</t>
  </si>
  <si>
    <t>owner of the property on 17 High st noticed sewage coming from man hole.</t>
  </si>
  <si>
    <t>2 gallons a min</t>
  </si>
  <si>
    <t>East Mountain Brook/ Hallock Brook</t>
  </si>
  <si>
    <t>an estimated volume. i would have to say the sewage coming out of man hole cover was about 2 gallons</t>
  </si>
  <si>
    <t>sewer main was jetted by American Rooter to clear blockage.</t>
  </si>
  <si>
    <t>New Hartford</t>
  </si>
  <si>
    <t>17 High St, New Hartford, CT</t>
  </si>
  <si>
    <t>frame of manhole is offset allowing surface debris to enter the lateral.</t>
  </si>
  <si>
    <t>called into plant by a resident</t>
  </si>
  <si>
    <t>200 Gallons</t>
  </si>
  <si>
    <t>flushed from town manhole upstream to service connection manhole breaking service plug .</t>
  </si>
  <si>
    <t>Blockage in a private curb box</t>
  </si>
  <si>
    <t>n/a</t>
  </si>
  <si>
    <t>DPH contacted Landlord to clear blockage.</t>
  </si>
  <si>
    <t>275 Bishop St, Waterbury, CT</t>
  </si>
  <si>
    <t>LITCHFIELD WPCF</t>
  </si>
  <si>
    <t>We lost power and the generator failed to run for some unknown reason.</t>
  </si>
  <si>
    <t>Alarms call from the plant and Superintendent responding to the alarm.</t>
  </si>
  <si>
    <t>Over 600 GPM but no flow meter. After we restored power the flows the flows were up to 1,300 GPM.</t>
  </si>
  <si>
    <t>Visual observations and the effluent flow meter after power was restored.</t>
  </si>
  <si>
    <t>Bantam River.</t>
  </si>
  <si>
    <t>156,000 gallons,</t>
  </si>
  <si>
    <t>We sprayed ether into the air filter while trying to start the generator and it kicked back on. We t</t>
  </si>
  <si>
    <t>Litchfield</t>
  </si>
  <si>
    <t>29 Stoddard Rd, Litchfield, CT</t>
  </si>
  <si>
    <t>Snowmelt</t>
  </si>
  <si>
    <t>During routine pump station checks</t>
  </si>
  <si>
    <t>&lt;3 gallons</t>
  </si>
  <si>
    <t>Estimated</t>
  </si>
  <si>
    <t>The electrical component that failed has been temporarily repaired while we wait for parts.</t>
  </si>
  <si>
    <t>111 Wells Run, Litchfield, CT</t>
  </si>
  <si>
    <t>SUFFIELD</t>
  </si>
  <si>
    <t>Force main break</t>
  </si>
  <si>
    <t>Home Owner from #45 Conservation Drive</t>
  </si>
  <si>
    <t>420 gallons</t>
  </si>
  <si>
    <t>Used Mission data on gallons for each pump</t>
  </si>
  <si>
    <t>2.5" force main pipe was dug up.  Old coupling was broke in half.  24" pipe section of schedule 80 p</t>
  </si>
  <si>
    <t>Suffield</t>
  </si>
  <si>
    <t>45 Conservation Rd, Suffield, CT</t>
  </si>
  <si>
    <t>As WPCA jetted sewer line, FOG materials associated with nearby condominium complexes was observed a</t>
  </si>
  <si>
    <t>Another City department reported the observation to WPCA.</t>
  </si>
  <si>
    <t>Estimated quantity of wastewater bypassed from the conveyance system is approximately 150 gals.</t>
  </si>
  <si>
    <t>Affected wetted area was estimated.</t>
  </si>
  <si>
    <t>Approximately 150 gals.</t>
  </si>
  <si>
    <t>WPCA crew jetted surcharged line and disinfected affected surface areas.</t>
  </si>
  <si>
    <t>263 Strawberry Hill Ave, Stamford, CT</t>
  </si>
  <si>
    <t>Collapsed Lateral</t>
  </si>
  <si>
    <t>Resident saw swage coming up from ground and contacted the City</t>
  </si>
  <si>
    <t>Greater than 500 Gal</t>
  </si>
  <si>
    <t>To be determined</t>
  </si>
  <si>
    <t>Indinan Creek off strawberry hill ave.</t>
  </si>
  <si>
    <t>Private Line</t>
  </si>
  <si>
    <t>Owner had a contractor take care of it</t>
  </si>
  <si>
    <t>243 Strawberry Hill Ave, Norwalk, CT</t>
  </si>
  <si>
    <t>call in by call Center</t>
  </si>
  <si>
    <t>Lateral was repaired. SUEZ, WPCA, and DMV work closely together to get this completed.</t>
  </si>
  <si>
    <t>540 Main Ave, Norwalk, CT</t>
  </si>
  <si>
    <t>Call from Regional Water</t>
  </si>
  <si>
    <t>100</t>
  </si>
  <si>
    <t>Septic truck to dewater manhole and then remove roots</t>
  </si>
  <si>
    <t>417 Woodmont Rd, Milford, CT</t>
  </si>
  <si>
    <t>1,600,000 gallons</t>
  </si>
  <si>
    <t>end of reporting day</t>
  </si>
  <si>
    <t>approximately 2 inches of rain in (5 hours). One of 8 clarifiers was out-of-service for construction</t>
  </si>
  <si>
    <t>Operator discovered filtering building was overflowing when doing rounds during the storm event. SCA</t>
  </si>
  <si>
    <t>0.8 MG</t>
  </si>
  <si>
    <t>Calculate the excess of partially treated effluent that went over the 4 weirs (4 filters) in the fil</t>
  </si>
  <si>
    <t>operators tried to maximize the capacity of the plant so permitted outfall 002 was not activated. Ra</t>
  </si>
  <si>
    <t>210 Municipal Rd, Waterbury, CT</t>
  </si>
  <si>
    <t>Combination of roots, grease and rags.</t>
  </si>
  <si>
    <t>Received call from Bristol Water Department</t>
  </si>
  <si>
    <t>Based on elapsed time of the stoppage and amount discharging out of the manhole when staff arrived o</t>
  </si>
  <si>
    <t>Line was jet cleaned. Rags, grease and root ball were removed via a manhole</t>
  </si>
  <si>
    <t>74 Farmington Ave, Bristol, CT</t>
  </si>
  <si>
    <t>Bubbler system stopped working due to air compressor failure.</t>
  </si>
  <si>
    <t>Operator discovered during routine operational inspection.</t>
  </si>
  <si>
    <t>&lt;100 gallons</t>
  </si>
  <si>
    <t>By visual estimate and duration.</t>
  </si>
  <si>
    <t>Great swamp.</t>
  </si>
  <si>
    <t>Replaced faulty air compressor with a new compressor.</t>
  </si>
  <si>
    <t>120 Prospect St, Ridgefield, CT</t>
  </si>
  <si>
    <t>Unknown. This is a Private bypass.</t>
  </si>
  <si>
    <t>Neibor called the DPH who then called WPCF</t>
  </si>
  <si>
    <t>Waiting on DPH report of Quantity</t>
  </si>
  <si>
    <t>DPH is monitoring the repair</t>
  </si>
  <si>
    <t>111 Draher St, Waterbury, CT</t>
  </si>
  <si>
    <t>0.3682 MG</t>
  </si>
  <si>
    <t>flow decreased</t>
  </si>
  <si>
    <t>OUTSIDE CONTRACTOR DAMAGE</t>
  </si>
  <si>
    <t>100 - 1000G</t>
  </si>
  <si>
    <t>04:30 AM</t>
  </si>
  <si>
    <t>100-1000G</t>
  </si>
  <si>
    <t>CLEANING OF M/S - REPAIRS TO M/S</t>
  </si>
  <si>
    <t>95 St Augustine St, West Hartford, CT</t>
  </si>
  <si>
    <t>Caused by digging from Eversource electric company</t>
  </si>
  <si>
    <t>Received call from homeowner at address</t>
  </si>
  <si>
    <t>1 to 10 gallons per hour</t>
  </si>
  <si>
    <t>Under 500 gallons Eversource ruptured a private lateral to a building. They repaired it ASAP</t>
  </si>
  <si>
    <t>Eversource and their contractor took care of the issue.</t>
  </si>
  <si>
    <t>24 Avenue D, Norwalk, CT</t>
  </si>
  <si>
    <t>In addition to rags there were also large rocks.</t>
  </si>
  <si>
    <t>Police discovered and called</t>
  </si>
  <si>
    <t>About 5700 gallons</t>
  </si>
  <si>
    <t>By using the wet well capacity and draw down rate of the upstream pump station</t>
  </si>
  <si>
    <t>Avery Brook</t>
  </si>
  <si>
    <t>Blockages were cleared</t>
  </si>
  <si>
    <t>796 Avery St, South Windsor, CT</t>
  </si>
  <si>
    <t>Caller identified</t>
  </si>
  <si>
    <t>100 gallons. Just started to reach catch basin.</t>
  </si>
  <si>
    <t>Septic hauler pumped down manhole and crew jetted sewer line.</t>
  </si>
  <si>
    <t>365 Putnam Pike, Killingly, CT</t>
  </si>
  <si>
    <t>Pipes strapped to side of covert fell and broke</t>
  </si>
  <si>
    <t>Resident at 52 Kroger called in complained about smell</t>
  </si>
  <si>
    <t>not able to determine</t>
  </si>
  <si>
    <t>Island Brook underneath Merritt parkway</t>
  </si>
  <si>
    <t>It is unknown when the brackets retaining two sections of pipe failed allowing them to dislocated fr</t>
  </si>
  <si>
    <t>The missing  pipe was replaced with 8" DI pipe and  new brackets were install  on each  section of p</t>
  </si>
  <si>
    <t>52 Koger Rd, Trumbull, CT</t>
  </si>
  <si>
    <t>OVERFLOW DUE TO RAIN EVENT</t>
  </si>
  <si>
    <t>0.009mg</t>
  </si>
  <si>
    <t>RAIN EVENT ENDED - FLOWS RECEDED</t>
  </si>
  <si>
    <t>711 N Mountain Rd, Newington, CT</t>
  </si>
  <si>
    <t>Sewer line blockage due to debris and heavy rain caused a backup in the basement at 95 Gem Ave.</t>
  </si>
  <si>
    <t>Homeowner  notified the Bridgeport WPCA</t>
  </si>
  <si>
    <t>NA Staff not allowed to enter private residence to estimate volume</t>
  </si>
  <si>
    <t>Staff jetted main line and cleared clog</t>
  </si>
  <si>
    <t>95 Gem Ave, Bridgeport, CT</t>
  </si>
  <si>
    <t>There was heavy rain last night and early this morning. The high flows and debris in the line caused</t>
  </si>
  <si>
    <t>Home owner discovered  backup and notified Bridgeport WPCA</t>
  </si>
  <si>
    <t>Quantity unknown. Staff not permitted to enter private residence</t>
  </si>
  <si>
    <t>Field Operations personnel Jetted main line clearing blockage.</t>
  </si>
  <si>
    <t>75 Rusling Pl, Bridgeport, CT</t>
  </si>
  <si>
    <t>0.4874 MG</t>
  </si>
  <si>
    <t>flows reduced through WWTF</t>
  </si>
  <si>
    <t xml:space="preserve">One of two pumps and pump control system failed.   Electrical problem believed to be caused by high </t>
  </si>
  <si>
    <t>Mission monitoring system</t>
  </si>
  <si>
    <t>1.2 cfm</t>
  </si>
  <si>
    <t>Estimate 2600 gallons</t>
  </si>
  <si>
    <t>Portable pumps were deployed to bypass the station.  Sewage bypass ended at 3:45pm.</t>
  </si>
  <si>
    <t>40 Birch St, Groton, CT</t>
  </si>
  <si>
    <t>HARTFORD POLICE</t>
  </si>
  <si>
    <t>MDC CREW RELIEVED M/S WITH JET TRUCK</t>
  </si>
  <si>
    <t>14 Haynes St, Hartford, CT</t>
  </si>
  <si>
    <t>weeping smh</t>
  </si>
  <si>
    <t>15 gal</t>
  </si>
  <si>
    <t>estimated by visual inspection, 5 gal/3 min</t>
  </si>
  <si>
    <t>catch basins to Goodwives River</t>
  </si>
  <si>
    <t>15 gallons</t>
  </si>
  <si>
    <t>line cleared</t>
  </si>
  <si>
    <t>West Ave, Darien, CT</t>
  </si>
  <si>
    <t>0.8119 MG</t>
  </si>
  <si>
    <t>At 7:25 am this evening the homeowner at 120 Lorraine St. notified the Bridgeport WPCA of a sewage b</t>
  </si>
  <si>
    <t>120 Lorraine St, Bridgeport, CT</t>
  </si>
  <si>
    <t>0.5626 MG</t>
  </si>
  <si>
    <t>Reduced flow through WWTF</t>
  </si>
  <si>
    <t>It is believed a blockage in the system created a surcharge into the wet well</t>
  </si>
  <si>
    <t>SCADA alarm</t>
  </si>
  <si>
    <t>50 gallons approx. (bypass was not witnessed)</t>
  </si>
  <si>
    <t>Visual - Since bypass was not witnessed, the collections operator visually estimated volume by obser</t>
  </si>
  <si>
    <t>Crew cycled pumps, inspected and cleaned the floats and monitored the station for several cycles</t>
  </si>
  <si>
    <t>52 Terrell Rd, Waterbury, CT</t>
  </si>
  <si>
    <t>Force Main Break</t>
  </si>
  <si>
    <t>Sewage Surfacing on Ground</t>
  </si>
  <si>
    <t>1,000 gallons per hour</t>
  </si>
  <si>
    <t>10,000 gallons</t>
  </si>
  <si>
    <t>Pump station was shutdown and Inlet Flow manholes were pumped out by septic trucks all day to preven</t>
  </si>
  <si>
    <t>25 Hartford Turnpike, Vernon, CT</t>
  </si>
  <si>
    <t>MONTVILLE</t>
  </si>
  <si>
    <t>Gasket failure at SBR-1 discharge pipe leading to disinfection chamber.</t>
  </si>
  <si>
    <t>Many observations of each of six SBRs to determine where MLSS escape was occurring.</t>
  </si>
  <si>
    <t>500 gallons</t>
  </si>
  <si>
    <t>estimated based on direct observations</t>
  </si>
  <si>
    <t>500 gallons to chlorine chamber</t>
  </si>
  <si>
    <t>MLSS wasting increased to lower blanket level.  Polymer addition to lower blanket level.  No more so</t>
  </si>
  <si>
    <t>Montville</t>
  </si>
  <si>
    <t>83 Pink Row, Montville, CT</t>
  </si>
  <si>
    <t>One wet well pump could not keep up with flow, resulting in an overflow into parking lot.</t>
  </si>
  <si>
    <t>Ryan Festa noticed the pit overflow around 1 pm.</t>
  </si>
  <si>
    <t>25-50 gallons of wastewater.</t>
  </si>
  <si>
    <t>A visual inspection.</t>
  </si>
  <si>
    <t>New Haven harbor via storm drain.</t>
  </si>
  <si>
    <t>Both pumps are back online and Ryan Festa is cleaning up the mess.</t>
  </si>
  <si>
    <t>6,600,000 gallons</t>
  </si>
  <si>
    <t>Main RAS line has been taken offline.  Bypass line set up, but solids are washing out</t>
  </si>
  <si>
    <t>Plant personal</t>
  </si>
  <si>
    <t>Hard to tell- going to estimate 200-800 gallons an hour.</t>
  </si>
  <si>
    <t>Estimation</t>
  </si>
  <si>
    <t>New Haven Habor</t>
  </si>
  <si>
    <t>Several thousand gallons</t>
  </si>
  <si>
    <t>RAS line will be repaired and hopefully done by Tuesday/Wednesday.</t>
  </si>
  <si>
    <t>sewer repair due to sewer collapse</t>
  </si>
  <si>
    <t>to be determined</t>
  </si>
  <si>
    <t>mdc personnel</t>
  </si>
  <si>
    <t>00:45 AM</t>
  </si>
  <si>
    <t>25,200 Gallons</t>
  </si>
  <si>
    <t>Repaired Sewer main</t>
  </si>
  <si>
    <t>WINSTED WPCF</t>
  </si>
  <si>
    <t>Eversource pole digger hit low pressure system lateral.</t>
  </si>
  <si>
    <t>Eversource contacted public works department.</t>
  </si>
  <si>
    <t>Approximately 10gpm for 45min until shut down by collections.</t>
  </si>
  <si>
    <t>Highland Lake</t>
  </si>
  <si>
    <t>Lateral repaired with pipe section and compression fittings.</t>
  </si>
  <si>
    <t>Winchester</t>
  </si>
  <si>
    <t>730 Lake Dr, Winchester, CT</t>
  </si>
  <si>
    <t>Private Lateral, We do not service them, Home owner had it repaired</t>
  </si>
  <si>
    <t>customer called in</t>
  </si>
  <si>
    <t>less than 500 gallons</t>
  </si>
  <si>
    <t>Under 500 gallons, contained to the yard and driveway area of homeowner</t>
  </si>
  <si>
    <t>Homeowner had a contractor repair their lateral.</t>
  </si>
  <si>
    <t>25 Soundview Ave, Norwalk, CT</t>
  </si>
  <si>
    <t>roots and Debris in private sewer line caused blockage and overflowed manhole</t>
  </si>
  <si>
    <t>Contractors on site reported</t>
  </si>
  <si>
    <t>Notification time until overflow stopped</t>
  </si>
  <si>
    <t>Private sewer system owned by Dyno Nobel</t>
  </si>
  <si>
    <t>640 Hopmeadow St, Simsbury, CT</t>
  </si>
  <si>
    <t>Roots blocked the city main. Line was jetted and flow restored.</t>
  </si>
  <si>
    <t>Crew jetted the city line and restored flow. Pro Klean was contracted to clean and sanitize.</t>
  </si>
  <si>
    <t>Hamden</t>
  </si>
  <si>
    <t>77 Swarthmore St, Hamden, CT</t>
  </si>
  <si>
    <t>WESTPORT</t>
  </si>
  <si>
    <t>hole in the bottom of pipe.</t>
  </si>
  <si>
    <t>Call from stop and shop manager.</t>
  </si>
  <si>
    <t>500-1000</t>
  </si>
  <si>
    <t>The Repair was fixed with a clamp.</t>
  </si>
  <si>
    <t>Westport</t>
  </si>
  <si>
    <t>1790 Post Rd E, Westport, CT</t>
  </si>
  <si>
    <t>Excessive amount of toilet paper</t>
  </si>
  <si>
    <t>Zoo employees notified WPCA  and field operations crew was dispatched.</t>
  </si>
  <si>
    <t>minimal amount</t>
  </si>
  <si>
    <t>under 5 gallons</t>
  </si>
  <si>
    <t>Jetted the line and cleared backup</t>
  </si>
  <si>
    <t>1875 Noble Ave, Bridgeport, CT</t>
  </si>
  <si>
    <t>Treated WPCF Effluent is recycle via a 12-inch cast iron pipe 2 miles to RWCB facility.</t>
  </si>
  <si>
    <t>Reported to PW Dept from car driver</t>
  </si>
  <si>
    <t>500 gallons of treated effluent (recycle) water</t>
  </si>
  <si>
    <t>visual inspection of release location</t>
  </si>
  <si>
    <t>500 g of treated effluent (used for recycle water).</t>
  </si>
  <si>
    <t>yes.  repairs completed.</t>
  </si>
  <si>
    <t>106 Maple Ave, Montville, CT</t>
  </si>
  <si>
    <t>3.44 MGD</t>
  </si>
  <si>
    <t>EXCESSIVE FLOWS STORM EVENT</t>
  </si>
  <si>
    <t>5.0966</t>
  </si>
  <si>
    <t>flows reduced through the WWTF</t>
  </si>
  <si>
    <t>Small forced main plumbing disconnected in the manhole; a very small amount of sewer water was obser</t>
  </si>
  <si>
    <t>Resident at 11 Birdseye Road Ext called DPW, DPW personnel went to ascertain disposition and therefo</t>
  </si>
  <si>
    <t xml:space="preserve">Less than 50 gallons; When the City first arrived there was only tell tale signs of dampness on the </t>
  </si>
  <si>
    <t>best guess after the fact.</t>
  </si>
  <si>
    <t xml:space="preserve">150 gallons of water in the manhole above the ejector pump chamber and possibly 25 gallons trickled </t>
  </si>
  <si>
    <t>the vertical 2 1/2" PVC pipe coming out of the ejector pump was hooked back into the 2 1/2" PVC hori</t>
  </si>
  <si>
    <t>11 Birdseye Rd Ext, Shelton, CT</t>
  </si>
  <si>
    <t>The  hose that was secured to the railing of the septage pit because lose and the  hose began sprayi</t>
  </si>
  <si>
    <t>By the operator on duty who was monitoring the pumping dwn f the diversin tank</t>
  </si>
  <si>
    <t>Less than 500 gallons.</t>
  </si>
  <si>
    <t>Visual inspection.</t>
  </si>
  <si>
    <t>The pumped was turned off and the hose was properly secured to the railing on the tank.</t>
  </si>
  <si>
    <t>Called in by Local Police</t>
  </si>
  <si>
    <t>96 Manhattan Ave, Bridgeport, CT</t>
  </si>
  <si>
    <t>Unknown at this time. Bypass was referred to DPH</t>
  </si>
  <si>
    <t>Unknown - bypass was referred to DPH</t>
  </si>
  <si>
    <t>Bypass was referred to DPH</t>
  </si>
  <si>
    <t>238 Bunker Hill Ave, Waterbury, CT</t>
  </si>
  <si>
    <t>NAUGATUCK WPCF</t>
  </si>
  <si>
    <t>Broken force main from pump station</t>
  </si>
  <si>
    <t>A town resident called it in</t>
  </si>
  <si>
    <t>Possibly 50-100 gallons</t>
  </si>
  <si>
    <t>Visually estimating the rate of flow over one minute</t>
  </si>
  <si>
    <t>less than 100 gallons</t>
  </si>
  <si>
    <t>Force main was repaired by outside contractor</t>
  </si>
  <si>
    <t>Naugatuck</t>
  </si>
  <si>
    <t>360 Maple Hill Rd, Naugatuck, CT</t>
  </si>
  <si>
    <t>GREASE &amp; ROOTS</t>
  </si>
  <si>
    <t>REPORTED BY UNIVERSITY OF HTFD</t>
  </si>
  <si>
    <t>MDC CREW LEADER</t>
  </si>
  <si>
    <t>LOCAL WATERCOURSE (STREAM)</t>
  </si>
  <si>
    <t>Alfred C. Fuller Music Center, Hartford, CT</t>
  </si>
  <si>
    <t>Grease, rags, and roots</t>
  </si>
  <si>
    <t>Homeowner had a backup in his basement</t>
  </si>
  <si>
    <t>Unknow, Happened inside owners dwelling</t>
  </si>
  <si>
    <t>2 Reboda Ct, Norwalk, CT</t>
  </si>
  <si>
    <t>Grease caused a backup in the city line. The crew jetted the line and restored flow. Pro Klean was c</t>
  </si>
  <si>
    <t>Less than 10 gallons.</t>
  </si>
  <si>
    <t>Five gallons of water was in the basement.</t>
  </si>
  <si>
    <t>Crew jetted the city line and restored flow. The crew will clean and CCTV inspect the line 3/24/22.</t>
  </si>
  <si>
    <t>47 Monroe St, New Haven, CT</t>
  </si>
  <si>
    <t>The level indicator for the thickened sludge tank was not reading properly and the tank overflowed.</t>
  </si>
  <si>
    <t>operator observation</t>
  </si>
  <si>
    <t>operator estimate</t>
  </si>
  <si>
    <t>The operator cleaned the transducer and we created a redundant circuit to go with the highest readin</t>
  </si>
  <si>
    <t>LESS THAN 1,000 GALLONS</t>
  </si>
  <si>
    <t>TROUT BROOK</t>
  </si>
  <si>
    <t>11,000 GALLONS</t>
  </si>
  <si>
    <t>EXCESSIVE FLOWS RECEDED ONCE WET WEATHER EVENT ENDED</t>
  </si>
  <si>
    <t>212 Trout Brook Dr, West Hartford, CT</t>
  </si>
  <si>
    <t>Unknown. This is a private lateral issue. DPH has been notified to oversee the repair.</t>
  </si>
  <si>
    <t>Called in by Homeowner</t>
  </si>
  <si>
    <t>100 gallons estimated by DPH</t>
  </si>
  <si>
    <t>DPH and the homeowner worked together to resolve issue.</t>
  </si>
  <si>
    <t>40 Vermont St, Waterbury, CT</t>
  </si>
  <si>
    <t>Routine Inspection by WPCD personnel</t>
  </si>
  <si>
    <t>Visual estimate, leak was from manhole vent holes</t>
  </si>
  <si>
    <t>15000 gallons</t>
  </si>
  <si>
    <t>Jetted sewer.</t>
  </si>
  <si>
    <t>We believe it was sticks and yard debris. Upon flushing line, there was heavy grease build up in the</t>
  </si>
  <si>
    <t>25000 gallons -unsure when it stopped.</t>
  </si>
  <si>
    <t>Estimate</t>
  </si>
  <si>
    <t>Rooster River</t>
  </si>
  <si>
    <t xml:space="preserve">4000 gallons, no definitive time as to when it stopped, as it was reported to an e-mail of a person </t>
  </si>
  <si>
    <t>By-pass stopped on it's own, as material passed through and dislodged debris.</t>
  </si>
  <si>
    <t>195 Flushing Ave, Fairfield, CT</t>
  </si>
  <si>
    <t>0.34 MG</t>
  </si>
  <si>
    <t>MERIDEN</t>
  </si>
  <si>
    <t>Harbor Brook</t>
  </si>
  <si>
    <t>Meriden</t>
  </si>
  <si>
    <t>80 Hanover St, Meriden, CT</t>
  </si>
  <si>
    <t>high flows</t>
  </si>
  <si>
    <t>3.88 MG</t>
  </si>
  <si>
    <t>flow reduction through the WWTF</t>
  </si>
  <si>
    <t>Unknown at this time It was determined through camera work that roots were the cause of the blockage</t>
  </si>
  <si>
    <t>Q- alert complaint</t>
  </si>
  <si>
    <t>70 gallons</t>
  </si>
  <si>
    <t>Jetter truck dispatched to release blockage. Roots where found to be the cause.</t>
  </si>
  <si>
    <t>209 Academy Ave, Waterbury, CT</t>
  </si>
  <si>
    <t>Treated effluent (recycle water) to RWCB line break due to poor bedding- piece of asphalt broke into</t>
  </si>
  <si>
    <t>Call into Public Works at 10 a.m.</t>
  </si>
  <si>
    <t>500 g - slow seep to road surface.</t>
  </si>
  <si>
    <t>Estimated time and slow seep observed.</t>
  </si>
  <si>
    <t>500 g</t>
  </si>
  <si>
    <t>Repair by contracted (licensed) contractor for RWCB.</t>
  </si>
  <si>
    <t>0.7517 MG</t>
  </si>
  <si>
    <t>decreased flows through WWTF</t>
  </si>
  <si>
    <t>On site staff</t>
  </si>
  <si>
    <t>1.5 Gallons</t>
  </si>
  <si>
    <t>Amount recovered in vac truck</t>
  </si>
  <si>
    <t>What was done to prevent this from happening again: Midstream blowoff valve will be shut off for the</t>
  </si>
  <si>
    <t>219 East Ave, Norwalk, CT</t>
  </si>
  <si>
    <t>heavy rain event 2.0" at WWTF and larger volumes experienced through the service area</t>
  </si>
  <si>
    <t>19.043 MG</t>
  </si>
  <si>
    <t>Sewage line broken.</t>
  </si>
  <si>
    <t>Personnel on site conducting work noticed it immediately and shut it off.</t>
  </si>
  <si>
    <t>Less than a half gallon</t>
  </si>
  <si>
    <t>05:15 AM</t>
  </si>
  <si>
    <t>Roughly a cup.</t>
  </si>
  <si>
    <t xml:space="preserve">Made sure the leak was secured and public works is called to fix the leaky pipe. They are diverting </t>
  </si>
  <si>
    <t>Home owner notified the Bridgeport WPCA</t>
  </si>
  <si>
    <t>N/A Not permitted to enter private property.</t>
  </si>
  <si>
    <t>Field Operations cleared blockage in main line</t>
  </si>
  <si>
    <t>123 Sunshine Cir, Bridgeport, CT</t>
  </si>
  <si>
    <t>SOUTHINGTON</t>
  </si>
  <si>
    <t>Southington WPC staff received call about possible sewer line blockage.</t>
  </si>
  <si>
    <t>Town of Southington WPC staff used Jet/Vac truck to relieve the blockage.</t>
  </si>
  <si>
    <t>Southington</t>
  </si>
  <si>
    <t>17 Norton St, Southington, CT</t>
  </si>
  <si>
    <t xml:space="preserve">Vendor working on new bypass gate and it unexplainably closed which sent wastewater to inactive wet </t>
  </si>
  <si>
    <t>Wastewater coming out of wet well.</t>
  </si>
  <si>
    <t>5,000 est</t>
  </si>
  <si>
    <t>influent flow meter</t>
  </si>
  <si>
    <t>5,000 gallons est</t>
  </si>
  <si>
    <t>Out of service wet well was put in service while gate issue was corrected.</t>
  </si>
  <si>
    <t>Grease and rags caused the back up</t>
  </si>
  <si>
    <t>N/A Staff not permitted to enter private property to determine bypass volume in the house  . However</t>
  </si>
  <si>
    <t>N/A Staff not permitted to enter private property to determine bypass volume in the house. However t</t>
  </si>
  <si>
    <t>Stillmans Pond</t>
  </si>
  <si>
    <t>350 gallons</t>
  </si>
  <si>
    <t>Field operations staff Jetted main line and cleared grease and rag blockage.</t>
  </si>
  <si>
    <t>1315 Boston Ave, Bridgeport, CT</t>
  </si>
  <si>
    <t>Secondary blankets were high.</t>
  </si>
  <si>
    <t>UV alarm</t>
  </si>
  <si>
    <t>425,000 gallons</t>
  </si>
  <si>
    <t>SCADA trend</t>
  </si>
  <si>
    <t>425,000 Gallons</t>
  </si>
  <si>
    <t>Chemical addition to aid settling. Mixers and blowers shut off or turned down. RAS control</t>
  </si>
  <si>
    <t>Reported by Homeowner</t>
  </si>
  <si>
    <t>168 gallons</t>
  </si>
  <si>
    <t>Field estimate by crew1.5" (.125ft) x 12 x 15 x 7.48 = 168.3 gallons</t>
  </si>
  <si>
    <t>Crew jetted line and restored flow</t>
  </si>
  <si>
    <t>37 Hemlock Rd, New Haven, CT</t>
  </si>
  <si>
    <t>1.7 MG</t>
  </si>
  <si>
    <t>NEW MILFORD</t>
  </si>
  <si>
    <t>Public Works official called WPCA Office and reported water leaking from sewer cleanout.</t>
  </si>
  <si>
    <t>.69 GALS PER MINUTE</t>
  </si>
  <si>
    <t>BY a visual of the quantity of water trickling out of cleanout.</t>
  </si>
  <si>
    <t>103.5 Gals.</t>
  </si>
  <si>
    <t xml:space="preserve">High Pressure jetting and a mechanical pipe cleaner. A large mass of roots was removed. The area is </t>
  </si>
  <si>
    <t>New Milford</t>
  </si>
  <si>
    <t>9 Terrace Pl Ext, New Milford, CT</t>
  </si>
  <si>
    <t>GREENWICH (GRASS ISLAND WPCF)</t>
  </si>
  <si>
    <t>Please see comments above for explanation of bypass cause.</t>
  </si>
  <si>
    <t>Reported by Highway Inspector</t>
  </si>
  <si>
    <t>Unknown at time of initial report - however, final estimate is provided later in this report</t>
  </si>
  <si>
    <t>Byram River</t>
  </si>
  <si>
    <t>Approximately 23,000 gallons total</t>
  </si>
  <si>
    <t>Removed failed repair coupling and installed new repair coupling.</t>
  </si>
  <si>
    <t>Greenwich</t>
  </si>
  <si>
    <t>60 S Water St, Greenwich, CT</t>
  </si>
  <si>
    <t>Unknown blockage at this time.</t>
  </si>
  <si>
    <t>Homeowner called city to inspect mainline. Our line was flowing normal.</t>
  </si>
  <si>
    <t>3 gallons</t>
  </si>
  <si>
    <t>2-3 gallons</t>
  </si>
  <si>
    <t>The Homeowner had a contractor come and clear the private lateral blockage</t>
  </si>
  <si>
    <t>15 Catherine St, Norwalk, CT</t>
  </si>
  <si>
    <t>M/S backed up due to roots</t>
  </si>
  <si>
    <t>&lt;100</t>
  </si>
  <si>
    <t>&lt;100 Gallons</t>
  </si>
  <si>
    <t>MDC sewer flushed by jet truck and stoppage relieved</t>
  </si>
  <si>
    <t>35 Lostbrook Rd, West Hartford, CT</t>
  </si>
  <si>
    <t>2.697MG</t>
  </si>
  <si>
    <t>109 Talcott Rd, West Hartford, CT</t>
  </si>
  <si>
    <t>Some one called in from stop &amp; Shop and the Fire Department</t>
  </si>
  <si>
    <t>501 - 1000 gallons</t>
  </si>
  <si>
    <t>05:30 AM</t>
  </si>
  <si>
    <t>The repair was resolved with a clamp</t>
  </si>
  <si>
    <t>1780 Post Rd E, Westport, CT</t>
  </si>
  <si>
    <t>managment comp. for rental property</t>
  </si>
  <si>
    <t>5000gallons</t>
  </si>
  <si>
    <t>pump truck estimated gallons</t>
  </si>
  <si>
    <t>5000 gallons</t>
  </si>
  <si>
    <t>jetted blockage/ following up with additional jetting and cctv next day</t>
  </si>
  <si>
    <t>8 Knox St, West Haven, CT</t>
  </si>
  <si>
    <t>Private sewer lateral that runs under a pedestrian walkway rotted and started to leak into Harbor Br</t>
  </si>
  <si>
    <t>Call was placed to the Meriden WPCF to check on water coming out of a pipe by a passerby.</t>
  </si>
  <si>
    <t>approx 40 gpm.</t>
  </si>
  <si>
    <t>visual determination</t>
  </si>
  <si>
    <t>Approx 8,000 gals. Main flow was slowed down to a trickle by about 2:00 PM and completely stopped by</t>
  </si>
  <si>
    <t>Building owner called in a plumbing company to remove and replace the rotted piece of sewer pipe wit</t>
  </si>
  <si>
    <t>Electrical failure</t>
  </si>
  <si>
    <t>Alarms</t>
  </si>
  <si>
    <t>250,000 gallons</t>
  </si>
  <si>
    <t>SCADA flow</t>
  </si>
  <si>
    <t>Housatonic river</t>
  </si>
  <si>
    <t>Replaced part</t>
  </si>
  <si>
    <t>ORANGE</t>
  </si>
  <si>
    <t>Broken forced main</t>
  </si>
  <si>
    <t>Contractor arrived at pump station to perform work and saw a sink hole developing in road</t>
  </si>
  <si>
    <t>shallow sink hole and pump station does not produce much flow</t>
  </si>
  <si>
    <t>300</t>
  </si>
  <si>
    <t>FORCE MAIN WAS REPAIRED</t>
  </si>
  <si>
    <t>Orange</t>
  </si>
  <si>
    <t>2 Executive Blvd, Orange, CT</t>
  </si>
  <si>
    <t>GROTON, CITY OF</t>
  </si>
  <si>
    <t>Resident reported</t>
  </si>
  <si>
    <t>5-10 gallons</t>
  </si>
  <si>
    <t>Visual. Slow/low flow</t>
  </si>
  <si>
    <t>Jetting line to remove rag/grease blockage</t>
  </si>
  <si>
    <t>79 Litton Ave, Groton, CT</t>
  </si>
  <si>
    <t>2.7191 MG</t>
  </si>
  <si>
    <t>GREASE</t>
  </si>
  <si>
    <t>&lt;1000</t>
  </si>
  <si>
    <t>MDC JET TRUCKED RELIEVED M/S</t>
  </si>
  <si>
    <t>105 Fisk Dr, Newington, CT</t>
  </si>
  <si>
    <t>This is a private By-Pass and DPH has been notified to investigate and monitor.</t>
  </si>
  <si>
    <t>1-25</t>
  </si>
  <si>
    <t>15 gallons estimated by DPH</t>
  </si>
  <si>
    <t>A contractor was called in to clear the blockage</t>
  </si>
  <si>
    <t>56 Ridgewood St, Waterbury, CT</t>
  </si>
  <si>
    <t>called in be resident</t>
  </si>
  <si>
    <t>5 to 10 gallons</t>
  </si>
  <si>
    <t>visual insoection</t>
  </si>
  <si>
    <t>jetted line to remove blockage</t>
  </si>
  <si>
    <t>175 Canton St, West Haven, CT</t>
  </si>
  <si>
    <t>Combination of grease, rags and wipes.</t>
  </si>
  <si>
    <t>N/A  Staff not permitted to enter private property.</t>
  </si>
  <si>
    <t>N/A Staff do not enter private property</t>
  </si>
  <si>
    <t>Staff  Cleared  clog in main line.</t>
  </si>
  <si>
    <t>RWA reported water from a MH at the work site.</t>
  </si>
  <si>
    <t>200 gallons discharged from the MH.</t>
  </si>
  <si>
    <t>Less than 200 gallons.</t>
  </si>
  <si>
    <t>Crew jetted the city line and restored flow. Crew cleaned out the basin.</t>
  </si>
  <si>
    <t>39 Onyx St, New Haven, CT</t>
  </si>
  <si>
    <t>NORFOLK SEWER DISTRICT</t>
  </si>
  <si>
    <t>Truck Accident</t>
  </si>
  <si>
    <t>Fire Call</t>
  </si>
  <si>
    <t>100,000 gallons</t>
  </si>
  <si>
    <t>Flow Meter</t>
  </si>
  <si>
    <t>No impact to water or the facility.  Bypass was ceased and normal plant function resumed.</t>
  </si>
  <si>
    <t>Norfolk</t>
  </si>
  <si>
    <t>Norfolk, CT</t>
  </si>
  <si>
    <t>UNDETERMINED / ONGOING</t>
  </si>
  <si>
    <t>0.993 MG</t>
  </si>
  <si>
    <t>Grease caused back up</t>
  </si>
  <si>
    <t>N/A Personnel not permitted to enter private residence.</t>
  </si>
  <si>
    <t>N/A Personnel not permitted to enter private residence to estimate volume</t>
  </si>
  <si>
    <t>Main line was jetted and grease blockage was cleared.</t>
  </si>
  <si>
    <t>259 Dover St, Bridgeport, CT</t>
  </si>
  <si>
    <t>Roots and grease accumulated and created a blockage in the ROW</t>
  </si>
  <si>
    <t>Homeowner called collections supervisor</t>
  </si>
  <si>
    <t>160 gallons</t>
  </si>
  <si>
    <t>Visual and dimensions of the bypass area (16ft x 16 ft x 0.8 ft)</t>
  </si>
  <si>
    <t xml:space="preserve">Crew found the manholes running surcharged so approximately 400 feet of the collections system (ROW </t>
  </si>
  <si>
    <t>215 Stoddard Rd, Waterbury, CT</t>
  </si>
  <si>
    <t>Concrete Failure in manhole</t>
  </si>
  <si>
    <t>100 total gal</t>
  </si>
  <si>
    <t>100gal</t>
  </si>
  <si>
    <t>Removed</t>
  </si>
  <si>
    <t>4 Knapps Ln, Danbury, CT</t>
  </si>
  <si>
    <t>Sanitary sewer surcharged. The line was jetted at the intersection of Vista Ter and Fountain St.</t>
  </si>
  <si>
    <t>Less than 1000 gallons.</t>
  </si>
  <si>
    <t>776 gallons were discharged into the basement.2"(.166')x25'x25'x7.48= 776.05 gallons.</t>
  </si>
  <si>
    <t>Crew jetted the sanitary sewer and restored flow. Pro Klean was contracted to clean and sanitize the</t>
  </si>
  <si>
    <t>147 Vista Terrace, New Haven, CT</t>
  </si>
  <si>
    <t>02:45 AM</t>
  </si>
  <si>
    <t>Town employee called treatment plant</t>
  </si>
  <si>
    <t>200 to 300 Gallons</t>
  </si>
  <si>
    <t>Five Mile Pond</t>
  </si>
  <si>
    <t>200 to 300 gallons</t>
  </si>
  <si>
    <t>Suez employees jetted line to clear blockage.  Town CEO on site during incident</t>
  </si>
  <si>
    <t>39 Prospect Ave, Killingly, CT</t>
  </si>
  <si>
    <t>According to DPH inspector private Sewer lateral had blockage of grease and rags</t>
  </si>
  <si>
    <t>Ted called to report sewer discharge</t>
  </si>
  <si>
    <t>DPH Inspector contacted manager at CVS - 526 Meriden Road, who hired Prospect Sanitation to clear th</t>
  </si>
  <si>
    <t>526 Meriden Rd, Waterbury, CT</t>
  </si>
  <si>
    <t>VARIABLE</t>
  </si>
  <si>
    <t>FLOW METERING</t>
  </si>
  <si>
    <t>00:15 AM</t>
  </si>
  <si>
    <t>&lt;0.1 mgd</t>
  </si>
  <si>
    <t>increased flows at WWTF from 2/22 storm, flow decreased below 60 mdg and permitted bypass ended.</t>
  </si>
  <si>
    <t>Sewage seen coming up past manhole in street in residential area, trouble call placed to Navy Public</t>
  </si>
  <si>
    <t>Visual observation by Navy representatives responding to bypass event.</t>
  </si>
  <si>
    <t>High-pressure water jet used to clear blockage in sewer pipe under the road.</t>
  </si>
  <si>
    <t>126 Driftwood Cir, Groton, CT</t>
  </si>
  <si>
    <t>Resident at 56 Sidney St reported an odor complaint. When investigating, it was determined the priva</t>
  </si>
  <si>
    <t>1-500 gallons</t>
  </si>
  <si>
    <t>DPH has estimated the final volume to be 200 gallons</t>
  </si>
  <si>
    <t>DPH hired a contractor to clear the blockage</t>
  </si>
  <si>
    <t>56 Sidney St, Waterbury, CT</t>
  </si>
  <si>
    <t>M/S BACKED</t>
  </si>
  <si>
    <t>HOMEOWNER</t>
  </si>
  <si>
    <t>9.2 MG</t>
  </si>
  <si>
    <t>RAIN EVENT ENDED EXCESSIVE FLOWS RECEDED</t>
  </si>
  <si>
    <t>17 Steven St, West Hartford, CT</t>
  </si>
  <si>
    <t>Rain</t>
  </si>
  <si>
    <t>7.6626 MG</t>
  </si>
  <si>
    <t>0.26 MG</t>
  </si>
  <si>
    <t>rain ended, reduced flows at WWTF</t>
  </si>
  <si>
    <t>Belt filter press wet well overflow due to pumps not keeping up in auto.</t>
  </si>
  <si>
    <t>Operator Ryan Festa noticed overflow going into parking lot.</t>
  </si>
  <si>
    <t>10-25 gallons</t>
  </si>
  <si>
    <t>Estimation by Ryan Festa</t>
  </si>
  <si>
    <t>Put pumps into hand, shut off press to let wet well empty.</t>
  </si>
  <si>
    <t>RAS line being repaired by contractors.  Using a bypass line and some solids washing out.</t>
  </si>
  <si>
    <t>Plant personal.</t>
  </si>
  <si>
    <t>Hard to estimate 200-600 gallons per hour.</t>
  </si>
  <si>
    <t>estimation</t>
  </si>
  <si>
    <t>It will end up being serval thousand gallons.</t>
  </si>
  <si>
    <t>RAS line will hopefully be repaired by Tues/Wed and West Haven will stop washing out.</t>
  </si>
  <si>
    <t>Temporary bypass pumps did not handle plant flows and auto dialer did not work for DEEP approved byp</t>
  </si>
  <si>
    <t>Security guard noticed secondaries overflowing onto ground and called on call WPCF supervisor.</t>
  </si>
  <si>
    <t>127,106 gallons.</t>
  </si>
  <si>
    <t>Influent flow meter readings for duration of bypass.</t>
  </si>
  <si>
    <t>Reduced RAS flow and Influent flow to stop overflow. Pump vendor is in route to troubleshoot alarm a</t>
  </si>
  <si>
    <t>Roots and debris in line caused blockage</t>
  </si>
  <si>
    <t>Contractors on site reported overflowing manhole to Town</t>
  </si>
  <si>
    <t>Time of reported overflow to time overflow stopped</t>
  </si>
  <si>
    <t>Jetted line to clear blockage, cleaned and disinfected area where overflow occurred</t>
  </si>
  <si>
    <t>When the gate to secondary clarifier 4 was reopened after maintenance water from the UV Chamber rush</t>
  </si>
  <si>
    <t>An alarm came in on the SCADA system</t>
  </si>
  <si>
    <t>About 4900 gallons of treated but non disinfected wastewater.</t>
  </si>
  <si>
    <t>Based on flow and the time the UV was off.</t>
  </si>
  <si>
    <t>Connecticut River</t>
  </si>
  <si>
    <t>About 4900 gallons</t>
  </si>
  <si>
    <t>Water level naturally came back up and UV turned back on</t>
  </si>
  <si>
    <t>1 Vibert Rd, South Windsor, CT</t>
  </si>
  <si>
    <t>Supernatant pump failure</t>
  </si>
  <si>
    <t>On duty operator noticed water coming out tank.</t>
  </si>
  <si>
    <t>Approximately 25 Gallons</t>
  </si>
  <si>
    <t>Visual estimate and duration of water coming out of tank.</t>
  </si>
  <si>
    <t>Area around supernatant tank was cleaned, and new on/off float installed for pump.</t>
  </si>
  <si>
    <t>Southington WPC staff were notified by restaurant owner that the restaurant's outdoor grease trap wa</t>
  </si>
  <si>
    <t>Southington WPC staff jetted the sewer main to relieve the blockage.</t>
  </si>
  <si>
    <t>59 W Center St, Southington, CT</t>
  </si>
  <si>
    <t>new Haven HArbor</t>
  </si>
  <si>
    <t>0.0626 MG</t>
  </si>
  <si>
    <t>reduced flows through wwtp</t>
  </si>
  <si>
    <t>WPCA suspects a portion of the gravity sewer line is broken.</t>
  </si>
  <si>
    <t>Service call was investigated.</t>
  </si>
  <si>
    <t>Estimated discharge rate of 0.1 gpm.</t>
  </si>
  <si>
    <t>Discharge rate was observed and estimated.</t>
  </si>
  <si>
    <t>60 gallons</t>
  </si>
  <si>
    <t>WPCA's contractor removed tree roots that cracked the sewer line and replaced with SDR-35 pipe and a</t>
  </si>
  <si>
    <t>70 Halliwell Dr, Stamford, CT</t>
  </si>
  <si>
    <t>Power loss</t>
  </si>
  <si>
    <t>As soon as we lost power we knew there was a power disruption to UV</t>
  </si>
  <si>
    <t>3.05 MGD for about 10 minues</t>
  </si>
  <si>
    <t>By using flow rate and time</t>
  </si>
  <si>
    <t>About 22000 gallons</t>
  </si>
  <si>
    <t>Power came back, bulbs ramped up</t>
  </si>
  <si>
    <t>1.2044 MG</t>
  </si>
  <si>
    <t>flows at WWTF decreased</t>
  </si>
  <si>
    <t>The city line was blocked with grease. The line was jetted and flow restored.</t>
  </si>
  <si>
    <t>Property owner called it in.</t>
  </si>
  <si>
    <t>The GNHWPCA jetted the city line and restored flow. The line was cleaned and grease removed. Pro Kle</t>
  </si>
  <si>
    <t>75 Whitney Ave, New Haven, CT</t>
  </si>
  <si>
    <t>0.43 MG</t>
  </si>
  <si>
    <t>Sewer lateral had grease in it, building owner had lateral cleaned which caused grease blockage in m</t>
  </si>
  <si>
    <t>Called in by building owner.</t>
  </si>
  <si>
    <t>Visual estimate and duration.</t>
  </si>
  <si>
    <t>Building owner had private lateral cleaned while we cleaned main line in front of building.</t>
  </si>
  <si>
    <t>ONGIONG</t>
  </si>
  <si>
    <t>NEWHAVEN HARBOR</t>
  </si>
  <si>
    <t>0.0014 MG</t>
  </si>
  <si>
    <t>reduced flows</t>
  </si>
  <si>
    <t>Reported by tenant to Fire Dept.</t>
  </si>
  <si>
    <t>Report from our regional dispatch center gives a low rate of discharge.  UEM estimate is ~100 gallon</t>
  </si>
  <si>
    <t>Called in by on-scene response (Fire Dept).</t>
  </si>
  <si>
    <t>~100 gallons liquid</t>
  </si>
  <si>
    <t>Jetted the line, observed no further backups between now and then.  PWD recently sent out a reminder</t>
  </si>
  <si>
    <t>148 Michigan Dr, Groton, CT</t>
  </si>
  <si>
    <t>Blockage in private sewer lateral</t>
  </si>
  <si>
    <t>Sewer complaint by Anthony Riviere</t>
  </si>
  <si>
    <t>DPH determined total volume</t>
  </si>
  <si>
    <t>DPH had homeowner hire a company that clear the blockage in private lateral.</t>
  </si>
  <si>
    <t>49 Cassidy Ave, Waterbury, CT</t>
  </si>
  <si>
    <t>Sewage flowing from private sanitary line into the intersection of Mark Lane and Industry Lane</t>
  </si>
  <si>
    <t>City's Engineering staff</t>
  </si>
  <si>
    <t>DPH Inspector</t>
  </si>
  <si>
    <t>Refer to DPH as per ERP, DPH Inspector contacted landlord, who hired American Rooter to clear the bl</t>
  </si>
  <si>
    <t>100 Mark Ln, Waterbury, CT</t>
  </si>
  <si>
    <t>Estimated by DPH Inspector</t>
  </si>
  <si>
    <t>DPH contacted landlord and had him perform the necessary repairs to clear the blockage</t>
  </si>
  <si>
    <t>10 Marley Pl, Waterbury, CT</t>
  </si>
  <si>
    <t>Excessive Flows - Snow Melt</t>
  </si>
  <si>
    <t>20000g</t>
  </si>
  <si>
    <t>PARK RIVER CONDUIT</t>
  </si>
  <si>
    <t>20,000g</t>
  </si>
  <si>
    <t>EVENT DUE TO SNOW MELT - SNOW MELTED</t>
  </si>
  <si>
    <t>452 Broad St, Hartford, CT</t>
  </si>
  <si>
    <t>Pump failed to pump when put back into service due to rotten pump base.</t>
  </si>
  <si>
    <t>Flow Meter alert</t>
  </si>
  <si>
    <t>2289 Gallons</t>
  </si>
  <si>
    <t>CSO Flow Meter</t>
  </si>
  <si>
    <t>2289</t>
  </si>
  <si>
    <t>Switched back to working pump.</t>
  </si>
  <si>
    <t>0.25 MG</t>
  </si>
  <si>
    <t>25 gallons</t>
  </si>
  <si>
    <t>74 Harold St, West Haven, CT</t>
  </si>
  <si>
    <t>No cause given</t>
  </si>
  <si>
    <t>Called into police</t>
  </si>
  <si>
    <t>Estimate given as unknown</t>
  </si>
  <si>
    <t>Stebbins Brook to Farmington River</t>
  </si>
  <si>
    <t>No estimate given</t>
  </si>
  <si>
    <t>Line was jetted with flusher clearing the blockage.  Manhole was rechecked once done.  Area was spra</t>
  </si>
  <si>
    <t>536 Hopmeadow St, Simsbury, CT</t>
  </si>
  <si>
    <t>Reported by occupants of community center after backup seen at floor drain in facility basement.</t>
  </si>
  <si>
    <t>Less than 5 gallons.</t>
  </si>
  <si>
    <t>Visual observation.</t>
  </si>
  <si>
    <t>Navy PW personnel cleared interior pipe blockage, Beacon Point Homes personnel (housing area and com</t>
  </si>
  <si>
    <t>45 Proteus Ave, Groton, CT</t>
  </si>
  <si>
    <t>call in</t>
  </si>
  <si>
    <t>LIS</t>
  </si>
  <si>
    <t>The release lasted two hours and eleven minutes with an approximate discharge of 100 gallons perminu</t>
  </si>
  <si>
    <t>Force main was repaired.</t>
  </si>
  <si>
    <t>257 Strawberry Hill Ave, Norwalk, CT</t>
  </si>
  <si>
    <t>broken sewer main</t>
  </si>
  <si>
    <t>someone from stop &amp; shop called it in.</t>
  </si>
  <si>
    <t>500-1000 gals</t>
  </si>
  <si>
    <t>Replace 6 foot Piece of 10" pipe.</t>
  </si>
  <si>
    <t>Sticks and rags</t>
  </si>
  <si>
    <t>DPH called Collections Manager</t>
  </si>
  <si>
    <t>overflow calculator</t>
  </si>
  <si>
    <t>Steele Brook interceptor</t>
  </si>
  <si>
    <t>Jetted line to remove blockage, changed all upstream manhole from a single hole cover to no hole cov</t>
  </si>
  <si>
    <t>229 Whitewood Rd, Waterbury, CT</t>
  </si>
  <si>
    <t>Flooding in area</t>
  </si>
  <si>
    <t>Visual and high well alarm</t>
  </si>
  <si>
    <t>500 to. 1000 gallons</t>
  </si>
  <si>
    <t>West river</t>
  </si>
  <si>
    <t>Approx. 1000 gallons</t>
  </si>
  <si>
    <t>Tain event</t>
  </si>
  <si>
    <t>165 Front Ave, West Haven, CT</t>
  </si>
  <si>
    <t>Heavy rain</t>
  </si>
  <si>
    <t>Influent flow meter , street level indicator</t>
  </si>
  <si>
    <t>1.21 mg</t>
  </si>
  <si>
    <t>Bridgeport harbor/ long Island Sound</t>
  </si>
  <si>
    <t>1.21mg</t>
  </si>
  <si>
    <t>Rain subsided</t>
  </si>
  <si>
    <t>the owner called it in</t>
  </si>
  <si>
    <t>unknown at this time</t>
  </si>
  <si>
    <t>Less than 10 gallons</t>
  </si>
  <si>
    <t>Area was cleaned and flow was restored.</t>
  </si>
  <si>
    <t>6 Newfield St, Norwalk, CT</t>
  </si>
  <si>
    <t>08:15 PM</t>
  </si>
  <si>
    <t>easment has no vehicle access to maintain line properly need to build access rd to maintain mh in sw</t>
  </si>
  <si>
    <t>west haven pd</t>
  </si>
  <si>
    <t>jetted blockage 1000 ft</t>
  </si>
  <si>
    <t>300 Meloy Rd, West Haven, CT</t>
  </si>
  <si>
    <t>The blockage was caused by grease, rags and wipes.</t>
  </si>
  <si>
    <t>N/A Staff not permitted to enter private residence</t>
  </si>
  <si>
    <t>The blockage in the main line was jetted and cleared by 7am.</t>
  </si>
  <si>
    <t>1297 Pembroke St, Bridgeport, CT</t>
  </si>
  <si>
    <t>Phone call</t>
  </si>
  <si>
    <t>250 gallons</t>
  </si>
  <si>
    <t>Brooklyn</t>
  </si>
  <si>
    <t>450 Providence Rd, Brooklyn, CT</t>
  </si>
  <si>
    <t>N/A Staff not permitted to enter private property to determine volume.</t>
  </si>
  <si>
    <t>Field operations staff jetted main line and the line was flowing by 2;50pm.</t>
  </si>
  <si>
    <t>596 Pearl Harbor St, Bridgeport, CT</t>
  </si>
  <si>
    <t>received a call from FFld police dept</t>
  </si>
  <si>
    <t>600 gallons</t>
  </si>
  <si>
    <t>jetted the line to break a grease plug</t>
  </si>
  <si>
    <t>10 Green Acres Ln, Fairfield, CT</t>
  </si>
  <si>
    <t>2.4194 MG</t>
  </si>
  <si>
    <t>City's sewer line was running without any obstructions so it seemed like the private lateral or buil</t>
  </si>
  <si>
    <t>Tenant called customer service</t>
  </si>
  <si>
    <t>0-50 gallons</t>
  </si>
  <si>
    <t>When the crew arrived to location, bypass was ceased. The crew checked the sewer collection system a</t>
  </si>
  <si>
    <t>23 Bergin Cir, Waterbury, CT</t>
  </si>
  <si>
    <t>The pump motor VFDs faulted out, unknown why.  Causing around 3 gallons of raw sewage to overflow ou</t>
  </si>
  <si>
    <t>During weekly pump station checks</t>
  </si>
  <si>
    <t>Electrical malfunction was repaired and pump station placed back in service</t>
  </si>
  <si>
    <t>Resident called sewer discharge from curb box to Admin Utility Division</t>
  </si>
  <si>
    <t xml:space="preserve">DPH Inspector contacted landlord regarding the sewage bypass.  Landlord hired a contractor to clear </t>
  </si>
  <si>
    <t>26 Wildwood Ave, Waterbury, CT</t>
  </si>
  <si>
    <t>CUSTOMER CALLED HAVING SEWAGE BACK UP IN BASEMENT</t>
  </si>
  <si>
    <t>LESS THAN 100 GAL</t>
  </si>
  <si>
    <t>LESS THAN 100 GALLONS</t>
  </si>
  <si>
    <t>MDC SEWER CREW JETTED MAIN LINE AND RELIEVED BLOCKAGE</t>
  </si>
  <si>
    <t>85 Van Block Ave, Hartford, CT</t>
  </si>
  <si>
    <t>Engineering Department reached out to plant staff regarding water coming out of a manhole.</t>
  </si>
  <si>
    <t>50-500 gallons</t>
  </si>
  <si>
    <t>51-500 gallons</t>
  </si>
  <si>
    <t>WPC Staff removed roots from manhole to allow wastewater to flow through the main.</t>
  </si>
  <si>
    <t>72 Norton St, Southington, CT</t>
  </si>
  <si>
    <t>This is a private lateral curb box. DPH is investigating</t>
  </si>
  <si>
    <t>Waterbury Engineering contacted DPH and they called the Collections Department to investigate.</t>
  </si>
  <si>
    <t>Private ByPass was sent to the Health Department to Monitor and ensure the problem gets resolved.</t>
  </si>
  <si>
    <t>47 Woodruff St, Waterbury, CT</t>
  </si>
  <si>
    <t>homeowner saw manhole overflowing</t>
  </si>
  <si>
    <t>Jetted the plugged line and relieved it.</t>
  </si>
  <si>
    <t>422 Jones Hill Rd, West Haven, CT</t>
  </si>
  <si>
    <t>Burns Construction Company installing water main hit force main at our Reservoir pump Station</t>
  </si>
  <si>
    <t>Contractor notified us as soon as they hit it.</t>
  </si>
  <si>
    <t xml:space="preserve">Trash pump rated at 88 GPM pumping from hole where break isline repaired 2:41 PMEstimated Quantity  </t>
  </si>
  <si>
    <t>Trash pump rated for 88 GPM</t>
  </si>
  <si>
    <t>Storm water stream</t>
  </si>
  <si>
    <t>Pumping lasted about 1hr and 1/2pump is rated for 88 gpm final estimate 8,000.00 gals</t>
  </si>
  <si>
    <t>we have a portable by-pass pump installed at station while pipe was being replacedhole was containin</t>
  </si>
  <si>
    <t>2595 Reservoir Ave, Trumbull, CT</t>
  </si>
  <si>
    <t>MATTABASSETT DISTRICT</t>
  </si>
  <si>
    <t>New Britain flows hit 38 MGD with heavy rain. Middletown hit 11 MGD with heavy rain.</t>
  </si>
  <si>
    <t>Operator opened bypass gate</t>
  </si>
  <si>
    <t>13 MGD at time of bypass gate opening.</t>
  </si>
  <si>
    <t>Difference between influent and effluent parshall flumes.</t>
  </si>
  <si>
    <t>2,433,645 gallons of partially treated effluent we combined with 34,947,916 gallons of fully treated</t>
  </si>
  <si>
    <t>When plant flows subsided under 55 MGD we closed the bypass gate.</t>
  </si>
  <si>
    <t>Cromwell</t>
  </si>
  <si>
    <t>245 Main St, Cromwell, CT</t>
  </si>
  <si>
    <t>Line Collapse</t>
  </si>
  <si>
    <t>DPW Crew</t>
  </si>
  <si>
    <t>150 gpm for 1 hour  estimated 9000.00 gals</t>
  </si>
  <si>
    <t>Reference sheet for estimating sewer flow rate from overflowing sewer manholes150 GPM</t>
  </si>
  <si>
    <t>9000.00 Gals</t>
  </si>
  <si>
    <t>Whitney Station shut down McVac service 5 trucks for pumping station to by pass line repaired by Bur</t>
  </si>
  <si>
    <t>Main St, Trumbull, CT</t>
  </si>
  <si>
    <t>generator running, poor voltage output.  Gen output at times.</t>
  </si>
  <si>
    <t>High wet well, high channel, generator running.</t>
  </si>
  <si>
    <t>3 SMH's in vicinity of PS overflowed into CB's on the street which eventually discharge to LIS.  5,5</t>
  </si>
  <si>
    <t>Visual observation.  50, 10, and 5 GPM each SMH for 85 minutes</t>
  </si>
  <si>
    <t>5,525 gallons</t>
  </si>
  <si>
    <t>Power restored</t>
  </si>
  <si>
    <t>170 Nearwater Ln, Darien, CT</t>
  </si>
  <si>
    <t>Bubbler stopped working due to air compressor failure.</t>
  </si>
  <si>
    <t>Great Swamp</t>
  </si>
  <si>
    <t>Operator noticed pump station wet well had a small amount of water trickling out. Put pumps into man</t>
  </si>
  <si>
    <t>Resident called, could not flush toilet. Plumber stated was not the residents problem.</t>
  </si>
  <si>
    <t>Approx 10 gallons</t>
  </si>
  <si>
    <t>Visual, upon clearing the blockage the released flow slowly rose and breached the top of the manhole</t>
  </si>
  <si>
    <t>10 gal</t>
  </si>
  <si>
    <t>line cleared.</t>
  </si>
  <si>
    <t>322 Middlesex Rd, Darien, CT</t>
  </si>
  <si>
    <t>Split PVC pipe section</t>
  </si>
  <si>
    <t>Reported by Nautilus Museum and Utilities to Fire Department, Regional Dispatch Center notified Envi</t>
  </si>
  <si>
    <t>50 gallons over a 4 x 50ft area, small amount into Stormdrain.</t>
  </si>
  <si>
    <t>FD and Utilities personnel estimate off flow.</t>
  </si>
  <si>
    <t>N/A  Outfall pipe is approx 4 Ft diameter.</t>
  </si>
  <si>
    <t>Cleared brush, excavated and installed shoring, hand dug to cutout, replaced 18" piece of 4" PVC pip</t>
  </si>
  <si>
    <t>Crystal Lake Rd, Groton, CT</t>
  </si>
  <si>
    <t>private lateral has sewer blockage. cause of blockage is unknown.</t>
  </si>
  <si>
    <t>town employee notified by road workers</t>
  </si>
  <si>
    <t>homeowner called plumber to relieve blockage from private lateral.</t>
  </si>
  <si>
    <t>2 Winsor Ave, Plainfield, CT</t>
  </si>
  <si>
    <t>Call came in from Hamden DPW for water bubbling from a MH cover. Crew jetted the line and restored f</t>
  </si>
  <si>
    <t>Call came in from Hamden DPW for water bubbling from a MH cover.</t>
  </si>
  <si>
    <t>Less than 30 gallons estimated by crew.</t>
  </si>
  <si>
    <t>Field estimate by crew. Water was bubbling out through the pick hole in the cover.</t>
  </si>
  <si>
    <t>Less than 30 gallons.</t>
  </si>
  <si>
    <t>Crew jetted the line and restored flow. the area around the MH cover was washed down.</t>
  </si>
  <si>
    <t>314 Pine Rock Ave, Hamden, CT</t>
  </si>
  <si>
    <t>Heavy rain in a short period of time</t>
  </si>
  <si>
    <t>Operations monitoring street level indicator</t>
  </si>
  <si>
    <t>1.31 mg.</t>
  </si>
  <si>
    <t>Bridgeport Harbor - long island sound</t>
  </si>
  <si>
    <t>Crew jetted the sanitary sewer and found the line to be blocked by roots. The line was cleared and f</t>
  </si>
  <si>
    <t>The homeowner called the back up in.</t>
  </si>
  <si>
    <t>Less than 50 gallons was visible as a discharge into the basement.</t>
  </si>
  <si>
    <t>Crew jetted to sanitary sewer and restored flow. Pro Klean has been contracted to clean and sanitize</t>
  </si>
  <si>
    <t>31 Fountain Terrace, New Haven, CT</t>
  </si>
  <si>
    <t>Plant Operator was passing by and observed sewage spilling from the station containment area and imm</t>
  </si>
  <si>
    <t>Under 1,000 Gallons</t>
  </si>
  <si>
    <t>Septic tanker contained 2250 gallons before unloading, more than half the load was still in the truc</t>
  </si>
  <si>
    <t>Under 500 gallons</t>
  </si>
  <si>
    <t>Was cleaned and disposed of properly.</t>
  </si>
  <si>
    <t>uv disinfection times out after a power interuptiondelay when uv is back up is built into program fo</t>
  </si>
  <si>
    <t>scada alerted operator on call of loss of power at main sewage treatment plant</t>
  </si>
  <si>
    <t>25,625 gallons of plant effluent not disinfected</t>
  </si>
  <si>
    <t>flow at time of incident times the duration of event</t>
  </si>
  <si>
    <t>connecticut river</t>
  </si>
  <si>
    <t>253625</t>
  </si>
  <si>
    <t>Power came back</t>
  </si>
  <si>
    <t>Street level indicator. flow meter</t>
  </si>
  <si>
    <t>4.09mg</t>
  </si>
  <si>
    <t>Cedar Creek / long Island Sound</t>
  </si>
  <si>
    <t>4.09mg.</t>
  </si>
  <si>
    <t>rain tapered off and plant resumed normal operations</t>
  </si>
  <si>
    <t>Street level indicator  / flow meter</t>
  </si>
  <si>
    <t>Bridgeport Harbor/ Long Island Sound</t>
  </si>
  <si>
    <t>1.41 mg</t>
  </si>
  <si>
    <t>Rain ended and flow decreased and plant was able to come out of bypass.</t>
  </si>
  <si>
    <t>MIDDLETOWN WPCA</t>
  </si>
  <si>
    <t>construction work caused manhole to get partially pushed over and dabre fell in causing a blockage</t>
  </si>
  <si>
    <t>2,000 gallons</t>
  </si>
  <si>
    <t>2,000 gal</t>
  </si>
  <si>
    <t>removed roots from manhole structure</t>
  </si>
  <si>
    <t>Middletown</t>
  </si>
  <si>
    <t>565 Newfield St, Middletown, CT</t>
  </si>
  <si>
    <t>wet weather</t>
  </si>
  <si>
    <t>0.0251 MG</t>
  </si>
  <si>
    <t>Bar screen tripped overload.</t>
  </si>
  <si>
    <t>Public works called in mh overflowing</t>
  </si>
  <si>
    <t>Old field creek</t>
  </si>
  <si>
    <t>98 Blohm St, West Haven, CT</t>
  </si>
  <si>
    <t>Discharging on to the driveway from there cleanout.</t>
  </si>
  <si>
    <t>This was a follow up visit by field staff</t>
  </si>
  <si>
    <t>Landlord hired contractor to clear blockage and clear the area with clean water.</t>
  </si>
  <si>
    <t>103 Holly St, Waterbury, CT</t>
  </si>
  <si>
    <t>MDC EMPLOYEE</t>
  </si>
  <si>
    <t>&lt; Then a 1000 Gallons</t>
  </si>
  <si>
    <t>Sewer Dept jetted the main sewer until blockage was relieved</t>
  </si>
  <si>
    <t>1150 New Britain Ave, West Hartford, CT</t>
  </si>
  <si>
    <t>CALLED IN BY PLUMBER</t>
  </si>
  <si>
    <t>Less than 10 Gals</t>
  </si>
  <si>
    <t>Sewer main cleared by jet truck of obstruction/grease</t>
  </si>
  <si>
    <t>38 Iroquois Rd, West Hartford, CT</t>
  </si>
  <si>
    <t>The Grit spill in the parking lot was caused by the grit dumpster accidently tipping over.</t>
  </si>
  <si>
    <t>Ryan Festa was trying to empty the grit dumpster and it tipped over.</t>
  </si>
  <si>
    <t>About two gallons went down a parking lot storm drain.</t>
  </si>
  <si>
    <t>New Haven Sound</t>
  </si>
  <si>
    <t>About 2 gallons reached the New Haven Sound.  The rest of the Grit was shoveled up by Ryan Festa.</t>
  </si>
  <si>
    <t>Ryan Festa shoveled up the mess, cleaning everything up.</t>
  </si>
  <si>
    <t>15.51 MG</t>
  </si>
  <si>
    <t>Qalert system complaint</t>
  </si>
  <si>
    <t>10-20 gallons</t>
  </si>
  <si>
    <t>visual on grass</t>
  </si>
  <si>
    <t>DPH reports that the owner cleared blockage on 12-24-22 and sanitized with bleach and water</t>
  </si>
  <si>
    <t>54 Woodlawn Terrace, Waterbury, CT</t>
  </si>
  <si>
    <t>BROOKFIELD</t>
  </si>
  <si>
    <t>This bypass is not in the Brookfield WPCA Sewer Service area and was referred to Local Health</t>
  </si>
  <si>
    <t>CALL</t>
  </si>
  <si>
    <t>Not in the BWPCA service area - not a reportable incident</t>
  </si>
  <si>
    <t xml:space="preserve">This incident was referred to local health as it did not occur in the Brookfield WPCA sewer service </t>
  </si>
  <si>
    <t>Brookfield</t>
  </si>
  <si>
    <t>24 High Ridge Rd, Brookfield, CT</t>
  </si>
  <si>
    <t>resident with slow toilet</t>
  </si>
  <si>
    <t>visual estimate of weeping SMH in grass area.</t>
  </si>
  <si>
    <t>Jet rodder deployed to clear blockage</t>
  </si>
  <si>
    <t>64 Noroton Ave, Darien, CT</t>
  </si>
  <si>
    <t>flow trigger of &gt;60.0 MGD</t>
  </si>
  <si>
    <t>0.0 gallons</t>
  </si>
  <si>
    <t>EXCESSIVE FLOW DUE TO WATER MAIN BREAK</t>
  </si>
  <si>
    <t>1000 GAL</t>
  </si>
  <si>
    <t>2000 GAL</t>
  </si>
  <si>
    <t>ONCE WATER MAIN WAS SHUT DOWN EXCESSIVE FLOWS RECEDED AND BYPASS STOPPED</t>
  </si>
  <si>
    <t>52 Wilson St, Hartford, CT</t>
  </si>
  <si>
    <t>Miltronics Street Level indicator , Flow meter</t>
  </si>
  <si>
    <t>2.415mg</t>
  </si>
  <si>
    <t>Cedar Creek , Long Island Sound</t>
  </si>
  <si>
    <t>2.415 mg</t>
  </si>
  <si>
    <t>788,000 gallons</t>
  </si>
  <si>
    <t>flow decreased through treatment facility</t>
  </si>
  <si>
    <t xml:space="preserve">While installing rebuilt pump into the station, it was found that the driveshaft was knocked out of </t>
  </si>
  <si>
    <t>1498</t>
  </si>
  <si>
    <t>CSO flow meter</t>
  </si>
  <si>
    <t>Other pump was turned on.</t>
  </si>
  <si>
    <t>201 River Rd, Meriden, CT</t>
  </si>
  <si>
    <t>Soft blockage.  CCTV did not reveal any obvious defects.</t>
  </si>
  <si>
    <t>homeowner</t>
  </si>
  <si>
    <t>1-50 gal</t>
  </si>
  <si>
    <t>50</t>
  </si>
  <si>
    <t>jetted to clear line.  Did not see any material that could have caused blockage.  CCTV did not revea</t>
  </si>
  <si>
    <t>HOME OWNER</t>
  </si>
  <si>
    <t>&lt; 1000 GALLONS</t>
  </si>
  <si>
    <t>High flow receded.</t>
  </si>
  <si>
    <t>1 Fox Meadow Ln, West Hartford, CT</t>
  </si>
  <si>
    <t>Grease blockage in the CT Transit parking lot. The line was backed up to Edmund St.</t>
  </si>
  <si>
    <t>Employee of CT Transit called it in.</t>
  </si>
  <si>
    <t>less than 20 gallons.</t>
  </si>
  <si>
    <t>Field estimate by crew. Sewage was exiting through the pick holes in the MH cover. It ran to the sid</t>
  </si>
  <si>
    <t>Crew jetted the line in the CT Transit parking lot and cleared the line. Flow was restored and the r</t>
  </si>
  <si>
    <t>2061 State St, Hamden, CT</t>
  </si>
  <si>
    <t>04:15 AM</t>
  </si>
  <si>
    <t>&lt;1,000</t>
  </si>
  <si>
    <t>0.535mg</t>
  </si>
  <si>
    <t>Talcott Rd, West Hartford, CT</t>
  </si>
  <si>
    <t>blockage is a combination of grease and roots.</t>
  </si>
  <si>
    <t>Received a possible stoppage call from homeowner at 18 Benham Street</t>
  </si>
  <si>
    <t>Based on the quantity homeowner relayed to staff.</t>
  </si>
  <si>
    <t>Line jet cleaned.</t>
  </si>
  <si>
    <t>4 Benham St, Bristol, CT</t>
  </si>
  <si>
    <t>We needed to switch to generator power to do electrical maintenance which cause a brief lapse of UV.</t>
  </si>
  <si>
    <t>We created the incident in order to do critical electrical inspection.</t>
  </si>
  <si>
    <t>21319 gallons of treated wastewater that was not properly disinfected.</t>
  </si>
  <si>
    <t>By looking at flow rate and doing the math to determine what 10 minutes at 3.07 mgd is in actual gal</t>
  </si>
  <si>
    <t>About 21319 gallons</t>
  </si>
  <si>
    <t>Generator power kicked on and brought bulbs back to full strength</t>
  </si>
  <si>
    <t>We were called by Dyno Nobel personnel Mike Powers.</t>
  </si>
  <si>
    <t xml:space="preserve">A guess looking at the amount of water in our storage tank on the Town of Simsbury's Vacuum/Jetter  </t>
  </si>
  <si>
    <t>The line was jetted dislodging the clog and allow the flow to resume down the private lateral to the</t>
  </si>
  <si>
    <t>Bypass seen by Navy PW utility personnel when driving in that area of Navy base.</t>
  </si>
  <si>
    <t>Estimated as 30 gallons, no solids seen.</t>
  </si>
  <si>
    <t>Visual observation</t>
  </si>
  <si>
    <t>30 gallons of sewage water, no solids present</t>
  </si>
  <si>
    <t>Navy PW utility personnel used water jet equipment to remove blockage in sanitary pipeline, stop byp</t>
  </si>
  <si>
    <t>410 Tang Ave, Groton, CT</t>
  </si>
  <si>
    <t>1.51 MGD</t>
  </si>
  <si>
    <t>Storm Event Ended</t>
  </si>
  <si>
    <t>Phone message from landlord</t>
  </si>
  <si>
    <t>25-75 gallons</t>
  </si>
  <si>
    <t>DPH reports  50 gallons</t>
  </si>
  <si>
    <t>Landlord called in contractor to clear blockage in the lateral</t>
  </si>
  <si>
    <t>1764 E Main St, Waterbury, CT</t>
  </si>
  <si>
    <t>A tree fell into wires near the treatment plant.  In order to fix the issue power needed to be cut w</t>
  </si>
  <si>
    <t>We transferred power so Eversource could make their repair.</t>
  </si>
  <si>
    <t>Average of 2.7 MGD for 14 minutes before UV came back up to full strength, or about 26000 gallons</t>
  </si>
  <si>
    <t>See above</t>
  </si>
  <si>
    <t>26000 gallons</t>
  </si>
  <si>
    <t>The UV system came back up to full strength</t>
  </si>
  <si>
    <t>Lateral blockage and roots moved into main line after sudden hard rain.</t>
  </si>
  <si>
    <t>Homeowner called to report basement</t>
  </si>
  <si>
    <t>Basement area affected.</t>
  </si>
  <si>
    <t>Jetted main line from manhole at intersection of Clifton St. and Johnson Ave. toward 27 Swan Ave, La</t>
  </si>
  <si>
    <t>27 Swan Ave, Seymour, CT</t>
  </si>
  <si>
    <t>called in by DPW</t>
  </si>
  <si>
    <t>150 gal</t>
  </si>
  <si>
    <t>Blockage cleared and line was given a good cleaning. Will monitor more frequently.</t>
  </si>
  <si>
    <t>140 Melville Dr, Fairfield, CT</t>
  </si>
  <si>
    <t xml:space="preserve">During heavy rain event several manhole covers were reportedly  pushed off their frames. The covers </t>
  </si>
  <si>
    <t>Missing manhole covers were called in by city agencies and residents.</t>
  </si>
  <si>
    <t>Undetermined. When crews went to each location, covers were on with no discharge.</t>
  </si>
  <si>
    <t>Undetermined, there was no discharge at the time of the inspection.</t>
  </si>
  <si>
    <t>undetermined</t>
  </si>
  <si>
    <t>Rain fall dropped off, flows dropped.</t>
  </si>
  <si>
    <t>New Haven, CT</t>
  </si>
  <si>
    <t>06:45 AM</t>
  </si>
  <si>
    <t>3.1522 MG</t>
  </si>
  <si>
    <t>reduction of flows through the WWTF</t>
  </si>
  <si>
    <t>Rags collected at the top of a drop down.</t>
  </si>
  <si>
    <t>Home owner called in the problem.</t>
  </si>
  <si>
    <t>Under 100 gallons.</t>
  </si>
  <si>
    <t>It only filled a washer and some on the floor.</t>
  </si>
  <si>
    <t>less than 100 gal</t>
  </si>
  <si>
    <t>cleared rags that caused the blockage</t>
  </si>
  <si>
    <t>14 Brennan St, Naugatuck, CT</t>
  </si>
  <si>
    <t>visual opservation</t>
  </si>
  <si>
    <t>1.83MG</t>
  </si>
  <si>
    <t>Cedar creek long island sound</t>
  </si>
  <si>
    <t>1.3MG</t>
  </si>
  <si>
    <t>Storm ended</t>
  </si>
  <si>
    <t>active</t>
  </si>
  <si>
    <t>undetermined/ ongoing</t>
  </si>
  <si>
    <t>7.1579 MG</t>
  </si>
  <si>
    <t>Flow decrease through WWTF</t>
  </si>
  <si>
    <t>Grease buildup in main line</t>
  </si>
  <si>
    <t>N/A  Staff not permitted to enter private residences</t>
  </si>
  <si>
    <t>Field Operations personnel jetted main line and cleared blockage</t>
  </si>
  <si>
    <t>2135 Boston Ave, Bridgeport, CT</t>
  </si>
  <si>
    <t>Sewer blockage.</t>
  </si>
  <si>
    <t>Resident reporting.</t>
  </si>
  <si>
    <t>Unknown.</t>
  </si>
  <si>
    <t>Blockage cleared by SUBASE PWD utilities.</t>
  </si>
  <si>
    <t>54 Magnolia Dr, Groton, CT</t>
  </si>
  <si>
    <t>2.7310 MG</t>
  </si>
  <si>
    <t>Collection main was allowing wastewater to flow, but may have had a partial blockage. Vactor recover</t>
  </si>
  <si>
    <t>Reported by tenant.</t>
  </si>
  <si>
    <t>Estimated as 1 gallon per minute for four hours. Approximately 240 gallons.</t>
  </si>
  <si>
    <t>Storm drain system to LIS</t>
  </si>
  <si>
    <t>Approximately 240 gallons.</t>
  </si>
  <si>
    <t>Collection sewer mains cleaned by jetting and vac by SWPCA staff.Owner/Tenant contracted local drain</t>
  </si>
  <si>
    <t>280 E Main St, Stamford, CT</t>
  </si>
  <si>
    <t>PUTNAM</t>
  </si>
  <si>
    <t>forced sewer main break</t>
  </si>
  <si>
    <t>wpca employee</t>
  </si>
  <si>
    <t>visual estimation</t>
  </si>
  <si>
    <t>Putnam</t>
  </si>
  <si>
    <t>83 Park Rd, Putnam, CT</t>
  </si>
  <si>
    <t>Resident reported sewage in basement to utility.</t>
  </si>
  <si>
    <t>5-10 Gallons</t>
  </si>
  <si>
    <t>Visual estimate of basement</t>
  </si>
  <si>
    <t>Less than 10 gallons total</t>
  </si>
  <si>
    <t>Jetted line, flow resumed as normal</t>
  </si>
  <si>
    <t>378 CT-349, Groton, CT</t>
  </si>
  <si>
    <t>0.018MG</t>
  </si>
  <si>
    <t>1.340 MG</t>
  </si>
  <si>
    <t>STORM EVENT ENDED AND EXCESSIVE FLOWS RECEDED</t>
  </si>
  <si>
    <t>operator found it while in the area</t>
  </si>
  <si>
    <t>under 300 gallons</t>
  </si>
  <si>
    <t>visual inspection and estimation</t>
  </si>
  <si>
    <t>jetted the lines down stream to free the grease and keep the line moving</t>
  </si>
  <si>
    <t>1721 Highland Ave, Cheshire, CT</t>
  </si>
  <si>
    <t>06:15 PM</t>
  </si>
  <si>
    <t>Variable</t>
  </si>
  <si>
    <t>Flowmetering</t>
  </si>
  <si>
    <t>4.7 mgd</t>
  </si>
  <si>
    <t>end of reporting day, event ended on 2/23</t>
  </si>
  <si>
    <t>Was a private lateral, the city does not handle them.</t>
  </si>
  <si>
    <t>Norwalk DPW</t>
  </si>
  <si>
    <t>Norwalk Health Dept took over and resident has repaired their lateral.</t>
  </si>
  <si>
    <t>52 Hill St, Norwalk, CT</t>
  </si>
  <si>
    <t>Manhole is located in a ROW in the woods near a linear trail.</t>
  </si>
  <si>
    <t>BY a resident walking the Quinnipiac River Linear trail</t>
  </si>
  <si>
    <t>50-100 gallons escaped</t>
  </si>
  <si>
    <t>Approx 50-100 gallons</t>
  </si>
  <si>
    <t>Upon arrival WPCF staff used their Jetter truck to break the blockage. once normal flow resumed staf</t>
  </si>
  <si>
    <t>Vactor truck failure at pump station</t>
  </si>
  <si>
    <t>By truck operators</t>
  </si>
  <si>
    <t>Not known</t>
  </si>
  <si>
    <t>Aprox 10 Gallons</t>
  </si>
  <si>
    <t>Vac crew cleaned up spill</t>
  </si>
  <si>
    <t>38 S Beach Dr, Norwalk, CT</t>
  </si>
  <si>
    <t>Main break due to age of/condition of pipe</t>
  </si>
  <si>
    <t>Public Works was notified and contacted WPCF.</t>
  </si>
  <si>
    <t>5,000 - 10,000 gallons</t>
  </si>
  <si>
    <t>went to the ground/field adjacent to the horse paddock.</t>
  </si>
  <si>
    <t>5,000-10,000 gallons</t>
  </si>
  <si>
    <t xml:space="preserve">Contractor (Suburban) assisted with pumping at the nearby lift station  and Public Works/Contractor </t>
  </si>
  <si>
    <t>1689 Horsebarn Hill Rd, Mansfield, CT</t>
  </si>
  <si>
    <t>&gt;1000,000</t>
  </si>
  <si>
    <t>4.271MG</t>
  </si>
  <si>
    <t>Hillcrest Ave, West Hartford, CT</t>
  </si>
  <si>
    <t>approx 25 gallons</t>
  </si>
  <si>
    <t>jetted line 200 ft</t>
  </si>
  <si>
    <t>Both elevated levels of grease and rag materials were observed contributing to the blockage.</t>
  </si>
  <si>
    <t>3-6 gallons.</t>
  </si>
  <si>
    <t>Affected areas were vacuumed and disinfected.</t>
  </si>
  <si>
    <t>127 1st St, Stamford, CT</t>
  </si>
  <si>
    <t>Navy PW utility personnel noted sewage backup in lot themselves while driving in that location on Na</t>
  </si>
  <si>
    <t>Estimated as 30 gallons of water (no solids visible)</t>
  </si>
  <si>
    <t>Same, no change, 30 gallons</t>
  </si>
  <si>
    <t>Navy PW utilities used water jet equipment to remove blockage (believed to be grease buildup). Lot l</t>
  </si>
  <si>
    <t>Sewer main is cracked</t>
  </si>
  <si>
    <t>Passerby</t>
  </si>
  <si>
    <t>1-2 Gallons per min .approx. 3240 gals per day</t>
  </si>
  <si>
    <t>Visual seepage on pavement and amount of time leaking</t>
  </si>
  <si>
    <t>Hoadley Pond Brook/Little River</t>
  </si>
  <si>
    <t>15,800 gals.</t>
  </si>
  <si>
    <t>On 6/16/22 8:00am before construction repair began there was no seepage coming out of ground. Area h</t>
  </si>
  <si>
    <t>14-16 Old Dr, Seymour, CT</t>
  </si>
  <si>
    <t>increased flows</t>
  </si>
  <si>
    <t>0.497 MG</t>
  </si>
  <si>
    <t>flows reduced through the treatment facility</t>
  </si>
  <si>
    <t>Police Department dispatched Sewer Department.</t>
  </si>
  <si>
    <t>Estimated.</t>
  </si>
  <si>
    <t>When crew arrived, invert in manhole was flowing well, crew ran water jet up and down line to be sur</t>
  </si>
  <si>
    <t>19 Bridge St, New Milford, CT</t>
  </si>
  <si>
    <t>WPCF responded to a sewer complaint from the address above.</t>
  </si>
  <si>
    <t>1-25 gallons</t>
  </si>
  <si>
    <t>Unknown as this time.</t>
  </si>
  <si>
    <t>DPH is monitoring the progress and resolution of the issue.</t>
  </si>
  <si>
    <t>5 Harriet Ave, Waterbury, CT</t>
  </si>
  <si>
    <t>8" overflow pipes failed to drain excess sludge from the sludge storage tanks.</t>
  </si>
  <si>
    <t>Operator on weekend rounds</t>
  </si>
  <si>
    <t>4000 gallons</t>
  </si>
  <si>
    <t>Raw Sludge pump was shut down to prevent any additional sludge entering the overflowing tank.  Sludg</t>
  </si>
  <si>
    <t>1225 Oronoque Rd, Milford, CT</t>
  </si>
  <si>
    <t>Bypass due to heavy rain</t>
  </si>
  <si>
    <t>Street level indicator / flow meter</t>
  </si>
  <si>
    <t>2.08mg</t>
  </si>
  <si>
    <t>Bridgeport Harbor /long Island Sound</t>
  </si>
  <si>
    <t>2.08 mg.</t>
  </si>
  <si>
    <t>Rain tapered off and plant went out of bypass.</t>
  </si>
  <si>
    <t>Combination of grease and rags.</t>
  </si>
  <si>
    <t>Bridgeport resident notified the WPCA</t>
  </si>
  <si>
    <t>less then 500 gallons</t>
  </si>
  <si>
    <t>Visual determination</t>
  </si>
  <si>
    <t>Bruce Pond</t>
  </si>
  <si>
    <t>Main line was jetted and a large amount of rags and grease was removed.</t>
  </si>
  <si>
    <t>1905 Barnum Ave, Bridgeport, CT</t>
  </si>
  <si>
    <t>Crew removed grease and rags from the sanitary sewer. Crew will come back and investigate it further</t>
  </si>
  <si>
    <t>Less than 500 gallons discharge to the basement.</t>
  </si>
  <si>
    <t>20x20x2”x7.48=496 gallons.</t>
  </si>
  <si>
    <t>496 gallons</t>
  </si>
  <si>
    <t>Crew jetted the sanitary sewer and restored flow. Pro clean was contracted to clean sanitize the bas</t>
  </si>
  <si>
    <t>23 Eleanor St, Hamden, CT</t>
  </si>
  <si>
    <t>Force main failure - Lateral crack  approximately</t>
  </si>
  <si>
    <t>Workman on site</t>
  </si>
  <si>
    <t>130 Gal/min</t>
  </si>
  <si>
    <t>approximated by visual observation</t>
  </si>
  <si>
    <t>Pequonnock  River</t>
  </si>
  <si>
    <t>290,000 gal</t>
  </si>
  <si>
    <t>The deflective 12 foot section of pipe was replaced. We are in the process of replacing  1000 feet o</t>
  </si>
  <si>
    <t>Grease was found to be the main cause of the blockage</t>
  </si>
  <si>
    <t>Phone call by Street Department</t>
  </si>
  <si>
    <t>Overflow manhole estimator diagram</t>
  </si>
  <si>
    <t>Jetted line to release the blockage. The area was cleaned with water and the use of a vac truck to c</t>
  </si>
  <si>
    <t>Hamilton Park Rd, Waterbury, CT</t>
  </si>
  <si>
    <t>1.6418 MG</t>
  </si>
  <si>
    <t>reduced flows through the WWTF</t>
  </si>
  <si>
    <t>This is a private lateral blockage. cause is unknown</t>
  </si>
  <si>
    <t>Street Dept foreman</t>
  </si>
  <si>
    <t>DPH reports 50 gallons</t>
  </si>
  <si>
    <t>DPH reported the owner cleared the blockage and washed down the area and sanitized with bleach and w</t>
  </si>
  <si>
    <t>12 Marley Pl, Waterbury, CT</t>
  </si>
  <si>
    <t>DEEP Estimate</t>
  </si>
  <si>
    <t>5 gals</t>
  </si>
  <si>
    <t>PRIVATE LATERAL BYPASSES NOT CAUSED BY THE MUNICIPALITY"S SEWER MAIN ARE NOT REQUIRED TO BE REPORTED TO DEEP AND THUS ARE NOT COUNTED AS BYPASSES IN THE REPORT</t>
  </si>
  <si>
    <t>They are included here to show that they were reported in good faith.</t>
  </si>
  <si>
    <t>DEEP Estimation</t>
  </si>
  <si>
    <t xml:space="preserve">This bypass was precautionary to protect the treatment plant biology due to a fuel oil spill.  </t>
  </si>
  <si>
    <t>3 hours @ 2gpm?</t>
  </si>
  <si>
    <t>DEEP Estimaton</t>
  </si>
  <si>
    <t>Manholes were paved over. Crew had to get air compressor and jack hammer. Then had to search for blocked manhole.  Blockage was found at the Wal-Mart lateral manhole</t>
  </si>
  <si>
    <t xml:space="preserve">Vac contractor notified East Lyme Sewer Dept. </t>
  </si>
  <si>
    <t>300 Gallons</t>
  </si>
  <si>
    <t>08/20/2022</t>
  </si>
  <si>
    <t>This report not counted</t>
  </si>
  <si>
    <t>These reports were removed from the count as they were anitcipated but resulted in 0 flows making them non-reportable</t>
  </si>
  <si>
    <t>2.33 MG</t>
  </si>
  <si>
    <t>06/09/2022</t>
  </si>
  <si>
    <t>11/30/2022</t>
  </si>
  <si>
    <t xml:space="preserve"> </t>
  </si>
  <si>
    <t>Field Operations responded immediately and jetted the main line to remove the grease and rags.</t>
  </si>
  <si>
    <t>100 gallons estimated</t>
  </si>
  <si>
    <t>Field Operations responded immediately and jetted the main line to remove grease and rags.</t>
  </si>
  <si>
    <t>10/30/2022</t>
  </si>
  <si>
    <t>Septic Truck Operator was unloading  and not monitoring  the operation, the bar screen was clogged and raw septic waste overflowed into driveway and reached the catch basins at the Norwalk Septage Receiving Station.</t>
  </si>
  <si>
    <t>Leave pump valve broke on bypass pump.</t>
  </si>
  <si>
    <t>The first two sections count the number of events and volume amounts for each type of Sanitary Sewer Overflow (SSO) for each municipality and in total</t>
  </si>
  <si>
    <t>This secion keeps track of the approximate gallons spilled from SSOs by municipality - a combined total of CSOs and SSOs is on the Reached Water Summary Tab</t>
  </si>
  <si>
    <t># of SSO Events</t>
  </si>
  <si>
    <t># of NPDES Permitted Bypasses</t>
  </si>
  <si>
    <t># ot TOTAL EVENTS</t>
  </si>
  <si>
    <t>All Events Total Estimated Gallons</t>
  </si>
  <si>
    <t># Reached Water</t>
  </si>
  <si>
    <t># Excessive Flows - Storm Event</t>
  </si>
  <si>
    <t>Volume (gallons) Excessive Flows - Storm Event</t>
  </si>
  <si>
    <t># Excessive Flows - Snow Melt</t>
  </si>
  <si>
    <t>Volume (gallons) Excessive Flows - Snow Melt</t>
  </si>
  <si>
    <t># Electrical Equipment Failure</t>
  </si>
  <si>
    <t>Volume (gallons) Eletrical Equipt Failure</t>
  </si>
  <si>
    <t># Mechanical Equipment Failure</t>
  </si>
  <si>
    <t>Volume (gallons) Mech Equipt Failure</t>
  </si>
  <si>
    <t># Other - Sewer Break</t>
  </si>
  <si>
    <t>Volume (gallons) Other - Sewer Break</t>
  </si>
  <si>
    <t># Other - Contractor Damaged Sewer</t>
  </si>
  <si>
    <t># Other - Water Main Break</t>
  </si>
  <si>
    <t>Volume (gallons) Other - Water Main Break</t>
  </si>
  <si>
    <t># Sewer Line Blockage - Grease</t>
  </si>
  <si>
    <t>Volume (gallons) Line Blockage - Grease</t>
  </si>
  <si>
    <t># Sewer Line Blockage - Rags</t>
  </si>
  <si>
    <t>Volume (gallons) Line Blockage - Rags</t>
  </si>
  <si>
    <t># Sewer Line Blockage - Roots</t>
  </si>
  <si>
    <t>Volume (gallons) Line Blockage - Roots</t>
  </si>
  <si>
    <t># Sewer Line Blockage - Other</t>
  </si>
  <si>
    <t>Volume (gallons) Link Bolckage - Other</t>
  </si>
  <si>
    <t># Unknown Cause</t>
  </si>
  <si>
    <t>Volume (gallons) Unknown Cause</t>
  </si>
  <si>
    <t>Unnamed Waterbody (gallons)</t>
  </si>
  <si>
    <t>Avery Brook (gallons)</t>
  </si>
  <si>
    <t>Bantam River  (gallons)</t>
  </si>
  <si>
    <t>Bridgeport Harbor / LIS (gallons)</t>
  </si>
  <si>
    <t>Bruce Pond (gallons)</t>
  </si>
  <si>
    <t>Byram River  (gallons)</t>
  </si>
  <si>
    <t>Cedar Creek / LIS  (gallons)</t>
  </si>
  <si>
    <t>Connecticut River  (gallons)</t>
  </si>
  <si>
    <t>East Mountain Brook / Hallock Brook (gallons)</t>
  </si>
  <si>
    <t>East Swamp Brook  (gallons)</t>
  </si>
  <si>
    <t>Farmington River  (gallons)</t>
  </si>
  <si>
    <t>Five Mile Pond (gallons)</t>
  </si>
  <si>
    <t>Fort Hill Brook (gallons)</t>
  </si>
  <si>
    <t>Goodwives River  (gallons)</t>
  </si>
  <si>
    <t>Great Swamp (gallons)</t>
  </si>
  <si>
    <t>Highland Lake (gallons)</t>
  </si>
  <si>
    <t>Hockanum River  (gallons)</t>
  </si>
  <si>
    <t>Housatonic River  (gallons)</t>
  </si>
  <si>
    <t>Island Brook (gallons)</t>
  </si>
  <si>
    <t>Lake Forest (gallons)</t>
  </si>
  <si>
    <t>Little River (gallons)</t>
  </si>
  <si>
    <t>Long Island Sound  (gallons)</t>
  </si>
  <si>
    <t>Mad River (gallons)</t>
  </si>
  <si>
    <t>Moosup River (gallons)</t>
  </si>
  <si>
    <t>Naugatuck River  (gallons)</t>
  </si>
  <si>
    <t>New Haven Harbor  (gallons)</t>
  </si>
  <si>
    <t>Old Field Creek (gallons)</t>
  </si>
  <si>
    <t>Oyster River (gallons)</t>
  </si>
  <si>
    <t>Park River (incl N, S &amp; Conduit)  (gallons)</t>
  </si>
  <si>
    <t>Pequonnock River  (gallons)</t>
  </si>
  <si>
    <t>Piper Brook  (gallons)</t>
  </si>
  <si>
    <t>Quinnipiac River  (gallons)</t>
  </si>
  <si>
    <t>Rooster River  (gallons)</t>
  </si>
  <si>
    <t>Salmon Brook (gallons)</t>
  </si>
  <si>
    <t>Shetucket River (gallons)</t>
  </si>
  <si>
    <t>Steele Brook (gallons)</t>
  </si>
  <si>
    <t>Stillmans Pond (gallons)</t>
  </si>
  <si>
    <t>Success Lake (gallons)</t>
  </si>
  <si>
    <t>Thames River  (gallons)</t>
  </si>
  <si>
    <t>Trout Brook  (gallons)</t>
  </si>
  <si>
    <t>West River (gallons)</t>
  </si>
  <si>
    <t>Willimantic (gallons)</t>
  </si>
  <si>
    <t>Bloomfield (MDC)</t>
  </si>
  <si>
    <t>Bridgeport (East &amp; West)</t>
  </si>
  <si>
    <t>Cromwell (Mattabassett)</t>
  </si>
  <si>
    <t>East Hartford (MDC)</t>
  </si>
  <si>
    <t>East Haven (GNHWPCA)</t>
  </si>
  <si>
    <t>Groton (City, Town &amp; USN)</t>
  </si>
  <si>
    <t>Hamden (GNHWPCA)</t>
  </si>
  <si>
    <t>Hartford (MDC)</t>
  </si>
  <si>
    <t>Mansfield (UCONN)</t>
  </si>
  <si>
    <t>New Haven (GNHWPCA)</t>
  </si>
  <si>
    <t>Newington (MDC)</t>
  </si>
  <si>
    <t>West Hartford (MDC)</t>
  </si>
  <si>
    <t>Winsted</t>
  </si>
  <si>
    <t>SUMMARY</t>
  </si>
  <si>
    <t>TOTAL REACHED WATER:</t>
  </si>
  <si>
    <t>Data Caveats</t>
  </si>
  <si>
    <t>While DEEP is the storehouse for the SRTK data, DEEP makes the following caveats:</t>
  </si>
  <si>
    <r>
      <t>·</t>
    </r>
    <r>
      <rPr>
        <sz val="7"/>
        <color theme="1"/>
        <rFont val="Times New Roman"/>
        <family val="1"/>
      </rPr>
      <t xml:space="preserve">         </t>
    </r>
    <r>
      <rPr>
        <sz val="10"/>
        <color theme="1"/>
        <rFont val="Arial"/>
        <family val="2"/>
      </rPr>
      <t>All data is submitted by publicly owned wastewater treatment plants and publicly owned satellite collection systems.</t>
    </r>
  </si>
  <si>
    <r>
      <t>·</t>
    </r>
    <r>
      <rPr>
        <sz val="7"/>
        <color theme="1"/>
        <rFont val="Times New Roman"/>
        <family val="1"/>
      </rPr>
      <t xml:space="preserve">         </t>
    </r>
    <r>
      <rPr>
        <sz val="10"/>
        <color theme="1"/>
        <rFont val="Arial"/>
        <family val="2"/>
      </rPr>
      <t>DEEP does not issue notifications about individual discharges, they are inputted by the reporters for each municipality and issued by the electronic system automatically.</t>
    </r>
  </si>
  <si>
    <r>
      <t>·</t>
    </r>
    <r>
      <rPr>
        <sz val="7"/>
        <color theme="1"/>
        <rFont val="Times New Roman"/>
        <family val="1"/>
      </rPr>
      <t xml:space="preserve">         </t>
    </r>
    <r>
      <rPr>
        <sz val="10"/>
        <color theme="1"/>
        <rFont val="Arial"/>
        <family val="2"/>
      </rPr>
      <t>The reports are being submitted by the municipalities in a short time frame after discovery of a discharge and specific details may not be known.</t>
    </r>
  </si>
  <si>
    <r>
      <t>·</t>
    </r>
    <r>
      <rPr>
        <sz val="7"/>
        <color theme="1"/>
        <rFont val="Times New Roman"/>
        <family val="1"/>
      </rPr>
      <t xml:space="preserve">         </t>
    </r>
    <r>
      <rPr>
        <sz val="10"/>
        <color theme="1"/>
        <rFont val="Arial"/>
        <family val="2"/>
      </rPr>
      <t>Data is estimated based on the existing systems, models, and personal knowledge of the sewer systems by the reporters.</t>
    </r>
  </si>
  <si>
    <r>
      <t>·</t>
    </r>
    <r>
      <rPr>
        <sz val="7"/>
        <color theme="1"/>
        <rFont val="Times New Roman"/>
        <family val="1"/>
      </rPr>
      <t xml:space="preserve">         </t>
    </r>
    <r>
      <rPr>
        <sz val="10"/>
        <color theme="1"/>
        <rFont val="Arial"/>
        <family val="2"/>
      </rPr>
      <t>Data quality, especially volumes, is not checked by DEEP.</t>
    </r>
  </si>
  <si>
    <r>
      <t>·</t>
    </r>
    <r>
      <rPr>
        <sz val="7"/>
        <color theme="1"/>
        <rFont val="Times New Roman"/>
        <family val="1"/>
      </rPr>
      <t xml:space="preserve">         </t>
    </r>
    <r>
      <rPr>
        <sz val="10"/>
        <color theme="1"/>
        <rFont val="Arial"/>
        <family val="2"/>
      </rPr>
      <t>The electronic program allows for zero duration, short durations and zero quantities for volumes.</t>
    </r>
  </si>
  <si>
    <r>
      <t>·</t>
    </r>
    <r>
      <rPr>
        <sz val="7"/>
        <color theme="1"/>
        <rFont val="Times New Roman"/>
        <family val="1"/>
      </rPr>
      <t xml:space="preserve">         </t>
    </r>
    <r>
      <rPr>
        <sz val="10"/>
        <color theme="1"/>
        <rFont val="Arial"/>
        <family val="2"/>
      </rPr>
      <t>Addresses may not be entered by municipalities in a way that allows the parts of the address to be separated nor with an exact location.</t>
    </r>
  </si>
  <si>
    <r>
      <t>·</t>
    </r>
    <r>
      <rPr>
        <sz val="7"/>
        <color theme="1"/>
        <rFont val="Times New Roman"/>
        <family val="1"/>
      </rPr>
      <t xml:space="preserve">         </t>
    </r>
    <r>
      <rPr>
        <sz val="10"/>
        <color theme="1"/>
        <rFont val="Arial"/>
        <family val="2"/>
      </rPr>
      <t>Multiple notifications may be sent for the same discharge since municipalities need to submit daily and termination reports for ongoing discharges.</t>
    </r>
  </si>
  <si>
    <r>
      <t>·</t>
    </r>
    <r>
      <rPr>
        <sz val="7"/>
        <color theme="1"/>
        <rFont val="Times New Roman"/>
        <family val="1"/>
      </rPr>
      <t xml:space="preserve">         </t>
    </r>
    <r>
      <rPr>
        <sz val="10"/>
        <color theme="1"/>
        <rFont val="Arial"/>
        <family val="2"/>
      </rPr>
      <t>Duplicate reports and reports submitted that resulted in zero flow may be rescinded in the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</si>
</sst>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yy"/>
    <numFmt numFmtId="165" formatCode="_(* #,##0_);_(* \(#,##0\);_(* &quot;-&quot;??_);_(@_)"/>
  </numFmts>
  <fonts count="1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1"/>
      <color theme="1"/>
      <name val="Calibri"/>
      <family val="2"/>
      <scheme val="minor"/>
    </font>
    <font>
      <b/>
      <sz val="14"/>
      <color rgb="FF0A0A0A"/>
      <name val="Calibri"/>
      <family val="2"/>
      <scheme val="minor"/>
    </font>
    <font>
      <sz val="11"/>
      <color theme="1"/>
      <name val="Symbol"/>
      <family val="1"/>
      <charset val="2"/>
    </font>
    <font>
      <sz val="7"/>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s>
  <borders count="1">
    <border>
      <left/>
      <right/>
      <top/>
      <bottom/>
      <diagonal/>
    </border>
  </borders>
  <cellStyleXfs count="8">
    <xf numFmtId="0" fontId="0"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37">
    <xf numFmtId="0" fontId="0" fillId="0" borderId="0" xfId="0"/>
    <xf numFmtId="164" fontId="0" fillId="0" borderId="0" xfId="0" applyNumberFormat="1"/>
    <xf numFmtId="0" fontId="0" fillId="2" borderId="0" xfId="0" applyFill="1"/>
    <xf numFmtId="0" fontId="5" fillId="0" borderId="0" xfId="0" applyFont="1"/>
    <xf numFmtId="164" fontId="5" fillId="0" borderId="0" xfId="0" applyNumberFormat="1" applyFont="1"/>
    <xf numFmtId="0" fontId="5" fillId="2" borderId="0" xfId="0" applyFont="1" applyFill="1"/>
    <xf numFmtId="18" fontId="0" fillId="0" borderId="0" xfId="0" applyNumberFormat="1"/>
    <xf numFmtId="14" fontId="0" fillId="0" borderId="0" xfId="0" applyNumberFormat="1"/>
    <xf numFmtId="165" fontId="0" fillId="2" borderId="0" xfId="3" applyNumberFormat="1" applyFont="1" applyFill="1"/>
    <xf numFmtId="165" fontId="0" fillId="0" borderId="0" xfId="3" applyNumberFormat="1" applyFont="1"/>
    <xf numFmtId="43" fontId="0" fillId="2" borderId="0" xfId="3" applyFont="1" applyFill="1"/>
    <xf numFmtId="18" fontId="0" fillId="0" borderId="0" xfId="0" quotePrefix="1" applyNumberFormat="1"/>
    <xf numFmtId="0" fontId="0" fillId="0" borderId="0" xfId="0" quotePrefix="1"/>
    <xf numFmtId="14" fontId="0" fillId="0" borderId="0" xfId="0" quotePrefix="1" applyNumberFormat="1"/>
    <xf numFmtId="165" fontId="0" fillId="3" borderId="0" xfId="0" applyNumberFormat="1" applyFill="1"/>
    <xf numFmtId="0" fontId="1" fillId="4" borderId="0" xfId="6" applyFill="1" applyAlignment="1">
      <alignment horizontal="left"/>
    </xf>
    <xf numFmtId="165" fontId="0" fillId="4" borderId="0" xfId="7" applyNumberFormat="1" applyFont="1" applyFill="1"/>
    <xf numFmtId="165" fontId="0" fillId="0" borderId="0" xfId="7" applyNumberFormat="1" applyFont="1"/>
    <xf numFmtId="0" fontId="1" fillId="0" borderId="0" xfId="6"/>
    <xf numFmtId="0" fontId="6" fillId="0" borderId="0" xfId="6" applyFont="1" applyAlignment="1">
      <alignment wrapText="1"/>
    </xf>
    <xf numFmtId="165" fontId="6" fillId="0" borderId="0" xfId="7" applyNumberFormat="1" applyFont="1" applyAlignment="1">
      <alignment wrapText="1"/>
    </xf>
    <xf numFmtId="165" fontId="6" fillId="4" borderId="0" xfId="7" applyNumberFormat="1" applyFont="1" applyFill="1" applyAlignment="1">
      <alignment wrapText="1"/>
    </xf>
    <xf numFmtId="165" fontId="6" fillId="0" borderId="0" xfId="7" applyNumberFormat="1" applyFont="1" applyFill="1" applyAlignment="1">
      <alignment wrapText="1"/>
    </xf>
    <xf numFmtId="165" fontId="6" fillId="5" borderId="0" xfId="7" applyNumberFormat="1" applyFont="1" applyFill="1" applyAlignment="1">
      <alignment wrapText="1"/>
    </xf>
    <xf numFmtId="165" fontId="0" fillId="0" borderId="0" xfId="7" applyNumberFormat="1" applyFont="1" applyFill="1"/>
    <xf numFmtId="1" fontId="0" fillId="0" borderId="0" xfId="7" applyNumberFormat="1" applyFont="1" applyFill="1" applyAlignment="1">
      <alignment horizontal="right"/>
    </xf>
    <xf numFmtId="165" fontId="0" fillId="5" borderId="0" xfId="7" applyNumberFormat="1" applyFont="1" applyFill="1"/>
    <xf numFmtId="1" fontId="0" fillId="4" borderId="0" xfId="7" applyNumberFormat="1" applyFont="1" applyFill="1" applyAlignment="1">
      <alignment horizontal="right"/>
    </xf>
    <xf numFmtId="1" fontId="0" fillId="4" borderId="0" xfId="7" applyNumberFormat="1" applyFont="1" applyFill="1"/>
    <xf numFmtId="1" fontId="0" fillId="0" borderId="0" xfId="7" applyNumberFormat="1" applyFont="1" applyFill="1"/>
    <xf numFmtId="0" fontId="1" fillId="2" borderId="0" xfId="6" applyFill="1"/>
    <xf numFmtId="165" fontId="0" fillId="2" borderId="0" xfId="7" applyNumberFormat="1" applyFont="1" applyFill="1"/>
    <xf numFmtId="0" fontId="7" fillId="0" borderId="0" xfId="6" applyFont="1" applyAlignment="1">
      <alignment vertical="center"/>
    </xf>
    <xf numFmtId="0" fontId="1" fillId="0" borderId="0" xfId="6" applyAlignment="1">
      <alignment horizontal="left" vertical="center" indent="5"/>
    </xf>
    <xf numFmtId="0" fontId="8" fillId="0" borderId="0" xfId="6" applyFont="1" applyAlignment="1">
      <alignment horizontal="left" vertical="center" indent="10"/>
    </xf>
    <xf numFmtId="0" fontId="6" fillId="4" borderId="0" xfId="6" applyFont="1" applyFill="1" applyAlignment="1">
      <alignment horizontal="left"/>
    </xf>
    <xf numFmtId="165" fontId="6" fillId="4" borderId="0" xfId="7" applyNumberFormat="1" applyFont="1" applyFill="1" applyAlignment="1">
      <alignment horizontal="left"/>
    </xf>
  </cellXfs>
  <cellStyles count="8">
    <cellStyle name="Comma" xfId="3" builtinId="3"/>
    <cellStyle name="Comma 2" xfId="2" xr:uid="{622D8691-2AE2-4A0C-A391-48CD5AFE83DA}"/>
    <cellStyle name="Comma 2 2" xfId="5" xr:uid="{00A72208-B73C-4B38-98AC-6831FA498E1D}"/>
    <cellStyle name="Comma 2 3" xfId="7" xr:uid="{02275D90-146D-4940-BAFC-98922A1828C3}"/>
    <cellStyle name="Normal" xfId="0" builtinId="0"/>
    <cellStyle name="Normal 2" xfId="1" xr:uid="{895EAD5B-298B-47EB-8BF9-48DDDDC50E11}"/>
    <cellStyle name="Normal 2 2" xfId="4" xr:uid="{FA7E4158-5AC8-4597-8385-244FC7F75B2D}"/>
    <cellStyle name="Normal 2 3" xfId="6" xr:uid="{799FC445-8444-40AB-8A06-F43D138BD5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7934-D8EC-42A4-B3C8-0AFF11C51CD9}">
  <dimension ref="A1:EK77"/>
  <sheetViews>
    <sheetView tabSelected="1" workbookViewId="0">
      <pane ySplit="2" topLeftCell="A54" activePane="bottomLeft" state="frozen"/>
      <selection pane="bottomLeft" activeCell="E63" sqref="E63"/>
    </sheetView>
  </sheetViews>
  <sheetFormatPr defaultRowHeight="15" x14ac:dyDescent="0.25"/>
  <cols>
    <col min="1" max="1" width="22.7109375" style="18" customWidth="1"/>
    <col min="2" max="2" width="9.42578125" style="17" bestFit="1" customWidth="1"/>
    <col min="3" max="4" width="9.42578125" style="24" customWidth="1"/>
    <col min="5" max="5" width="13.5703125" style="17" customWidth="1"/>
    <col min="6" max="6" width="9.42578125" style="17" customWidth="1"/>
    <col min="7" max="7" width="1.7109375" style="17" customWidth="1"/>
    <col min="8" max="8" width="9.42578125" style="17" customWidth="1"/>
    <col min="9" max="11" width="13.5703125" style="17" customWidth="1"/>
    <col min="12" max="12" width="9.42578125" style="17" customWidth="1"/>
    <col min="13" max="13" width="10.5703125" style="17" customWidth="1"/>
    <col min="14" max="14" width="9.42578125" style="17" customWidth="1"/>
    <col min="15" max="15" width="10.42578125" style="17" customWidth="1"/>
    <col min="16" max="16" width="10.140625" style="17" customWidth="1"/>
    <col min="17" max="17" width="10.85546875" style="17" customWidth="1"/>
    <col min="18" max="21" width="10.140625" style="24" customWidth="1"/>
    <col min="22" max="23" width="9.42578125" style="24" customWidth="1"/>
    <col min="24" max="25" width="9.42578125" style="17" customWidth="1"/>
    <col min="26" max="26" width="9.42578125" style="17" bestFit="1" customWidth="1"/>
    <col min="27" max="27" width="9.42578125" style="17" customWidth="1"/>
    <col min="28" max="28" width="9.42578125" style="17" bestFit="1" customWidth="1"/>
    <col min="29" max="29" width="9.42578125" style="17" customWidth="1"/>
    <col min="30" max="31" width="10.140625" style="17" customWidth="1"/>
    <col min="32" max="32" width="2.5703125" style="24" customWidth="1"/>
    <col min="33" max="33" width="11" style="17" customWidth="1"/>
    <col min="34" max="34" width="12.85546875" style="17" customWidth="1"/>
    <col min="35" max="35" width="13.28515625" style="17" customWidth="1"/>
    <col min="36" max="38" width="11" style="17" customWidth="1"/>
    <col min="39" max="39" width="11.5703125" style="17" customWidth="1"/>
    <col min="40" max="45" width="12.28515625" style="17" customWidth="1"/>
    <col min="46" max="46" width="9.42578125" style="17" bestFit="1" customWidth="1"/>
    <col min="47" max="49" width="9.42578125" style="17" customWidth="1"/>
    <col min="50" max="50" width="11.5703125" style="17" customWidth="1"/>
    <col min="51" max="52" width="9.42578125" style="17" customWidth="1"/>
    <col min="53" max="64" width="12.7109375" style="17" customWidth="1"/>
    <col min="65" max="69" width="13.7109375" style="17" customWidth="1"/>
    <col min="70" max="70" width="9.42578125" style="17" bestFit="1" customWidth="1"/>
    <col min="71" max="71" width="9.140625" style="17"/>
    <col min="72" max="72" width="10.5703125" style="17" customWidth="1"/>
    <col min="73" max="84" width="9.140625" style="17"/>
    <col min="85" max="85" width="10.5703125" style="17" bestFit="1" customWidth="1"/>
    <col min="86" max="92" width="9.140625" style="17"/>
    <col min="93" max="93" width="10.5703125" style="17" bestFit="1" customWidth="1"/>
    <col min="94" max="141" width="9.140625" style="17"/>
    <col min="142" max="16384" width="9.140625" style="18"/>
  </cols>
  <sheetData>
    <row r="1" spans="1:141" x14ac:dyDescent="0.25">
      <c r="A1" s="35" t="s">
        <v>2180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15"/>
      <c r="AF1" s="16"/>
      <c r="AG1" s="36" t="s">
        <v>2181</v>
      </c>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row>
    <row r="2" spans="1:141" s="19" customFormat="1" ht="90.75" customHeight="1" x14ac:dyDescent="0.25">
      <c r="A2" s="19" t="s">
        <v>20</v>
      </c>
      <c r="B2" s="20" t="s">
        <v>2182</v>
      </c>
      <c r="C2" s="21" t="s">
        <v>2183</v>
      </c>
      <c r="D2" s="22" t="s">
        <v>2184</v>
      </c>
      <c r="E2" s="21" t="s">
        <v>2185</v>
      </c>
      <c r="F2" s="20" t="s">
        <v>2186</v>
      </c>
      <c r="G2" s="23"/>
      <c r="H2" s="20" t="s">
        <v>2187</v>
      </c>
      <c r="I2" s="20" t="s">
        <v>2188</v>
      </c>
      <c r="J2" s="21" t="s">
        <v>2189</v>
      </c>
      <c r="K2" s="21" t="s">
        <v>2190</v>
      </c>
      <c r="L2" s="22" t="s">
        <v>2191</v>
      </c>
      <c r="M2" s="22" t="s">
        <v>2192</v>
      </c>
      <c r="N2" s="21" t="s">
        <v>2193</v>
      </c>
      <c r="O2" s="21" t="s">
        <v>2194</v>
      </c>
      <c r="P2" s="22" t="s">
        <v>2195</v>
      </c>
      <c r="Q2" s="22" t="s">
        <v>2196</v>
      </c>
      <c r="R2" s="21" t="s">
        <v>2197</v>
      </c>
      <c r="S2" s="21" t="s">
        <v>2196</v>
      </c>
      <c r="T2" s="22" t="s">
        <v>2198</v>
      </c>
      <c r="U2" s="22" t="s">
        <v>2199</v>
      </c>
      <c r="V2" s="21" t="s">
        <v>2200</v>
      </c>
      <c r="W2" s="21" t="s">
        <v>2201</v>
      </c>
      <c r="X2" s="20" t="s">
        <v>2202</v>
      </c>
      <c r="Y2" s="20" t="s">
        <v>2203</v>
      </c>
      <c r="Z2" s="21" t="s">
        <v>2204</v>
      </c>
      <c r="AA2" s="21" t="s">
        <v>2205</v>
      </c>
      <c r="AB2" s="20" t="s">
        <v>2206</v>
      </c>
      <c r="AC2" s="20" t="s">
        <v>2207</v>
      </c>
      <c r="AD2" s="21" t="s">
        <v>2208</v>
      </c>
      <c r="AE2" s="21" t="s">
        <v>2209</v>
      </c>
      <c r="AF2" s="23"/>
      <c r="AG2" s="20" t="s">
        <v>2210</v>
      </c>
      <c r="AH2" s="20" t="s">
        <v>2211</v>
      </c>
      <c r="AI2" s="20" t="s">
        <v>2212</v>
      </c>
      <c r="AJ2" s="20" t="s">
        <v>2213</v>
      </c>
      <c r="AK2" s="20" t="s">
        <v>2214</v>
      </c>
      <c r="AL2" s="20" t="s">
        <v>2215</v>
      </c>
      <c r="AM2" s="20" t="s">
        <v>2216</v>
      </c>
      <c r="AN2" s="20" t="s">
        <v>2217</v>
      </c>
      <c r="AO2" s="20" t="s">
        <v>2218</v>
      </c>
      <c r="AP2" s="20" t="s">
        <v>2219</v>
      </c>
      <c r="AQ2" s="20" t="s">
        <v>2220</v>
      </c>
      <c r="AR2" s="20" t="s">
        <v>2221</v>
      </c>
      <c r="AS2" s="20" t="s">
        <v>2222</v>
      </c>
      <c r="AT2" s="20" t="s">
        <v>2223</v>
      </c>
      <c r="AU2" s="20" t="s">
        <v>2224</v>
      </c>
      <c r="AV2" s="20" t="s">
        <v>2225</v>
      </c>
      <c r="AW2" s="22" t="s">
        <v>2226</v>
      </c>
      <c r="AX2" s="20" t="s">
        <v>2227</v>
      </c>
      <c r="AY2" s="20" t="s">
        <v>2228</v>
      </c>
      <c r="AZ2" s="20" t="s">
        <v>2229</v>
      </c>
      <c r="BA2" s="20" t="s">
        <v>2230</v>
      </c>
      <c r="BB2" s="20" t="s">
        <v>2231</v>
      </c>
      <c r="BC2" s="20" t="s">
        <v>2232</v>
      </c>
      <c r="BD2" s="20" t="s">
        <v>2233</v>
      </c>
      <c r="BE2" s="20" t="s">
        <v>2234</v>
      </c>
      <c r="BF2" s="22" t="s">
        <v>2235</v>
      </c>
      <c r="BG2" s="20" t="s">
        <v>2236</v>
      </c>
      <c r="BH2" s="20" t="s">
        <v>2237</v>
      </c>
      <c r="BI2" s="20" t="s">
        <v>2238</v>
      </c>
      <c r="BJ2" s="20" t="s">
        <v>2239</v>
      </c>
      <c r="BK2" s="20" t="s">
        <v>2240</v>
      </c>
      <c r="BL2" s="20" t="s">
        <v>2241</v>
      </c>
      <c r="BM2" s="20" t="s">
        <v>2242</v>
      </c>
      <c r="BN2" s="20" t="s">
        <v>2243</v>
      </c>
      <c r="BO2" s="20" t="s">
        <v>2244</v>
      </c>
      <c r="BP2" s="20" t="s">
        <v>2245</v>
      </c>
      <c r="BQ2" s="20" t="s">
        <v>2246</v>
      </c>
      <c r="BR2" s="20" t="s">
        <v>2247</v>
      </c>
      <c r="BS2" s="22" t="s">
        <v>2248</v>
      </c>
      <c r="BT2" s="20" t="s">
        <v>2249</v>
      </c>
      <c r="BU2" s="20" t="s">
        <v>2250</v>
      </c>
      <c r="BV2" s="20" t="s">
        <v>2251</v>
      </c>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row>
    <row r="3" spans="1:141" x14ac:dyDescent="0.25">
      <c r="A3" s="18" t="s">
        <v>172</v>
      </c>
      <c r="B3" s="24">
        <v>2</v>
      </c>
      <c r="C3" s="16">
        <v>0</v>
      </c>
      <c r="D3" s="24">
        <v>2</v>
      </c>
      <c r="E3" s="16">
        <v>53300</v>
      </c>
      <c r="F3" s="25">
        <v>1</v>
      </c>
      <c r="G3" s="26"/>
      <c r="H3" s="24">
        <v>1</v>
      </c>
      <c r="I3" s="24">
        <v>50000</v>
      </c>
      <c r="J3" s="16"/>
      <c r="K3" s="16"/>
      <c r="L3" s="24"/>
      <c r="M3" s="24"/>
      <c r="N3" s="16"/>
      <c r="O3" s="16"/>
      <c r="P3" s="24"/>
      <c r="Q3" s="24"/>
      <c r="R3" s="16"/>
      <c r="S3" s="16"/>
      <c r="V3" s="16"/>
      <c r="W3" s="16"/>
      <c r="X3" s="24"/>
      <c r="Y3" s="24"/>
      <c r="Z3" s="16"/>
      <c r="AA3" s="16"/>
      <c r="AB3" s="24"/>
      <c r="AC3" s="24"/>
      <c r="AD3" s="16">
        <v>1</v>
      </c>
      <c r="AE3" s="16">
        <v>3300</v>
      </c>
      <c r="AF3" s="26"/>
      <c r="AG3" s="24"/>
      <c r="AH3" s="24"/>
      <c r="AI3" s="24"/>
      <c r="AJ3" s="24"/>
      <c r="AK3" s="24"/>
      <c r="AL3" s="24"/>
      <c r="AM3" s="24"/>
      <c r="AN3" s="24"/>
      <c r="AO3" s="24"/>
      <c r="AP3" s="24"/>
      <c r="AQ3" s="24"/>
      <c r="AR3" s="24"/>
      <c r="AS3" s="24"/>
      <c r="AT3" s="24"/>
      <c r="AU3" s="24"/>
      <c r="AV3" s="24"/>
      <c r="AW3" s="24"/>
      <c r="AX3" s="24"/>
      <c r="AY3" s="24"/>
      <c r="AZ3" s="24"/>
      <c r="BA3" s="24"/>
      <c r="BB3" s="24"/>
      <c r="BC3" s="24"/>
      <c r="BD3" s="24"/>
      <c r="BE3" s="24">
        <v>50000</v>
      </c>
      <c r="BF3" s="24"/>
      <c r="BG3" s="24"/>
      <c r="BH3" s="24"/>
      <c r="BI3" s="24"/>
      <c r="BJ3" s="24"/>
      <c r="BK3" s="24"/>
      <c r="BL3" s="24"/>
      <c r="BM3" s="24"/>
      <c r="BN3" s="24"/>
      <c r="BO3" s="24"/>
      <c r="BP3" s="24"/>
      <c r="BQ3" s="24"/>
      <c r="BR3" s="24"/>
      <c r="BS3" s="24"/>
      <c r="BT3" s="24"/>
      <c r="BU3" s="24"/>
      <c r="BV3" s="24"/>
      <c r="BW3" s="18"/>
      <c r="BX3" s="18"/>
      <c r="BY3" s="18"/>
      <c r="BZ3" s="18"/>
      <c r="CA3" s="18"/>
      <c r="CB3" s="18"/>
      <c r="CC3" s="18"/>
      <c r="CD3" s="18"/>
      <c r="CE3" s="18"/>
      <c r="CF3" s="18"/>
      <c r="CG3" s="18"/>
      <c r="CH3" s="18"/>
      <c r="CI3" s="18"/>
      <c r="CJ3" s="18"/>
      <c r="CK3" s="18"/>
      <c r="CL3" s="18"/>
      <c r="CM3" s="18"/>
      <c r="CN3" s="18"/>
      <c r="CO3" s="18"/>
      <c r="CP3" s="18"/>
      <c r="CQ3" s="18"/>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row>
    <row r="4" spans="1:141" x14ac:dyDescent="0.25">
      <c r="A4" s="18" t="s">
        <v>514</v>
      </c>
      <c r="B4" s="24">
        <v>3</v>
      </c>
      <c r="C4" s="16">
        <v>0</v>
      </c>
      <c r="D4" s="24">
        <v>3</v>
      </c>
      <c r="E4" s="16">
        <v>2500</v>
      </c>
      <c r="F4" s="25">
        <v>0</v>
      </c>
      <c r="G4" s="26"/>
      <c r="H4" s="24"/>
      <c r="I4" s="24"/>
      <c r="J4" s="16"/>
      <c r="K4" s="16"/>
      <c r="L4" s="24"/>
      <c r="M4" s="24"/>
      <c r="N4" s="16"/>
      <c r="O4" s="16"/>
      <c r="P4" s="24"/>
      <c r="Q4" s="24"/>
      <c r="R4" s="16"/>
      <c r="S4" s="16"/>
      <c r="V4" s="16"/>
      <c r="W4" s="16"/>
      <c r="X4" s="24">
        <v>3</v>
      </c>
      <c r="Y4" s="24">
        <v>2500</v>
      </c>
      <c r="Z4" s="16"/>
      <c r="AA4" s="16"/>
      <c r="AB4" s="24">
        <v>0</v>
      </c>
      <c r="AC4" s="24"/>
      <c r="AD4" s="16"/>
      <c r="AE4" s="16"/>
      <c r="AF4" s="26"/>
      <c r="AG4" s="24"/>
      <c r="AH4" s="24"/>
      <c r="AI4" s="24"/>
      <c r="AJ4" s="24"/>
      <c r="AK4" s="24"/>
      <c r="AL4" s="24"/>
      <c r="AM4" s="24"/>
      <c r="AN4" s="24"/>
      <c r="AO4" s="24"/>
      <c r="AP4" s="24">
        <v>50</v>
      </c>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18"/>
      <c r="BX4" s="18"/>
      <c r="BY4" s="18"/>
      <c r="BZ4" s="18"/>
      <c r="CA4" s="18"/>
      <c r="CB4" s="18"/>
      <c r="CC4" s="18"/>
      <c r="CD4" s="18"/>
      <c r="CE4" s="18"/>
      <c r="CF4" s="18"/>
      <c r="CG4" s="18"/>
      <c r="CH4" s="18"/>
      <c r="CI4" s="18"/>
      <c r="CJ4" s="18"/>
      <c r="CK4" s="18"/>
      <c r="CL4" s="18"/>
      <c r="CM4" s="18"/>
      <c r="CN4" s="18"/>
      <c r="CO4" s="18"/>
      <c r="CP4" s="18"/>
      <c r="CQ4" s="18"/>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row>
    <row r="5" spans="1:141" x14ac:dyDescent="0.25">
      <c r="A5" s="18" t="s">
        <v>2252</v>
      </c>
      <c r="B5" s="24">
        <v>1</v>
      </c>
      <c r="C5" s="16">
        <v>0</v>
      </c>
      <c r="D5" s="24">
        <v>1</v>
      </c>
      <c r="E5" s="16">
        <v>95</v>
      </c>
      <c r="F5" s="25">
        <v>0</v>
      </c>
      <c r="G5" s="26"/>
      <c r="H5" s="24"/>
      <c r="I5" s="24"/>
      <c r="J5" s="16"/>
      <c r="K5" s="16"/>
      <c r="L5" s="24"/>
      <c r="M5" s="24"/>
      <c r="N5" s="16"/>
      <c r="O5" s="16"/>
      <c r="P5" s="24"/>
      <c r="Q5" s="24"/>
      <c r="R5" s="16"/>
      <c r="S5" s="16"/>
      <c r="V5" s="16"/>
      <c r="W5" s="16"/>
      <c r="X5" s="24"/>
      <c r="Y5" s="24"/>
      <c r="Z5" s="16"/>
      <c r="AA5" s="16"/>
      <c r="AB5" s="24"/>
      <c r="AC5" s="24"/>
      <c r="AD5" s="16">
        <v>1</v>
      </c>
      <c r="AE5" s="16">
        <v>95</v>
      </c>
      <c r="AF5" s="26"/>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18"/>
      <c r="BX5" s="18"/>
      <c r="BY5" s="18"/>
      <c r="BZ5" s="18"/>
      <c r="CA5" s="18"/>
      <c r="CB5" s="18"/>
      <c r="CC5" s="18"/>
      <c r="CD5" s="18"/>
      <c r="CE5" s="18"/>
      <c r="CF5" s="18"/>
      <c r="CG5" s="18"/>
      <c r="CH5" s="18"/>
      <c r="CI5" s="18"/>
      <c r="CJ5" s="18"/>
      <c r="CK5" s="18"/>
      <c r="CL5" s="18"/>
      <c r="CM5" s="18"/>
      <c r="CN5" s="18"/>
      <c r="CO5" s="18"/>
      <c r="CP5" s="18"/>
      <c r="CQ5" s="18"/>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row>
    <row r="6" spans="1:141" x14ac:dyDescent="0.25">
      <c r="A6" s="18" t="s">
        <v>2253</v>
      </c>
      <c r="B6" s="24">
        <v>24</v>
      </c>
      <c r="C6" s="16">
        <v>21</v>
      </c>
      <c r="D6" s="24">
        <v>45</v>
      </c>
      <c r="E6" s="16">
        <v>67704030</v>
      </c>
      <c r="F6" s="25">
        <v>26</v>
      </c>
      <c r="G6" s="26"/>
      <c r="H6" s="24">
        <v>22</v>
      </c>
      <c r="I6" s="24">
        <v>67693100</v>
      </c>
      <c r="J6" s="16"/>
      <c r="K6" s="16"/>
      <c r="L6" s="24"/>
      <c r="M6" s="24"/>
      <c r="N6" s="16"/>
      <c r="O6" s="16"/>
      <c r="P6" s="24"/>
      <c r="Q6" s="24"/>
      <c r="R6" s="16"/>
      <c r="S6" s="16"/>
      <c r="V6" s="16">
        <v>13</v>
      </c>
      <c r="W6" s="16">
        <v>2950</v>
      </c>
      <c r="X6" s="24">
        <v>2</v>
      </c>
      <c r="Y6" s="24">
        <v>550</v>
      </c>
      <c r="Z6" s="16"/>
      <c r="AA6" s="16"/>
      <c r="AB6" s="24">
        <v>8</v>
      </c>
      <c r="AC6" s="24">
        <v>7430</v>
      </c>
      <c r="AD6" s="16"/>
      <c r="AE6" s="16"/>
      <c r="AF6" s="26"/>
      <c r="AG6" s="24"/>
      <c r="AH6" s="24"/>
      <c r="AI6" s="24"/>
      <c r="AJ6" s="24">
        <v>6508100</v>
      </c>
      <c r="AK6" s="24">
        <v>450</v>
      </c>
      <c r="AL6" s="24"/>
      <c r="AM6" s="24">
        <v>61185000</v>
      </c>
      <c r="AN6" s="24"/>
      <c r="AO6" s="24"/>
      <c r="AP6" s="24"/>
      <c r="AQ6" s="24"/>
      <c r="AR6" s="24"/>
      <c r="AS6" s="24"/>
      <c r="AT6" s="24"/>
      <c r="AU6" s="24"/>
      <c r="AV6" s="24"/>
      <c r="AW6" s="24"/>
      <c r="AX6" s="24"/>
      <c r="AY6" s="24"/>
      <c r="AZ6" s="24"/>
      <c r="BA6" s="24"/>
      <c r="BB6" s="24"/>
      <c r="BC6" s="24"/>
      <c r="BD6" s="24"/>
      <c r="BE6" s="24"/>
      <c r="BF6" s="24"/>
      <c r="BG6" s="24"/>
      <c r="BH6" s="24"/>
      <c r="BI6" s="24"/>
      <c r="BJ6" s="24">
        <v>6825</v>
      </c>
      <c r="BK6" s="24"/>
      <c r="BL6" s="24"/>
      <c r="BM6" s="24"/>
      <c r="BN6" s="24"/>
      <c r="BO6" s="24"/>
      <c r="BP6" s="24"/>
      <c r="BQ6" s="24">
        <v>350</v>
      </c>
      <c r="BR6" s="24">
        <v>1500</v>
      </c>
      <c r="BS6" s="24"/>
      <c r="BT6" s="24"/>
      <c r="BU6" s="24"/>
      <c r="BV6" s="24"/>
      <c r="BW6" s="18"/>
      <c r="BX6" s="18"/>
      <c r="BY6" s="18"/>
      <c r="BZ6" s="18"/>
      <c r="CA6" s="18"/>
      <c r="CB6" s="18"/>
      <c r="CC6" s="18"/>
      <c r="CD6" s="18"/>
      <c r="CE6" s="18"/>
      <c r="CF6" s="18"/>
      <c r="CG6" s="18"/>
      <c r="CH6" s="18"/>
      <c r="CI6" s="18"/>
      <c r="CJ6" s="18"/>
      <c r="CK6" s="18"/>
      <c r="CL6" s="18"/>
      <c r="CM6" s="18"/>
      <c r="CN6" s="18"/>
      <c r="CO6" s="18"/>
      <c r="CP6" s="18"/>
      <c r="CQ6" s="18"/>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row>
    <row r="7" spans="1:141" x14ac:dyDescent="0.25">
      <c r="A7" s="18" t="s">
        <v>234</v>
      </c>
      <c r="B7" s="24">
        <v>5</v>
      </c>
      <c r="C7" s="16">
        <v>0</v>
      </c>
      <c r="D7" s="24">
        <v>5</v>
      </c>
      <c r="E7" s="16">
        <v>1955</v>
      </c>
      <c r="F7" s="25">
        <v>0</v>
      </c>
      <c r="G7" s="26"/>
      <c r="H7" s="24"/>
      <c r="I7" s="24"/>
      <c r="J7" s="16"/>
      <c r="K7" s="16"/>
      <c r="L7" s="24"/>
      <c r="M7" s="24"/>
      <c r="N7" s="16"/>
      <c r="O7" s="16"/>
      <c r="P7" s="24"/>
      <c r="Q7" s="24"/>
      <c r="R7" s="16"/>
      <c r="S7" s="16"/>
      <c r="V7" s="16">
        <v>1</v>
      </c>
      <c r="W7" s="16">
        <v>85</v>
      </c>
      <c r="X7" s="24">
        <v>1</v>
      </c>
      <c r="Y7" s="24">
        <v>85</v>
      </c>
      <c r="Z7" s="16">
        <v>2</v>
      </c>
      <c r="AA7" s="16">
        <v>935</v>
      </c>
      <c r="AB7" s="24">
        <v>1</v>
      </c>
      <c r="AC7" s="24">
        <v>850</v>
      </c>
      <c r="AD7" s="16"/>
      <c r="AE7" s="16"/>
      <c r="AF7" s="26"/>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18"/>
      <c r="BX7" s="18"/>
      <c r="BY7" s="18"/>
      <c r="BZ7" s="18"/>
      <c r="CA7" s="18"/>
      <c r="CB7" s="18"/>
      <c r="CC7" s="18"/>
      <c r="CD7" s="18"/>
      <c r="CE7" s="18"/>
      <c r="CF7" s="18"/>
      <c r="CG7" s="18"/>
      <c r="CH7" s="18"/>
      <c r="CI7" s="18"/>
      <c r="CJ7" s="18"/>
      <c r="CK7" s="18"/>
      <c r="CL7" s="18"/>
      <c r="CM7" s="18"/>
      <c r="CN7" s="18"/>
      <c r="CO7" s="18"/>
      <c r="CP7" s="18"/>
      <c r="CQ7" s="18"/>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row>
    <row r="8" spans="1:141" x14ac:dyDescent="0.25">
      <c r="A8" s="18" t="s">
        <v>777</v>
      </c>
      <c r="B8" s="24">
        <v>2</v>
      </c>
      <c r="C8" s="16">
        <v>0</v>
      </c>
      <c r="D8" s="24">
        <v>2</v>
      </c>
      <c r="E8" s="16">
        <v>1400</v>
      </c>
      <c r="F8" s="25">
        <v>0</v>
      </c>
      <c r="G8" s="26"/>
      <c r="H8" s="24"/>
      <c r="I8" s="24"/>
      <c r="J8" s="16"/>
      <c r="K8" s="16"/>
      <c r="L8" s="24"/>
      <c r="M8" s="24"/>
      <c r="N8" s="16"/>
      <c r="O8" s="16"/>
      <c r="P8" s="24"/>
      <c r="Q8" s="24"/>
      <c r="R8" s="16"/>
      <c r="S8" s="16"/>
      <c r="V8" s="16">
        <v>2</v>
      </c>
      <c r="W8" s="16">
        <v>1400</v>
      </c>
      <c r="X8" s="24"/>
      <c r="Y8" s="24"/>
      <c r="Z8" s="16"/>
      <c r="AA8" s="16"/>
      <c r="AB8" s="24"/>
      <c r="AC8" s="24"/>
      <c r="AD8" s="16"/>
      <c r="AE8" s="16"/>
      <c r="AF8" s="26"/>
      <c r="AG8" s="24">
        <v>700</v>
      </c>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18"/>
      <c r="BX8" s="18"/>
      <c r="BY8" s="18"/>
      <c r="BZ8" s="18"/>
      <c r="CA8" s="18"/>
      <c r="CB8" s="18"/>
      <c r="CC8" s="18"/>
      <c r="CD8" s="18"/>
      <c r="CE8" s="18"/>
      <c r="CF8" s="18"/>
      <c r="CG8" s="18"/>
      <c r="CH8" s="18"/>
      <c r="CI8" s="18"/>
      <c r="CJ8" s="18"/>
      <c r="CK8" s="18"/>
      <c r="CL8" s="18"/>
      <c r="CM8" s="18"/>
      <c r="CN8" s="18"/>
      <c r="CO8" s="18"/>
      <c r="CP8" s="18"/>
      <c r="CQ8" s="18"/>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row>
    <row r="9" spans="1:141" x14ac:dyDescent="0.25">
      <c r="A9" s="18" t="s">
        <v>2254</v>
      </c>
      <c r="B9" s="24">
        <v>1</v>
      </c>
      <c r="C9" s="16">
        <v>0</v>
      </c>
      <c r="D9" s="24">
        <v>1</v>
      </c>
      <c r="E9" s="16">
        <v>2433645</v>
      </c>
      <c r="F9" s="25">
        <v>1</v>
      </c>
      <c r="G9" s="26"/>
      <c r="H9" s="24">
        <v>1</v>
      </c>
      <c r="I9" s="24">
        <v>2433645</v>
      </c>
      <c r="J9" s="16"/>
      <c r="K9" s="16"/>
      <c r="L9" s="24"/>
      <c r="M9" s="24"/>
      <c r="N9" s="16"/>
      <c r="O9" s="16"/>
      <c r="P9" s="24"/>
      <c r="Q9" s="24"/>
      <c r="R9" s="16"/>
      <c r="S9" s="16"/>
      <c r="V9" s="16"/>
      <c r="W9" s="16"/>
      <c r="X9" s="24"/>
      <c r="Y9" s="24"/>
      <c r="Z9" s="16"/>
      <c r="AA9" s="16"/>
      <c r="AB9" s="24"/>
      <c r="AC9" s="24"/>
      <c r="AD9" s="16"/>
      <c r="AE9" s="16"/>
      <c r="AF9" s="26"/>
      <c r="AG9" s="24"/>
      <c r="AH9" s="24"/>
      <c r="AI9" s="24"/>
      <c r="AJ9" s="24"/>
      <c r="AK9" s="24"/>
      <c r="AL9" s="24"/>
      <c r="AM9" s="24"/>
      <c r="AN9" s="24">
        <v>2433645</v>
      </c>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18"/>
      <c r="BX9" s="18"/>
      <c r="BY9" s="18"/>
      <c r="BZ9" s="18"/>
      <c r="CA9" s="18"/>
      <c r="CB9" s="18"/>
      <c r="CC9" s="18"/>
      <c r="CD9" s="18"/>
      <c r="CE9" s="18"/>
      <c r="CF9" s="18"/>
      <c r="CG9" s="18"/>
      <c r="CH9" s="18"/>
      <c r="CI9" s="18"/>
      <c r="CJ9" s="18"/>
      <c r="CK9" s="18"/>
      <c r="CL9" s="18"/>
      <c r="CM9" s="18"/>
      <c r="CN9" s="18"/>
      <c r="CO9" s="18"/>
      <c r="CP9" s="18"/>
      <c r="CQ9" s="18"/>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row>
    <row r="10" spans="1:141" x14ac:dyDescent="0.25">
      <c r="A10" s="18" t="s">
        <v>247</v>
      </c>
      <c r="B10" s="24">
        <v>5</v>
      </c>
      <c r="C10" s="16">
        <v>0</v>
      </c>
      <c r="D10" s="24">
        <v>5</v>
      </c>
      <c r="E10" s="16">
        <v>1950</v>
      </c>
      <c r="F10" s="25">
        <v>0</v>
      </c>
      <c r="G10" s="26"/>
      <c r="H10" s="24"/>
      <c r="I10" s="24"/>
      <c r="J10" s="16"/>
      <c r="K10" s="16"/>
      <c r="L10" s="24"/>
      <c r="M10" s="24"/>
      <c r="N10" s="16"/>
      <c r="O10" s="16"/>
      <c r="P10" s="24"/>
      <c r="Q10" s="24"/>
      <c r="R10" s="16"/>
      <c r="S10" s="16"/>
      <c r="V10" s="16">
        <v>2</v>
      </c>
      <c r="W10" s="16">
        <v>350</v>
      </c>
      <c r="X10" s="24"/>
      <c r="Y10" s="24"/>
      <c r="Z10" s="16">
        <v>2</v>
      </c>
      <c r="AA10" s="16">
        <v>1500</v>
      </c>
      <c r="AB10" s="24">
        <v>1</v>
      </c>
      <c r="AC10" s="24">
        <v>100</v>
      </c>
      <c r="AD10" s="16"/>
      <c r="AE10" s="16"/>
      <c r="AF10" s="26"/>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18"/>
      <c r="BX10" s="18"/>
      <c r="BY10" s="18"/>
      <c r="BZ10" s="18"/>
      <c r="CA10" s="18"/>
      <c r="CB10" s="18"/>
      <c r="CC10" s="18"/>
      <c r="CD10" s="18"/>
      <c r="CE10" s="18"/>
      <c r="CF10" s="18"/>
      <c r="CG10" s="18"/>
      <c r="CH10" s="18"/>
      <c r="CI10" s="18"/>
      <c r="CJ10" s="18"/>
      <c r="CK10" s="18"/>
      <c r="CL10" s="18"/>
      <c r="CM10" s="18"/>
      <c r="CN10" s="18"/>
      <c r="CO10" s="18"/>
      <c r="CP10" s="18"/>
      <c r="CQ10" s="18"/>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row>
    <row r="11" spans="1:141" x14ac:dyDescent="0.25">
      <c r="A11" s="18" t="s">
        <v>593</v>
      </c>
      <c r="B11" s="24">
        <v>5</v>
      </c>
      <c r="C11" s="16">
        <v>0</v>
      </c>
      <c r="D11" s="24">
        <v>5</v>
      </c>
      <c r="E11" s="16">
        <v>10150</v>
      </c>
      <c r="F11" s="25">
        <v>3</v>
      </c>
      <c r="G11" s="26"/>
      <c r="H11" s="24"/>
      <c r="I11" s="24"/>
      <c r="J11" s="16"/>
      <c r="K11" s="16"/>
      <c r="L11" s="24">
        <v>1</v>
      </c>
      <c r="M11" s="24">
        <v>5525</v>
      </c>
      <c r="N11" s="16"/>
      <c r="O11" s="16"/>
      <c r="P11" s="24"/>
      <c r="Q11" s="24"/>
      <c r="R11" s="16">
        <v>1</v>
      </c>
      <c r="S11" s="16">
        <v>4500</v>
      </c>
      <c r="V11" s="16">
        <v>1</v>
      </c>
      <c r="W11" s="16">
        <v>15</v>
      </c>
      <c r="X11" s="24">
        <v>1</v>
      </c>
      <c r="Y11" s="24">
        <v>100</v>
      </c>
      <c r="Z11" s="16">
        <v>1</v>
      </c>
      <c r="AA11" s="16">
        <v>10</v>
      </c>
      <c r="AB11" s="24"/>
      <c r="AC11" s="24"/>
      <c r="AD11" s="16"/>
      <c r="AE11" s="16"/>
      <c r="AF11" s="26"/>
      <c r="AG11" s="24"/>
      <c r="AH11" s="24"/>
      <c r="AI11" s="24"/>
      <c r="AJ11" s="24"/>
      <c r="AK11" s="24"/>
      <c r="AL11" s="24"/>
      <c r="AM11" s="24"/>
      <c r="AN11" s="24"/>
      <c r="AO11" s="24"/>
      <c r="AP11" s="24"/>
      <c r="AQ11" s="24"/>
      <c r="AR11" s="24"/>
      <c r="AS11" s="24"/>
      <c r="AT11" s="24">
        <v>15</v>
      </c>
      <c r="AU11" s="24"/>
      <c r="AV11" s="24"/>
      <c r="AW11" s="24"/>
      <c r="AX11" s="24"/>
      <c r="AY11" s="24"/>
      <c r="AZ11" s="24"/>
      <c r="BA11" s="24"/>
      <c r="BB11" s="24">
        <v>10025</v>
      </c>
      <c r="BC11" s="24"/>
      <c r="BD11" s="24"/>
      <c r="BE11" s="24"/>
      <c r="BF11" s="24"/>
      <c r="BG11" s="24"/>
      <c r="BH11" s="24"/>
      <c r="BI11" s="24"/>
      <c r="BJ11" s="24"/>
      <c r="BK11" s="24"/>
      <c r="BL11" s="24"/>
      <c r="BM11" s="24"/>
      <c r="BN11" s="24"/>
      <c r="BO11" s="24"/>
      <c r="BP11" s="24"/>
      <c r="BQ11" s="24"/>
      <c r="BR11" s="24"/>
      <c r="BS11" s="24"/>
      <c r="BT11" s="24"/>
      <c r="BU11" s="24"/>
      <c r="BV11" s="24"/>
      <c r="BW11" s="18"/>
      <c r="BX11" s="18"/>
      <c r="BY11" s="18"/>
      <c r="BZ11" s="18"/>
      <c r="CA11" s="18"/>
      <c r="CB11" s="18"/>
      <c r="CC11" s="18"/>
      <c r="CD11" s="18"/>
      <c r="CE11" s="18"/>
      <c r="CF11" s="18"/>
      <c r="CG11" s="18"/>
      <c r="CH11" s="18"/>
      <c r="CI11" s="18"/>
      <c r="CJ11" s="18"/>
      <c r="CK11" s="18"/>
      <c r="CL11" s="18"/>
      <c r="CM11" s="18"/>
      <c r="CN11" s="18"/>
      <c r="CO11" s="18"/>
      <c r="CP11" s="18"/>
      <c r="CQ11" s="18"/>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row>
    <row r="12" spans="1:141" x14ac:dyDescent="0.25">
      <c r="A12" s="18" t="s">
        <v>2255</v>
      </c>
      <c r="B12" s="24">
        <v>2</v>
      </c>
      <c r="C12" s="16">
        <v>0</v>
      </c>
      <c r="D12" s="24">
        <v>2</v>
      </c>
      <c r="E12" s="16">
        <v>1070</v>
      </c>
      <c r="F12" s="25">
        <v>1</v>
      </c>
      <c r="G12" s="26"/>
      <c r="H12" s="24"/>
      <c r="I12" s="24"/>
      <c r="J12" s="16"/>
      <c r="K12" s="16"/>
      <c r="L12" s="24"/>
      <c r="M12" s="24"/>
      <c r="N12" s="16">
        <v>1</v>
      </c>
      <c r="O12" s="16">
        <v>975</v>
      </c>
      <c r="P12" s="24"/>
      <c r="Q12" s="24"/>
      <c r="R12" s="16"/>
      <c r="S12" s="16"/>
      <c r="V12" s="16"/>
      <c r="W12" s="16"/>
      <c r="X12" s="24"/>
      <c r="Y12" s="24"/>
      <c r="Z12" s="16"/>
      <c r="AA12" s="16"/>
      <c r="AB12" s="24">
        <v>1</v>
      </c>
      <c r="AC12" s="24">
        <v>95</v>
      </c>
      <c r="AD12" s="16"/>
      <c r="AE12" s="16"/>
      <c r="AF12" s="26"/>
      <c r="AG12" s="24"/>
      <c r="AH12" s="24"/>
      <c r="AI12" s="24"/>
      <c r="AJ12" s="24"/>
      <c r="AK12" s="24"/>
      <c r="AL12" s="24"/>
      <c r="AM12" s="24"/>
      <c r="AN12" s="24">
        <v>975</v>
      </c>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18"/>
      <c r="BX12" s="18"/>
      <c r="BY12" s="18"/>
      <c r="BZ12" s="18"/>
      <c r="CA12" s="18"/>
      <c r="CB12" s="18"/>
      <c r="CC12" s="18"/>
      <c r="CD12" s="18"/>
      <c r="CE12" s="18"/>
      <c r="CF12" s="18"/>
      <c r="CG12" s="18"/>
      <c r="CH12" s="18"/>
      <c r="CI12" s="18"/>
      <c r="CJ12" s="18"/>
      <c r="CK12" s="18"/>
      <c r="CL12" s="18"/>
      <c r="CM12" s="18"/>
      <c r="CN12" s="18"/>
      <c r="CO12" s="18"/>
      <c r="CP12" s="18"/>
      <c r="CQ12" s="18"/>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row>
    <row r="13" spans="1:141" x14ac:dyDescent="0.25">
      <c r="A13" s="18" t="s">
        <v>2256</v>
      </c>
      <c r="B13" s="24">
        <v>1</v>
      </c>
      <c r="C13" s="16">
        <v>0</v>
      </c>
      <c r="D13" s="24">
        <v>1</v>
      </c>
      <c r="E13" s="16">
        <v>50</v>
      </c>
      <c r="F13" s="25">
        <v>0</v>
      </c>
      <c r="G13" s="26"/>
      <c r="H13" s="24"/>
      <c r="I13" s="24"/>
      <c r="J13" s="16"/>
      <c r="K13" s="16"/>
      <c r="L13" s="24"/>
      <c r="M13" s="24"/>
      <c r="N13" s="16"/>
      <c r="O13" s="16"/>
      <c r="P13" s="24"/>
      <c r="Q13" s="24"/>
      <c r="R13" s="16"/>
      <c r="S13" s="16"/>
      <c r="V13" s="16">
        <v>1</v>
      </c>
      <c r="W13" s="16">
        <v>50</v>
      </c>
      <c r="X13" s="24"/>
      <c r="Y13" s="24"/>
      <c r="Z13" s="16"/>
      <c r="AA13" s="16"/>
      <c r="AB13" s="24"/>
      <c r="AC13" s="24"/>
      <c r="AD13" s="16"/>
      <c r="AE13" s="16"/>
      <c r="AF13" s="26"/>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18"/>
      <c r="BX13" s="18"/>
      <c r="BY13" s="18"/>
      <c r="BZ13" s="18"/>
      <c r="CA13" s="18"/>
      <c r="CB13" s="18"/>
      <c r="CC13" s="18"/>
      <c r="CD13" s="18"/>
      <c r="CE13" s="18"/>
      <c r="CF13" s="18"/>
      <c r="CG13" s="18"/>
      <c r="CH13" s="18"/>
      <c r="CI13" s="18"/>
      <c r="CJ13" s="18"/>
      <c r="CK13" s="18"/>
      <c r="CL13" s="18"/>
      <c r="CM13" s="18"/>
      <c r="CN13" s="18"/>
      <c r="CO13" s="18"/>
      <c r="CP13" s="18"/>
      <c r="CQ13" s="18"/>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row>
    <row r="14" spans="1:141" x14ac:dyDescent="0.25">
      <c r="A14" s="18" t="s">
        <v>611</v>
      </c>
      <c r="B14" s="24">
        <v>2</v>
      </c>
      <c r="C14" s="16"/>
      <c r="D14" s="24">
        <v>2</v>
      </c>
      <c r="E14" s="16">
        <v>570</v>
      </c>
      <c r="F14" s="25">
        <v>1</v>
      </c>
      <c r="G14" s="26"/>
      <c r="H14" s="24"/>
      <c r="I14" s="24"/>
      <c r="J14" s="16"/>
      <c r="K14" s="16"/>
      <c r="L14" s="24"/>
      <c r="M14" s="24"/>
      <c r="N14" s="16">
        <v>1</v>
      </c>
      <c r="O14" s="16">
        <v>300</v>
      </c>
      <c r="P14" s="24"/>
      <c r="Q14" s="24"/>
      <c r="R14" s="16">
        <v>1</v>
      </c>
      <c r="S14" s="16">
        <v>270</v>
      </c>
      <c r="V14" s="16"/>
      <c r="W14" s="16"/>
      <c r="X14" s="24"/>
      <c r="Y14" s="24"/>
      <c r="Z14" s="16"/>
      <c r="AA14" s="16"/>
      <c r="AB14" s="24"/>
      <c r="AC14" s="24"/>
      <c r="AD14" s="16"/>
      <c r="AE14" s="16"/>
      <c r="AF14" s="26"/>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18"/>
      <c r="BX14" s="18"/>
      <c r="BY14" s="18"/>
      <c r="BZ14" s="18"/>
      <c r="CA14" s="18"/>
      <c r="CB14" s="18"/>
      <c r="CC14" s="18"/>
      <c r="CD14" s="18"/>
      <c r="CE14" s="18"/>
      <c r="CF14" s="18"/>
      <c r="CG14" s="18"/>
      <c r="CH14" s="18"/>
      <c r="CI14" s="18"/>
      <c r="CJ14" s="18"/>
      <c r="CK14" s="18"/>
      <c r="CL14" s="18"/>
      <c r="CM14" s="18"/>
      <c r="CN14" s="18"/>
      <c r="CO14" s="18"/>
      <c r="CP14" s="18"/>
      <c r="CQ14" s="18"/>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row>
    <row r="15" spans="1:141" x14ac:dyDescent="0.25">
      <c r="A15" s="18" t="s">
        <v>194</v>
      </c>
      <c r="B15" s="24">
        <v>2</v>
      </c>
      <c r="C15" s="16">
        <v>0</v>
      </c>
      <c r="D15" s="24">
        <v>2</v>
      </c>
      <c r="E15" s="27">
        <v>475</v>
      </c>
      <c r="F15" s="25">
        <v>0</v>
      </c>
      <c r="G15" s="26"/>
      <c r="H15" s="24"/>
      <c r="I15" s="24"/>
      <c r="J15" s="16"/>
      <c r="K15" s="16"/>
      <c r="L15" s="24"/>
      <c r="M15" s="24"/>
      <c r="N15" s="16"/>
      <c r="O15" s="16"/>
      <c r="P15" s="24"/>
      <c r="Q15" s="24"/>
      <c r="R15" s="16"/>
      <c r="S15" s="16"/>
      <c r="V15" s="16"/>
      <c r="W15" s="28"/>
      <c r="X15" s="24">
        <v>1</v>
      </c>
      <c r="Y15" s="29">
        <v>450</v>
      </c>
      <c r="Z15" s="16"/>
      <c r="AA15" s="16"/>
      <c r="AB15" s="24"/>
      <c r="AC15" s="24"/>
      <c r="AD15" s="16">
        <v>1</v>
      </c>
      <c r="AE15" s="16">
        <v>25</v>
      </c>
      <c r="AF15" s="26"/>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18"/>
      <c r="BX15" s="18"/>
      <c r="BY15" s="18"/>
      <c r="BZ15" s="18"/>
      <c r="CA15" s="18"/>
      <c r="CB15" s="18"/>
      <c r="CC15" s="18"/>
      <c r="CD15" s="18"/>
      <c r="CE15" s="18"/>
      <c r="CF15" s="18"/>
      <c r="CG15" s="18"/>
      <c r="CH15" s="18"/>
      <c r="CI15" s="18"/>
      <c r="CJ15" s="18"/>
      <c r="CK15" s="18"/>
      <c r="CL15" s="18"/>
      <c r="CM15" s="18"/>
      <c r="CN15" s="18"/>
      <c r="CO15" s="18"/>
      <c r="CP15" s="18"/>
      <c r="CQ15" s="18"/>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row>
    <row r="16" spans="1:141" x14ac:dyDescent="0.25">
      <c r="A16" s="18" t="s">
        <v>485</v>
      </c>
      <c r="B16" s="24">
        <v>7</v>
      </c>
      <c r="C16" s="16">
        <v>0</v>
      </c>
      <c r="D16" s="24">
        <v>7</v>
      </c>
      <c r="E16" s="16">
        <v>6750</v>
      </c>
      <c r="F16" s="25">
        <v>1</v>
      </c>
      <c r="G16" s="26"/>
      <c r="H16" s="24"/>
      <c r="I16" s="24"/>
      <c r="J16" s="16"/>
      <c r="K16" s="16"/>
      <c r="L16" s="24"/>
      <c r="M16" s="24"/>
      <c r="N16" s="16"/>
      <c r="O16" s="16"/>
      <c r="P16" s="24"/>
      <c r="Q16" s="24"/>
      <c r="R16" s="16"/>
      <c r="S16" s="16"/>
      <c r="V16" s="16">
        <v>3</v>
      </c>
      <c r="W16" s="16">
        <v>2200</v>
      </c>
      <c r="X16" s="24">
        <v>3</v>
      </c>
      <c r="Y16" s="24">
        <v>550</v>
      </c>
      <c r="Z16" s="16"/>
      <c r="AA16" s="16"/>
      <c r="AB16" s="24">
        <v>1</v>
      </c>
      <c r="AC16" s="24">
        <v>4000</v>
      </c>
      <c r="AD16" s="16"/>
      <c r="AE16" s="16"/>
      <c r="AF16" s="26"/>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v>4000</v>
      </c>
      <c r="BN16" s="24"/>
      <c r="BO16" s="24"/>
      <c r="BP16" s="24"/>
      <c r="BQ16" s="24"/>
      <c r="BR16" s="24"/>
      <c r="BS16" s="24"/>
      <c r="BT16" s="24"/>
      <c r="BU16" s="24"/>
      <c r="BV16" s="24"/>
      <c r="BW16" s="18"/>
      <c r="BX16" s="18"/>
      <c r="BY16" s="18"/>
      <c r="BZ16" s="18"/>
      <c r="CA16" s="18"/>
      <c r="CB16" s="18"/>
      <c r="CC16" s="18"/>
      <c r="CD16" s="18"/>
      <c r="CE16" s="18"/>
      <c r="CF16" s="18"/>
      <c r="CG16" s="18"/>
      <c r="CH16" s="18"/>
      <c r="CI16" s="18"/>
      <c r="CJ16" s="18"/>
      <c r="CK16" s="18"/>
      <c r="CL16" s="18"/>
      <c r="CM16" s="18"/>
      <c r="CN16" s="18"/>
      <c r="CO16" s="18"/>
      <c r="CP16" s="18"/>
      <c r="CQ16" s="18"/>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row>
    <row r="17" spans="1:141" x14ac:dyDescent="0.25">
      <c r="A17" s="18" t="s">
        <v>77</v>
      </c>
      <c r="B17" s="24">
        <v>2</v>
      </c>
      <c r="C17" s="16">
        <v>0</v>
      </c>
      <c r="D17" s="24">
        <v>2</v>
      </c>
      <c r="E17" s="16">
        <v>2850</v>
      </c>
      <c r="F17" s="25">
        <v>1</v>
      </c>
      <c r="G17" s="26"/>
      <c r="H17" s="24"/>
      <c r="I17" s="24"/>
      <c r="J17" s="16"/>
      <c r="K17" s="16"/>
      <c r="L17" s="24"/>
      <c r="M17" s="24"/>
      <c r="N17" s="16"/>
      <c r="O17" s="16"/>
      <c r="P17" s="24"/>
      <c r="Q17" s="24"/>
      <c r="R17" s="16"/>
      <c r="S17" s="16"/>
      <c r="V17" s="16">
        <v>1</v>
      </c>
      <c r="W17" s="16">
        <v>2700</v>
      </c>
      <c r="X17" s="24">
        <v>1</v>
      </c>
      <c r="Y17" s="24">
        <v>150</v>
      </c>
      <c r="Z17" s="16"/>
      <c r="AA17" s="16"/>
      <c r="AB17" s="24"/>
      <c r="AC17" s="24"/>
      <c r="AD17" s="16"/>
      <c r="AE17" s="16"/>
      <c r="AF17" s="26"/>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v>2700</v>
      </c>
      <c r="BO17" s="24"/>
      <c r="BP17" s="24"/>
      <c r="BQ17" s="24"/>
      <c r="BR17" s="24"/>
      <c r="BS17" s="24"/>
      <c r="BT17" s="24"/>
      <c r="BU17" s="24"/>
      <c r="BV17" s="24"/>
      <c r="BW17" s="18"/>
      <c r="BX17" s="18"/>
      <c r="BY17" s="18"/>
      <c r="BZ17" s="18"/>
      <c r="CA17" s="18"/>
      <c r="CB17" s="18"/>
      <c r="CC17" s="18"/>
      <c r="CD17" s="18"/>
      <c r="CE17" s="18"/>
      <c r="CF17" s="18"/>
      <c r="CG17" s="18"/>
      <c r="CH17" s="18"/>
      <c r="CI17" s="18"/>
      <c r="CJ17" s="18"/>
      <c r="CK17" s="18"/>
      <c r="CL17" s="18"/>
      <c r="CM17" s="18"/>
      <c r="CN17" s="18"/>
      <c r="CO17" s="18"/>
      <c r="CP17" s="18"/>
      <c r="CQ17" s="18"/>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row>
    <row r="18" spans="1:141" x14ac:dyDescent="0.25">
      <c r="A18" s="18" t="s">
        <v>1439</v>
      </c>
      <c r="B18" s="24">
        <v>1</v>
      </c>
      <c r="C18" s="16">
        <v>0</v>
      </c>
      <c r="D18" s="24">
        <v>1</v>
      </c>
      <c r="E18" s="16">
        <v>23000</v>
      </c>
      <c r="F18" s="25">
        <v>1</v>
      </c>
      <c r="G18" s="26"/>
      <c r="H18" s="24"/>
      <c r="I18" s="24"/>
      <c r="J18" s="16"/>
      <c r="K18" s="16"/>
      <c r="L18" s="24"/>
      <c r="M18" s="24"/>
      <c r="N18" s="16"/>
      <c r="O18" s="16"/>
      <c r="P18" s="24">
        <v>1</v>
      </c>
      <c r="Q18" s="24">
        <v>23000</v>
      </c>
      <c r="R18" s="16"/>
      <c r="S18" s="16"/>
      <c r="V18" s="16"/>
      <c r="W18" s="16"/>
      <c r="X18" s="24"/>
      <c r="Y18" s="24"/>
      <c r="Z18" s="16"/>
      <c r="AA18" s="16"/>
      <c r="AB18" s="24"/>
      <c r="AC18" s="24"/>
      <c r="AD18" s="16"/>
      <c r="AE18" s="16"/>
      <c r="AF18" s="26"/>
      <c r="AG18" s="24"/>
      <c r="AH18" s="24"/>
      <c r="AI18" s="24"/>
      <c r="AJ18" s="24"/>
      <c r="AK18" s="24"/>
      <c r="AL18" s="24">
        <v>23000</v>
      </c>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18"/>
      <c r="BX18" s="18"/>
      <c r="BY18" s="18"/>
      <c r="BZ18" s="18"/>
      <c r="CA18" s="18"/>
      <c r="CB18" s="18"/>
      <c r="CC18" s="18"/>
      <c r="CD18" s="18"/>
      <c r="CE18" s="18"/>
      <c r="CF18" s="18"/>
      <c r="CG18" s="18"/>
      <c r="CH18" s="18"/>
      <c r="CI18" s="18"/>
      <c r="CJ18" s="18"/>
      <c r="CK18" s="18"/>
      <c r="CL18" s="18"/>
      <c r="CM18" s="18"/>
      <c r="CN18" s="18"/>
      <c r="CO18" s="18"/>
      <c r="CP18" s="18"/>
      <c r="CQ18" s="18"/>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row>
    <row r="19" spans="1:141" x14ac:dyDescent="0.25">
      <c r="A19" s="18" t="s">
        <v>2257</v>
      </c>
      <c r="B19" s="24">
        <v>17</v>
      </c>
      <c r="C19" s="16">
        <v>0</v>
      </c>
      <c r="D19" s="24">
        <v>17</v>
      </c>
      <c r="E19" s="16">
        <v>1126508</v>
      </c>
      <c r="F19" s="25">
        <v>5</v>
      </c>
      <c r="G19" s="26"/>
      <c r="H19" s="24"/>
      <c r="I19" s="24"/>
      <c r="J19" s="16"/>
      <c r="K19" s="16"/>
      <c r="L19" s="24"/>
      <c r="M19" s="24"/>
      <c r="N19" s="16">
        <v>2</v>
      </c>
      <c r="O19" s="16">
        <v>1102600</v>
      </c>
      <c r="P19" s="24">
        <v>4</v>
      </c>
      <c r="Q19" s="24">
        <v>8606</v>
      </c>
      <c r="R19" s="16"/>
      <c r="S19" s="16"/>
      <c r="V19" s="16">
        <v>6</v>
      </c>
      <c r="W19" s="16">
        <v>15179</v>
      </c>
      <c r="X19" s="24">
        <v>2</v>
      </c>
      <c r="Y19" s="24">
        <v>18</v>
      </c>
      <c r="Z19" s="16"/>
      <c r="AA19" s="16"/>
      <c r="AB19" s="24">
        <v>2</v>
      </c>
      <c r="AC19" s="24">
        <v>100</v>
      </c>
      <c r="AD19" s="16">
        <v>1</v>
      </c>
      <c r="AE19" s="16">
        <v>5</v>
      </c>
      <c r="AF19" s="26"/>
      <c r="AG19" s="24">
        <v>8500</v>
      </c>
      <c r="AH19" s="24"/>
      <c r="AI19" s="24"/>
      <c r="AJ19" s="24"/>
      <c r="AK19" s="24"/>
      <c r="AL19" s="24"/>
      <c r="AM19" s="24"/>
      <c r="AN19" s="24"/>
      <c r="AO19" s="24"/>
      <c r="AP19" s="24"/>
      <c r="AQ19" s="24"/>
      <c r="AR19" s="24"/>
      <c r="AS19" s="24">
        <v>1100000</v>
      </c>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v>16</v>
      </c>
      <c r="BT19" s="24"/>
      <c r="BU19" s="24"/>
      <c r="BV19" s="24"/>
      <c r="BW19" s="18"/>
      <c r="BX19" s="18"/>
      <c r="BY19" s="18"/>
      <c r="BZ19" s="18"/>
      <c r="CA19" s="18"/>
      <c r="CB19" s="18"/>
      <c r="CC19" s="18"/>
      <c r="CD19" s="18"/>
      <c r="CE19" s="18"/>
      <c r="CF19" s="18"/>
      <c r="CG19" s="18"/>
      <c r="CH19" s="18"/>
      <c r="CI19" s="18"/>
      <c r="CJ19" s="18"/>
      <c r="CK19" s="18"/>
      <c r="CL19" s="18"/>
      <c r="CM19" s="18"/>
      <c r="CN19" s="18"/>
      <c r="CO19" s="18"/>
      <c r="CP19" s="18"/>
      <c r="CQ19" s="18"/>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row>
    <row r="20" spans="1:141" x14ac:dyDescent="0.25">
      <c r="A20" s="18" t="s">
        <v>2258</v>
      </c>
      <c r="B20" s="24">
        <v>4</v>
      </c>
      <c r="C20" s="16">
        <v>0</v>
      </c>
      <c r="D20" s="24">
        <v>4</v>
      </c>
      <c r="E20" s="16">
        <v>581</v>
      </c>
      <c r="F20" s="25">
        <v>0</v>
      </c>
      <c r="G20" s="26"/>
      <c r="H20" s="24"/>
      <c r="I20" s="24"/>
      <c r="J20" s="16"/>
      <c r="K20" s="16"/>
      <c r="L20" s="24"/>
      <c r="M20" s="24"/>
      <c r="N20" s="16"/>
      <c r="O20" s="16"/>
      <c r="P20" s="24"/>
      <c r="Q20" s="24"/>
      <c r="R20" s="16"/>
      <c r="S20" s="16"/>
      <c r="V20" s="16">
        <v>3</v>
      </c>
      <c r="W20" s="16">
        <v>536</v>
      </c>
      <c r="X20" s="24"/>
      <c r="Y20" s="24"/>
      <c r="Z20" s="16">
        <v>1</v>
      </c>
      <c r="AA20" s="16">
        <v>45</v>
      </c>
      <c r="AB20" s="24"/>
      <c r="AC20" s="24"/>
      <c r="AD20" s="16"/>
      <c r="AE20" s="16"/>
      <c r="AF20" s="26"/>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18"/>
      <c r="BX20" s="18"/>
      <c r="BY20" s="18"/>
      <c r="BZ20" s="18"/>
      <c r="CA20" s="18"/>
      <c r="CB20" s="18"/>
      <c r="CC20" s="18"/>
      <c r="CD20" s="18"/>
      <c r="CE20" s="18"/>
      <c r="CF20" s="18"/>
      <c r="CG20" s="18"/>
      <c r="CH20" s="18"/>
      <c r="CI20" s="18"/>
      <c r="CJ20" s="18"/>
      <c r="CK20" s="18"/>
      <c r="CL20" s="18"/>
      <c r="CM20" s="18"/>
      <c r="CN20" s="18"/>
      <c r="CO20" s="18"/>
      <c r="CP20" s="18"/>
      <c r="CQ20" s="18"/>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row>
    <row r="21" spans="1:141" x14ac:dyDescent="0.25">
      <c r="A21" s="18" t="s">
        <v>2259</v>
      </c>
      <c r="B21" s="24">
        <v>10</v>
      </c>
      <c r="C21" s="16">
        <v>0</v>
      </c>
      <c r="D21" s="24">
        <v>10</v>
      </c>
      <c r="E21" s="16">
        <v>54685</v>
      </c>
      <c r="F21" s="25">
        <v>5</v>
      </c>
      <c r="G21" s="26"/>
      <c r="H21" s="24"/>
      <c r="I21" s="24"/>
      <c r="J21" s="16">
        <v>1</v>
      </c>
      <c r="K21" s="16">
        <v>20000</v>
      </c>
      <c r="L21" s="24"/>
      <c r="M21" s="24"/>
      <c r="N21" s="16">
        <v>1</v>
      </c>
      <c r="O21" s="16">
        <v>10</v>
      </c>
      <c r="P21" s="24">
        <v>1</v>
      </c>
      <c r="Q21" s="24">
        <v>25200</v>
      </c>
      <c r="R21" s="16">
        <v>1</v>
      </c>
      <c r="S21" s="16">
        <v>7000</v>
      </c>
      <c r="T21" s="24">
        <v>1</v>
      </c>
      <c r="U21" s="24">
        <v>2000</v>
      </c>
      <c r="V21" s="16">
        <v>2</v>
      </c>
      <c r="W21" s="16">
        <v>190</v>
      </c>
      <c r="X21" s="24"/>
      <c r="Y21" s="24"/>
      <c r="Z21" s="16"/>
      <c r="AA21" s="16"/>
      <c r="AB21" s="24"/>
      <c r="AC21" s="24"/>
      <c r="AD21" s="16">
        <v>3</v>
      </c>
      <c r="AE21" s="16">
        <v>285</v>
      </c>
      <c r="AF21" s="26"/>
      <c r="AG21" s="24">
        <v>95</v>
      </c>
      <c r="AH21" s="24"/>
      <c r="AI21" s="24"/>
      <c r="AJ21" s="24"/>
      <c r="AK21" s="24"/>
      <c r="AL21" s="24"/>
      <c r="AM21" s="24"/>
      <c r="AN21" s="24">
        <v>95</v>
      </c>
      <c r="AO21" s="24"/>
      <c r="AP21" s="24"/>
      <c r="AQ21" s="24"/>
      <c r="AR21" s="24"/>
      <c r="AS21" s="24"/>
      <c r="AT21" s="24"/>
      <c r="AU21" s="24"/>
      <c r="AV21" s="24"/>
      <c r="AW21" s="24"/>
      <c r="AX21" s="24"/>
      <c r="AY21" s="24"/>
      <c r="AZ21" s="24"/>
      <c r="BA21" s="24"/>
      <c r="BB21" s="24"/>
      <c r="BC21" s="24"/>
      <c r="BD21" s="24"/>
      <c r="BE21" s="24"/>
      <c r="BF21" s="24"/>
      <c r="BG21" s="24"/>
      <c r="BH21" s="24"/>
      <c r="BI21" s="24">
        <v>29000</v>
      </c>
      <c r="BJ21" s="24"/>
      <c r="BK21" s="24"/>
      <c r="BL21" s="24"/>
      <c r="BM21" s="24"/>
      <c r="BN21" s="24"/>
      <c r="BO21" s="24"/>
      <c r="BP21" s="24"/>
      <c r="BQ21" s="24"/>
      <c r="BR21" s="24"/>
      <c r="BS21" s="24"/>
      <c r="BT21" s="24"/>
      <c r="BU21" s="24"/>
      <c r="BV21" s="24"/>
      <c r="BW21" s="18"/>
      <c r="BX21" s="18"/>
      <c r="BY21" s="18"/>
      <c r="BZ21" s="18"/>
      <c r="CA21" s="18"/>
      <c r="CB21" s="18"/>
      <c r="CC21" s="18"/>
      <c r="CD21" s="18"/>
      <c r="CE21" s="18"/>
      <c r="CF21" s="18"/>
      <c r="CG21" s="18"/>
      <c r="CH21" s="18"/>
      <c r="CI21" s="18"/>
      <c r="CJ21" s="18"/>
      <c r="CK21" s="18"/>
      <c r="CL21" s="18"/>
      <c r="CM21" s="18"/>
      <c r="CN21" s="18"/>
      <c r="CO21" s="18"/>
      <c r="CP21" s="18"/>
      <c r="CQ21" s="18"/>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row>
    <row r="22" spans="1:141" x14ac:dyDescent="0.25">
      <c r="A22" s="18" t="s">
        <v>766</v>
      </c>
      <c r="B22" s="24">
        <v>4</v>
      </c>
      <c r="C22" s="16"/>
      <c r="D22" s="24">
        <v>4</v>
      </c>
      <c r="E22" s="16">
        <v>700</v>
      </c>
      <c r="F22" s="25">
        <v>1</v>
      </c>
      <c r="G22" s="26"/>
      <c r="H22" s="24"/>
      <c r="I22" s="24"/>
      <c r="J22" s="16"/>
      <c r="K22" s="16"/>
      <c r="L22" s="24"/>
      <c r="M22" s="24"/>
      <c r="N22" s="16">
        <v>1</v>
      </c>
      <c r="O22" s="16">
        <v>0</v>
      </c>
      <c r="P22" s="24"/>
      <c r="Q22" s="24"/>
      <c r="R22" s="16"/>
      <c r="S22" s="16"/>
      <c r="V22" s="16"/>
      <c r="W22" s="16"/>
      <c r="X22" s="24">
        <v>3</v>
      </c>
      <c r="Y22" s="24">
        <v>700</v>
      </c>
      <c r="Z22" s="16"/>
      <c r="AA22" s="16"/>
      <c r="AB22" s="24"/>
      <c r="AC22" s="24"/>
      <c r="AD22" s="16"/>
      <c r="AE22" s="16"/>
      <c r="AF22" s="26"/>
      <c r="AG22" s="24"/>
      <c r="AH22" s="24"/>
      <c r="AI22" s="24"/>
      <c r="AJ22" s="24"/>
      <c r="AK22" s="24"/>
      <c r="AL22" s="24"/>
      <c r="AM22" s="24"/>
      <c r="AN22" s="24"/>
      <c r="AO22" s="24"/>
      <c r="AP22" s="24"/>
      <c r="AQ22" s="24"/>
      <c r="AR22" s="24">
        <v>250</v>
      </c>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18"/>
      <c r="BX22" s="18"/>
      <c r="BY22" s="18"/>
      <c r="BZ22" s="18"/>
      <c r="CA22" s="18"/>
      <c r="CB22" s="18"/>
      <c r="CC22" s="18"/>
      <c r="CD22" s="18"/>
      <c r="CE22" s="18"/>
      <c r="CF22" s="18"/>
      <c r="CG22" s="18"/>
      <c r="CH22" s="18"/>
      <c r="CI22" s="18"/>
      <c r="CJ22" s="18"/>
      <c r="CK22" s="18"/>
      <c r="CL22" s="18"/>
      <c r="CM22" s="18"/>
      <c r="CN22" s="18"/>
      <c r="CO22" s="18"/>
      <c r="CP22" s="18"/>
      <c r="CQ22" s="18"/>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row>
    <row r="23" spans="1:141" x14ac:dyDescent="0.25">
      <c r="A23" s="18" t="s">
        <v>1070</v>
      </c>
      <c r="B23" s="24">
        <v>4</v>
      </c>
      <c r="C23" s="16">
        <v>0</v>
      </c>
      <c r="D23" s="24">
        <v>4</v>
      </c>
      <c r="E23" s="16">
        <v>156455</v>
      </c>
      <c r="F23" s="25">
        <v>2</v>
      </c>
      <c r="G23" s="26"/>
      <c r="H23" s="24"/>
      <c r="I23" s="24"/>
      <c r="J23" s="16"/>
      <c r="K23" s="16"/>
      <c r="L23" s="24">
        <v>2</v>
      </c>
      <c r="M23" s="29">
        <v>5</v>
      </c>
      <c r="N23" s="16">
        <v>2</v>
      </c>
      <c r="O23" s="16">
        <v>156450</v>
      </c>
      <c r="P23" s="24"/>
      <c r="Q23" s="24"/>
      <c r="R23" s="16"/>
      <c r="S23" s="16"/>
      <c r="V23" s="16"/>
      <c r="W23" s="16"/>
      <c r="X23" s="24"/>
      <c r="Y23" s="24"/>
      <c r="Z23" s="16"/>
      <c r="AA23" s="16"/>
      <c r="AB23" s="24"/>
      <c r="AC23" s="24"/>
      <c r="AD23" s="16"/>
      <c r="AE23" s="16"/>
      <c r="AF23" s="26"/>
      <c r="AG23" s="24"/>
      <c r="AH23" s="24"/>
      <c r="AI23" s="24">
        <v>156450</v>
      </c>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18"/>
      <c r="BX23" s="18"/>
      <c r="BY23" s="18"/>
      <c r="BZ23" s="18"/>
      <c r="CA23" s="18"/>
      <c r="CB23" s="18"/>
      <c r="CC23" s="18"/>
      <c r="CD23" s="18"/>
      <c r="CE23" s="18"/>
      <c r="CF23" s="18"/>
      <c r="CG23" s="18"/>
      <c r="CH23" s="18"/>
      <c r="CI23" s="18"/>
      <c r="CJ23" s="18"/>
      <c r="CK23" s="18"/>
      <c r="CL23" s="18"/>
      <c r="CM23" s="18"/>
      <c r="CN23" s="18"/>
      <c r="CO23" s="18"/>
      <c r="CP23" s="18"/>
      <c r="CQ23" s="18"/>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row>
    <row r="24" spans="1:141" x14ac:dyDescent="0.25">
      <c r="A24" s="18" t="s">
        <v>842</v>
      </c>
      <c r="B24" s="24">
        <v>2</v>
      </c>
      <c r="C24" s="16">
        <v>0</v>
      </c>
      <c r="D24" s="24">
        <v>2</v>
      </c>
      <c r="E24" s="16">
        <v>300</v>
      </c>
      <c r="F24" s="25">
        <v>0</v>
      </c>
      <c r="G24" s="26"/>
      <c r="H24" s="24"/>
      <c r="I24" s="24"/>
      <c r="J24" s="16"/>
      <c r="K24" s="16"/>
      <c r="L24" s="24">
        <v>1</v>
      </c>
      <c r="M24" s="24">
        <v>100</v>
      </c>
      <c r="N24" s="16"/>
      <c r="O24" s="16"/>
      <c r="P24" s="24"/>
      <c r="Q24" s="24"/>
      <c r="R24" s="16"/>
      <c r="S24" s="16"/>
      <c r="V24" s="16"/>
      <c r="W24" s="16"/>
      <c r="X24" s="24"/>
      <c r="Y24" s="24"/>
      <c r="Z24" s="16"/>
      <c r="AA24" s="16"/>
      <c r="AB24" s="24"/>
      <c r="AC24" s="24"/>
      <c r="AD24" s="16">
        <v>1</v>
      </c>
      <c r="AE24" s="16">
        <v>200</v>
      </c>
      <c r="AF24" s="26"/>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18"/>
      <c r="BX24" s="18"/>
      <c r="BY24" s="18"/>
      <c r="BZ24" s="18"/>
      <c r="CA24" s="18"/>
      <c r="CB24" s="18"/>
      <c r="CC24" s="18"/>
      <c r="CD24" s="18"/>
      <c r="CE24" s="18"/>
      <c r="CF24" s="18"/>
      <c r="CG24" s="18"/>
      <c r="CH24" s="18"/>
      <c r="CI24" s="18"/>
      <c r="CJ24" s="18"/>
      <c r="CK24" s="18"/>
      <c r="CL24" s="18"/>
      <c r="CM24" s="18"/>
      <c r="CN24" s="18"/>
      <c r="CO24" s="18"/>
      <c r="CP24" s="18"/>
      <c r="CQ24" s="18"/>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row>
    <row r="25" spans="1:141" x14ac:dyDescent="0.25">
      <c r="A25" s="18" t="s">
        <v>2260</v>
      </c>
      <c r="B25" s="24">
        <v>2</v>
      </c>
      <c r="C25" s="16">
        <v>0</v>
      </c>
      <c r="D25" s="24">
        <v>2</v>
      </c>
      <c r="E25" s="16">
        <v>9100</v>
      </c>
      <c r="F25" s="25">
        <v>0</v>
      </c>
      <c r="G25" s="26"/>
      <c r="H25" s="24"/>
      <c r="I25" s="24"/>
      <c r="J25" s="16"/>
      <c r="K25" s="16"/>
      <c r="L25" s="24"/>
      <c r="M25" s="24"/>
      <c r="N25" s="16"/>
      <c r="O25" s="28"/>
      <c r="P25" s="24">
        <v>2</v>
      </c>
      <c r="Q25" s="29">
        <v>9100</v>
      </c>
      <c r="R25" s="28"/>
      <c r="S25" s="28"/>
      <c r="T25" s="29"/>
      <c r="U25" s="29"/>
      <c r="V25" s="16"/>
      <c r="W25" s="16"/>
      <c r="X25" s="24"/>
      <c r="Y25" s="24"/>
      <c r="Z25" s="16"/>
      <c r="AA25" s="16"/>
      <c r="AB25" s="24"/>
      <c r="AC25" s="24"/>
      <c r="AD25" s="16"/>
      <c r="AE25" s="16"/>
      <c r="AF25" s="26"/>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row>
    <row r="26" spans="1:141" x14ac:dyDescent="0.25">
      <c r="A26" s="18" t="s">
        <v>1359</v>
      </c>
      <c r="B26" s="24">
        <v>1</v>
      </c>
      <c r="C26" s="16">
        <v>0</v>
      </c>
      <c r="D26" s="24">
        <v>1</v>
      </c>
      <c r="E26" s="16">
        <v>95</v>
      </c>
      <c r="F26" s="25">
        <v>1</v>
      </c>
      <c r="G26" s="26"/>
      <c r="H26" s="24"/>
      <c r="I26" s="24"/>
      <c r="J26" s="16"/>
      <c r="K26" s="16"/>
      <c r="L26" s="24"/>
      <c r="M26" s="24"/>
      <c r="N26" s="16"/>
      <c r="O26" s="16"/>
      <c r="P26" s="24"/>
      <c r="Q26" s="24"/>
      <c r="R26" s="16"/>
      <c r="S26" s="16"/>
      <c r="V26" s="16"/>
      <c r="W26" s="16"/>
      <c r="X26" s="24"/>
      <c r="Y26" s="24"/>
      <c r="Z26" s="16">
        <v>1</v>
      </c>
      <c r="AA26" s="16">
        <v>95</v>
      </c>
      <c r="AB26" s="24"/>
      <c r="AC26" s="24"/>
      <c r="AD26" s="16"/>
      <c r="AE26" s="16"/>
      <c r="AF26" s="26"/>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v>95</v>
      </c>
      <c r="BM26" s="24"/>
      <c r="BN26" s="24"/>
      <c r="BO26" s="24"/>
      <c r="BP26" s="24"/>
      <c r="BQ26" s="24"/>
      <c r="BR26" s="24"/>
      <c r="BS26" s="24"/>
      <c r="BT26" s="24"/>
      <c r="BU26" s="24"/>
      <c r="BV26" s="24"/>
      <c r="BW26" s="18"/>
      <c r="BX26" s="18"/>
      <c r="BY26" s="18"/>
      <c r="BZ26" s="18"/>
      <c r="CA26" s="18"/>
      <c r="CB26" s="18"/>
      <c r="CC26" s="18"/>
      <c r="CD26" s="18"/>
      <c r="CE26" s="18"/>
      <c r="CF26" s="18"/>
      <c r="CG26" s="18"/>
      <c r="CH26" s="18"/>
      <c r="CI26" s="18"/>
      <c r="CJ26" s="18"/>
      <c r="CK26" s="18"/>
      <c r="CL26" s="18"/>
      <c r="CM26" s="18"/>
      <c r="CN26" s="18"/>
      <c r="CO26" s="18"/>
      <c r="CP26" s="18"/>
      <c r="CQ26" s="18"/>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row>
    <row r="27" spans="1:141" x14ac:dyDescent="0.25">
      <c r="A27" s="18" t="s">
        <v>1868</v>
      </c>
      <c r="B27" s="24">
        <v>1</v>
      </c>
      <c r="C27" s="16">
        <v>0</v>
      </c>
      <c r="D27" s="24">
        <v>1</v>
      </c>
      <c r="E27" s="16">
        <v>2000</v>
      </c>
      <c r="F27" s="25">
        <v>0</v>
      </c>
      <c r="G27" s="26"/>
      <c r="H27" s="24"/>
      <c r="I27" s="24"/>
      <c r="J27" s="16"/>
      <c r="K27" s="16"/>
      <c r="L27" s="24"/>
      <c r="M27" s="24"/>
      <c r="N27" s="16"/>
      <c r="O27" s="16"/>
      <c r="P27" s="24"/>
      <c r="Q27" s="24"/>
      <c r="R27" s="16">
        <v>1</v>
      </c>
      <c r="S27" s="16">
        <v>2000</v>
      </c>
      <c r="V27" s="16"/>
      <c r="W27" s="16"/>
      <c r="X27" s="24"/>
      <c r="Y27" s="24"/>
      <c r="Z27" s="16"/>
      <c r="AA27" s="16"/>
      <c r="AB27" s="24"/>
      <c r="AC27" s="24"/>
      <c r="AD27" s="16"/>
      <c r="AE27" s="16"/>
      <c r="AF27" s="26"/>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18"/>
      <c r="BX27" s="18"/>
      <c r="BY27" s="18"/>
      <c r="BZ27" s="18"/>
      <c r="CA27" s="18"/>
      <c r="CB27" s="18"/>
      <c r="CC27" s="18"/>
      <c r="CD27" s="18"/>
      <c r="CE27" s="18"/>
      <c r="CF27" s="18"/>
      <c r="CG27" s="18"/>
      <c r="CH27" s="18"/>
      <c r="CI27" s="18"/>
      <c r="CJ27" s="18"/>
      <c r="CK27" s="18"/>
      <c r="CL27" s="18"/>
      <c r="CM27" s="18"/>
      <c r="CN27" s="18"/>
      <c r="CO27" s="18"/>
      <c r="CP27" s="18"/>
      <c r="CQ27" s="18"/>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row>
    <row r="28" spans="1:141" x14ac:dyDescent="0.25">
      <c r="A28" s="18" t="s">
        <v>439</v>
      </c>
      <c r="B28" s="24">
        <v>5</v>
      </c>
      <c r="C28" s="16">
        <v>0</v>
      </c>
      <c r="D28" s="24">
        <v>5</v>
      </c>
      <c r="E28" s="16">
        <v>4700</v>
      </c>
      <c r="F28" s="25">
        <v>0</v>
      </c>
      <c r="G28" s="26"/>
      <c r="H28" s="24"/>
      <c r="I28" s="24"/>
      <c r="J28" s="16"/>
      <c r="K28" s="16"/>
      <c r="L28" s="24"/>
      <c r="M28" s="24"/>
      <c r="N28" s="16"/>
      <c r="O28" s="16"/>
      <c r="P28" s="24"/>
      <c r="Q28" s="24"/>
      <c r="R28" s="16"/>
      <c r="S28" s="16"/>
      <c r="V28" s="16"/>
      <c r="W28" s="16"/>
      <c r="X28" s="24"/>
      <c r="Y28" s="24"/>
      <c r="Z28" s="16">
        <v>1</v>
      </c>
      <c r="AA28" s="16">
        <v>100</v>
      </c>
      <c r="AB28" s="24">
        <v>3</v>
      </c>
      <c r="AC28" s="24">
        <v>4550</v>
      </c>
      <c r="AD28" s="16">
        <v>1</v>
      </c>
      <c r="AE28" s="16">
        <v>50</v>
      </c>
      <c r="AF28" s="26"/>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18"/>
      <c r="BX28" s="18"/>
      <c r="BY28" s="18"/>
      <c r="BZ28" s="18"/>
      <c r="CA28" s="18"/>
      <c r="CB28" s="18"/>
      <c r="CC28" s="18"/>
      <c r="CD28" s="18"/>
      <c r="CE28" s="18"/>
      <c r="CF28" s="18"/>
      <c r="CG28" s="18"/>
      <c r="CH28" s="18"/>
      <c r="CI28" s="18"/>
      <c r="CJ28" s="18"/>
      <c r="CK28" s="18"/>
      <c r="CL28" s="18"/>
      <c r="CM28" s="18"/>
      <c r="CN28" s="18"/>
      <c r="CO28" s="18"/>
      <c r="CP28" s="18"/>
      <c r="CQ28" s="18"/>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row>
    <row r="29" spans="1:141" x14ac:dyDescent="0.25">
      <c r="A29" s="18" t="s">
        <v>1221</v>
      </c>
      <c r="B29" s="24">
        <v>3</v>
      </c>
      <c r="C29" s="16">
        <v>0</v>
      </c>
      <c r="D29" s="24">
        <v>3</v>
      </c>
      <c r="E29" s="16">
        <v>1500</v>
      </c>
      <c r="F29" s="25">
        <v>0</v>
      </c>
      <c r="G29" s="26"/>
      <c r="H29" s="24"/>
      <c r="I29" s="24"/>
      <c r="J29" s="16"/>
      <c r="K29" s="16"/>
      <c r="L29" s="24"/>
      <c r="M29" s="24"/>
      <c r="N29" s="16">
        <v>2</v>
      </c>
      <c r="O29" s="16">
        <v>1000</v>
      </c>
      <c r="P29" s="24">
        <v>1</v>
      </c>
      <c r="Q29" s="24">
        <v>500</v>
      </c>
      <c r="R29" s="16"/>
      <c r="S29" s="16"/>
      <c r="V29" s="16"/>
      <c r="W29" s="16"/>
      <c r="X29" s="24"/>
      <c r="Y29" s="24"/>
      <c r="Z29" s="16"/>
      <c r="AA29" s="16"/>
      <c r="AB29" s="24"/>
      <c r="AC29" s="24"/>
      <c r="AD29" s="16"/>
      <c r="AE29" s="16"/>
      <c r="AF29" s="26"/>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18"/>
      <c r="BX29" s="18"/>
      <c r="BY29" s="18"/>
      <c r="BZ29" s="18"/>
      <c r="CA29" s="18"/>
      <c r="CB29" s="18"/>
      <c r="CC29" s="18"/>
      <c r="CD29" s="18"/>
      <c r="CE29" s="18"/>
      <c r="CF29" s="18"/>
      <c r="CG29" s="18"/>
      <c r="CH29" s="18"/>
      <c r="CI29" s="18"/>
      <c r="CJ29" s="18"/>
      <c r="CK29" s="18"/>
      <c r="CL29" s="18"/>
      <c r="CM29" s="18"/>
      <c r="CN29" s="18"/>
      <c r="CO29" s="18"/>
      <c r="CP29" s="18"/>
      <c r="CQ29" s="18"/>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row>
    <row r="30" spans="1:141" x14ac:dyDescent="0.25">
      <c r="A30" s="18" t="s">
        <v>1315</v>
      </c>
      <c r="B30" s="24">
        <v>2</v>
      </c>
      <c r="C30" s="16">
        <v>0</v>
      </c>
      <c r="D30" s="24">
        <v>2</v>
      </c>
      <c r="E30" s="16">
        <v>190</v>
      </c>
      <c r="F30" s="25">
        <v>0</v>
      </c>
      <c r="G30" s="26"/>
      <c r="H30" s="24"/>
      <c r="I30" s="24"/>
      <c r="J30" s="16"/>
      <c r="K30" s="16"/>
      <c r="L30" s="24"/>
      <c r="M30" s="24"/>
      <c r="N30" s="16"/>
      <c r="O30" s="16"/>
      <c r="P30" s="24">
        <v>1</v>
      </c>
      <c r="Q30" s="24">
        <v>95</v>
      </c>
      <c r="R30" s="16"/>
      <c r="S30" s="16"/>
      <c r="V30" s="16"/>
      <c r="W30" s="16"/>
      <c r="X30" s="24">
        <v>1</v>
      </c>
      <c r="Y30" s="24">
        <v>95</v>
      </c>
      <c r="Z30" s="16"/>
      <c r="AA30" s="16"/>
      <c r="AB30" s="24"/>
      <c r="AC30" s="24"/>
      <c r="AD30" s="16"/>
      <c r="AE30" s="16"/>
      <c r="AF30" s="26"/>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18"/>
      <c r="BX30" s="18"/>
      <c r="BY30" s="18"/>
      <c r="BZ30" s="18"/>
      <c r="CA30" s="18"/>
      <c r="CB30" s="18"/>
      <c r="CC30" s="18"/>
      <c r="CD30" s="18"/>
      <c r="CE30" s="18"/>
      <c r="CF30" s="18"/>
      <c r="CG30" s="18"/>
      <c r="CH30" s="18"/>
      <c r="CI30" s="18"/>
      <c r="CJ30" s="18"/>
      <c r="CK30" s="18"/>
      <c r="CL30" s="18"/>
      <c r="CM30" s="18"/>
      <c r="CN30" s="18"/>
      <c r="CO30" s="18"/>
      <c r="CP30" s="18"/>
      <c r="CQ30" s="18"/>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row>
    <row r="31" spans="1:141" x14ac:dyDescent="0.25">
      <c r="A31" s="18" t="s">
        <v>1052</v>
      </c>
      <c r="B31" s="24">
        <v>1</v>
      </c>
      <c r="C31" s="16">
        <v>0</v>
      </c>
      <c r="D31" s="24">
        <v>1</v>
      </c>
      <c r="E31" s="16">
        <v>360</v>
      </c>
      <c r="F31" s="25">
        <v>1</v>
      </c>
      <c r="G31" s="26"/>
      <c r="H31" s="24"/>
      <c r="I31" s="24"/>
      <c r="J31" s="16"/>
      <c r="K31" s="16"/>
      <c r="L31" s="24"/>
      <c r="M31" s="24"/>
      <c r="N31" s="16"/>
      <c r="O31" s="16"/>
      <c r="P31" s="24"/>
      <c r="Q31" s="24"/>
      <c r="R31" s="16"/>
      <c r="S31" s="16"/>
      <c r="V31" s="16"/>
      <c r="W31" s="16"/>
      <c r="X31" s="24">
        <v>1</v>
      </c>
      <c r="Y31" s="24">
        <v>360</v>
      </c>
      <c r="Z31" s="16"/>
      <c r="AA31" s="16"/>
      <c r="AB31" s="24"/>
      <c r="AC31" s="24"/>
      <c r="AD31" s="16"/>
      <c r="AE31" s="16"/>
      <c r="AF31" s="26"/>
      <c r="AG31" s="24"/>
      <c r="AH31" s="24"/>
      <c r="AI31" s="24"/>
      <c r="AJ31" s="24"/>
      <c r="AK31" s="24"/>
      <c r="AL31" s="24"/>
      <c r="AM31" s="24"/>
      <c r="AN31" s="24"/>
      <c r="AO31" s="24">
        <v>360</v>
      </c>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18"/>
      <c r="BX31" s="18"/>
      <c r="BY31" s="18"/>
      <c r="BZ31" s="18"/>
      <c r="CA31" s="18"/>
      <c r="CB31" s="18"/>
      <c r="CC31" s="18"/>
      <c r="CD31" s="18"/>
      <c r="CE31" s="18"/>
      <c r="CF31" s="18"/>
      <c r="CG31" s="18"/>
      <c r="CH31" s="18"/>
      <c r="CI31" s="18"/>
      <c r="CJ31" s="18"/>
      <c r="CK31" s="18"/>
      <c r="CL31" s="18"/>
      <c r="CM31" s="18"/>
      <c r="CN31" s="18"/>
      <c r="CO31" s="18"/>
      <c r="CP31" s="18"/>
      <c r="CQ31" s="18"/>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row>
    <row r="32" spans="1:141" x14ac:dyDescent="0.25">
      <c r="A32" s="18" t="s">
        <v>2261</v>
      </c>
      <c r="B32" s="24">
        <v>12</v>
      </c>
      <c r="C32" s="16">
        <v>49</v>
      </c>
      <c r="D32" s="24">
        <v>61</v>
      </c>
      <c r="E32" s="16">
        <v>132690928</v>
      </c>
      <c r="F32" s="25">
        <v>50</v>
      </c>
      <c r="G32" s="26"/>
      <c r="H32" s="24">
        <v>50</v>
      </c>
      <c r="I32" s="24">
        <v>132689400</v>
      </c>
      <c r="J32" s="16"/>
      <c r="K32" s="16"/>
      <c r="L32" s="24"/>
      <c r="M32" s="24"/>
      <c r="N32" s="16">
        <v>1</v>
      </c>
      <c r="O32" s="16">
        <v>40</v>
      </c>
      <c r="P32" s="24"/>
      <c r="Q32" s="24"/>
      <c r="R32" s="16"/>
      <c r="S32" s="16"/>
      <c r="V32" s="16">
        <v>4</v>
      </c>
      <c r="W32" s="16">
        <v>164</v>
      </c>
      <c r="X32" s="24">
        <v>1</v>
      </c>
      <c r="Y32" s="24">
        <v>95</v>
      </c>
      <c r="Z32" s="16">
        <v>2</v>
      </c>
      <c r="AA32" s="16">
        <v>213</v>
      </c>
      <c r="AB32" s="24"/>
      <c r="AC32" s="24"/>
      <c r="AD32" s="16">
        <v>3</v>
      </c>
      <c r="AE32" s="16">
        <v>1016</v>
      </c>
      <c r="AF32" s="26"/>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v>132689100</v>
      </c>
      <c r="BG32" s="24"/>
      <c r="BH32" s="24"/>
      <c r="BI32" s="24"/>
      <c r="BJ32" s="24"/>
      <c r="BK32" s="24"/>
      <c r="BL32" s="24">
        <v>40</v>
      </c>
      <c r="BM32" s="24"/>
      <c r="BN32" s="24"/>
      <c r="BO32" s="24"/>
      <c r="BP32" s="24"/>
      <c r="BQ32" s="24"/>
      <c r="BR32" s="24"/>
      <c r="BS32" s="24"/>
      <c r="BT32" s="24"/>
      <c r="BU32" s="24"/>
      <c r="BV32" s="24"/>
      <c r="BW32" s="18"/>
      <c r="BX32" s="18"/>
      <c r="BY32" s="18"/>
      <c r="BZ32" s="18"/>
      <c r="CA32" s="18"/>
      <c r="CB32" s="18"/>
      <c r="CC32" s="18"/>
      <c r="CD32" s="18"/>
      <c r="CE32" s="18"/>
      <c r="CF32" s="18"/>
      <c r="CG32" s="18"/>
      <c r="CH32" s="18"/>
      <c r="CI32" s="18"/>
      <c r="CJ32" s="18"/>
      <c r="CK32" s="18"/>
      <c r="CL32" s="18"/>
      <c r="CM32" s="18"/>
      <c r="CN32" s="18"/>
      <c r="CO32" s="18"/>
      <c r="CP32" s="18"/>
      <c r="CQ32" s="18"/>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row>
    <row r="33" spans="1:141" x14ac:dyDescent="0.25">
      <c r="A33" s="18" t="s">
        <v>1043</v>
      </c>
      <c r="B33" s="24">
        <v>1</v>
      </c>
      <c r="C33" s="16">
        <v>0</v>
      </c>
      <c r="D33" s="24">
        <v>1</v>
      </c>
      <c r="E33" s="16">
        <v>45</v>
      </c>
      <c r="F33" s="25">
        <v>0</v>
      </c>
      <c r="G33" s="26"/>
      <c r="H33" s="24"/>
      <c r="I33" s="24"/>
      <c r="J33" s="16"/>
      <c r="K33" s="16"/>
      <c r="L33" s="24"/>
      <c r="M33" s="24"/>
      <c r="N33" s="16"/>
      <c r="O33" s="16"/>
      <c r="P33" s="24"/>
      <c r="Q33" s="24"/>
      <c r="R33" s="16"/>
      <c r="S33" s="16"/>
      <c r="V33" s="16"/>
      <c r="W33" s="16"/>
      <c r="X33" s="24"/>
      <c r="Y33" s="24"/>
      <c r="Z33" s="16">
        <v>1</v>
      </c>
      <c r="AA33" s="16">
        <v>45</v>
      </c>
      <c r="AB33" s="24"/>
      <c r="AC33" s="24"/>
      <c r="AD33" s="16"/>
      <c r="AE33" s="16"/>
      <c r="AF33" s="26"/>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18"/>
      <c r="BX33" s="18"/>
      <c r="BY33" s="18"/>
      <c r="BZ33" s="18"/>
      <c r="CA33" s="18"/>
      <c r="CB33" s="18"/>
      <c r="CC33" s="18"/>
      <c r="CD33" s="18"/>
      <c r="CE33" s="18"/>
      <c r="CF33" s="18"/>
      <c r="CG33" s="18"/>
      <c r="CH33" s="18"/>
      <c r="CI33" s="18"/>
      <c r="CJ33" s="18"/>
      <c r="CK33" s="18"/>
      <c r="CL33" s="18"/>
      <c r="CM33" s="18"/>
      <c r="CN33" s="18"/>
      <c r="CO33" s="18"/>
      <c r="CP33" s="18"/>
      <c r="CQ33" s="18"/>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row>
    <row r="34" spans="1:141" x14ac:dyDescent="0.25">
      <c r="A34" s="18" t="s">
        <v>1430</v>
      </c>
      <c r="B34" s="24">
        <v>2</v>
      </c>
      <c r="C34" s="16">
        <v>0</v>
      </c>
      <c r="D34" s="24">
        <v>2</v>
      </c>
      <c r="E34" s="16">
        <v>193</v>
      </c>
      <c r="F34" s="25">
        <v>1</v>
      </c>
      <c r="G34" s="26"/>
      <c r="H34" s="24"/>
      <c r="I34" s="24"/>
      <c r="J34" s="16"/>
      <c r="K34" s="16"/>
      <c r="L34" s="24"/>
      <c r="M34" s="24"/>
      <c r="N34" s="16"/>
      <c r="O34" s="16"/>
      <c r="P34" s="24"/>
      <c r="Q34" s="24"/>
      <c r="R34" s="16"/>
      <c r="S34" s="16"/>
      <c r="V34" s="16">
        <v>1</v>
      </c>
      <c r="W34" s="16">
        <v>90</v>
      </c>
      <c r="X34" s="24"/>
      <c r="Y34" s="24"/>
      <c r="Z34" s="16">
        <v>1</v>
      </c>
      <c r="AA34" s="16">
        <v>103</v>
      </c>
      <c r="AB34" s="24"/>
      <c r="AC34" s="24"/>
      <c r="AD34" s="16"/>
      <c r="AE34" s="16"/>
      <c r="AF34" s="26"/>
      <c r="AG34" s="24"/>
      <c r="AH34" s="24"/>
      <c r="AI34" s="24"/>
      <c r="AJ34" s="24"/>
      <c r="AK34" s="24"/>
      <c r="AL34" s="24"/>
      <c r="AM34" s="24"/>
      <c r="AN34" s="24"/>
      <c r="AO34" s="24"/>
      <c r="AP34" s="24"/>
      <c r="AQ34" s="24"/>
      <c r="AR34" s="24"/>
      <c r="AS34" s="24"/>
      <c r="AT34" s="24"/>
      <c r="AU34" s="24"/>
      <c r="AV34" s="24"/>
      <c r="AW34" s="24"/>
      <c r="AX34" s="24">
        <v>90</v>
      </c>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18"/>
      <c r="BX34" s="18"/>
      <c r="BY34" s="18"/>
      <c r="BZ34" s="18"/>
      <c r="CA34" s="18"/>
      <c r="CB34" s="18"/>
      <c r="CC34" s="18"/>
      <c r="CD34" s="18"/>
      <c r="CE34" s="18"/>
      <c r="CF34" s="18"/>
      <c r="CG34" s="18"/>
      <c r="CH34" s="18"/>
      <c r="CI34" s="18"/>
      <c r="CJ34" s="18"/>
      <c r="CK34" s="18"/>
      <c r="CL34" s="18"/>
      <c r="CM34" s="18"/>
      <c r="CN34" s="18"/>
      <c r="CO34" s="18"/>
      <c r="CP34" s="18"/>
      <c r="CQ34" s="18"/>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row>
    <row r="35" spans="1:141" x14ac:dyDescent="0.25">
      <c r="A35" s="18" t="s">
        <v>2262</v>
      </c>
      <c r="B35" s="24">
        <v>4</v>
      </c>
      <c r="C35" s="16">
        <v>0</v>
      </c>
      <c r="D35" s="24">
        <v>4</v>
      </c>
      <c r="E35" s="16">
        <v>1349190</v>
      </c>
      <c r="F35" s="25">
        <v>2</v>
      </c>
      <c r="G35" s="26"/>
      <c r="H35" s="24">
        <v>2</v>
      </c>
      <c r="I35" s="24">
        <v>1349000</v>
      </c>
      <c r="J35" s="16"/>
      <c r="K35" s="16"/>
      <c r="L35" s="24"/>
      <c r="M35" s="24"/>
      <c r="N35" s="16">
        <v>1</v>
      </c>
      <c r="O35" s="16">
        <v>95</v>
      </c>
      <c r="P35" s="24"/>
      <c r="Q35" s="24"/>
      <c r="R35" s="16"/>
      <c r="S35" s="16"/>
      <c r="V35" s="16"/>
      <c r="W35" s="16"/>
      <c r="X35" s="24"/>
      <c r="Y35" s="24"/>
      <c r="Z35" s="16"/>
      <c r="AA35" s="16"/>
      <c r="AB35" s="24"/>
      <c r="AC35" s="24"/>
      <c r="AD35" s="16">
        <v>1</v>
      </c>
      <c r="AE35" s="16">
        <v>95</v>
      </c>
      <c r="AF35" s="26"/>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v>1349000</v>
      </c>
      <c r="BL35" s="24"/>
      <c r="BM35" s="24"/>
      <c r="BN35" s="24"/>
      <c r="BO35" s="24"/>
      <c r="BP35" s="24"/>
      <c r="BQ35" s="24"/>
      <c r="BR35" s="24"/>
      <c r="BS35" s="24"/>
      <c r="BT35" s="24"/>
      <c r="BU35" s="24"/>
      <c r="BV35" s="24"/>
      <c r="BW35" s="18"/>
      <c r="BX35" s="18"/>
      <c r="BY35" s="18"/>
      <c r="BZ35" s="18"/>
      <c r="CA35" s="18"/>
      <c r="CB35" s="18"/>
      <c r="CC35" s="18"/>
      <c r="CD35" s="18"/>
      <c r="CE35" s="18"/>
      <c r="CF35" s="18"/>
      <c r="CG35" s="18"/>
      <c r="CH35" s="18"/>
      <c r="CI35" s="18"/>
      <c r="CJ35" s="18"/>
      <c r="CK35" s="18"/>
      <c r="CL35" s="18"/>
      <c r="CM35" s="18"/>
      <c r="CN35" s="18"/>
      <c r="CO35" s="18"/>
      <c r="CP35" s="18"/>
      <c r="CQ35" s="18"/>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row>
    <row r="36" spans="1:141" x14ac:dyDescent="0.25">
      <c r="A36" s="18" t="s">
        <v>1521</v>
      </c>
      <c r="B36" s="24">
        <v>1</v>
      </c>
      <c r="C36" s="16">
        <v>0</v>
      </c>
      <c r="D36" s="24">
        <v>1</v>
      </c>
      <c r="E36" s="16">
        <v>100000</v>
      </c>
      <c r="F36" s="25">
        <v>0</v>
      </c>
      <c r="G36" s="26"/>
      <c r="H36" s="24"/>
      <c r="I36" s="24"/>
      <c r="J36" s="16"/>
      <c r="K36" s="16"/>
      <c r="L36" s="24"/>
      <c r="M36" s="24"/>
      <c r="N36" s="16"/>
      <c r="O36" s="16"/>
      <c r="P36" s="24"/>
      <c r="Q36" s="24"/>
      <c r="R36" s="16"/>
      <c r="S36" s="16"/>
      <c r="V36" s="16"/>
      <c r="W36" s="16"/>
      <c r="X36" s="24"/>
      <c r="Y36" s="24"/>
      <c r="Z36" s="16"/>
      <c r="AA36" s="16"/>
      <c r="AB36" s="24"/>
      <c r="AC36" s="24"/>
      <c r="AD36" s="16">
        <v>1</v>
      </c>
      <c r="AE36" s="16">
        <v>100000</v>
      </c>
      <c r="AF36" s="26"/>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18"/>
      <c r="BX36" s="18"/>
      <c r="BY36" s="18"/>
      <c r="BZ36" s="18"/>
      <c r="CA36" s="18"/>
      <c r="CB36" s="18"/>
      <c r="CC36" s="18"/>
      <c r="CD36" s="18"/>
      <c r="CE36" s="18"/>
      <c r="CF36" s="18"/>
      <c r="CG36" s="18"/>
      <c r="CH36" s="18"/>
      <c r="CI36" s="18"/>
      <c r="CJ36" s="18"/>
      <c r="CK36" s="18"/>
      <c r="CL36" s="18"/>
      <c r="CM36" s="18"/>
      <c r="CN36" s="18"/>
      <c r="CO36" s="18"/>
      <c r="CP36" s="18"/>
      <c r="CQ36" s="18"/>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row>
    <row r="37" spans="1:141" x14ac:dyDescent="0.25">
      <c r="A37" s="18" t="s">
        <v>394</v>
      </c>
      <c r="B37" s="24">
        <v>14</v>
      </c>
      <c r="C37" s="16">
        <v>0</v>
      </c>
      <c r="D37" s="24">
        <v>14</v>
      </c>
      <c r="E37" s="16">
        <v>2895</v>
      </c>
      <c r="F37" s="25">
        <v>2</v>
      </c>
      <c r="G37" s="26"/>
      <c r="H37" s="24"/>
      <c r="I37" s="24"/>
      <c r="J37" s="16"/>
      <c r="K37" s="16"/>
      <c r="L37" s="24"/>
      <c r="M37" s="24"/>
      <c r="N37" s="16"/>
      <c r="O37" s="16"/>
      <c r="P37" s="24"/>
      <c r="Q37" s="24"/>
      <c r="R37" s="16"/>
      <c r="S37" s="16"/>
      <c r="V37" s="16">
        <v>1</v>
      </c>
      <c r="W37" s="16">
        <v>25</v>
      </c>
      <c r="X37" s="24">
        <v>2</v>
      </c>
      <c r="Y37" s="24">
        <v>1550</v>
      </c>
      <c r="Z37" s="16">
        <v>1</v>
      </c>
      <c r="AA37" s="16">
        <v>9</v>
      </c>
      <c r="AB37" s="24">
        <v>2</v>
      </c>
      <c r="AC37" s="24">
        <v>90</v>
      </c>
      <c r="AD37" s="16">
        <v>8</v>
      </c>
      <c r="AE37" s="16">
        <v>1221</v>
      </c>
      <c r="AF37" s="26"/>
      <c r="AG37" s="24">
        <v>45</v>
      </c>
      <c r="AH37" s="24"/>
      <c r="AI37" s="24"/>
      <c r="AJ37" s="24"/>
      <c r="AK37" s="24"/>
      <c r="AL37" s="24"/>
      <c r="AM37" s="24"/>
      <c r="AN37" s="24"/>
      <c r="AO37" s="24"/>
      <c r="AP37" s="24"/>
      <c r="AQ37" s="24"/>
      <c r="AR37" s="24"/>
      <c r="AS37" s="24"/>
      <c r="AT37" s="24"/>
      <c r="AU37" s="24"/>
      <c r="AV37" s="24"/>
      <c r="AW37" s="24"/>
      <c r="AX37" s="24"/>
      <c r="AY37" s="24"/>
      <c r="AZ37" s="24"/>
      <c r="BA37" s="24"/>
      <c r="BB37" s="24">
        <v>100</v>
      </c>
      <c r="BC37" s="24"/>
      <c r="BD37" s="24"/>
      <c r="BE37" s="24"/>
      <c r="BF37" s="24"/>
      <c r="BG37" s="24"/>
      <c r="BH37" s="24"/>
      <c r="BI37" s="24"/>
      <c r="BJ37" s="24"/>
      <c r="BK37" s="24"/>
      <c r="BL37" s="24"/>
      <c r="BM37" s="24"/>
      <c r="BN37" s="24"/>
      <c r="BO37" s="24"/>
      <c r="BP37" s="24"/>
      <c r="BQ37" s="24"/>
      <c r="BR37" s="24"/>
      <c r="BS37" s="24"/>
      <c r="BT37" s="24"/>
      <c r="BU37" s="24"/>
      <c r="BV37" s="24"/>
      <c r="BW37" s="18"/>
      <c r="BX37" s="18"/>
      <c r="BY37" s="18"/>
      <c r="BZ37" s="18"/>
      <c r="CA37" s="18"/>
      <c r="CB37" s="18"/>
      <c r="CC37" s="18"/>
      <c r="CD37" s="18"/>
      <c r="CE37" s="18"/>
      <c r="CF37" s="18"/>
      <c r="CG37" s="18"/>
      <c r="CH37" s="18"/>
      <c r="CI37" s="18"/>
      <c r="CJ37" s="18"/>
      <c r="CK37" s="18"/>
      <c r="CL37" s="18"/>
      <c r="CM37" s="18"/>
      <c r="CN37" s="18"/>
      <c r="CO37" s="18"/>
      <c r="CP37" s="18"/>
      <c r="CQ37" s="18"/>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row>
    <row r="38" spans="1:141" x14ac:dyDescent="0.25">
      <c r="A38" s="18" t="s">
        <v>66</v>
      </c>
      <c r="B38" s="24">
        <v>8</v>
      </c>
      <c r="C38" s="16">
        <v>0</v>
      </c>
      <c r="D38" s="24">
        <v>8</v>
      </c>
      <c r="E38" s="16">
        <v>25818</v>
      </c>
      <c r="F38" s="25">
        <v>4</v>
      </c>
      <c r="G38" s="26"/>
      <c r="H38" s="24"/>
      <c r="I38" s="24"/>
      <c r="J38" s="16"/>
      <c r="K38" s="16"/>
      <c r="L38" s="24">
        <v>1</v>
      </c>
      <c r="M38" s="24">
        <v>18630</v>
      </c>
      <c r="N38" s="16">
        <v>3</v>
      </c>
      <c r="O38" s="16">
        <v>3788</v>
      </c>
      <c r="P38" s="24"/>
      <c r="Q38" s="24"/>
      <c r="R38" s="16"/>
      <c r="S38" s="16"/>
      <c r="V38" s="16"/>
      <c r="W38" s="16"/>
      <c r="X38" s="24">
        <v>3</v>
      </c>
      <c r="Y38" s="24">
        <v>1600</v>
      </c>
      <c r="Z38" s="16"/>
      <c r="AA38" s="16"/>
      <c r="AB38" s="24"/>
      <c r="AC38" s="24"/>
      <c r="AD38" s="16">
        <v>1</v>
      </c>
      <c r="AE38" s="16">
        <v>1800</v>
      </c>
      <c r="AF38" s="26"/>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v>1800</v>
      </c>
      <c r="BP38" s="24"/>
      <c r="BQ38" s="24"/>
      <c r="BR38" s="24"/>
      <c r="BS38" s="24">
        <v>22417</v>
      </c>
      <c r="BT38" s="24"/>
      <c r="BU38" s="24"/>
      <c r="BV38" s="24"/>
      <c r="BW38" s="18"/>
      <c r="BX38" s="18"/>
      <c r="BY38" s="18"/>
      <c r="BZ38" s="18"/>
      <c r="CA38" s="18"/>
      <c r="CB38" s="18"/>
      <c r="CC38" s="18"/>
      <c r="CD38" s="18"/>
      <c r="CE38" s="18"/>
      <c r="CF38" s="18"/>
      <c r="CG38" s="18"/>
      <c r="CH38" s="18"/>
      <c r="CI38" s="18"/>
      <c r="CJ38" s="18"/>
      <c r="CK38" s="18"/>
      <c r="CL38" s="18"/>
      <c r="CM38" s="18"/>
      <c r="CN38" s="18"/>
      <c r="CO38" s="18"/>
      <c r="CP38" s="18"/>
      <c r="CQ38" s="18"/>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row>
    <row r="39" spans="1:141" x14ac:dyDescent="0.25">
      <c r="A39" s="18" t="s">
        <v>1483</v>
      </c>
      <c r="B39" s="24">
        <v>1</v>
      </c>
      <c r="C39" s="16">
        <v>0</v>
      </c>
      <c r="D39" s="24">
        <v>1</v>
      </c>
      <c r="E39" s="16">
        <v>300</v>
      </c>
      <c r="F39" s="25">
        <v>0</v>
      </c>
      <c r="G39" s="26"/>
      <c r="H39" s="24"/>
      <c r="I39" s="24"/>
      <c r="J39" s="16"/>
      <c r="K39" s="16"/>
      <c r="L39" s="24"/>
      <c r="M39" s="24"/>
      <c r="N39" s="16"/>
      <c r="O39" s="16"/>
      <c r="P39" s="24">
        <v>1</v>
      </c>
      <c r="Q39" s="24">
        <v>300</v>
      </c>
      <c r="R39" s="16"/>
      <c r="S39" s="16"/>
      <c r="V39" s="16"/>
      <c r="W39" s="16"/>
      <c r="X39" s="24"/>
      <c r="Y39" s="24"/>
      <c r="Z39" s="16"/>
      <c r="AA39" s="16"/>
      <c r="AB39" s="24"/>
      <c r="AC39" s="24"/>
      <c r="AD39" s="16"/>
      <c r="AE39" s="16"/>
      <c r="AF39" s="26"/>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18"/>
      <c r="BX39" s="18"/>
      <c r="BY39" s="18"/>
      <c r="BZ39" s="18"/>
      <c r="CA39" s="18"/>
      <c r="CB39" s="18"/>
      <c r="CC39" s="18"/>
      <c r="CD39" s="18"/>
      <c r="CE39" s="18"/>
      <c r="CF39" s="18"/>
      <c r="CG39" s="18"/>
      <c r="CH39" s="18"/>
      <c r="CI39" s="18"/>
      <c r="CJ39" s="18"/>
      <c r="CK39" s="18"/>
      <c r="CL39" s="18"/>
      <c r="CM39" s="18"/>
      <c r="CN39" s="18"/>
      <c r="CO39" s="18"/>
      <c r="CP39" s="18"/>
      <c r="CQ39" s="18"/>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row>
    <row r="40" spans="1:141" x14ac:dyDescent="0.25">
      <c r="A40" s="18" t="s">
        <v>270</v>
      </c>
      <c r="B40" s="24">
        <v>2</v>
      </c>
      <c r="C40" s="16">
        <v>0</v>
      </c>
      <c r="D40" s="24">
        <v>2</v>
      </c>
      <c r="E40" s="16">
        <v>151800</v>
      </c>
      <c r="F40" s="25">
        <v>1</v>
      </c>
      <c r="G40" s="26"/>
      <c r="H40" s="24"/>
      <c r="I40" s="24"/>
      <c r="J40" s="16"/>
      <c r="K40" s="16"/>
      <c r="L40" s="24"/>
      <c r="M40" s="24"/>
      <c r="N40" s="16">
        <v>1</v>
      </c>
      <c r="O40" s="16">
        <v>150000</v>
      </c>
      <c r="P40" s="24"/>
      <c r="Q40" s="24"/>
      <c r="R40" s="16"/>
      <c r="S40" s="16"/>
      <c r="T40" s="24">
        <v>1</v>
      </c>
      <c r="U40" s="24">
        <v>1800</v>
      </c>
      <c r="V40" s="16"/>
      <c r="W40" s="16"/>
      <c r="X40" s="24"/>
      <c r="Y40" s="24"/>
      <c r="Z40" s="16"/>
      <c r="AA40" s="16"/>
      <c r="AB40" s="24"/>
      <c r="AC40" s="24"/>
      <c r="AD40" s="16"/>
      <c r="AE40" s="16"/>
      <c r="AF40" s="26"/>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v>1800</v>
      </c>
      <c r="BE40" s="24"/>
      <c r="BF40" s="24"/>
      <c r="BG40" s="24"/>
      <c r="BH40" s="24"/>
      <c r="BI40" s="24"/>
      <c r="BJ40" s="24"/>
      <c r="BK40" s="24"/>
      <c r="BL40" s="24"/>
      <c r="BM40" s="24"/>
      <c r="BN40" s="24"/>
      <c r="BO40" s="24"/>
      <c r="BP40" s="24"/>
      <c r="BQ40" s="24"/>
      <c r="BR40" s="24"/>
      <c r="BS40" s="24"/>
      <c r="BT40" s="24"/>
      <c r="BU40" s="24"/>
      <c r="BV40" s="24"/>
      <c r="BW40" s="18"/>
      <c r="BX40" s="18"/>
      <c r="BY40" s="18"/>
      <c r="BZ40" s="18"/>
      <c r="CA40" s="18"/>
      <c r="CB40" s="18"/>
      <c r="CC40" s="18"/>
      <c r="CD40" s="18"/>
      <c r="CE40" s="18"/>
      <c r="CF40" s="18"/>
      <c r="CG40" s="18"/>
      <c r="CH40" s="18"/>
      <c r="CI40" s="18"/>
      <c r="CJ40" s="18"/>
      <c r="CK40" s="18"/>
      <c r="CL40" s="18"/>
      <c r="CM40" s="18"/>
      <c r="CN40" s="18"/>
      <c r="CO40" s="18"/>
      <c r="CP40" s="18"/>
      <c r="CQ40" s="18"/>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row>
    <row r="41" spans="1:141" x14ac:dyDescent="0.25">
      <c r="A41" s="18" t="s">
        <v>645</v>
      </c>
      <c r="B41" s="24">
        <v>2</v>
      </c>
      <c r="C41" s="16">
        <v>0</v>
      </c>
      <c r="D41" s="24">
        <v>2</v>
      </c>
      <c r="E41" s="16">
        <v>640</v>
      </c>
      <c r="F41" s="25">
        <v>1</v>
      </c>
      <c r="G41" s="26"/>
      <c r="H41" s="24"/>
      <c r="I41" s="24"/>
      <c r="J41" s="16"/>
      <c r="K41" s="16"/>
      <c r="L41" s="24"/>
      <c r="M41" s="24"/>
      <c r="N41" s="16"/>
      <c r="O41" s="16"/>
      <c r="P41" s="24">
        <v>1</v>
      </c>
      <c r="Q41" s="24">
        <v>190</v>
      </c>
      <c r="R41" s="16"/>
      <c r="S41" s="16"/>
      <c r="V41" s="16"/>
      <c r="W41" s="16"/>
      <c r="X41" s="24"/>
      <c r="Y41" s="24"/>
      <c r="Z41" s="16"/>
      <c r="AA41" s="16"/>
      <c r="AB41" s="24">
        <v>1</v>
      </c>
      <c r="AC41" s="24">
        <v>450</v>
      </c>
      <c r="AD41" s="16"/>
      <c r="AE41" s="16"/>
      <c r="AF41" s="26"/>
      <c r="AG41" s="24">
        <v>450</v>
      </c>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18"/>
      <c r="BX41" s="18"/>
      <c r="BY41" s="18"/>
      <c r="BZ41" s="18"/>
      <c r="CA41" s="18"/>
      <c r="CB41" s="18"/>
      <c r="CC41" s="18"/>
      <c r="CD41" s="18"/>
      <c r="CE41" s="18"/>
      <c r="CF41" s="18"/>
      <c r="CG41" s="18"/>
      <c r="CH41" s="18"/>
      <c r="CI41" s="18"/>
      <c r="CJ41" s="18"/>
      <c r="CK41" s="18"/>
      <c r="CL41" s="18"/>
      <c r="CM41" s="18"/>
      <c r="CN41" s="18"/>
      <c r="CO41" s="18"/>
      <c r="CP41" s="18"/>
      <c r="CQ41" s="18"/>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row>
    <row r="42" spans="1:141" x14ac:dyDescent="0.25">
      <c r="A42" s="18" t="s">
        <v>2037</v>
      </c>
      <c r="B42" s="24">
        <v>1</v>
      </c>
      <c r="C42" s="16">
        <v>0</v>
      </c>
      <c r="D42" s="24">
        <v>1</v>
      </c>
      <c r="E42" s="16">
        <v>100</v>
      </c>
      <c r="F42" s="25">
        <v>0</v>
      </c>
      <c r="G42" s="26"/>
      <c r="H42" s="24"/>
      <c r="I42" s="24"/>
      <c r="J42" s="16"/>
      <c r="K42" s="16"/>
      <c r="L42" s="24"/>
      <c r="M42" s="24"/>
      <c r="N42" s="16"/>
      <c r="O42" s="16"/>
      <c r="P42" s="24">
        <v>1</v>
      </c>
      <c r="Q42" s="24">
        <v>100</v>
      </c>
      <c r="R42" s="16"/>
      <c r="S42" s="16"/>
      <c r="V42" s="16"/>
      <c r="W42" s="16"/>
      <c r="X42" s="24"/>
      <c r="Y42" s="24"/>
      <c r="Z42" s="16"/>
      <c r="AA42" s="16"/>
      <c r="AB42" s="24"/>
      <c r="AC42" s="24"/>
      <c r="AD42" s="16"/>
      <c r="AE42" s="16"/>
      <c r="AF42" s="26"/>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18"/>
      <c r="BX42" s="18"/>
      <c r="BY42" s="18"/>
      <c r="BZ42" s="18"/>
      <c r="CA42" s="18"/>
      <c r="CB42" s="18"/>
      <c r="CC42" s="18"/>
      <c r="CD42" s="18"/>
      <c r="CE42" s="18"/>
      <c r="CF42" s="18"/>
      <c r="CG42" s="18"/>
      <c r="CH42" s="18"/>
      <c r="CI42" s="18"/>
      <c r="CJ42" s="18"/>
      <c r="CK42" s="18"/>
      <c r="CL42" s="18"/>
      <c r="CM42" s="18"/>
      <c r="CN42" s="18"/>
      <c r="CO42" s="18"/>
      <c r="CP42" s="18"/>
      <c r="CQ42" s="18"/>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row>
    <row r="43" spans="1:141" x14ac:dyDescent="0.25">
      <c r="A43" s="18" t="s">
        <v>308</v>
      </c>
      <c r="B43" s="24">
        <v>5</v>
      </c>
      <c r="C43" s="16">
        <v>0</v>
      </c>
      <c r="D43" s="24">
        <v>5</v>
      </c>
      <c r="E43" s="16">
        <v>585</v>
      </c>
      <c r="F43" s="25">
        <v>2</v>
      </c>
      <c r="G43" s="26"/>
      <c r="H43" s="24"/>
      <c r="I43" s="24"/>
      <c r="J43" s="16"/>
      <c r="K43" s="16"/>
      <c r="L43" s="24">
        <v>2</v>
      </c>
      <c r="M43" s="24">
        <v>180</v>
      </c>
      <c r="N43" s="16">
        <v>1</v>
      </c>
      <c r="O43" s="16">
        <v>25</v>
      </c>
      <c r="P43" s="24"/>
      <c r="Q43" s="24"/>
      <c r="R43" s="16"/>
      <c r="S43" s="16"/>
      <c r="V43" s="16">
        <v>2</v>
      </c>
      <c r="W43" s="16">
        <v>380</v>
      </c>
      <c r="X43" s="24"/>
      <c r="Y43" s="24"/>
      <c r="Z43" s="16"/>
      <c r="AA43" s="16"/>
      <c r="AB43" s="24"/>
      <c r="AC43" s="24"/>
      <c r="AD43" s="16"/>
      <c r="AE43" s="16"/>
      <c r="AF43" s="26"/>
      <c r="AG43" s="24"/>
      <c r="AH43" s="24"/>
      <c r="AI43" s="24"/>
      <c r="AJ43" s="24"/>
      <c r="AK43" s="24"/>
      <c r="AL43" s="24"/>
      <c r="AM43" s="24"/>
      <c r="AN43" s="24"/>
      <c r="AO43" s="24"/>
      <c r="AP43" s="24"/>
      <c r="AQ43" s="24"/>
      <c r="AR43" s="24"/>
      <c r="AS43" s="24"/>
      <c r="AT43" s="24"/>
      <c r="AU43" s="24">
        <v>180</v>
      </c>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18"/>
      <c r="BX43" s="18"/>
      <c r="BY43" s="18"/>
      <c r="BZ43" s="18"/>
      <c r="CA43" s="18"/>
      <c r="CB43" s="18"/>
      <c r="CC43" s="18"/>
      <c r="CD43" s="18"/>
      <c r="CE43" s="18"/>
      <c r="CF43" s="18"/>
      <c r="CG43" s="18"/>
      <c r="CH43" s="18"/>
      <c r="CI43" s="18"/>
      <c r="CJ43" s="18"/>
      <c r="CK43" s="18"/>
      <c r="CL43" s="18"/>
      <c r="CM43" s="18"/>
      <c r="CN43" s="18"/>
      <c r="CO43" s="18"/>
      <c r="CP43" s="18"/>
      <c r="CQ43" s="18"/>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row>
    <row r="44" spans="1:141" x14ac:dyDescent="0.25">
      <c r="A44" s="18" t="s">
        <v>422</v>
      </c>
      <c r="B44" s="24">
        <v>4</v>
      </c>
      <c r="C44" s="16">
        <v>0</v>
      </c>
      <c r="D44" s="24">
        <v>4</v>
      </c>
      <c r="E44" s="16">
        <v>16330</v>
      </c>
      <c r="F44" s="25">
        <v>1</v>
      </c>
      <c r="G44" s="26"/>
      <c r="H44" s="24"/>
      <c r="I44" s="24"/>
      <c r="J44" s="16"/>
      <c r="K44" s="16"/>
      <c r="L44" s="24"/>
      <c r="M44" s="24"/>
      <c r="N44" s="16"/>
      <c r="O44" s="16"/>
      <c r="P44" s="24">
        <v>1</v>
      </c>
      <c r="Q44" s="24">
        <v>15800</v>
      </c>
      <c r="R44" s="16"/>
      <c r="S44" s="16"/>
      <c r="V44" s="16"/>
      <c r="W44" s="16"/>
      <c r="X44" s="24">
        <v>1</v>
      </c>
      <c r="Y44" s="24">
        <v>30</v>
      </c>
      <c r="Z44" s="16">
        <v>2</v>
      </c>
      <c r="AA44" s="16">
        <v>500</v>
      </c>
      <c r="AB44" s="24"/>
      <c r="AC44" s="24"/>
      <c r="AD44" s="16"/>
      <c r="AE44" s="16"/>
      <c r="AF44" s="26"/>
      <c r="AG44" s="24"/>
      <c r="AH44" s="24"/>
      <c r="AI44" s="24"/>
      <c r="AJ44" s="24"/>
      <c r="AK44" s="24"/>
      <c r="AL44" s="24"/>
      <c r="AM44" s="24"/>
      <c r="AN44" s="24"/>
      <c r="AO44" s="24"/>
      <c r="AP44" s="24"/>
      <c r="AQ44" s="24"/>
      <c r="AR44" s="24"/>
      <c r="AS44" s="24"/>
      <c r="AT44" s="24"/>
      <c r="AU44" s="24"/>
      <c r="AV44" s="24"/>
      <c r="AW44" s="24"/>
      <c r="AX44" s="24"/>
      <c r="AY44" s="24"/>
      <c r="AZ44" s="24"/>
      <c r="BA44" s="24">
        <v>15800</v>
      </c>
      <c r="BB44" s="24"/>
      <c r="BC44" s="24"/>
      <c r="BD44" s="24"/>
      <c r="BE44" s="24"/>
      <c r="BF44" s="24"/>
      <c r="BG44" s="24"/>
      <c r="BH44" s="24"/>
      <c r="BI44" s="24"/>
      <c r="BJ44" s="24"/>
      <c r="BK44" s="24"/>
      <c r="BL44" s="24"/>
      <c r="BM44" s="24"/>
      <c r="BN44" s="24"/>
      <c r="BO44" s="24"/>
      <c r="BP44" s="24"/>
      <c r="BQ44" s="24"/>
      <c r="BR44" s="24"/>
      <c r="BS44" s="24"/>
      <c r="BT44" s="24"/>
      <c r="BU44" s="24"/>
      <c r="BV44" s="24"/>
      <c r="BW44" s="18"/>
      <c r="BX44" s="18"/>
      <c r="BY44" s="18"/>
      <c r="BZ44" s="18"/>
      <c r="CA44" s="18"/>
      <c r="CB44" s="18"/>
      <c r="CC44" s="18"/>
      <c r="CD44" s="18"/>
      <c r="CE44" s="18"/>
      <c r="CF44" s="18"/>
      <c r="CG44" s="18"/>
      <c r="CH44" s="18"/>
      <c r="CI44" s="18"/>
      <c r="CJ44" s="18"/>
      <c r="CK44" s="18"/>
      <c r="CL44" s="18"/>
      <c r="CM44" s="18"/>
      <c r="CN44" s="18"/>
      <c r="CO44" s="18"/>
      <c r="CP44" s="18"/>
      <c r="CQ44" s="18"/>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row>
    <row r="45" spans="1:141" x14ac:dyDescent="0.25">
      <c r="A45" s="18" t="s">
        <v>496</v>
      </c>
      <c r="B45" s="24">
        <v>2</v>
      </c>
      <c r="C45" s="16">
        <v>0</v>
      </c>
      <c r="D45" s="24">
        <v>2</v>
      </c>
      <c r="E45" s="16">
        <v>45</v>
      </c>
      <c r="F45" s="25">
        <v>0</v>
      </c>
      <c r="G45" s="26"/>
      <c r="H45" s="24"/>
      <c r="I45" s="24"/>
      <c r="J45" s="16"/>
      <c r="K45" s="16"/>
      <c r="L45" s="24"/>
      <c r="M45" s="24"/>
      <c r="N45" s="16">
        <v>1</v>
      </c>
      <c r="O45" s="16">
        <v>25</v>
      </c>
      <c r="P45" s="24">
        <v>1</v>
      </c>
      <c r="Q45" s="24">
        <v>20</v>
      </c>
      <c r="R45" s="16"/>
      <c r="S45" s="16"/>
      <c r="V45" s="16"/>
      <c r="W45" s="16"/>
      <c r="X45" s="24"/>
      <c r="Y45" s="24"/>
      <c r="Z45" s="16"/>
      <c r="AA45" s="16"/>
      <c r="AB45" s="24"/>
      <c r="AC45" s="24"/>
      <c r="AD45" s="16"/>
      <c r="AE45" s="16"/>
      <c r="AF45" s="26"/>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18"/>
      <c r="BX45" s="18"/>
      <c r="BY45" s="18"/>
      <c r="BZ45" s="18"/>
      <c r="CA45" s="18"/>
      <c r="CB45" s="18"/>
      <c r="CC45" s="18"/>
      <c r="CD45" s="18"/>
      <c r="CE45" s="18"/>
      <c r="CF45" s="18"/>
      <c r="CG45" s="18"/>
      <c r="CH45" s="18"/>
      <c r="CI45" s="18"/>
      <c r="CJ45" s="18"/>
      <c r="CK45" s="18"/>
      <c r="CL45" s="18"/>
      <c r="CM45" s="18"/>
      <c r="CN45" s="18"/>
      <c r="CO45" s="18"/>
      <c r="CP45" s="18"/>
      <c r="CQ45" s="18"/>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row>
    <row r="46" spans="1:141" x14ac:dyDescent="0.25">
      <c r="A46" s="18" t="s">
        <v>731</v>
      </c>
      <c r="B46" s="24">
        <v>4</v>
      </c>
      <c r="C46" s="16">
        <v>0</v>
      </c>
      <c r="D46" s="24">
        <v>4</v>
      </c>
      <c r="E46" s="16">
        <v>500</v>
      </c>
      <c r="F46" s="25">
        <v>1</v>
      </c>
      <c r="G46" s="26"/>
      <c r="H46" s="24"/>
      <c r="I46" s="24"/>
      <c r="J46" s="16"/>
      <c r="K46" s="16"/>
      <c r="L46" s="24"/>
      <c r="M46" s="24"/>
      <c r="N46" s="16"/>
      <c r="O46" s="16"/>
      <c r="P46" s="24"/>
      <c r="Q46" s="24"/>
      <c r="R46" s="16"/>
      <c r="S46" s="16"/>
      <c r="V46" s="16"/>
      <c r="W46" s="16"/>
      <c r="X46" s="24"/>
      <c r="Y46" s="24"/>
      <c r="Z46" s="16">
        <v>3</v>
      </c>
      <c r="AA46" s="16">
        <v>400</v>
      </c>
      <c r="AB46" s="24"/>
      <c r="AC46" s="24"/>
      <c r="AD46" s="16">
        <v>1</v>
      </c>
      <c r="AE46" s="16">
        <v>100</v>
      </c>
      <c r="AF46" s="26"/>
      <c r="AG46" s="24"/>
      <c r="AH46" s="24"/>
      <c r="AI46" s="24"/>
      <c r="AJ46" s="24"/>
      <c r="AK46" s="24"/>
      <c r="AL46" s="24"/>
      <c r="AM46" s="24"/>
      <c r="AN46" s="24"/>
      <c r="AO46" s="24"/>
      <c r="AP46" s="24"/>
      <c r="AQ46" s="24">
        <v>100</v>
      </c>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18"/>
      <c r="BX46" s="18"/>
      <c r="BY46" s="18"/>
      <c r="BZ46" s="18"/>
      <c r="CA46" s="18"/>
      <c r="CB46" s="18"/>
      <c r="CC46" s="18"/>
      <c r="CD46" s="18"/>
      <c r="CE46" s="18"/>
      <c r="CF46" s="18"/>
      <c r="CG46" s="18"/>
      <c r="CH46" s="18"/>
      <c r="CI46" s="18"/>
      <c r="CJ46" s="18"/>
      <c r="CK46" s="18"/>
      <c r="CL46" s="18"/>
      <c r="CM46" s="18"/>
      <c r="CN46" s="18"/>
      <c r="CO46" s="18"/>
      <c r="CP46" s="18"/>
      <c r="CQ46" s="18"/>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row>
    <row r="47" spans="1:141" x14ac:dyDescent="0.25">
      <c r="A47" s="18" t="s">
        <v>755</v>
      </c>
      <c r="B47" s="24">
        <v>7</v>
      </c>
      <c r="C47" s="16">
        <v>0</v>
      </c>
      <c r="D47" s="24">
        <v>7</v>
      </c>
      <c r="E47" s="16">
        <v>338544</v>
      </c>
      <c r="F47" s="25">
        <v>7</v>
      </c>
      <c r="G47" s="26"/>
      <c r="H47" s="24"/>
      <c r="I47" s="24"/>
      <c r="J47" s="16"/>
      <c r="K47" s="16"/>
      <c r="L47" s="24">
        <v>4</v>
      </c>
      <c r="M47" s="24">
        <v>322944</v>
      </c>
      <c r="N47" s="16"/>
      <c r="O47" s="16"/>
      <c r="P47" s="24"/>
      <c r="Q47" s="24"/>
      <c r="R47" s="16"/>
      <c r="S47" s="16"/>
      <c r="V47" s="16"/>
      <c r="W47" s="16"/>
      <c r="X47" s="24">
        <v>2</v>
      </c>
      <c r="Y47" s="24">
        <v>10700</v>
      </c>
      <c r="Z47" s="16"/>
      <c r="AA47" s="16"/>
      <c r="AB47" s="24"/>
      <c r="AC47" s="24"/>
      <c r="AD47" s="16">
        <v>1</v>
      </c>
      <c r="AE47" s="16">
        <v>4900</v>
      </c>
      <c r="AF47" s="26"/>
      <c r="AG47" s="24"/>
      <c r="AH47" s="24">
        <v>10700</v>
      </c>
      <c r="AI47" s="24"/>
      <c r="AJ47" s="24"/>
      <c r="AK47" s="24"/>
      <c r="AL47" s="24"/>
      <c r="AM47" s="24"/>
      <c r="AN47" s="24">
        <v>327844</v>
      </c>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18"/>
      <c r="BX47" s="18"/>
      <c r="BY47" s="18"/>
      <c r="BZ47" s="18"/>
      <c r="CA47" s="18"/>
      <c r="CB47" s="18"/>
      <c r="CC47" s="18"/>
      <c r="CD47" s="18"/>
      <c r="CE47" s="18"/>
      <c r="CF47" s="18"/>
      <c r="CG47" s="18"/>
      <c r="CH47" s="18"/>
      <c r="CI47" s="18"/>
      <c r="CJ47" s="18"/>
      <c r="CK47" s="18"/>
      <c r="CL47" s="18"/>
      <c r="CM47" s="18"/>
      <c r="CN47" s="18"/>
      <c r="CO47" s="18"/>
      <c r="CP47" s="18"/>
      <c r="CQ47" s="18"/>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row>
    <row r="48" spans="1:141" x14ac:dyDescent="0.25">
      <c r="A48" s="18" t="s">
        <v>1397</v>
      </c>
      <c r="B48" s="24">
        <v>3</v>
      </c>
      <c r="C48" s="16">
        <v>0</v>
      </c>
      <c r="D48" s="24">
        <v>3</v>
      </c>
      <c r="E48" s="16">
        <v>540</v>
      </c>
      <c r="F48" s="25">
        <v>0</v>
      </c>
      <c r="G48" s="26"/>
      <c r="H48" s="24"/>
      <c r="I48" s="24"/>
      <c r="J48" s="16"/>
      <c r="K48" s="16"/>
      <c r="L48" s="24"/>
      <c r="M48" s="24"/>
      <c r="N48" s="16"/>
      <c r="O48" s="16"/>
      <c r="P48" s="24"/>
      <c r="Q48" s="24"/>
      <c r="R48" s="16"/>
      <c r="S48" s="16"/>
      <c r="V48" s="16">
        <v>2</v>
      </c>
      <c r="W48" s="16">
        <v>90</v>
      </c>
      <c r="X48" s="24"/>
      <c r="Y48" s="24"/>
      <c r="Z48" s="16">
        <v>1</v>
      </c>
      <c r="AA48" s="16">
        <v>450</v>
      </c>
      <c r="AB48" s="24"/>
      <c r="AC48" s="24"/>
      <c r="AD48" s="16"/>
      <c r="AE48" s="16"/>
      <c r="AF48" s="26"/>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18"/>
      <c r="BX48" s="18"/>
      <c r="BY48" s="18"/>
      <c r="BZ48" s="18"/>
      <c r="CA48" s="18"/>
      <c r="CB48" s="18"/>
      <c r="CC48" s="18"/>
      <c r="CD48" s="18"/>
      <c r="CE48" s="18"/>
      <c r="CF48" s="18"/>
      <c r="CG48" s="18"/>
      <c r="CH48" s="18"/>
      <c r="CI48" s="18"/>
      <c r="CJ48" s="18"/>
      <c r="CK48" s="18"/>
      <c r="CL48" s="18"/>
      <c r="CM48" s="18"/>
      <c r="CN48" s="18"/>
      <c r="CO48" s="18"/>
      <c r="CP48" s="18"/>
      <c r="CQ48" s="18"/>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row>
    <row r="49" spans="1:141" x14ac:dyDescent="0.25">
      <c r="A49" s="18" t="s">
        <v>691</v>
      </c>
      <c r="B49" s="24">
        <v>1</v>
      </c>
      <c r="C49" s="16">
        <v>0</v>
      </c>
      <c r="D49" s="24">
        <v>1</v>
      </c>
      <c r="E49" s="16">
        <v>13500</v>
      </c>
      <c r="F49" s="25">
        <v>1</v>
      </c>
      <c r="G49" s="26"/>
      <c r="H49" s="24"/>
      <c r="I49" s="24"/>
      <c r="J49" s="16"/>
      <c r="K49" s="16"/>
      <c r="L49" s="24">
        <v>1</v>
      </c>
      <c r="M49" s="24">
        <v>13500</v>
      </c>
      <c r="N49" s="16"/>
      <c r="O49" s="16"/>
      <c r="P49" s="24"/>
      <c r="Q49" s="24"/>
      <c r="R49" s="16"/>
      <c r="S49" s="16"/>
      <c r="V49" s="16"/>
      <c r="W49" s="16"/>
      <c r="X49" s="24"/>
      <c r="Y49" s="24"/>
      <c r="Z49" s="16"/>
      <c r="AA49" s="16"/>
      <c r="AB49" s="24"/>
      <c r="AC49" s="24"/>
      <c r="AD49" s="16"/>
      <c r="AE49" s="16"/>
      <c r="AF49" s="26"/>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v>13500</v>
      </c>
      <c r="BW49" s="18"/>
      <c r="BX49" s="18"/>
      <c r="BY49" s="18"/>
      <c r="BZ49" s="18"/>
      <c r="CA49" s="18"/>
      <c r="CB49" s="18"/>
      <c r="CC49" s="18"/>
      <c r="CD49" s="18"/>
      <c r="CE49" s="18"/>
      <c r="CF49" s="18"/>
      <c r="CG49" s="18"/>
      <c r="CH49" s="18"/>
      <c r="CI49" s="18"/>
      <c r="CJ49" s="18"/>
      <c r="CK49" s="18"/>
      <c r="CL49" s="18"/>
      <c r="CM49" s="18"/>
      <c r="CN49" s="18"/>
      <c r="CO49" s="18"/>
      <c r="CP49" s="18"/>
      <c r="CQ49" s="18"/>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row>
    <row r="50" spans="1:141" x14ac:dyDescent="0.25">
      <c r="A50" s="18" t="s">
        <v>325</v>
      </c>
      <c r="B50" s="24">
        <v>9</v>
      </c>
      <c r="C50" s="16">
        <v>0</v>
      </c>
      <c r="D50" s="24">
        <v>9</v>
      </c>
      <c r="E50" s="16">
        <v>541</v>
      </c>
      <c r="F50" s="25">
        <v>2</v>
      </c>
      <c r="G50" s="26"/>
      <c r="H50" s="24"/>
      <c r="I50" s="24"/>
      <c r="J50" s="16"/>
      <c r="K50" s="16"/>
      <c r="L50" s="24">
        <v>1</v>
      </c>
      <c r="M50" s="24">
        <v>5</v>
      </c>
      <c r="N50" s="16"/>
      <c r="O50" s="16"/>
      <c r="P50" s="24"/>
      <c r="Q50" s="24"/>
      <c r="R50" s="16"/>
      <c r="S50" s="16"/>
      <c r="V50" s="16">
        <v>2</v>
      </c>
      <c r="W50" s="16">
        <v>160</v>
      </c>
      <c r="X50" s="24"/>
      <c r="Y50" s="24"/>
      <c r="Z50" s="16"/>
      <c r="AA50" s="16"/>
      <c r="AB50" s="24">
        <v>4</v>
      </c>
      <c r="AC50" s="24">
        <v>311</v>
      </c>
      <c r="AD50" s="16">
        <v>2</v>
      </c>
      <c r="AE50" s="16">
        <v>65</v>
      </c>
      <c r="AF50" s="26"/>
      <c r="AG50" s="24"/>
      <c r="AH50" s="24"/>
      <c r="AI50" s="24"/>
      <c r="AJ50" s="24"/>
      <c r="AK50" s="24"/>
      <c r="AL50" s="24"/>
      <c r="AM50" s="24"/>
      <c r="AN50" s="24"/>
      <c r="AO50" s="24"/>
      <c r="AP50" s="24"/>
      <c r="AQ50" s="24"/>
      <c r="AR50" s="24"/>
      <c r="AS50" s="24"/>
      <c r="AT50" s="24"/>
      <c r="AU50" s="24"/>
      <c r="AV50" s="24"/>
      <c r="AW50" s="24"/>
      <c r="AX50" s="24"/>
      <c r="AY50" s="24"/>
      <c r="AZ50" s="24"/>
      <c r="BA50" s="24"/>
      <c r="BB50" s="24">
        <v>260</v>
      </c>
      <c r="BC50" s="24"/>
      <c r="BD50" s="24"/>
      <c r="BE50" s="24"/>
      <c r="BF50" s="24"/>
      <c r="BG50" s="24"/>
      <c r="BH50" s="24"/>
      <c r="BI50" s="24"/>
      <c r="BJ50" s="24"/>
      <c r="BK50" s="24"/>
      <c r="BL50" s="24"/>
      <c r="BM50" s="24"/>
      <c r="BN50" s="24"/>
      <c r="BO50" s="24"/>
      <c r="BP50" s="24"/>
      <c r="BQ50" s="24"/>
      <c r="BR50" s="24"/>
      <c r="BS50" s="24"/>
      <c r="BT50" s="24"/>
      <c r="BU50" s="24"/>
      <c r="BV50" s="24"/>
      <c r="BW50" s="18"/>
      <c r="BX50" s="18"/>
      <c r="BY50" s="18"/>
      <c r="BZ50" s="18"/>
      <c r="CA50" s="18"/>
      <c r="CB50" s="18"/>
      <c r="CC50" s="18"/>
      <c r="CD50" s="18"/>
      <c r="CE50" s="18"/>
      <c r="CF50" s="18"/>
      <c r="CG50" s="18"/>
      <c r="CH50" s="18"/>
      <c r="CI50" s="18"/>
      <c r="CJ50" s="18"/>
      <c r="CK50" s="18"/>
      <c r="CL50" s="18"/>
      <c r="CM50" s="18"/>
      <c r="CN50" s="18"/>
      <c r="CO50" s="18"/>
      <c r="CP50" s="18"/>
      <c r="CQ50" s="18"/>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row>
    <row r="51" spans="1:141" x14ac:dyDescent="0.25">
      <c r="A51" s="18" t="s">
        <v>672</v>
      </c>
      <c r="B51" s="24">
        <v>4</v>
      </c>
      <c r="C51" s="16">
        <v>0</v>
      </c>
      <c r="D51" s="24">
        <v>4</v>
      </c>
      <c r="E51" s="16">
        <v>1867000</v>
      </c>
      <c r="F51" s="25">
        <v>4</v>
      </c>
      <c r="G51" s="26"/>
      <c r="H51" s="24">
        <v>1</v>
      </c>
      <c r="I51" s="24">
        <v>1125000</v>
      </c>
      <c r="J51" s="16"/>
      <c r="K51" s="16"/>
      <c r="L51" s="24">
        <v>1</v>
      </c>
      <c r="M51" s="24">
        <v>250000</v>
      </c>
      <c r="N51" s="16"/>
      <c r="O51" s="16"/>
      <c r="P51" s="24"/>
      <c r="Q51" s="24"/>
      <c r="R51" s="16"/>
      <c r="S51" s="16"/>
      <c r="V51" s="16"/>
      <c r="W51" s="16"/>
      <c r="X51" s="24"/>
      <c r="Y51" s="24"/>
      <c r="Z51" s="16"/>
      <c r="AA51" s="16"/>
      <c r="AB51" s="24"/>
      <c r="AC51" s="24"/>
      <c r="AD51" s="16">
        <v>2</v>
      </c>
      <c r="AE51" s="16">
        <v>492000</v>
      </c>
      <c r="AF51" s="26"/>
      <c r="AG51" s="24"/>
      <c r="AH51" s="24"/>
      <c r="AI51" s="24"/>
      <c r="AJ51" s="24"/>
      <c r="AK51" s="24"/>
      <c r="AL51" s="24"/>
      <c r="AM51" s="24"/>
      <c r="AN51" s="24"/>
      <c r="AO51" s="24"/>
      <c r="AP51" s="24"/>
      <c r="AQ51" s="24"/>
      <c r="AR51" s="24"/>
      <c r="AS51" s="24"/>
      <c r="AT51" s="24"/>
      <c r="AU51" s="24"/>
      <c r="AV51" s="24"/>
      <c r="AW51" s="24"/>
      <c r="AX51" s="24">
        <v>1867000</v>
      </c>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18"/>
      <c r="BX51" s="18"/>
      <c r="BY51" s="18"/>
      <c r="BZ51" s="18"/>
      <c r="CA51" s="18"/>
      <c r="CB51" s="18"/>
      <c r="CC51" s="18"/>
      <c r="CD51" s="18"/>
      <c r="CE51" s="18"/>
      <c r="CF51" s="18"/>
      <c r="CG51" s="18"/>
      <c r="CH51" s="18"/>
      <c r="CI51" s="18"/>
      <c r="CJ51" s="18"/>
      <c r="CK51" s="18"/>
      <c r="CL51" s="18"/>
      <c r="CM51" s="18"/>
      <c r="CN51" s="18"/>
      <c r="CO51" s="18"/>
      <c r="CP51" s="18"/>
      <c r="CQ51" s="18"/>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row>
    <row r="52" spans="1:141" x14ac:dyDescent="0.25">
      <c r="A52" s="18" t="s">
        <v>1084</v>
      </c>
      <c r="B52" s="24">
        <v>1</v>
      </c>
      <c r="C52" s="16">
        <v>0</v>
      </c>
      <c r="D52" s="24">
        <v>1</v>
      </c>
      <c r="E52" s="16">
        <v>420</v>
      </c>
      <c r="F52" s="25">
        <v>0</v>
      </c>
      <c r="G52" s="26"/>
      <c r="H52" s="24"/>
      <c r="I52" s="24"/>
      <c r="J52" s="16"/>
      <c r="K52" s="16"/>
      <c r="L52" s="24"/>
      <c r="M52" s="24"/>
      <c r="N52" s="16"/>
      <c r="O52" s="16"/>
      <c r="P52" s="24"/>
      <c r="Q52" s="24"/>
      <c r="R52" s="16">
        <v>1</v>
      </c>
      <c r="S52" s="16">
        <v>420</v>
      </c>
      <c r="V52" s="16"/>
      <c r="W52" s="16"/>
      <c r="X52" s="24"/>
      <c r="Y52" s="24"/>
      <c r="Z52" s="16"/>
      <c r="AA52" s="16"/>
      <c r="AB52" s="24"/>
      <c r="AC52" s="24"/>
      <c r="AD52" s="16"/>
      <c r="AE52" s="16"/>
      <c r="AF52" s="26"/>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18"/>
      <c r="BX52" s="18"/>
      <c r="BY52" s="18"/>
      <c r="BZ52" s="18"/>
      <c r="CA52" s="18"/>
      <c r="CB52" s="18"/>
      <c r="CC52" s="18"/>
      <c r="CD52" s="18"/>
      <c r="CE52" s="18"/>
      <c r="CF52" s="18"/>
      <c r="CG52" s="18"/>
      <c r="CH52" s="18"/>
      <c r="CI52" s="18"/>
      <c r="CJ52" s="18"/>
      <c r="CK52" s="18"/>
      <c r="CL52" s="18"/>
      <c r="CM52" s="18"/>
      <c r="CN52" s="18"/>
      <c r="CO52" s="18"/>
      <c r="CP52" s="18"/>
      <c r="CQ52" s="18"/>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row>
    <row r="53" spans="1:141" x14ac:dyDescent="0.25">
      <c r="A53" s="18" t="s">
        <v>866</v>
      </c>
      <c r="B53" s="24">
        <v>7</v>
      </c>
      <c r="C53" s="16">
        <v>0</v>
      </c>
      <c r="D53" s="24">
        <v>7</v>
      </c>
      <c r="E53" s="16">
        <v>820095</v>
      </c>
      <c r="F53" s="25">
        <v>5</v>
      </c>
      <c r="G53" s="26"/>
      <c r="H53" s="24"/>
      <c r="I53" s="24"/>
      <c r="J53" s="16"/>
      <c r="K53" s="16"/>
      <c r="L53" s="24"/>
      <c r="M53" s="24"/>
      <c r="N53" s="16"/>
      <c r="O53" s="16"/>
      <c r="P53" s="24">
        <v>6</v>
      </c>
      <c r="Q53" s="24">
        <v>812095</v>
      </c>
      <c r="R53" s="16">
        <v>1</v>
      </c>
      <c r="S53" s="16">
        <v>8000</v>
      </c>
      <c r="V53" s="16"/>
      <c r="W53" s="16"/>
      <c r="X53" s="24"/>
      <c r="Y53" s="24"/>
      <c r="Z53" s="16"/>
      <c r="AA53" s="16"/>
      <c r="AB53" s="24"/>
      <c r="AC53" s="24"/>
      <c r="AD53" s="16"/>
      <c r="AE53" s="16"/>
      <c r="AF53" s="26"/>
      <c r="AG53" s="24">
        <v>8000</v>
      </c>
      <c r="AH53" s="24"/>
      <c r="AI53" s="24"/>
      <c r="AJ53" s="24"/>
      <c r="AK53" s="24"/>
      <c r="AL53" s="24"/>
      <c r="AM53" s="24"/>
      <c r="AN53" s="24"/>
      <c r="AO53" s="24"/>
      <c r="AP53" s="24"/>
      <c r="AQ53" s="24"/>
      <c r="AR53" s="24"/>
      <c r="AS53" s="24"/>
      <c r="AT53" s="24"/>
      <c r="AU53" s="24"/>
      <c r="AV53" s="24"/>
      <c r="AW53" s="24"/>
      <c r="AX53" s="24"/>
      <c r="AY53" s="24">
        <v>10000</v>
      </c>
      <c r="AZ53" s="24">
        <v>5000</v>
      </c>
      <c r="BA53" s="24"/>
      <c r="BB53" s="24"/>
      <c r="BC53" s="24"/>
      <c r="BD53" s="24"/>
      <c r="BE53" s="24"/>
      <c r="BF53" s="24"/>
      <c r="BG53" s="24"/>
      <c r="BH53" s="24"/>
      <c r="BI53" s="24"/>
      <c r="BJ53" s="24">
        <v>788000</v>
      </c>
      <c r="BK53" s="24"/>
      <c r="BL53" s="24"/>
      <c r="BM53" s="24"/>
      <c r="BN53" s="24"/>
      <c r="BO53" s="24"/>
      <c r="BP53" s="24"/>
      <c r="BQ53" s="24"/>
      <c r="BR53" s="24"/>
      <c r="BS53" s="24"/>
      <c r="BT53" s="24"/>
      <c r="BU53" s="24"/>
      <c r="BV53" s="24"/>
      <c r="BW53" s="18"/>
      <c r="BX53" s="18"/>
      <c r="BY53" s="18"/>
      <c r="BZ53" s="18"/>
      <c r="CA53" s="18"/>
      <c r="CB53" s="18"/>
      <c r="CC53" s="18"/>
      <c r="CD53" s="18"/>
      <c r="CE53" s="18"/>
      <c r="CF53" s="18"/>
      <c r="CG53" s="18"/>
      <c r="CH53" s="18"/>
      <c r="CI53" s="18"/>
      <c r="CJ53" s="18"/>
      <c r="CK53" s="18"/>
      <c r="CL53" s="18"/>
      <c r="CM53" s="18"/>
      <c r="CN53" s="18"/>
      <c r="CO53" s="18"/>
      <c r="CP53" s="18"/>
      <c r="CQ53" s="18"/>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row>
    <row r="54" spans="1:141" x14ac:dyDescent="0.25">
      <c r="A54" s="18" t="s">
        <v>584</v>
      </c>
      <c r="B54" s="24">
        <v>5</v>
      </c>
      <c r="C54" s="16">
        <v>0</v>
      </c>
      <c r="D54" s="24">
        <v>5</v>
      </c>
      <c r="E54" s="16">
        <v>142606</v>
      </c>
      <c r="F54" s="25">
        <v>4</v>
      </c>
      <c r="G54" s="26"/>
      <c r="H54" s="24"/>
      <c r="I54" s="24"/>
      <c r="J54" s="16"/>
      <c r="K54" s="16"/>
      <c r="L54" s="24"/>
      <c r="M54" s="24"/>
      <c r="N54" s="16">
        <v>1</v>
      </c>
      <c r="O54" s="16">
        <v>127106</v>
      </c>
      <c r="P54" s="24">
        <v>1</v>
      </c>
      <c r="Q54" s="24">
        <v>10000</v>
      </c>
      <c r="R54" s="16"/>
      <c r="S54" s="16"/>
      <c r="V54" s="16"/>
      <c r="W54" s="16"/>
      <c r="X54" s="24"/>
      <c r="Y54" s="24"/>
      <c r="Z54" s="16"/>
      <c r="AA54" s="16"/>
      <c r="AB54" s="24"/>
      <c r="AC54" s="24"/>
      <c r="AD54" s="16">
        <v>3</v>
      </c>
      <c r="AE54" s="16">
        <v>5500</v>
      </c>
      <c r="AF54" s="26"/>
      <c r="AG54" s="24"/>
      <c r="AH54" s="24"/>
      <c r="AI54" s="24"/>
      <c r="AJ54" s="24"/>
      <c r="AK54" s="24"/>
      <c r="AL54" s="24"/>
      <c r="AM54" s="24"/>
      <c r="AN54" s="24"/>
      <c r="AO54" s="24"/>
      <c r="AP54" s="24"/>
      <c r="AQ54" s="24"/>
      <c r="AR54" s="24"/>
      <c r="AS54" s="24"/>
      <c r="AT54" s="24"/>
      <c r="AU54" s="24"/>
      <c r="AV54" s="24"/>
      <c r="AW54" s="24">
        <v>142556</v>
      </c>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18"/>
      <c r="BX54" s="18"/>
      <c r="BY54" s="18"/>
      <c r="BZ54" s="18"/>
      <c r="CA54" s="18"/>
      <c r="CB54" s="18"/>
      <c r="CC54" s="18"/>
      <c r="CD54" s="18"/>
      <c r="CE54" s="18"/>
      <c r="CF54" s="18"/>
      <c r="CG54" s="18"/>
      <c r="CH54" s="18"/>
      <c r="CI54" s="18"/>
      <c r="CJ54" s="18"/>
      <c r="CK54" s="18"/>
      <c r="CL54" s="18"/>
      <c r="CM54" s="18"/>
      <c r="CN54" s="18"/>
      <c r="CO54" s="18"/>
      <c r="CP54" s="18"/>
      <c r="CQ54" s="18"/>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row>
    <row r="55" spans="1:141" x14ac:dyDescent="0.25">
      <c r="A55" s="18" t="s">
        <v>100</v>
      </c>
      <c r="B55" s="24">
        <v>10</v>
      </c>
      <c r="C55" s="16">
        <v>0</v>
      </c>
      <c r="D55" s="24">
        <v>10</v>
      </c>
      <c r="E55" s="16">
        <v>803230</v>
      </c>
      <c r="F55" s="25">
        <v>3</v>
      </c>
      <c r="G55" s="26"/>
      <c r="H55" s="24">
        <v>1</v>
      </c>
      <c r="I55" s="24">
        <v>800000</v>
      </c>
      <c r="J55" s="16"/>
      <c r="K55" s="16"/>
      <c r="L55" s="24"/>
      <c r="M55" s="24"/>
      <c r="N55" s="16"/>
      <c r="O55" s="16"/>
      <c r="P55" s="24"/>
      <c r="Q55" s="24"/>
      <c r="R55" s="16"/>
      <c r="S55" s="16"/>
      <c r="V55" s="16">
        <v>1</v>
      </c>
      <c r="W55" s="16">
        <v>2000</v>
      </c>
      <c r="X55" s="24">
        <v>2</v>
      </c>
      <c r="Y55" s="24">
        <v>625</v>
      </c>
      <c r="Z55" s="16">
        <v>2</v>
      </c>
      <c r="AA55" s="16">
        <v>230</v>
      </c>
      <c r="AB55" s="24">
        <v>4</v>
      </c>
      <c r="AC55" s="24">
        <v>375</v>
      </c>
      <c r="AD55" s="16"/>
      <c r="AE55" s="16"/>
      <c r="AF55" s="26"/>
      <c r="AG55" s="24"/>
      <c r="AH55" s="24"/>
      <c r="AI55" s="24"/>
      <c r="AJ55" s="24"/>
      <c r="AK55" s="24"/>
      <c r="AL55" s="24"/>
      <c r="AM55" s="24"/>
      <c r="AN55" s="24"/>
      <c r="AO55" s="24"/>
      <c r="AP55" s="24"/>
      <c r="AQ55" s="24"/>
      <c r="AR55" s="24"/>
      <c r="AS55" s="24"/>
      <c r="AT55" s="24"/>
      <c r="AU55" s="24"/>
      <c r="AV55" s="24"/>
      <c r="AW55" s="24"/>
      <c r="AX55" s="24"/>
      <c r="AY55" s="24"/>
      <c r="AZ55" s="24"/>
      <c r="BA55" s="24"/>
      <c r="BB55" s="24"/>
      <c r="BC55" s="24">
        <v>400</v>
      </c>
      <c r="BD55" s="24"/>
      <c r="BE55" s="24">
        <v>800000</v>
      </c>
      <c r="BF55" s="24"/>
      <c r="BG55" s="24"/>
      <c r="BH55" s="24"/>
      <c r="BI55" s="24"/>
      <c r="BJ55" s="24"/>
      <c r="BK55" s="24"/>
      <c r="BL55" s="24"/>
      <c r="BM55" s="24"/>
      <c r="BN55" s="24"/>
      <c r="BO55" s="24"/>
      <c r="BP55" s="24">
        <v>150</v>
      </c>
      <c r="BQ55" s="24"/>
      <c r="BR55" s="24"/>
      <c r="BS55" s="24"/>
      <c r="BT55" s="24"/>
      <c r="BU55" s="24"/>
      <c r="BV55" s="24"/>
      <c r="BW55" s="18"/>
      <c r="BX55" s="18"/>
      <c r="BY55" s="18"/>
      <c r="BZ55" s="18"/>
      <c r="CA55" s="18"/>
      <c r="CB55" s="18"/>
      <c r="CC55" s="18"/>
      <c r="CD55" s="18"/>
      <c r="CE55" s="18"/>
      <c r="CF55" s="18"/>
      <c r="CG55" s="18"/>
      <c r="CH55" s="18"/>
      <c r="CI55" s="18"/>
      <c r="CJ55" s="18"/>
      <c r="CK55" s="18"/>
      <c r="CL55" s="18"/>
      <c r="CM55" s="18"/>
      <c r="CN55" s="18"/>
      <c r="CO55" s="18"/>
      <c r="CP55" s="18"/>
      <c r="CQ55" s="18"/>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row>
    <row r="56" spans="1:141" x14ac:dyDescent="0.25">
      <c r="A56" s="18" t="s">
        <v>344</v>
      </c>
      <c r="B56" s="24">
        <v>19</v>
      </c>
      <c r="C56" s="16">
        <v>0</v>
      </c>
      <c r="D56" s="24">
        <v>19</v>
      </c>
      <c r="E56" s="16">
        <v>20008615</v>
      </c>
      <c r="F56" s="25">
        <v>11</v>
      </c>
      <c r="G56" s="26"/>
      <c r="H56" s="24">
        <v>3</v>
      </c>
      <c r="I56" s="24">
        <v>20002000</v>
      </c>
      <c r="J56" s="16"/>
      <c r="K56" s="16"/>
      <c r="L56" s="24">
        <v>3</v>
      </c>
      <c r="M56" s="24">
        <v>210</v>
      </c>
      <c r="N56" s="16">
        <v>5</v>
      </c>
      <c r="O56" s="16">
        <v>6165</v>
      </c>
      <c r="P56" s="24"/>
      <c r="Q56" s="24"/>
      <c r="R56" s="16"/>
      <c r="S56" s="16"/>
      <c r="V56" s="16">
        <v>2</v>
      </c>
      <c r="W56" s="16">
        <v>18</v>
      </c>
      <c r="X56" s="24">
        <v>2</v>
      </c>
      <c r="Y56" s="24">
        <v>30</v>
      </c>
      <c r="Z56" s="16">
        <v>1</v>
      </c>
      <c r="AA56" s="16">
        <v>20</v>
      </c>
      <c r="AB56" s="24">
        <v>2</v>
      </c>
      <c r="AC56" s="24">
        <v>170</v>
      </c>
      <c r="AD56" s="16">
        <v>1</v>
      </c>
      <c r="AE56" s="16">
        <v>2</v>
      </c>
      <c r="AF56" s="26"/>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v>20006122</v>
      </c>
      <c r="BG56" s="24">
        <v>100</v>
      </c>
      <c r="BH56" s="24">
        <v>1150</v>
      </c>
      <c r="BI56" s="24"/>
      <c r="BJ56" s="24"/>
      <c r="BK56" s="24"/>
      <c r="BL56" s="24"/>
      <c r="BM56" s="24"/>
      <c r="BN56" s="24"/>
      <c r="BO56" s="24"/>
      <c r="BP56" s="24"/>
      <c r="BQ56" s="24"/>
      <c r="BR56" s="24"/>
      <c r="BS56" s="24"/>
      <c r="BT56" s="24"/>
      <c r="BU56" s="24">
        <v>1000</v>
      </c>
      <c r="BV56" s="24"/>
      <c r="BW56" s="18"/>
      <c r="BX56" s="18"/>
      <c r="BY56" s="18"/>
      <c r="BZ56" s="18"/>
      <c r="CA56" s="18"/>
      <c r="CB56" s="18"/>
      <c r="CC56" s="18"/>
      <c r="CD56" s="18"/>
      <c r="CE56" s="18"/>
      <c r="CF56" s="18"/>
      <c r="CG56" s="18"/>
      <c r="CH56" s="18"/>
      <c r="CI56" s="18"/>
      <c r="CJ56" s="18"/>
      <c r="CK56" s="18"/>
      <c r="CL56" s="18"/>
      <c r="CM56" s="18"/>
      <c r="CN56" s="18"/>
      <c r="CO56" s="18"/>
      <c r="CP56" s="18"/>
      <c r="CQ56" s="18"/>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row>
    <row r="57" spans="1:141" x14ac:dyDescent="0.25">
      <c r="A57" s="18" t="s">
        <v>2263</v>
      </c>
      <c r="B57" s="24">
        <v>18</v>
      </c>
      <c r="C57" s="16">
        <v>0</v>
      </c>
      <c r="D57" s="24">
        <v>18</v>
      </c>
      <c r="E57" s="16">
        <v>16919194</v>
      </c>
      <c r="F57" s="25">
        <v>8</v>
      </c>
      <c r="G57" s="26"/>
      <c r="H57" s="24">
        <v>10</v>
      </c>
      <c r="I57" s="24">
        <v>16916995</v>
      </c>
      <c r="J57" s="16"/>
      <c r="K57" s="16"/>
      <c r="L57" s="24"/>
      <c r="M57" s="24"/>
      <c r="N57" s="16"/>
      <c r="O57" s="16"/>
      <c r="P57" s="24">
        <v>1</v>
      </c>
      <c r="Q57" s="24">
        <v>0</v>
      </c>
      <c r="R57" s="16">
        <v>1</v>
      </c>
      <c r="S57" s="16">
        <v>950</v>
      </c>
      <c r="V57" s="16">
        <v>2</v>
      </c>
      <c r="W57" s="16">
        <v>14</v>
      </c>
      <c r="X57" s="24">
        <v>1</v>
      </c>
      <c r="Y57" s="24">
        <v>950</v>
      </c>
      <c r="Z57" s="16">
        <v>2</v>
      </c>
      <c r="AA57" s="16">
        <v>190</v>
      </c>
      <c r="AB57" s="24"/>
      <c r="AC57" s="24"/>
      <c r="AD57" s="16">
        <v>1</v>
      </c>
      <c r="AE57" s="16">
        <v>95</v>
      </c>
      <c r="AF57" s="26"/>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v>4270000</v>
      </c>
      <c r="BL57" s="24"/>
      <c r="BM57" s="24"/>
      <c r="BN57" s="24"/>
      <c r="BO57" s="24"/>
      <c r="BP57" s="24"/>
      <c r="BQ57" s="24"/>
      <c r="BR57" s="24"/>
      <c r="BS57" s="24"/>
      <c r="BT57" s="24">
        <v>3243950</v>
      </c>
      <c r="BU57" s="24"/>
      <c r="BV57" s="24"/>
      <c r="BW57" s="18"/>
      <c r="BX57" s="18"/>
      <c r="BY57" s="18"/>
      <c r="BZ57" s="18"/>
      <c r="CA57" s="18"/>
      <c r="CB57" s="18"/>
      <c r="CC57" s="18"/>
      <c r="CD57" s="18"/>
      <c r="CE57" s="18"/>
      <c r="CF57" s="18"/>
      <c r="CG57" s="18"/>
      <c r="CH57" s="18"/>
      <c r="CI57" s="18"/>
      <c r="CJ57" s="18"/>
      <c r="CK57" s="18"/>
      <c r="CL57" s="18"/>
      <c r="CM57" s="18"/>
      <c r="CN57" s="18"/>
      <c r="CO57" s="18"/>
      <c r="CP57" s="18"/>
      <c r="CQ57" s="18"/>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row>
    <row r="58" spans="1:141" x14ac:dyDescent="0.25">
      <c r="A58" s="18" t="s">
        <v>1271</v>
      </c>
      <c r="B58" s="24">
        <v>3</v>
      </c>
      <c r="C58" s="16">
        <v>0</v>
      </c>
      <c r="D58" s="24">
        <v>3</v>
      </c>
      <c r="E58" s="16">
        <v>2500</v>
      </c>
      <c r="F58" s="25">
        <v>0</v>
      </c>
      <c r="G58" s="26"/>
      <c r="H58" s="24"/>
      <c r="I58" s="24"/>
      <c r="J58" s="16"/>
      <c r="K58" s="16"/>
      <c r="L58" s="24"/>
      <c r="M58" s="24"/>
      <c r="N58" s="16"/>
      <c r="O58" s="16"/>
      <c r="P58" s="24">
        <v>2</v>
      </c>
      <c r="Q58" s="24">
        <v>1500</v>
      </c>
      <c r="R58" s="16"/>
      <c r="S58" s="16"/>
      <c r="V58" s="16"/>
      <c r="W58" s="16"/>
      <c r="X58" s="24"/>
      <c r="Y58" s="24"/>
      <c r="Z58" s="16"/>
      <c r="AA58" s="16"/>
      <c r="AB58" s="24">
        <v>1</v>
      </c>
      <c r="AC58" s="24">
        <v>1000</v>
      </c>
      <c r="AD58" s="16"/>
      <c r="AE58" s="16"/>
      <c r="AF58" s="26"/>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18"/>
      <c r="BX58" s="18"/>
      <c r="BY58" s="18"/>
      <c r="BZ58" s="18"/>
      <c r="CA58" s="18"/>
      <c r="CB58" s="18"/>
      <c r="CC58" s="18"/>
      <c r="CD58" s="18"/>
      <c r="CE58" s="18"/>
      <c r="CF58" s="18"/>
      <c r="CG58" s="18"/>
      <c r="CH58" s="18"/>
      <c r="CI58" s="18"/>
      <c r="CJ58" s="18"/>
      <c r="CK58" s="18"/>
      <c r="CL58" s="18"/>
      <c r="CM58" s="18"/>
      <c r="CN58" s="18"/>
      <c r="CO58" s="18"/>
      <c r="CP58" s="18"/>
      <c r="CQ58" s="18"/>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row>
    <row r="59" spans="1:141" x14ac:dyDescent="0.25">
      <c r="A59" s="18" t="s">
        <v>38</v>
      </c>
      <c r="B59" s="24">
        <v>1</v>
      </c>
      <c r="C59" s="16">
        <v>0</v>
      </c>
      <c r="D59" s="24">
        <v>1</v>
      </c>
      <c r="E59" s="16">
        <v>45</v>
      </c>
      <c r="F59" s="25">
        <v>0</v>
      </c>
      <c r="G59" s="26"/>
      <c r="H59" s="24"/>
      <c r="I59" s="24"/>
      <c r="J59" s="16"/>
      <c r="K59" s="16"/>
      <c r="L59" s="24"/>
      <c r="M59" s="24"/>
      <c r="N59" s="16"/>
      <c r="O59" s="16"/>
      <c r="P59" s="24"/>
      <c r="Q59" s="24"/>
      <c r="R59" s="16"/>
      <c r="S59" s="16"/>
      <c r="V59" s="16"/>
      <c r="W59" s="16"/>
      <c r="X59" s="24">
        <v>1</v>
      </c>
      <c r="Y59" s="24">
        <v>45</v>
      </c>
      <c r="Z59" s="16"/>
      <c r="AA59" s="16"/>
      <c r="AB59" s="24"/>
      <c r="AC59" s="24"/>
      <c r="AD59" s="16"/>
      <c r="AE59" s="16"/>
      <c r="AF59" s="26"/>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18"/>
      <c r="BX59" s="18"/>
      <c r="BY59" s="18"/>
      <c r="BZ59" s="18"/>
      <c r="CA59" s="18"/>
      <c r="CB59" s="18"/>
      <c r="CC59" s="18"/>
      <c r="CD59" s="18"/>
      <c r="CE59" s="18"/>
      <c r="CF59" s="18"/>
      <c r="CG59" s="18"/>
      <c r="CH59" s="18"/>
      <c r="CI59" s="18"/>
      <c r="CJ59" s="18"/>
      <c r="CK59" s="18"/>
      <c r="CL59" s="18"/>
      <c r="CM59" s="18"/>
      <c r="CN59" s="18"/>
      <c r="CO59" s="18"/>
      <c r="CP59" s="18"/>
      <c r="CQ59" s="18"/>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row>
    <row r="60" spans="1:141" x14ac:dyDescent="0.25">
      <c r="A60" s="18" t="s">
        <v>2264</v>
      </c>
      <c r="B60" s="24">
        <v>1</v>
      </c>
      <c r="C60" s="16">
        <v>0</v>
      </c>
      <c r="D60" s="24">
        <v>1</v>
      </c>
      <c r="E60" s="16">
        <v>500</v>
      </c>
      <c r="F60" s="25">
        <v>1</v>
      </c>
      <c r="G60" s="26"/>
      <c r="H60" s="24"/>
      <c r="I60" s="24"/>
      <c r="J60" s="16"/>
      <c r="K60" s="16"/>
      <c r="L60" s="24"/>
      <c r="M60" s="24"/>
      <c r="N60" s="16"/>
      <c r="O60" s="16"/>
      <c r="P60" s="24"/>
      <c r="Q60" s="24"/>
      <c r="R60" s="16">
        <v>1</v>
      </c>
      <c r="S60" s="16">
        <v>500</v>
      </c>
      <c r="V60" s="16"/>
      <c r="W60" s="16"/>
      <c r="X60" s="24"/>
      <c r="Y60" s="24"/>
      <c r="Z60" s="16"/>
      <c r="AA60" s="16"/>
      <c r="AB60" s="24"/>
      <c r="AC60" s="24"/>
      <c r="AD60" s="16"/>
      <c r="AE60" s="16"/>
      <c r="AF60" s="26"/>
      <c r="AG60" s="24"/>
      <c r="AH60" s="24"/>
      <c r="AI60" s="24"/>
      <c r="AJ60" s="24"/>
      <c r="AK60" s="24"/>
      <c r="AL60" s="24"/>
      <c r="AM60" s="24"/>
      <c r="AN60" s="24"/>
      <c r="AO60" s="24"/>
      <c r="AP60" s="24"/>
      <c r="AQ60" s="24"/>
      <c r="AR60" s="24"/>
      <c r="AS60" s="24"/>
      <c r="AT60" s="24"/>
      <c r="AU60" s="24"/>
      <c r="AV60" s="24">
        <v>500</v>
      </c>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18"/>
      <c r="BX60" s="18"/>
      <c r="BY60" s="18"/>
      <c r="BZ60" s="18"/>
      <c r="CA60" s="18"/>
      <c r="CB60" s="18"/>
      <c r="CC60" s="18"/>
      <c r="CD60" s="18"/>
      <c r="CE60" s="18"/>
      <c r="CF60" s="18"/>
      <c r="CG60" s="18"/>
      <c r="CH60" s="18"/>
      <c r="CI60" s="18"/>
      <c r="CJ60" s="18"/>
      <c r="CK60" s="18"/>
      <c r="CL60" s="18"/>
      <c r="CM60" s="18"/>
      <c r="CN60" s="18"/>
      <c r="CO60" s="18"/>
      <c r="CP60" s="18"/>
      <c r="CQ60" s="18"/>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row>
    <row r="61" spans="1:141" x14ac:dyDescent="0.25">
      <c r="C61" s="16"/>
      <c r="E61" s="16"/>
      <c r="G61" s="26"/>
      <c r="J61" s="16"/>
      <c r="K61" s="16"/>
      <c r="L61" s="24"/>
      <c r="M61" s="24"/>
      <c r="N61" s="16"/>
      <c r="O61" s="16"/>
      <c r="P61" s="24"/>
      <c r="Q61" s="24"/>
      <c r="R61" s="16"/>
      <c r="S61" s="16"/>
      <c r="V61" s="16"/>
      <c r="W61" s="16"/>
      <c r="Z61" s="16"/>
      <c r="AA61" s="16"/>
      <c r="AD61" s="16"/>
      <c r="AE61" s="16"/>
      <c r="AF61" s="26"/>
      <c r="AW61" s="24"/>
      <c r="BF61" s="24"/>
      <c r="BW61" s="18"/>
      <c r="BX61" s="18"/>
      <c r="BY61" s="18"/>
      <c r="BZ61" s="18"/>
      <c r="CA61" s="18"/>
      <c r="CB61" s="18"/>
      <c r="CC61" s="18"/>
      <c r="CD61" s="18"/>
      <c r="CE61" s="18"/>
      <c r="CF61" s="18"/>
      <c r="CG61" s="18"/>
      <c r="CH61" s="18"/>
      <c r="CI61" s="18"/>
      <c r="CJ61" s="18"/>
      <c r="CK61" s="18"/>
      <c r="CL61" s="18"/>
      <c r="CM61" s="18"/>
      <c r="CN61" s="18"/>
      <c r="CO61" s="18"/>
      <c r="CP61" s="18"/>
      <c r="CQ61" s="18"/>
    </row>
    <row r="62" spans="1:141" x14ac:dyDescent="0.25">
      <c r="A62" s="30" t="s">
        <v>2265</v>
      </c>
      <c r="B62" s="31">
        <f>SUM(B3:B60)</f>
        <v>273</v>
      </c>
      <c r="C62" s="31">
        <f>SUM(C3:C60)</f>
        <v>70</v>
      </c>
      <c r="D62" s="31">
        <f>SUM(D3:D60)</f>
        <v>343</v>
      </c>
      <c r="E62" s="31">
        <f>SUM(E3:E60)</f>
        <v>246857663</v>
      </c>
      <c r="F62" s="31">
        <f>SUM(F3:F60)</f>
        <v>162</v>
      </c>
      <c r="G62" s="26"/>
      <c r="H62" s="31">
        <f t="shared" ref="H62:AE62" si="0">SUM(H3:H60)</f>
        <v>91</v>
      </c>
      <c r="I62" s="31">
        <f t="shared" si="0"/>
        <v>243059140</v>
      </c>
      <c r="J62" s="31">
        <f t="shared" si="0"/>
        <v>1</v>
      </c>
      <c r="K62" s="31">
        <f t="shared" si="0"/>
        <v>20000</v>
      </c>
      <c r="L62" s="31">
        <f t="shared" si="0"/>
        <v>17</v>
      </c>
      <c r="M62" s="31">
        <f t="shared" si="0"/>
        <v>611099</v>
      </c>
      <c r="N62" s="31">
        <f t="shared" si="0"/>
        <v>24</v>
      </c>
      <c r="O62" s="31">
        <f t="shared" si="0"/>
        <v>1548579</v>
      </c>
      <c r="P62" s="31">
        <f t="shared" si="0"/>
        <v>25</v>
      </c>
      <c r="Q62" s="31">
        <f t="shared" si="0"/>
        <v>906506</v>
      </c>
      <c r="R62" s="31">
        <f t="shared" si="0"/>
        <v>8</v>
      </c>
      <c r="S62" s="31">
        <f t="shared" si="0"/>
        <v>23640</v>
      </c>
      <c r="T62" s="31">
        <f t="shared" si="0"/>
        <v>2</v>
      </c>
      <c r="U62" s="31">
        <f t="shared" si="0"/>
        <v>3800</v>
      </c>
      <c r="V62" s="31">
        <f t="shared" si="0"/>
        <v>52</v>
      </c>
      <c r="W62" s="31">
        <f t="shared" si="0"/>
        <v>28596</v>
      </c>
      <c r="X62" s="31">
        <f t="shared" si="0"/>
        <v>34</v>
      </c>
      <c r="Y62" s="31">
        <f t="shared" si="0"/>
        <v>21183</v>
      </c>
      <c r="Z62" s="31">
        <f t="shared" si="0"/>
        <v>24</v>
      </c>
      <c r="AA62" s="31">
        <f t="shared" si="0"/>
        <v>4845</v>
      </c>
      <c r="AB62" s="31">
        <f t="shared" si="0"/>
        <v>31</v>
      </c>
      <c r="AC62" s="31">
        <f t="shared" si="0"/>
        <v>19521</v>
      </c>
      <c r="AD62" s="31">
        <f t="shared" si="0"/>
        <v>34</v>
      </c>
      <c r="AE62" s="31">
        <f t="shared" si="0"/>
        <v>610754</v>
      </c>
      <c r="AF62" s="26"/>
      <c r="AG62" s="31">
        <f t="shared" ref="AG62:AZ62" si="1">SUM(AG3:AG61)</f>
        <v>17790</v>
      </c>
      <c r="AH62" s="31">
        <f t="shared" si="1"/>
        <v>10700</v>
      </c>
      <c r="AI62" s="31">
        <f t="shared" si="1"/>
        <v>156450</v>
      </c>
      <c r="AJ62" s="31">
        <f t="shared" si="1"/>
        <v>6508100</v>
      </c>
      <c r="AK62" s="31">
        <f t="shared" si="1"/>
        <v>450</v>
      </c>
      <c r="AL62" s="31">
        <f t="shared" si="1"/>
        <v>23000</v>
      </c>
      <c r="AM62" s="31">
        <f t="shared" si="1"/>
        <v>61185000</v>
      </c>
      <c r="AN62" s="31">
        <f t="shared" si="1"/>
        <v>2762559</v>
      </c>
      <c r="AO62" s="31">
        <f t="shared" si="1"/>
        <v>360</v>
      </c>
      <c r="AP62" s="31">
        <f t="shared" si="1"/>
        <v>50</v>
      </c>
      <c r="AQ62" s="31">
        <f t="shared" si="1"/>
        <v>100</v>
      </c>
      <c r="AR62" s="31">
        <f t="shared" si="1"/>
        <v>250</v>
      </c>
      <c r="AS62" s="31">
        <f t="shared" si="1"/>
        <v>1100000</v>
      </c>
      <c r="AT62" s="31">
        <f t="shared" si="1"/>
        <v>15</v>
      </c>
      <c r="AU62" s="31">
        <f t="shared" si="1"/>
        <v>180</v>
      </c>
      <c r="AV62" s="31">
        <f t="shared" si="1"/>
        <v>500</v>
      </c>
      <c r="AW62" s="31">
        <f t="shared" si="1"/>
        <v>142556</v>
      </c>
      <c r="AX62" s="31">
        <f t="shared" si="1"/>
        <v>1867090</v>
      </c>
      <c r="AY62" s="31">
        <f t="shared" si="1"/>
        <v>10000</v>
      </c>
      <c r="AZ62" s="31">
        <f t="shared" si="1"/>
        <v>5000</v>
      </c>
      <c r="BA62" s="31">
        <f t="shared" ref="BA62:BV62" si="2">SUM(BA3:BA61)</f>
        <v>15800</v>
      </c>
      <c r="BB62" s="31">
        <f t="shared" si="2"/>
        <v>10385</v>
      </c>
      <c r="BC62" s="31">
        <f t="shared" si="2"/>
        <v>400</v>
      </c>
      <c r="BD62" s="31">
        <f t="shared" si="2"/>
        <v>1800</v>
      </c>
      <c r="BE62" s="31">
        <f t="shared" si="2"/>
        <v>850000</v>
      </c>
      <c r="BF62" s="31">
        <f t="shared" si="2"/>
        <v>152695222</v>
      </c>
      <c r="BG62" s="31">
        <f t="shared" si="2"/>
        <v>100</v>
      </c>
      <c r="BH62" s="31">
        <f t="shared" si="2"/>
        <v>1150</v>
      </c>
      <c r="BI62" s="31">
        <f t="shared" si="2"/>
        <v>29000</v>
      </c>
      <c r="BJ62" s="31">
        <f t="shared" si="2"/>
        <v>794825</v>
      </c>
      <c r="BK62" s="31">
        <f t="shared" si="2"/>
        <v>5619000</v>
      </c>
      <c r="BL62" s="31">
        <f t="shared" si="2"/>
        <v>135</v>
      </c>
      <c r="BM62" s="31">
        <f t="shared" si="2"/>
        <v>4000</v>
      </c>
      <c r="BN62" s="31">
        <f t="shared" si="2"/>
        <v>2700</v>
      </c>
      <c r="BO62" s="31">
        <f t="shared" si="2"/>
        <v>1800</v>
      </c>
      <c r="BP62" s="31">
        <f t="shared" si="2"/>
        <v>150</v>
      </c>
      <c r="BQ62" s="31">
        <f t="shared" si="2"/>
        <v>350</v>
      </c>
      <c r="BR62" s="31">
        <f t="shared" si="2"/>
        <v>1500</v>
      </c>
      <c r="BS62" s="31">
        <f t="shared" si="2"/>
        <v>22433</v>
      </c>
      <c r="BT62" s="31">
        <f t="shared" si="2"/>
        <v>3243950</v>
      </c>
      <c r="BU62" s="31">
        <f t="shared" si="2"/>
        <v>1000</v>
      </c>
      <c r="BV62" s="31">
        <f t="shared" si="2"/>
        <v>13500</v>
      </c>
      <c r="BW62" s="18"/>
      <c r="BX62" s="18"/>
      <c r="BY62" s="18"/>
      <c r="BZ62" s="18"/>
      <c r="CA62" s="18"/>
      <c r="CB62" s="18"/>
      <c r="CC62" s="18"/>
      <c r="CD62" s="18"/>
      <c r="CE62" s="18"/>
      <c r="CF62" s="18"/>
      <c r="CG62" s="18"/>
      <c r="CH62" s="18"/>
      <c r="CI62" s="18"/>
      <c r="CJ62" s="18"/>
      <c r="CK62" s="18"/>
      <c r="CL62" s="18"/>
      <c r="CM62" s="18"/>
      <c r="CN62" s="18"/>
      <c r="CO62" s="18"/>
      <c r="CP62" s="18"/>
      <c r="CQ62" s="18"/>
    </row>
    <row r="63" spans="1:141" x14ac:dyDescent="0.25">
      <c r="AW63" s="24"/>
      <c r="BF63" s="24"/>
    </row>
    <row r="64" spans="1:141" x14ac:dyDescent="0.25">
      <c r="AW64" s="24"/>
      <c r="BF64" s="24"/>
    </row>
    <row r="65" spans="1:141" x14ac:dyDescent="0.25">
      <c r="H65" s="17">
        <f>H62+J62+L62+N62+P62+R62+T62+V62+X62+Z62+AB62+AD62+AF62</f>
        <v>343</v>
      </c>
      <c r="I65" s="17">
        <f>I62+K62+M62+O62+Q62+S62+U62+W62+Y62+AA62+AC62+AE62</f>
        <v>246857663</v>
      </c>
      <c r="AW65" s="24"/>
      <c r="BF65" s="24"/>
    </row>
    <row r="66" spans="1:141" x14ac:dyDescent="0.25">
      <c r="AG66" s="17" t="s">
        <v>2266</v>
      </c>
      <c r="AI66" s="17">
        <f>SUM(AG62:BV62)</f>
        <v>237099350</v>
      </c>
      <c r="AW66" s="24"/>
    </row>
    <row r="67" spans="1:141" ht="18.75" x14ac:dyDescent="0.25">
      <c r="A67" s="32" t="s">
        <v>2267</v>
      </c>
      <c r="B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row>
    <row r="68" spans="1:141" x14ac:dyDescent="0.25">
      <c r="A68" s="33" t="s">
        <v>2268</v>
      </c>
      <c r="B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row>
    <row r="69" spans="1:141" x14ac:dyDescent="0.25">
      <c r="A69" s="34" t="s">
        <v>2269</v>
      </c>
      <c r="B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row>
    <row r="70" spans="1:141" x14ac:dyDescent="0.25">
      <c r="A70" s="34" t="s">
        <v>2270</v>
      </c>
      <c r="B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row>
    <row r="71" spans="1:141" x14ac:dyDescent="0.25">
      <c r="A71" s="34" t="s">
        <v>2271</v>
      </c>
      <c r="B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row>
    <row r="72" spans="1:141" x14ac:dyDescent="0.25">
      <c r="A72" s="34" t="s">
        <v>2272</v>
      </c>
      <c r="B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row>
    <row r="73" spans="1:141" x14ac:dyDescent="0.25">
      <c r="A73" s="34" t="s">
        <v>2273</v>
      </c>
      <c r="B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row>
    <row r="74" spans="1:141" x14ac:dyDescent="0.25">
      <c r="A74" s="34" t="s">
        <v>2274</v>
      </c>
      <c r="B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row>
    <row r="75" spans="1:141" x14ac:dyDescent="0.25">
      <c r="A75" s="34" t="s">
        <v>2275</v>
      </c>
      <c r="B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row>
    <row r="76" spans="1:141" x14ac:dyDescent="0.25">
      <c r="A76" s="34" t="s">
        <v>2276</v>
      </c>
      <c r="B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row>
    <row r="77" spans="1:141" x14ac:dyDescent="0.25">
      <c r="A77" s="34" t="s">
        <v>2277</v>
      </c>
      <c r="B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row>
  </sheetData>
  <mergeCells count="2">
    <mergeCell ref="A1:AD1"/>
    <mergeCell ref="AG1:CN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4C2BA-CEBF-41F9-AF8F-BFB7114D4404}">
  <dimension ref="A1:W5"/>
  <sheetViews>
    <sheetView topLeftCell="K1" workbookViewId="0">
      <selection activeCell="O10" sqref="O10"/>
    </sheetView>
  </sheetViews>
  <sheetFormatPr defaultRowHeight="12.75" x14ac:dyDescent="0.2"/>
  <cols>
    <col min="1" max="1" width="16.7109375" customWidth="1"/>
    <col min="3" max="3" width="14.85546875" customWidth="1"/>
    <col min="5" max="5" width="10.5703125" customWidth="1"/>
    <col min="7" max="7" width="21.42578125" customWidth="1"/>
    <col min="8" max="8" width="20.28515625" customWidth="1"/>
    <col min="9" max="9" width="26.5703125" customWidth="1"/>
    <col min="10" max="10" width="38.7109375" customWidth="1"/>
    <col min="11" max="11" width="45.5703125" customWidth="1"/>
    <col min="12" max="12" width="15.85546875" customWidth="1"/>
    <col min="13" max="13" width="17.28515625" customWidth="1"/>
    <col min="15" max="15" width="41" customWidth="1"/>
    <col min="16" max="16" width="13.42578125" customWidth="1"/>
    <col min="18" max="18" width="12.28515625" customWidth="1"/>
    <col min="19" max="19" width="19.28515625" customWidth="1"/>
    <col min="21" max="21" width="18.85546875" customWidth="1"/>
    <col min="22" max="22" width="12.85546875" customWidth="1"/>
    <col min="23" max="23" width="34.855468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607</v>
      </c>
      <c r="B2" t="s">
        <v>23</v>
      </c>
      <c r="C2" t="s">
        <v>24</v>
      </c>
      <c r="D2" t="s">
        <v>25</v>
      </c>
      <c r="E2" s="1">
        <v>44818</v>
      </c>
      <c r="F2" t="s">
        <v>385</v>
      </c>
      <c r="G2" t="s">
        <v>463</v>
      </c>
      <c r="H2" t="s">
        <v>28</v>
      </c>
      <c r="I2" t="s">
        <v>116</v>
      </c>
      <c r="K2" t="s">
        <v>608</v>
      </c>
      <c r="L2" t="s">
        <v>609</v>
      </c>
      <c r="M2" t="s">
        <v>610</v>
      </c>
      <c r="N2" t="s">
        <v>34</v>
      </c>
      <c r="P2" s="7">
        <v>44818</v>
      </c>
      <c r="Q2" s="11" t="s">
        <v>216</v>
      </c>
      <c r="R2" t="s">
        <v>2166</v>
      </c>
      <c r="S2">
        <v>300</v>
      </c>
      <c r="U2" t="s">
        <v>2165</v>
      </c>
      <c r="V2" t="s">
        <v>611</v>
      </c>
      <c r="W2" t="s">
        <v>612</v>
      </c>
    </row>
    <row r="3" spans="1:23" x14ac:dyDescent="0.2">
      <c r="A3" t="s">
        <v>607</v>
      </c>
      <c r="B3" t="s">
        <v>23</v>
      </c>
      <c r="C3" t="s">
        <v>24</v>
      </c>
      <c r="D3" t="s">
        <v>25</v>
      </c>
      <c r="E3" s="1">
        <v>44720</v>
      </c>
      <c r="F3" t="s">
        <v>125</v>
      </c>
      <c r="G3" t="s">
        <v>115</v>
      </c>
      <c r="H3" t="s">
        <v>28</v>
      </c>
      <c r="I3" t="s">
        <v>205</v>
      </c>
      <c r="J3" t="s">
        <v>868</v>
      </c>
      <c r="K3" t="s">
        <v>869</v>
      </c>
      <c r="L3" t="s">
        <v>870</v>
      </c>
      <c r="M3" t="s">
        <v>871</v>
      </c>
      <c r="N3" t="s">
        <v>48</v>
      </c>
      <c r="O3" t="s">
        <v>872</v>
      </c>
      <c r="P3" s="1">
        <v>44720</v>
      </c>
      <c r="Q3" t="s">
        <v>158</v>
      </c>
      <c r="R3" t="s">
        <v>870</v>
      </c>
      <c r="S3">
        <v>270</v>
      </c>
      <c r="U3" t="s">
        <v>873</v>
      </c>
      <c r="V3" t="s">
        <v>611</v>
      </c>
      <c r="W3" t="s">
        <v>874</v>
      </c>
    </row>
    <row r="5" spans="1:23" x14ac:dyDescent="0.2">
      <c r="S5" s="2">
        <f>SUM(S2:S3)</f>
        <v>570</v>
      </c>
    </row>
  </sheetData>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93723-C8F6-4B9D-B212-61E4DB3E7829}">
  <dimension ref="A1:W5"/>
  <sheetViews>
    <sheetView topLeftCell="L1" workbookViewId="0">
      <selection activeCell="S9" sqref="S9"/>
    </sheetView>
  </sheetViews>
  <sheetFormatPr defaultRowHeight="12.75" x14ac:dyDescent="0.2"/>
  <cols>
    <col min="1" max="1" width="24.7109375" customWidth="1"/>
    <col min="5" max="5" width="13.42578125" customWidth="1"/>
    <col min="7" max="7" width="16" customWidth="1"/>
    <col min="8" max="8" width="14.42578125" customWidth="1"/>
    <col min="9" max="9" width="29.28515625" customWidth="1"/>
    <col min="10" max="10" width="33.7109375" customWidth="1"/>
    <col min="16" max="16" width="10.42578125" customWidth="1"/>
    <col min="18" max="19" width="24" customWidth="1"/>
    <col min="20" max="20" width="15.42578125" customWidth="1"/>
    <col min="21" max="21" width="39.28515625" customWidth="1"/>
    <col min="22" max="22" width="13.42578125" customWidth="1"/>
    <col min="23" max="23" width="28.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186</v>
      </c>
      <c r="B2" t="s">
        <v>23</v>
      </c>
      <c r="C2" t="s">
        <v>24</v>
      </c>
      <c r="D2" t="s">
        <v>25</v>
      </c>
      <c r="E2" s="1">
        <v>44893</v>
      </c>
      <c r="F2" t="s">
        <v>132</v>
      </c>
      <c r="G2" t="s">
        <v>115</v>
      </c>
      <c r="H2" t="s">
        <v>28</v>
      </c>
      <c r="I2" t="s">
        <v>46</v>
      </c>
      <c r="J2" t="s">
        <v>187</v>
      </c>
      <c r="K2" t="s">
        <v>188</v>
      </c>
      <c r="L2" t="s">
        <v>189</v>
      </c>
      <c r="M2" t="s">
        <v>190</v>
      </c>
      <c r="N2" t="s">
        <v>34</v>
      </c>
      <c r="P2" s="1">
        <v>44893</v>
      </c>
      <c r="Q2" t="s">
        <v>191</v>
      </c>
      <c r="R2" t="s">
        <v>192</v>
      </c>
      <c r="S2">
        <v>25</v>
      </c>
      <c r="U2" t="s">
        <v>193</v>
      </c>
      <c r="V2" t="s">
        <v>194</v>
      </c>
      <c r="W2" t="s">
        <v>195</v>
      </c>
    </row>
    <row r="3" spans="1:23" x14ac:dyDescent="0.2">
      <c r="A3" t="s">
        <v>186</v>
      </c>
      <c r="B3" t="s">
        <v>23</v>
      </c>
      <c r="C3" t="s">
        <v>24</v>
      </c>
      <c r="D3" t="s">
        <v>25</v>
      </c>
      <c r="E3" s="1">
        <v>44638</v>
      </c>
      <c r="F3" t="s">
        <v>328</v>
      </c>
      <c r="G3" t="s">
        <v>58</v>
      </c>
      <c r="H3" t="s">
        <v>28</v>
      </c>
      <c r="I3" t="s">
        <v>29</v>
      </c>
      <c r="J3" t="s">
        <v>403</v>
      </c>
      <c r="K3" t="s">
        <v>404</v>
      </c>
      <c r="L3" t="s">
        <v>405</v>
      </c>
      <c r="M3" t="s">
        <v>406</v>
      </c>
      <c r="N3" t="s">
        <v>34</v>
      </c>
      <c r="P3" s="1">
        <v>44638</v>
      </c>
      <c r="Q3" t="s">
        <v>196</v>
      </c>
      <c r="R3" t="s">
        <v>405</v>
      </c>
      <c r="S3">
        <v>450</v>
      </c>
      <c r="U3" t="s">
        <v>407</v>
      </c>
      <c r="V3" t="s">
        <v>194</v>
      </c>
      <c r="W3" t="s">
        <v>408</v>
      </c>
    </row>
    <row r="5" spans="1:23" x14ac:dyDescent="0.2">
      <c r="S5" s="2">
        <f>SUM(S2:S3)</f>
        <v>475</v>
      </c>
    </row>
  </sheetData>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0158-8C2F-4D60-87BD-E3DAE308BA13}">
  <dimension ref="A1:W10"/>
  <sheetViews>
    <sheetView topLeftCell="J1" workbookViewId="0">
      <selection activeCell="S10" sqref="S10"/>
    </sheetView>
  </sheetViews>
  <sheetFormatPr defaultRowHeight="12.75" x14ac:dyDescent="0.2"/>
  <cols>
    <col min="4" max="4" width="14.7109375" customWidth="1"/>
    <col min="5" max="5" width="12.7109375" customWidth="1"/>
    <col min="7" max="7" width="17.5703125" customWidth="1"/>
    <col min="8" max="8" width="14.28515625" customWidth="1"/>
    <col min="9" max="9" width="28.7109375" customWidth="1"/>
    <col min="10" max="10" width="36.5703125" customWidth="1"/>
    <col min="11" max="11" width="27.5703125" customWidth="1"/>
    <col min="12" max="12" width="16" customWidth="1"/>
    <col min="13" max="13" width="15.5703125" customWidth="1"/>
    <col min="15" max="15" width="16.140625" customWidth="1"/>
    <col min="16" max="16" width="10.85546875" customWidth="1"/>
    <col min="18" max="19" width="16.28515625" customWidth="1"/>
    <col min="21" max="21" width="43" customWidth="1"/>
    <col min="23" max="23" width="29.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481</v>
      </c>
      <c r="B2" t="s">
        <v>23</v>
      </c>
      <c r="C2" t="s">
        <v>24</v>
      </c>
      <c r="D2" t="s">
        <v>25</v>
      </c>
      <c r="E2" s="1">
        <v>44868</v>
      </c>
      <c r="F2" t="s">
        <v>141</v>
      </c>
      <c r="G2" t="s">
        <v>27</v>
      </c>
      <c r="H2" t="s">
        <v>28</v>
      </c>
      <c r="I2" t="s">
        <v>70</v>
      </c>
      <c r="J2" t="s">
        <v>482</v>
      </c>
      <c r="K2" t="s">
        <v>483</v>
      </c>
      <c r="L2" t="s">
        <v>341</v>
      </c>
      <c r="M2" t="s">
        <v>361</v>
      </c>
      <c r="N2" t="s">
        <v>34</v>
      </c>
      <c r="P2" s="1">
        <v>44868</v>
      </c>
      <c r="Q2" t="s">
        <v>179</v>
      </c>
      <c r="R2" t="s">
        <v>133</v>
      </c>
      <c r="S2">
        <v>100</v>
      </c>
      <c r="U2" t="s">
        <v>484</v>
      </c>
      <c r="V2" t="s">
        <v>485</v>
      </c>
      <c r="W2" t="s">
        <v>486</v>
      </c>
    </row>
    <row r="3" spans="1:23" x14ac:dyDescent="0.2">
      <c r="A3" t="s">
        <v>481</v>
      </c>
      <c r="B3" t="s">
        <v>23</v>
      </c>
      <c r="C3" t="s">
        <v>24</v>
      </c>
      <c r="D3" t="s">
        <v>56</v>
      </c>
      <c r="E3" s="1">
        <v>44665</v>
      </c>
      <c r="F3" t="s">
        <v>567</v>
      </c>
      <c r="G3" t="s">
        <v>58</v>
      </c>
      <c r="H3" t="s">
        <v>28</v>
      </c>
      <c r="I3" t="s">
        <v>205</v>
      </c>
      <c r="J3" t="s">
        <v>568</v>
      </c>
      <c r="K3" t="s">
        <v>569</v>
      </c>
      <c r="L3" t="s">
        <v>570</v>
      </c>
      <c r="M3" t="s">
        <v>61</v>
      </c>
      <c r="N3" t="s">
        <v>34</v>
      </c>
      <c r="P3" s="1">
        <v>44665</v>
      </c>
      <c r="Q3" t="s">
        <v>185</v>
      </c>
      <c r="R3" t="s">
        <v>348</v>
      </c>
      <c r="S3">
        <v>1500</v>
      </c>
      <c r="U3" t="s">
        <v>571</v>
      </c>
      <c r="V3" t="s">
        <v>485</v>
      </c>
      <c r="W3" t="s">
        <v>572</v>
      </c>
    </row>
    <row r="4" spans="1:23" x14ac:dyDescent="0.2">
      <c r="A4" t="s">
        <v>481</v>
      </c>
      <c r="B4" t="s">
        <v>23</v>
      </c>
      <c r="C4" t="s">
        <v>24</v>
      </c>
      <c r="D4" t="s">
        <v>25</v>
      </c>
      <c r="E4" s="1">
        <v>44863</v>
      </c>
      <c r="F4" t="s">
        <v>141</v>
      </c>
      <c r="G4" t="s">
        <v>890</v>
      </c>
      <c r="H4" t="s">
        <v>28</v>
      </c>
      <c r="I4" t="s">
        <v>29</v>
      </c>
      <c r="J4" t="s">
        <v>910</v>
      </c>
      <c r="K4" t="s">
        <v>911</v>
      </c>
      <c r="L4" t="s">
        <v>729</v>
      </c>
      <c r="M4" t="s">
        <v>610</v>
      </c>
      <c r="N4" t="s">
        <v>34</v>
      </c>
      <c r="P4" s="1">
        <v>44863</v>
      </c>
      <c r="Q4" t="s">
        <v>634</v>
      </c>
      <c r="R4" t="s">
        <v>912</v>
      </c>
      <c r="S4">
        <v>200</v>
      </c>
      <c r="U4" t="s">
        <v>913</v>
      </c>
      <c r="V4" t="s">
        <v>485</v>
      </c>
      <c r="W4" t="s">
        <v>914</v>
      </c>
    </row>
    <row r="5" spans="1:23" x14ac:dyDescent="0.2">
      <c r="A5" t="s">
        <v>481</v>
      </c>
      <c r="B5" t="s">
        <v>23</v>
      </c>
      <c r="C5" t="s">
        <v>24</v>
      </c>
      <c r="D5" t="s">
        <v>25</v>
      </c>
      <c r="E5" s="1">
        <v>44863</v>
      </c>
      <c r="F5" t="s">
        <v>141</v>
      </c>
      <c r="G5" t="s">
        <v>890</v>
      </c>
      <c r="H5" t="s">
        <v>28</v>
      </c>
      <c r="I5" t="s">
        <v>29</v>
      </c>
      <c r="J5" t="s">
        <v>1054</v>
      </c>
      <c r="K5" t="s">
        <v>1055</v>
      </c>
      <c r="L5" t="s">
        <v>729</v>
      </c>
      <c r="M5" t="s">
        <v>610</v>
      </c>
      <c r="N5" t="s">
        <v>34</v>
      </c>
      <c r="P5" s="1">
        <v>44863</v>
      </c>
      <c r="Q5" t="s">
        <v>179</v>
      </c>
      <c r="R5" t="s">
        <v>1056</v>
      </c>
      <c r="S5">
        <v>200</v>
      </c>
      <c r="U5" t="s">
        <v>1057</v>
      </c>
      <c r="V5" t="s">
        <v>485</v>
      </c>
      <c r="W5" t="s">
        <v>914</v>
      </c>
    </row>
    <row r="6" spans="1:23" x14ac:dyDescent="0.2">
      <c r="A6" t="s">
        <v>481</v>
      </c>
      <c r="B6" t="s">
        <v>23</v>
      </c>
      <c r="C6" t="s">
        <v>24</v>
      </c>
      <c r="D6" t="s">
        <v>25</v>
      </c>
      <c r="E6" s="1">
        <v>44707</v>
      </c>
      <c r="F6" t="s">
        <v>564</v>
      </c>
      <c r="G6" t="s">
        <v>58</v>
      </c>
      <c r="H6" t="s">
        <v>28</v>
      </c>
      <c r="I6" t="s">
        <v>127</v>
      </c>
      <c r="J6" t="s">
        <v>1349</v>
      </c>
      <c r="K6" t="s">
        <v>1000</v>
      </c>
      <c r="L6" t="s">
        <v>1350</v>
      </c>
      <c r="M6" t="s">
        <v>1351</v>
      </c>
      <c r="N6" t="s">
        <v>48</v>
      </c>
      <c r="O6" t="s">
        <v>1352</v>
      </c>
      <c r="P6" s="1">
        <v>44708</v>
      </c>
      <c r="Q6" t="s">
        <v>768</v>
      </c>
      <c r="R6" t="s">
        <v>1353</v>
      </c>
      <c r="S6">
        <v>4000</v>
      </c>
      <c r="U6" t="s">
        <v>1354</v>
      </c>
      <c r="V6" t="s">
        <v>485</v>
      </c>
      <c r="W6" t="s">
        <v>1355</v>
      </c>
    </row>
    <row r="7" spans="1:23" x14ac:dyDescent="0.2">
      <c r="A7" t="s">
        <v>481</v>
      </c>
      <c r="B7" t="s">
        <v>23</v>
      </c>
      <c r="C7" t="s">
        <v>24</v>
      </c>
      <c r="D7" t="s">
        <v>25</v>
      </c>
      <c r="E7" s="1">
        <v>44913</v>
      </c>
      <c r="F7" t="s">
        <v>149</v>
      </c>
      <c r="G7" t="s">
        <v>27</v>
      </c>
      <c r="H7" t="s">
        <v>28</v>
      </c>
      <c r="I7" t="s">
        <v>70</v>
      </c>
      <c r="K7" t="s">
        <v>1742</v>
      </c>
      <c r="L7" t="s">
        <v>1743</v>
      </c>
      <c r="M7" t="s">
        <v>610</v>
      </c>
      <c r="N7" t="s">
        <v>34</v>
      </c>
      <c r="P7" s="1">
        <v>44913</v>
      </c>
      <c r="Q7" t="s">
        <v>301</v>
      </c>
      <c r="R7" t="s">
        <v>1743</v>
      </c>
      <c r="S7">
        <v>600</v>
      </c>
      <c r="U7" t="s">
        <v>1744</v>
      </c>
      <c r="V7" t="s">
        <v>485</v>
      </c>
      <c r="W7" t="s">
        <v>1745</v>
      </c>
    </row>
    <row r="8" spans="1:23" x14ac:dyDescent="0.2">
      <c r="A8" t="s">
        <v>481</v>
      </c>
      <c r="B8" t="s">
        <v>23</v>
      </c>
      <c r="C8" t="s">
        <v>24</v>
      </c>
      <c r="D8" t="s">
        <v>25</v>
      </c>
      <c r="E8" s="1">
        <v>44802</v>
      </c>
      <c r="F8" t="s">
        <v>212</v>
      </c>
      <c r="G8" t="s">
        <v>58</v>
      </c>
      <c r="H8" t="s">
        <v>28</v>
      </c>
      <c r="I8" t="s">
        <v>29</v>
      </c>
      <c r="K8" t="s">
        <v>1986</v>
      </c>
      <c r="L8" t="s">
        <v>1987</v>
      </c>
      <c r="M8" t="s">
        <v>610</v>
      </c>
      <c r="N8" t="s">
        <v>34</v>
      </c>
      <c r="P8" s="1">
        <v>44802</v>
      </c>
      <c r="Q8" t="s">
        <v>216</v>
      </c>
      <c r="R8" t="s">
        <v>635</v>
      </c>
      <c r="S8">
        <v>150</v>
      </c>
      <c r="U8" t="s">
        <v>1988</v>
      </c>
      <c r="V8" t="s">
        <v>485</v>
      </c>
      <c r="W8" t="s">
        <v>1989</v>
      </c>
    </row>
    <row r="10" spans="1:23" x14ac:dyDescent="0.2">
      <c r="S10" s="10">
        <f>SUM(S2:S8)</f>
        <v>6750</v>
      </c>
    </row>
  </sheetData>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E25-CD9D-43F4-A711-7A6C2783632A}">
  <dimension ref="A1:W5"/>
  <sheetViews>
    <sheetView topLeftCell="L1" workbookViewId="0">
      <selection activeCell="S5" sqref="S5"/>
    </sheetView>
  </sheetViews>
  <sheetFormatPr defaultRowHeight="12.75" x14ac:dyDescent="0.2"/>
  <cols>
    <col min="5" max="5" width="11" customWidth="1"/>
    <col min="7" max="7" width="13.42578125" customWidth="1"/>
    <col min="8" max="8" width="16.28515625" customWidth="1"/>
    <col min="9" max="9" width="27.85546875" customWidth="1"/>
    <col min="10" max="10" width="16" customWidth="1"/>
    <col min="11" max="11" width="19" customWidth="1"/>
    <col min="12" max="12" width="14.5703125" customWidth="1"/>
    <col min="13" max="13" width="19.140625" customWidth="1"/>
    <col min="15" max="15" width="17.7109375" customWidth="1"/>
    <col min="16" max="16" width="9.85546875" customWidth="1"/>
    <col min="18" max="18" width="11.5703125" customWidth="1"/>
    <col min="19" max="19" width="17" customWidth="1"/>
    <col min="21" max="21" width="28.7109375" customWidth="1"/>
    <col min="22" max="22" width="12" customWidth="1"/>
    <col min="23" max="23" width="31.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68</v>
      </c>
      <c r="B2" t="s">
        <v>23</v>
      </c>
      <c r="C2" t="s">
        <v>24</v>
      </c>
      <c r="D2" t="s">
        <v>25</v>
      </c>
      <c r="E2" s="1">
        <v>44647</v>
      </c>
      <c r="F2" t="s">
        <v>69</v>
      </c>
      <c r="G2" t="s">
        <v>58</v>
      </c>
      <c r="H2" t="s">
        <v>28</v>
      </c>
      <c r="I2" t="s">
        <v>70</v>
      </c>
      <c r="K2" t="s">
        <v>71</v>
      </c>
      <c r="L2" t="s">
        <v>72</v>
      </c>
      <c r="M2" t="s">
        <v>73</v>
      </c>
      <c r="N2" t="s">
        <v>48</v>
      </c>
      <c r="O2" t="s">
        <v>74</v>
      </c>
      <c r="P2" s="1">
        <v>44648</v>
      </c>
      <c r="Q2" t="s">
        <v>75</v>
      </c>
      <c r="R2" t="s">
        <v>72</v>
      </c>
      <c r="S2">
        <v>2700</v>
      </c>
      <c r="U2" t="s">
        <v>76</v>
      </c>
      <c r="V2" t="s">
        <v>77</v>
      </c>
      <c r="W2" t="s">
        <v>78</v>
      </c>
    </row>
    <row r="3" spans="1:23" x14ac:dyDescent="0.2">
      <c r="A3" t="s">
        <v>68</v>
      </c>
      <c r="B3" t="s">
        <v>23</v>
      </c>
      <c r="C3" t="s">
        <v>24</v>
      </c>
      <c r="D3" t="s">
        <v>25</v>
      </c>
      <c r="E3" s="1">
        <v>44859</v>
      </c>
      <c r="F3" t="s">
        <v>179</v>
      </c>
      <c r="G3" t="s">
        <v>58</v>
      </c>
      <c r="H3" t="s">
        <v>28</v>
      </c>
      <c r="I3" t="s">
        <v>29</v>
      </c>
      <c r="K3" t="s">
        <v>631</v>
      </c>
      <c r="L3" t="s">
        <v>632</v>
      </c>
      <c r="M3" t="s">
        <v>633</v>
      </c>
      <c r="N3" t="s">
        <v>34</v>
      </c>
      <c r="P3" s="1">
        <v>44859</v>
      </c>
      <c r="Q3" t="s">
        <v>634</v>
      </c>
      <c r="R3" t="s">
        <v>635</v>
      </c>
      <c r="S3">
        <v>150</v>
      </c>
      <c r="U3" t="s">
        <v>636</v>
      </c>
      <c r="V3" t="s">
        <v>77</v>
      </c>
      <c r="W3" t="s">
        <v>637</v>
      </c>
    </row>
    <row r="5" spans="1:23" x14ac:dyDescent="0.2">
      <c r="S5" s="8">
        <f>SUM(S2:S3)</f>
        <v>2850</v>
      </c>
    </row>
  </sheetData>
  <pageMargins left="0.75" right="0.75" top="1" bottom="1" header="0.5" footer="0.5"/>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1291-05C7-4AF7-BF60-2C8648D0198E}">
  <dimension ref="A1:W89"/>
  <sheetViews>
    <sheetView topLeftCell="A67" workbookViewId="0">
      <selection activeCell="A84" sqref="A84:XFD85"/>
    </sheetView>
  </sheetViews>
  <sheetFormatPr defaultRowHeight="12.75" x14ac:dyDescent="0.2"/>
  <cols>
    <col min="1" max="1" width="16.5703125" customWidth="1"/>
    <col min="3" max="3" width="44.28515625" customWidth="1"/>
    <col min="4" max="4" width="24.140625" customWidth="1"/>
    <col min="5" max="5" width="10.42578125" customWidth="1"/>
    <col min="7" max="7" width="14.85546875" customWidth="1"/>
    <col min="8" max="8" width="38.7109375" customWidth="1"/>
    <col min="9" max="9" width="28.85546875" customWidth="1"/>
    <col min="10" max="10" width="30.85546875" customWidth="1"/>
    <col min="11" max="11" width="18.42578125" customWidth="1"/>
    <col min="12" max="12" width="22.28515625" customWidth="1"/>
    <col min="13" max="13" width="26.7109375" customWidth="1"/>
    <col min="15" max="15" width="24.85546875" customWidth="1"/>
    <col min="16" max="16" width="12" customWidth="1"/>
    <col min="18" max="19" width="26.28515625" customWidth="1"/>
    <col min="20" max="20" width="15.42578125" customWidth="1"/>
    <col min="21" max="21" width="34.85546875" customWidth="1"/>
    <col min="22" max="22" width="14.42578125" customWidth="1"/>
    <col min="23" max="23" width="34"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79</v>
      </c>
      <c r="B2" t="s">
        <v>23</v>
      </c>
      <c r="C2" t="s">
        <v>24</v>
      </c>
      <c r="D2" t="s">
        <v>25</v>
      </c>
      <c r="E2" s="1">
        <v>44698</v>
      </c>
      <c r="F2" t="s">
        <v>102</v>
      </c>
      <c r="G2" t="s">
        <v>27</v>
      </c>
      <c r="H2" t="s">
        <v>28</v>
      </c>
      <c r="I2" t="s">
        <v>70</v>
      </c>
      <c r="J2" t="s">
        <v>103</v>
      </c>
      <c r="K2" t="s">
        <v>104</v>
      </c>
      <c r="L2" t="s">
        <v>105</v>
      </c>
      <c r="M2" t="s">
        <v>106</v>
      </c>
      <c r="N2" t="s">
        <v>34</v>
      </c>
      <c r="O2" t="s">
        <v>107</v>
      </c>
      <c r="P2" s="1">
        <v>44698</v>
      </c>
      <c r="Q2" t="s">
        <v>108</v>
      </c>
      <c r="R2" t="s">
        <v>109</v>
      </c>
      <c r="S2">
        <v>50</v>
      </c>
      <c r="U2" t="s">
        <v>110</v>
      </c>
      <c r="V2" t="s">
        <v>111</v>
      </c>
      <c r="W2" t="s">
        <v>112</v>
      </c>
    </row>
    <row r="3" spans="1:23" x14ac:dyDescent="0.2">
      <c r="E3" s="1"/>
      <c r="P3" s="1"/>
    </row>
    <row r="4" spans="1:23" x14ac:dyDescent="0.2">
      <c r="E4" s="1"/>
      <c r="P4" s="1"/>
      <c r="S4" s="2">
        <v>50</v>
      </c>
    </row>
    <row r="5" spans="1:23" x14ac:dyDescent="0.2">
      <c r="E5" s="1"/>
      <c r="P5" s="1"/>
    </row>
    <row r="6" spans="1:23" x14ac:dyDescent="0.2">
      <c r="E6" s="1"/>
      <c r="P6" s="1"/>
    </row>
    <row r="7" spans="1:23" s="3" customFormat="1" x14ac:dyDescent="0.2">
      <c r="A7" s="3" t="s">
        <v>0</v>
      </c>
      <c r="B7" s="3" t="s">
        <v>1</v>
      </c>
      <c r="C7" s="3" t="s">
        <v>2</v>
      </c>
      <c r="D7" s="3" t="s">
        <v>3</v>
      </c>
      <c r="E7" s="4" t="s">
        <v>4</v>
      </c>
      <c r="F7" s="3" t="s">
        <v>5</v>
      </c>
      <c r="G7" s="3" t="s">
        <v>6</v>
      </c>
      <c r="H7" s="3" t="s">
        <v>7</v>
      </c>
      <c r="I7" s="3" t="s">
        <v>8</v>
      </c>
      <c r="J7" s="3" t="s">
        <v>9</v>
      </c>
      <c r="K7" s="3" t="s">
        <v>10</v>
      </c>
      <c r="L7" s="3" t="s">
        <v>11</v>
      </c>
      <c r="M7" s="3" t="s">
        <v>12</v>
      </c>
      <c r="N7" s="3" t="s">
        <v>13</v>
      </c>
      <c r="O7" s="3" t="s">
        <v>14</v>
      </c>
      <c r="P7" s="4" t="s">
        <v>15</v>
      </c>
      <c r="Q7" s="3" t="s">
        <v>16</v>
      </c>
      <c r="R7" s="3" t="s">
        <v>17</v>
      </c>
      <c r="S7" s="5" t="s">
        <v>2160</v>
      </c>
      <c r="T7" s="3" t="s">
        <v>18</v>
      </c>
      <c r="U7" s="3" t="s">
        <v>19</v>
      </c>
      <c r="V7" s="3" t="s">
        <v>20</v>
      </c>
      <c r="W7" s="3" t="s">
        <v>21</v>
      </c>
    </row>
    <row r="8" spans="1:23" x14ac:dyDescent="0.2">
      <c r="A8" t="s">
        <v>79</v>
      </c>
      <c r="B8" t="s">
        <v>23</v>
      </c>
      <c r="C8" t="s">
        <v>24</v>
      </c>
      <c r="D8" t="s">
        <v>25</v>
      </c>
      <c r="E8" s="1">
        <v>44751</v>
      </c>
      <c r="F8" t="s">
        <v>153</v>
      </c>
      <c r="G8" t="s">
        <v>27</v>
      </c>
      <c r="H8" t="s">
        <v>28</v>
      </c>
      <c r="I8" t="s">
        <v>228</v>
      </c>
      <c r="J8" t="s">
        <v>1262</v>
      </c>
      <c r="K8" t="s">
        <v>104</v>
      </c>
      <c r="L8" t="s">
        <v>290</v>
      </c>
      <c r="M8" t="s">
        <v>106</v>
      </c>
      <c r="N8" t="s">
        <v>34</v>
      </c>
      <c r="O8" t="s">
        <v>107</v>
      </c>
      <c r="P8" s="1">
        <v>44751</v>
      </c>
      <c r="Q8" t="s">
        <v>125</v>
      </c>
      <c r="R8" t="s">
        <v>202</v>
      </c>
      <c r="S8">
        <v>45</v>
      </c>
      <c r="U8" t="s">
        <v>1263</v>
      </c>
      <c r="V8" t="s">
        <v>1264</v>
      </c>
      <c r="W8" t="s">
        <v>1265</v>
      </c>
    </row>
    <row r="9" spans="1:23" x14ac:dyDescent="0.2">
      <c r="A9" t="s">
        <v>79</v>
      </c>
      <c r="B9" t="s">
        <v>23</v>
      </c>
      <c r="C9" t="s">
        <v>24</v>
      </c>
      <c r="D9" t="s">
        <v>25</v>
      </c>
      <c r="E9" s="1">
        <v>44729</v>
      </c>
      <c r="F9" t="s">
        <v>450</v>
      </c>
      <c r="G9" t="s">
        <v>58</v>
      </c>
      <c r="H9" t="s">
        <v>28</v>
      </c>
      <c r="I9" t="s">
        <v>70</v>
      </c>
      <c r="J9" t="s">
        <v>1826</v>
      </c>
      <c r="K9" t="s">
        <v>1827</v>
      </c>
      <c r="L9" t="s">
        <v>1828</v>
      </c>
      <c r="M9" t="s">
        <v>1829</v>
      </c>
      <c r="N9" t="s">
        <v>34</v>
      </c>
      <c r="O9" t="s">
        <v>107</v>
      </c>
      <c r="P9" s="1">
        <v>44729</v>
      </c>
      <c r="Q9" t="s">
        <v>857</v>
      </c>
      <c r="R9" t="s">
        <v>1830</v>
      </c>
      <c r="S9">
        <v>25</v>
      </c>
      <c r="U9" t="s">
        <v>1831</v>
      </c>
      <c r="V9" t="s">
        <v>1264</v>
      </c>
      <c r="W9" t="s">
        <v>1832</v>
      </c>
    </row>
    <row r="10" spans="1:23" x14ac:dyDescent="0.2">
      <c r="A10" t="s">
        <v>79</v>
      </c>
      <c r="B10" t="s">
        <v>23</v>
      </c>
      <c r="C10" t="s">
        <v>24</v>
      </c>
      <c r="D10" t="s">
        <v>25</v>
      </c>
      <c r="E10" s="1">
        <v>44664</v>
      </c>
      <c r="F10" t="s">
        <v>216</v>
      </c>
      <c r="G10" t="s">
        <v>58</v>
      </c>
      <c r="H10" t="s">
        <v>28</v>
      </c>
      <c r="I10" t="s">
        <v>70</v>
      </c>
      <c r="J10" t="s">
        <v>1938</v>
      </c>
      <c r="K10" t="s">
        <v>1939</v>
      </c>
      <c r="L10" t="s">
        <v>1940</v>
      </c>
      <c r="M10" t="s">
        <v>1941</v>
      </c>
      <c r="N10" t="s">
        <v>34</v>
      </c>
      <c r="O10" t="s">
        <v>107</v>
      </c>
      <c r="P10" s="1">
        <v>44664</v>
      </c>
      <c r="Q10" t="s">
        <v>132</v>
      </c>
      <c r="R10" t="s">
        <v>224</v>
      </c>
      <c r="S10">
        <v>15</v>
      </c>
      <c r="U10" t="s">
        <v>1942</v>
      </c>
      <c r="V10" t="s">
        <v>1264</v>
      </c>
      <c r="W10" t="s">
        <v>1943</v>
      </c>
    </row>
    <row r="11" spans="1:23" x14ac:dyDescent="0.2">
      <c r="A11" t="s">
        <v>79</v>
      </c>
      <c r="B11" t="s">
        <v>23</v>
      </c>
      <c r="C11" t="s">
        <v>24</v>
      </c>
      <c r="D11" t="s">
        <v>56</v>
      </c>
      <c r="E11" s="1">
        <v>44851</v>
      </c>
      <c r="F11" t="s">
        <v>1726</v>
      </c>
      <c r="G11" t="s">
        <v>27</v>
      </c>
      <c r="H11" t="s">
        <v>28</v>
      </c>
      <c r="I11" t="s">
        <v>70</v>
      </c>
      <c r="J11" t="s">
        <v>2131</v>
      </c>
      <c r="K11" t="s">
        <v>104</v>
      </c>
      <c r="L11" t="s">
        <v>2132</v>
      </c>
      <c r="M11" t="s">
        <v>2133</v>
      </c>
      <c r="N11" t="s">
        <v>34</v>
      </c>
      <c r="O11" t="s">
        <v>107</v>
      </c>
      <c r="P11" s="1">
        <v>44851</v>
      </c>
      <c r="Q11" t="s">
        <v>613</v>
      </c>
      <c r="R11" t="s">
        <v>2134</v>
      </c>
      <c r="S11">
        <v>496</v>
      </c>
      <c r="U11" t="s">
        <v>2135</v>
      </c>
      <c r="V11" t="s">
        <v>1264</v>
      </c>
      <c r="W11" t="s">
        <v>2136</v>
      </c>
    </row>
    <row r="12" spans="1:23" x14ac:dyDescent="0.2">
      <c r="E12" s="1"/>
      <c r="P12" s="1"/>
    </row>
    <row r="13" spans="1:23" x14ac:dyDescent="0.2">
      <c r="E13" s="1"/>
      <c r="P13" s="1"/>
      <c r="S13" s="2">
        <f>SUM(S8:S12)</f>
        <v>581</v>
      </c>
    </row>
    <row r="14" spans="1:23" x14ac:dyDescent="0.2">
      <c r="E14" s="1"/>
      <c r="P14" s="1"/>
    </row>
    <row r="15" spans="1:23" x14ac:dyDescent="0.2">
      <c r="E15" s="1"/>
      <c r="P15" s="1"/>
    </row>
    <row r="16" spans="1:23" s="3" customFormat="1" x14ac:dyDescent="0.2">
      <c r="A16" s="3" t="s">
        <v>0</v>
      </c>
      <c r="B16" s="3" t="s">
        <v>1</v>
      </c>
      <c r="C16" s="3" t="s">
        <v>2</v>
      </c>
      <c r="D16" s="3" t="s">
        <v>3</v>
      </c>
      <c r="E16" s="4" t="s">
        <v>4</v>
      </c>
      <c r="F16" s="3" t="s">
        <v>5</v>
      </c>
      <c r="G16" s="3" t="s">
        <v>6</v>
      </c>
      <c r="H16" s="3" t="s">
        <v>7</v>
      </c>
      <c r="I16" s="3" t="s">
        <v>8</v>
      </c>
      <c r="J16" s="3" t="s">
        <v>9</v>
      </c>
      <c r="K16" s="3" t="s">
        <v>10</v>
      </c>
      <c r="L16" s="3" t="s">
        <v>11</v>
      </c>
      <c r="M16" s="3" t="s">
        <v>12</v>
      </c>
      <c r="N16" s="3" t="s">
        <v>13</v>
      </c>
      <c r="O16" s="3" t="s">
        <v>14</v>
      </c>
      <c r="P16" s="4" t="s">
        <v>15</v>
      </c>
      <c r="Q16" s="3" t="s">
        <v>16</v>
      </c>
      <c r="R16" s="3" t="s">
        <v>17</v>
      </c>
      <c r="S16" s="5" t="s">
        <v>2160</v>
      </c>
      <c r="T16" s="3" t="s">
        <v>18</v>
      </c>
      <c r="U16" s="3" t="s">
        <v>19</v>
      </c>
      <c r="V16" s="3" t="s">
        <v>20</v>
      </c>
      <c r="W16" s="3" t="s">
        <v>21</v>
      </c>
    </row>
    <row r="17" spans="1:23" x14ac:dyDescent="0.2">
      <c r="A17" t="s">
        <v>79</v>
      </c>
      <c r="B17" t="s">
        <v>23</v>
      </c>
      <c r="C17" t="s">
        <v>24</v>
      </c>
      <c r="D17" t="s">
        <v>25</v>
      </c>
      <c r="E17" s="1">
        <v>44567</v>
      </c>
      <c r="F17" t="s">
        <v>212</v>
      </c>
      <c r="G17" t="s">
        <v>58</v>
      </c>
      <c r="H17" t="s">
        <v>28</v>
      </c>
      <c r="I17" t="s">
        <v>29</v>
      </c>
      <c r="J17" t="s">
        <v>213</v>
      </c>
      <c r="K17" t="s">
        <v>214</v>
      </c>
      <c r="L17" t="s">
        <v>215</v>
      </c>
      <c r="M17" t="s">
        <v>106</v>
      </c>
      <c r="N17" t="s">
        <v>34</v>
      </c>
      <c r="O17" t="s">
        <v>107</v>
      </c>
      <c r="P17" s="1">
        <v>44567</v>
      </c>
      <c r="Q17" t="s">
        <v>216</v>
      </c>
      <c r="R17" t="s">
        <v>217</v>
      </c>
      <c r="S17">
        <v>95</v>
      </c>
      <c r="U17" t="s">
        <v>218</v>
      </c>
      <c r="V17" t="s">
        <v>89</v>
      </c>
      <c r="W17" t="s">
        <v>219</v>
      </c>
    </row>
    <row r="18" spans="1:23" x14ac:dyDescent="0.2">
      <c r="A18" t="s">
        <v>79</v>
      </c>
      <c r="B18" t="s">
        <v>23</v>
      </c>
      <c r="C18" t="s">
        <v>80</v>
      </c>
      <c r="D18" t="s">
        <v>56</v>
      </c>
      <c r="E18" s="1">
        <v>44578</v>
      </c>
      <c r="F18" t="s">
        <v>925</v>
      </c>
      <c r="G18" t="s">
        <v>42</v>
      </c>
      <c r="H18" t="s">
        <v>43</v>
      </c>
      <c r="I18" t="s">
        <v>44</v>
      </c>
      <c r="J18" t="s">
        <v>926</v>
      </c>
      <c r="K18" t="s">
        <v>927</v>
      </c>
      <c r="L18" t="s">
        <v>928</v>
      </c>
      <c r="M18" t="s">
        <v>929</v>
      </c>
      <c r="N18" t="s">
        <v>48</v>
      </c>
      <c r="O18" t="s">
        <v>238</v>
      </c>
      <c r="P18" s="1">
        <v>44578</v>
      </c>
      <c r="Q18" t="s">
        <v>267</v>
      </c>
      <c r="R18" t="s">
        <v>928</v>
      </c>
      <c r="S18">
        <v>5100000</v>
      </c>
      <c r="U18" t="s">
        <v>930</v>
      </c>
      <c r="V18" t="s">
        <v>89</v>
      </c>
      <c r="W18" t="s">
        <v>90</v>
      </c>
    </row>
    <row r="19" spans="1:23" x14ac:dyDescent="0.2">
      <c r="A19" t="s">
        <v>79</v>
      </c>
      <c r="B19" t="s">
        <v>23</v>
      </c>
      <c r="C19" t="s">
        <v>24</v>
      </c>
      <c r="D19" t="s">
        <v>25</v>
      </c>
      <c r="E19" s="1">
        <v>44584</v>
      </c>
      <c r="F19" t="s">
        <v>220</v>
      </c>
      <c r="G19" t="s">
        <v>27</v>
      </c>
      <c r="H19" t="s">
        <v>28</v>
      </c>
      <c r="I19" t="s">
        <v>70</v>
      </c>
      <c r="J19" t="s">
        <v>221</v>
      </c>
      <c r="K19" t="s">
        <v>104</v>
      </c>
      <c r="L19" t="s">
        <v>222</v>
      </c>
      <c r="M19" t="s">
        <v>106</v>
      </c>
      <c r="N19" t="s">
        <v>34</v>
      </c>
      <c r="O19" t="s">
        <v>107</v>
      </c>
      <c r="P19" s="1">
        <v>44584</v>
      </c>
      <c r="Q19" t="s">
        <v>223</v>
      </c>
      <c r="R19" t="s">
        <v>224</v>
      </c>
      <c r="S19">
        <v>19</v>
      </c>
      <c r="U19" t="s">
        <v>225</v>
      </c>
      <c r="V19" t="s">
        <v>89</v>
      </c>
      <c r="W19" t="s">
        <v>226</v>
      </c>
    </row>
    <row r="20" spans="1:23" x14ac:dyDescent="0.2">
      <c r="A20" t="s">
        <v>79</v>
      </c>
      <c r="B20" t="s">
        <v>23</v>
      </c>
      <c r="C20" t="s">
        <v>24</v>
      </c>
      <c r="D20" t="s">
        <v>25</v>
      </c>
      <c r="E20" s="1">
        <v>44586</v>
      </c>
      <c r="F20" t="s">
        <v>385</v>
      </c>
      <c r="G20" t="s">
        <v>27</v>
      </c>
      <c r="H20" t="s">
        <v>28</v>
      </c>
      <c r="I20" t="s">
        <v>228</v>
      </c>
      <c r="K20" t="s">
        <v>1418</v>
      </c>
      <c r="L20" t="s">
        <v>1419</v>
      </c>
      <c r="M20" t="s">
        <v>1420</v>
      </c>
      <c r="N20" t="s">
        <v>34</v>
      </c>
      <c r="O20" t="s">
        <v>1059</v>
      </c>
      <c r="P20" s="1">
        <v>44586</v>
      </c>
      <c r="Q20" t="s">
        <v>373</v>
      </c>
      <c r="R20" t="s">
        <v>1419</v>
      </c>
      <c r="S20">
        <v>168</v>
      </c>
      <c r="U20" t="s">
        <v>1421</v>
      </c>
      <c r="V20" t="s">
        <v>89</v>
      </c>
      <c r="W20" t="s">
        <v>1422</v>
      </c>
    </row>
    <row r="21" spans="1:23" x14ac:dyDescent="0.2">
      <c r="A21" t="s">
        <v>79</v>
      </c>
      <c r="B21" t="s">
        <v>23</v>
      </c>
      <c r="C21" t="s">
        <v>24</v>
      </c>
      <c r="D21" t="s">
        <v>25</v>
      </c>
      <c r="E21" s="1">
        <v>44586</v>
      </c>
      <c r="F21" t="s">
        <v>355</v>
      </c>
      <c r="G21" t="s">
        <v>27</v>
      </c>
      <c r="H21" t="s">
        <v>28</v>
      </c>
      <c r="I21" t="s">
        <v>46</v>
      </c>
      <c r="J21" t="s">
        <v>1541</v>
      </c>
      <c r="K21" t="s">
        <v>104</v>
      </c>
      <c r="L21" t="s">
        <v>1542</v>
      </c>
      <c r="M21" t="s">
        <v>106</v>
      </c>
      <c r="N21" t="s">
        <v>34</v>
      </c>
      <c r="O21" t="s">
        <v>107</v>
      </c>
      <c r="P21" s="1">
        <v>44586</v>
      </c>
      <c r="Q21" t="s">
        <v>567</v>
      </c>
      <c r="R21" t="s">
        <v>1543</v>
      </c>
      <c r="S21">
        <v>776</v>
      </c>
      <c r="U21" t="s">
        <v>1544</v>
      </c>
      <c r="V21" t="s">
        <v>89</v>
      </c>
      <c r="W21" t="s">
        <v>1545</v>
      </c>
    </row>
    <row r="22" spans="1:23" x14ac:dyDescent="0.2">
      <c r="A22" t="s">
        <v>79</v>
      </c>
      <c r="B22" t="s">
        <v>23</v>
      </c>
      <c r="C22" t="s">
        <v>24</v>
      </c>
      <c r="D22" t="s">
        <v>56</v>
      </c>
      <c r="E22" s="1">
        <v>44596</v>
      </c>
      <c r="F22" t="s">
        <v>261</v>
      </c>
      <c r="G22" t="s">
        <v>42</v>
      </c>
      <c r="H22" t="s">
        <v>43</v>
      </c>
      <c r="I22" t="s">
        <v>44</v>
      </c>
      <c r="K22" t="s">
        <v>237</v>
      </c>
      <c r="N22" t="s">
        <v>48</v>
      </c>
      <c r="O22" t="s">
        <v>238</v>
      </c>
      <c r="P22" s="1">
        <v>44596</v>
      </c>
      <c r="Q22" t="s">
        <v>57</v>
      </c>
      <c r="R22" t="s">
        <v>1423</v>
      </c>
      <c r="S22">
        <v>1700000</v>
      </c>
      <c r="U22" t="s">
        <v>930</v>
      </c>
      <c r="V22" t="s">
        <v>89</v>
      </c>
      <c r="W22" t="s">
        <v>90</v>
      </c>
    </row>
    <row r="23" spans="1:23" x14ac:dyDescent="0.2">
      <c r="A23" t="s">
        <v>79</v>
      </c>
      <c r="B23" t="s">
        <v>23</v>
      </c>
      <c r="C23" t="s">
        <v>24</v>
      </c>
      <c r="D23" t="s">
        <v>56</v>
      </c>
      <c r="E23" s="1">
        <v>44610</v>
      </c>
      <c r="F23" t="s">
        <v>97</v>
      </c>
      <c r="G23" t="s">
        <v>42</v>
      </c>
      <c r="H23" t="s">
        <v>43</v>
      </c>
      <c r="I23" t="s">
        <v>44</v>
      </c>
      <c r="J23" t="s">
        <v>236</v>
      </c>
      <c r="K23" t="s">
        <v>146</v>
      </c>
      <c r="M23" t="s">
        <v>237</v>
      </c>
      <c r="N23" t="s">
        <v>48</v>
      </c>
      <c r="O23" t="s">
        <v>238</v>
      </c>
      <c r="P23" s="1">
        <v>44610</v>
      </c>
      <c r="Q23" t="s">
        <v>239</v>
      </c>
      <c r="R23" t="s">
        <v>240</v>
      </c>
      <c r="S23">
        <v>600000</v>
      </c>
      <c r="U23" t="s">
        <v>241</v>
      </c>
      <c r="V23" t="s">
        <v>89</v>
      </c>
      <c r="W23" t="s">
        <v>90</v>
      </c>
    </row>
    <row r="24" spans="1:23" x14ac:dyDescent="0.2">
      <c r="A24" t="s">
        <v>79</v>
      </c>
      <c r="B24" t="s">
        <v>23</v>
      </c>
      <c r="C24" t="s">
        <v>80</v>
      </c>
      <c r="D24" t="s">
        <v>81</v>
      </c>
      <c r="E24" s="1">
        <v>44615</v>
      </c>
      <c r="F24" t="s">
        <v>516</v>
      </c>
      <c r="G24" t="s">
        <v>42</v>
      </c>
      <c r="H24" t="s">
        <v>43</v>
      </c>
      <c r="I24" t="s">
        <v>44</v>
      </c>
      <c r="K24" t="s">
        <v>146</v>
      </c>
      <c r="L24" t="s">
        <v>1557</v>
      </c>
      <c r="M24" t="s">
        <v>1558</v>
      </c>
      <c r="N24" t="s">
        <v>48</v>
      </c>
      <c r="O24" t="s">
        <v>85</v>
      </c>
      <c r="P24" s="1">
        <v>44615</v>
      </c>
      <c r="Q24" t="s">
        <v>1559</v>
      </c>
      <c r="R24" t="s">
        <v>1560</v>
      </c>
      <c r="S24">
        <v>95000</v>
      </c>
      <c r="U24" t="s">
        <v>1561</v>
      </c>
      <c r="V24" t="s">
        <v>89</v>
      </c>
      <c r="W24" t="s">
        <v>90</v>
      </c>
    </row>
    <row r="25" spans="1:23" x14ac:dyDescent="0.2">
      <c r="A25" t="s">
        <v>79</v>
      </c>
      <c r="B25" t="s">
        <v>23</v>
      </c>
      <c r="C25" t="s">
        <v>80</v>
      </c>
      <c r="D25" t="s">
        <v>81</v>
      </c>
      <c r="E25" s="1">
        <v>44614</v>
      </c>
      <c r="F25" t="s">
        <v>2053</v>
      </c>
      <c r="G25" t="s">
        <v>42</v>
      </c>
      <c r="H25" t="s">
        <v>43</v>
      </c>
      <c r="I25" t="s">
        <v>44</v>
      </c>
      <c r="K25" t="s">
        <v>146</v>
      </c>
      <c r="L25" t="s">
        <v>2054</v>
      </c>
      <c r="M25" t="s">
        <v>2055</v>
      </c>
      <c r="N25" t="s">
        <v>48</v>
      </c>
      <c r="O25" t="s">
        <v>238</v>
      </c>
      <c r="P25" s="1">
        <v>44615</v>
      </c>
      <c r="Q25" t="s">
        <v>516</v>
      </c>
      <c r="R25" t="s">
        <v>2056</v>
      </c>
      <c r="S25">
        <v>4700000</v>
      </c>
      <c r="U25" t="s">
        <v>2057</v>
      </c>
      <c r="V25" t="s">
        <v>89</v>
      </c>
      <c r="W25" t="s">
        <v>90</v>
      </c>
    </row>
    <row r="26" spans="1:23" x14ac:dyDescent="0.2">
      <c r="A26" t="s">
        <v>79</v>
      </c>
      <c r="B26" t="s">
        <v>23</v>
      </c>
      <c r="C26" t="s">
        <v>80</v>
      </c>
      <c r="D26" t="s">
        <v>56</v>
      </c>
      <c r="E26" s="1">
        <v>44632</v>
      </c>
      <c r="F26" t="s">
        <v>196</v>
      </c>
      <c r="G26" t="s">
        <v>42</v>
      </c>
      <c r="H26" t="s">
        <v>43</v>
      </c>
      <c r="I26" t="s">
        <v>44</v>
      </c>
      <c r="K26" t="s">
        <v>146</v>
      </c>
      <c r="L26" t="s">
        <v>257</v>
      </c>
      <c r="M26" t="s">
        <v>257</v>
      </c>
      <c r="N26" t="s">
        <v>48</v>
      </c>
      <c r="O26" t="s">
        <v>238</v>
      </c>
      <c r="P26" s="1">
        <v>44632</v>
      </c>
      <c r="Q26" t="s">
        <v>245</v>
      </c>
      <c r="R26" t="s">
        <v>1922</v>
      </c>
      <c r="S26">
        <v>788000</v>
      </c>
      <c r="U26" t="s">
        <v>1923</v>
      </c>
      <c r="V26" t="s">
        <v>89</v>
      </c>
      <c r="W26" t="s">
        <v>90</v>
      </c>
    </row>
    <row r="27" spans="1:23" x14ac:dyDescent="0.2">
      <c r="A27" t="s">
        <v>79</v>
      </c>
      <c r="B27" t="s">
        <v>23</v>
      </c>
      <c r="C27" t="s">
        <v>24</v>
      </c>
      <c r="D27" t="s">
        <v>25</v>
      </c>
      <c r="E27" s="1">
        <v>44643</v>
      </c>
      <c r="F27" t="s">
        <v>212</v>
      </c>
      <c r="G27" t="s">
        <v>27</v>
      </c>
      <c r="H27" t="s">
        <v>28</v>
      </c>
      <c r="I27" t="s">
        <v>70</v>
      </c>
      <c r="J27" t="s">
        <v>1326</v>
      </c>
      <c r="K27" t="s">
        <v>214</v>
      </c>
      <c r="L27" t="s">
        <v>1327</v>
      </c>
      <c r="M27" t="s">
        <v>106</v>
      </c>
      <c r="N27" t="s">
        <v>34</v>
      </c>
      <c r="O27" t="s">
        <v>107</v>
      </c>
      <c r="P27" s="1">
        <v>44643</v>
      </c>
      <c r="Q27" t="s">
        <v>26</v>
      </c>
      <c r="R27" t="s">
        <v>1328</v>
      </c>
      <c r="S27">
        <v>5</v>
      </c>
      <c r="U27" t="s">
        <v>1329</v>
      </c>
      <c r="V27" t="s">
        <v>89</v>
      </c>
      <c r="W27" t="s">
        <v>1330</v>
      </c>
    </row>
    <row r="28" spans="1:23" x14ac:dyDescent="0.2">
      <c r="A28" t="s">
        <v>79</v>
      </c>
      <c r="B28" t="s">
        <v>23</v>
      </c>
      <c r="C28" t="s">
        <v>80</v>
      </c>
      <c r="D28" t="s">
        <v>56</v>
      </c>
      <c r="E28" s="1">
        <v>44645</v>
      </c>
      <c r="F28" t="s">
        <v>516</v>
      </c>
      <c r="G28" t="s">
        <v>42</v>
      </c>
      <c r="H28" t="s">
        <v>43</v>
      </c>
      <c r="I28" t="s">
        <v>44</v>
      </c>
      <c r="K28" t="s">
        <v>146</v>
      </c>
      <c r="L28" t="s">
        <v>557</v>
      </c>
      <c r="M28" t="s">
        <v>557</v>
      </c>
      <c r="N28" t="s">
        <v>48</v>
      </c>
      <c r="O28" t="s">
        <v>85</v>
      </c>
      <c r="P28" s="1">
        <v>44645</v>
      </c>
      <c r="Q28" t="s">
        <v>169</v>
      </c>
      <c r="R28" t="s">
        <v>558</v>
      </c>
      <c r="S28">
        <v>2400000</v>
      </c>
      <c r="U28" t="s">
        <v>559</v>
      </c>
      <c r="V28" t="s">
        <v>89</v>
      </c>
      <c r="W28" t="s">
        <v>90</v>
      </c>
    </row>
    <row r="29" spans="1:23" x14ac:dyDescent="0.2">
      <c r="A29" t="s">
        <v>79</v>
      </c>
      <c r="B29" t="s">
        <v>23</v>
      </c>
      <c r="C29" t="s">
        <v>80</v>
      </c>
      <c r="D29" t="s">
        <v>81</v>
      </c>
      <c r="E29" s="1">
        <v>44658</v>
      </c>
      <c r="F29" t="s">
        <v>291</v>
      </c>
      <c r="G29" t="s">
        <v>42</v>
      </c>
      <c r="H29" t="s">
        <v>43</v>
      </c>
      <c r="I29" t="s">
        <v>44</v>
      </c>
      <c r="K29" t="s">
        <v>146</v>
      </c>
      <c r="L29" t="s">
        <v>147</v>
      </c>
      <c r="M29" t="s">
        <v>147</v>
      </c>
      <c r="N29" t="s">
        <v>48</v>
      </c>
      <c r="O29" t="s">
        <v>85</v>
      </c>
      <c r="P29" s="1">
        <v>44659</v>
      </c>
      <c r="Q29" t="s">
        <v>516</v>
      </c>
      <c r="R29" t="s">
        <v>1108</v>
      </c>
      <c r="S29">
        <v>1600000</v>
      </c>
      <c r="U29" t="s">
        <v>1109</v>
      </c>
      <c r="V29" t="s">
        <v>89</v>
      </c>
      <c r="W29" t="s">
        <v>90</v>
      </c>
    </row>
    <row r="30" spans="1:23" x14ac:dyDescent="0.2">
      <c r="A30" t="s">
        <v>79</v>
      </c>
      <c r="B30" t="s">
        <v>23</v>
      </c>
      <c r="C30" t="s">
        <v>80</v>
      </c>
      <c r="D30" t="s">
        <v>81</v>
      </c>
      <c r="E30" s="1">
        <v>44659</v>
      </c>
      <c r="F30" t="s">
        <v>516</v>
      </c>
      <c r="G30" t="s">
        <v>287</v>
      </c>
      <c r="H30" t="s">
        <v>43</v>
      </c>
      <c r="I30" t="s">
        <v>44</v>
      </c>
      <c r="K30" t="s">
        <v>146</v>
      </c>
      <c r="L30" t="s">
        <v>147</v>
      </c>
      <c r="M30" t="s">
        <v>147</v>
      </c>
      <c r="N30" t="s">
        <v>48</v>
      </c>
      <c r="O30" t="s">
        <v>85</v>
      </c>
      <c r="P30" s="1">
        <v>44659</v>
      </c>
      <c r="Q30" t="s">
        <v>261</v>
      </c>
      <c r="R30" t="s">
        <v>1229</v>
      </c>
      <c r="S30">
        <v>6600000</v>
      </c>
      <c r="U30" t="s">
        <v>1134</v>
      </c>
      <c r="V30" t="s">
        <v>89</v>
      </c>
      <c r="W30" t="s">
        <v>90</v>
      </c>
    </row>
    <row r="31" spans="1:23" x14ac:dyDescent="0.2">
      <c r="A31" t="s">
        <v>79</v>
      </c>
      <c r="B31" t="s">
        <v>23</v>
      </c>
      <c r="C31" t="s">
        <v>80</v>
      </c>
      <c r="D31" t="s">
        <v>56</v>
      </c>
      <c r="E31" s="1">
        <v>44660</v>
      </c>
      <c r="F31" t="s">
        <v>245</v>
      </c>
      <c r="G31" t="s">
        <v>42</v>
      </c>
      <c r="H31" t="s">
        <v>43</v>
      </c>
      <c r="I31" t="s">
        <v>44</v>
      </c>
      <c r="K31" t="s">
        <v>146</v>
      </c>
      <c r="L31" t="s">
        <v>257</v>
      </c>
      <c r="M31" t="s">
        <v>257</v>
      </c>
      <c r="N31" t="s">
        <v>48</v>
      </c>
      <c r="O31" t="s">
        <v>238</v>
      </c>
      <c r="P31" s="1">
        <v>44660</v>
      </c>
      <c r="Q31" s="12" t="s">
        <v>735</v>
      </c>
      <c r="R31" t="s">
        <v>258</v>
      </c>
      <c r="S31">
        <v>260000</v>
      </c>
      <c r="U31" t="s">
        <v>259</v>
      </c>
      <c r="V31" t="s">
        <v>89</v>
      </c>
      <c r="W31" t="s">
        <v>90</v>
      </c>
    </row>
    <row r="32" spans="1:23" x14ac:dyDescent="0.2">
      <c r="A32" t="s">
        <v>79</v>
      </c>
      <c r="B32" t="s">
        <v>23</v>
      </c>
      <c r="C32" t="s">
        <v>80</v>
      </c>
      <c r="D32" t="s">
        <v>81</v>
      </c>
      <c r="E32" s="1">
        <v>44665</v>
      </c>
      <c r="F32" t="s">
        <v>82</v>
      </c>
      <c r="G32" t="s">
        <v>42</v>
      </c>
      <c r="H32" t="s">
        <v>43</v>
      </c>
      <c r="I32" t="s">
        <v>44</v>
      </c>
      <c r="K32" t="s">
        <v>83</v>
      </c>
      <c r="L32" t="s">
        <v>84</v>
      </c>
      <c r="M32" t="s">
        <v>84</v>
      </c>
      <c r="N32" t="s">
        <v>48</v>
      </c>
      <c r="O32" t="s">
        <v>85</v>
      </c>
      <c r="P32" s="1">
        <v>44665</v>
      </c>
      <c r="Q32" t="s">
        <v>86</v>
      </c>
      <c r="R32" t="s">
        <v>87</v>
      </c>
      <c r="S32">
        <v>520000</v>
      </c>
      <c r="U32" t="s">
        <v>88</v>
      </c>
      <c r="V32" t="s">
        <v>89</v>
      </c>
      <c r="W32" t="s">
        <v>90</v>
      </c>
    </row>
    <row r="33" spans="1:23" x14ac:dyDescent="0.2">
      <c r="A33" t="s">
        <v>79</v>
      </c>
      <c r="B33" t="s">
        <v>23</v>
      </c>
      <c r="C33" t="s">
        <v>80</v>
      </c>
      <c r="D33" t="s">
        <v>56</v>
      </c>
      <c r="E33" s="1">
        <v>44668</v>
      </c>
      <c r="F33" t="s">
        <v>516</v>
      </c>
      <c r="G33" t="s">
        <v>42</v>
      </c>
      <c r="H33" t="s">
        <v>43</v>
      </c>
      <c r="I33" t="s">
        <v>44</v>
      </c>
      <c r="K33" t="s">
        <v>146</v>
      </c>
      <c r="L33" t="s">
        <v>257</v>
      </c>
      <c r="M33" t="s">
        <v>257</v>
      </c>
      <c r="N33" t="s">
        <v>48</v>
      </c>
      <c r="O33" t="s">
        <v>703</v>
      </c>
      <c r="P33" s="1">
        <v>44668</v>
      </c>
      <c r="Q33" s="12" t="s">
        <v>1240</v>
      </c>
      <c r="R33" t="s">
        <v>706</v>
      </c>
      <c r="S33">
        <v>19000000</v>
      </c>
      <c r="U33" t="s">
        <v>707</v>
      </c>
      <c r="V33" t="s">
        <v>89</v>
      </c>
      <c r="W33" t="s">
        <v>90</v>
      </c>
    </row>
    <row r="34" spans="1:23" x14ac:dyDescent="0.2">
      <c r="A34" t="s">
        <v>79</v>
      </c>
      <c r="B34" t="s">
        <v>23</v>
      </c>
      <c r="C34" t="s">
        <v>80</v>
      </c>
      <c r="D34" t="s">
        <v>81</v>
      </c>
      <c r="E34" s="1">
        <v>44667</v>
      </c>
      <c r="F34" t="s">
        <v>92</v>
      </c>
      <c r="G34" t="s">
        <v>42</v>
      </c>
      <c r="H34" t="s">
        <v>43</v>
      </c>
      <c r="I34" t="s">
        <v>44</v>
      </c>
      <c r="K34" t="s">
        <v>146</v>
      </c>
      <c r="L34" t="s">
        <v>147</v>
      </c>
      <c r="M34" t="s">
        <v>147</v>
      </c>
      <c r="N34" t="s">
        <v>48</v>
      </c>
      <c r="O34" t="s">
        <v>85</v>
      </c>
      <c r="P34" s="1">
        <v>44668</v>
      </c>
      <c r="Q34" t="s">
        <v>516</v>
      </c>
      <c r="R34" t="s">
        <v>1678</v>
      </c>
      <c r="S34">
        <v>250000</v>
      </c>
      <c r="U34" t="s">
        <v>1109</v>
      </c>
      <c r="V34" t="s">
        <v>89</v>
      </c>
      <c r="W34" t="s">
        <v>90</v>
      </c>
    </row>
    <row r="35" spans="1:23" x14ac:dyDescent="0.2">
      <c r="A35" t="s">
        <v>79</v>
      </c>
      <c r="B35" t="s">
        <v>23</v>
      </c>
      <c r="C35" t="s">
        <v>80</v>
      </c>
      <c r="D35" t="s">
        <v>81</v>
      </c>
      <c r="E35" s="1">
        <v>44670</v>
      </c>
      <c r="F35" t="s">
        <v>966</v>
      </c>
      <c r="G35" t="s">
        <v>42</v>
      </c>
      <c r="H35" t="s">
        <v>43</v>
      </c>
      <c r="I35" t="s">
        <v>44</v>
      </c>
      <c r="J35" t="s">
        <v>1576</v>
      </c>
      <c r="K35" t="s">
        <v>146</v>
      </c>
      <c r="L35" t="s">
        <v>147</v>
      </c>
      <c r="M35" t="s">
        <v>147</v>
      </c>
      <c r="N35" t="s">
        <v>48</v>
      </c>
      <c r="O35" t="s">
        <v>85</v>
      </c>
      <c r="P35" s="1">
        <v>44670</v>
      </c>
      <c r="Q35" t="s">
        <v>41</v>
      </c>
      <c r="R35" t="s">
        <v>1577</v>
      </c>
      <c r="S35">
        <v>7662600</v>
      </c>
      <c r="U35" t="s">
        <v>624</v>
      </c>
      <c r="V35" t="s">
        <v>89</v>
      </c>
      <c r="W35" t="s">
        <v>90</v>
      </c>
    </row>
    <row r="36" spans="1:23" x14ac:dyDescent="0.2">
      <c r="A36" t="s">
        <v>79</v>
      </c>
      <c r="B36" t="s">
        <v>23</v>
      </c>
      <c r="C36" t="s">
        <v>24</v>
      </c>
      <c r="D36" t="s">
        <v>25</v>
      </c>
      <c r="E36" s="1">
        <v>44675</v>
      </c>
      <c r="F36" t="s">
        <v>196</v>
      </c>
      <c r="G36" t="s">
        <v>126</v>
      </c>
      <c r="H36" t="s">
        <v>28</v>
      </c>
      <c r="I36" t="s">
        <v>116</v>
      </c>
      <c r="J36" t="s">
        <v>713</v>
      </c>
      <c r="K36" t="s">
        <v>714</v>
      </c>
      <c r="L36" t="s">
        <v>715</v>
      </c>
      <c r="M36" t="s">
        <v>716</v>
      </c>
      <c r="N36" t="s">
        <v>34</v>
      </c>
      <c r="O36" t="s">
        <v>717</v>
      </c>
      <c r="P36" s="1">
        <v>44676</v>
      </c>
      <c r="Q36" t="s">
        <v>373</v>
      </c>
      <c r="R36" t="s">
        <v>718</v>
      </c>
      <c r="S36">
        <v>40</v>
      </c>
      <c r="U36" t="s">
        <v>719</v>
      </c>
      <c r="V36" t="s">
        <v>89</v>
      </c>
      <c r="W36" t="s">
        <v>720</v>
      </c>
    </row>
    <row r="37" spans="1:23" x14ac:dyDescent="0.2">
      <c r="A37" t="s">
        <v>79</v>
      </c>
      <c r="B37" t="s">
        <v>23</v>
      </c>
      <c r="C37" t="s">
        <v>80</v>
      </c>
      <c r="D37" t="s">
        <v>56</v>
      </c>
      <c r="E37" s="1">
        <v>44683</v>
      </c>
      <c r="F37" t="s">
        <v>191</v>
      </c>
      <c r="G37" t="s">
        <v>42</v>
      </c>
      <c r="H37" t="s">
        <v>43</v>
      </c>
      <c r="I37" t="s">
        <v>44</v>
      </c>
      <c r="K37" t="s">
        <v>146</v>
      </c>
      <c r="L37" t="s">
        <v>147</v>
      </c>
      <c r="M37" t="s">
        <v>147</v>
      </c>
      <c r="N37" t="s">
        <v>48</v>
      </c>
      <c r="O37" t="s">
        <v>85</v>
      </c>
      <c r="P37" s="1">
        <v>44683</v>
      </c>
      <c r="Q37" t="s">
        <v>69</v>
      </c>
      <c r="R37" t="s">
        <v>1578</v>
      </c>
      <c r="S37">
        <v>260000</v>
      </c>
      <c r="U37" t="s">
        <v>1579</v>
      </c>
      <c r="V37" t="s">
        <v>89</v>
      </c>
      <c r="W37" t="s">
        <v>90</v>
      </c>
    </row>
    <row r="38" spans="1:23" x14ac:dyDescent="0.2">
      <c r="A38" t="s">
        <v>79</v>
      </c>
      <c r="B38" t="s">
        <v>23</v>
      </c>
      <c r="C38" t="s">
        <v>80</v>
      </c>
      <c r="D38" t="s">
        <v>81</v>
      </c>
      <c r="E38" s="1">
        <v>44701</v>
      </c>
      <c r="F38" t="s">
        <v>304</v>
      </c>
      <c r="G38" t="s">
        <v>42</v>
      </c>
      <c r="H38" t="s">
        <v>43</v>
      </c>
      <c r="I38" t="s">
        <v>44</v>
      </c>
      <c r="J38" t="s">
        <v>424</v>
      </c>
      <c r="K38" t="s">
        <v>146</v>
      </c>
      <c r="L38" t="s">
        <v>425</v>
      </c>
      <c r="M38" t="s">
        <v>146</v>
      </c>
      <c r="N38" t="s">
        <v>48</v>
      </c>
      <c r="O38" t="s">
        <v>85</v>
      </c>
      <c r="P38" s="1">
        <v>44701</v>
      </c>
      <c r="Q38" t="s">
        <v>382</v>
      </c>
      <c r="R38" t="s">
        <v>426</v>
      </c>
      <c r="S38">
        <v>140000</v>
      </c>
      <c r="U38" t="s">
        <v>427</v>
      </c>
      <c r="V38" t="s">
        <v>89</v>
      </c>
      <c r="W38" t="s">
        <v>90</v>
      </c>
    </row>
    <row r="39" spans="1:23" x14ac:dyDescent="0.2">
      <c r="A39" t="s">
        <v>79</v>
      </c>
      <c r="B39" t="s">
        <v>23</v>
      </c>
      <c r="C39" t="s">
        <v>80</v>
      </c>
      <c r="D39" t="s">
        <v>56</v>
      </c>
      <c r="E39" s="1">
        <v>44709</v>
      </c>
      <c r="F39" t="s">
        <v>772</v>
      </c>
      <c r="G39" t="s">
        <v>42</v>
      </c>
      <c r="H39" t="s">
        <v>43</v>
      </c>
      <c r="I39" t="s">
        <v>44</v>
      </c>
      <c r="K39" t="s">
        <v>146</v>
      </c>
      <c r="L39" t="s">
        <v>257</v>
      </c>
      <c r="M39" t="s">
        <v>257</v>
      </c>
      <c r="N39" t="s">
        <v>48</v>
      </c>
      <c r="O39" t="s">
        <v>238</v>
      </c>
      <c r="P39" s="1">
        <v>44709</v>
      </c>
      <c r="Q39" t="s">
        <v>132</v>
      </c>
      <c r="R39" t="s">
        <v>1133</v>
      </c>
      <c r="S39">
        <v>368200</v>
      </c>
      <c r="U39" t="s">
        <v>1134</v>
      </c>
      <c r="V39" t="s">
        <v>89</v>
      </c>
      <c r="W39" t="s">
        <v>90</v>
      </c>
    </row>
    <row r="40" spans="1:23" x14ac:dyDescent="0.2">
      <c r="A40" t="s">
        <v>79</v>
      </c>
      <c r="B40" t="s">
        <v>23</v>
      </c>
      <c r="C40" t="s">
        <v>80</v>
      </c>
      <c r="D40" t="s">
        <v>81</v>
      </c>
      <c r="E40" s="1">
        <v>44714</v>
      </c>
      <c r="F40" t="s">
        <v>291</v>
      </c>
      <c r="G40" t="s">
        <v>42</v>
      </c>
      <c r="H40" t="s">
        <v>43</v>
      </c>
      <c r="I40" t="s">
        <v>44</v>
      </c>
      <c r="K40" t="s">
        <v>146</v>
      </c>
      <c r="L40" t="s">
        <v>147</v>
      </c>
      <c r="M40" t="s">
        <v>147</v>
      </c>
      <c r="N40" t="s">
        <v>48</v>
      </c>
      <c r="O40" t="s">
        <v>85</v>
      </c>
      <c r="P40" s="1">
        <v>44714</v>
      </c>
      <c r="Q40" t="s">
        <v>301</v>
      </c>
      <c r="R40" t="s">
        <v>996</v>
      </c>
      <c r="S40">
        <v>742400</v>
      </c>
      <c r="U40" t="s">
        <v>997</v>
      </c>
      <c r="V40" t="s">
        <v>89</v>
      </c>
      <c r="W40" t="s">
        <v>90</v>
      </c>
    </row>
    <row r="41" spans="1:23" x14ac:dyDescent="0.2">
      <c r="A41" t="s">
        <v>79</v>
      </c>
      <c r="B41" t="s">
        <v>23</v>
      </c>
      <c r="C41" t="s">
        <v>80</v>
      </c>
      <c r="D41" t="s">
        <v>56</v>
      </c>
      <c r="E41" s="1">
        <v>44720</v>
      </c>
      <c r="F41" t="s">
        <v>239</v>
      </c>
      <c r="G41" t="s">
        <v>42</v>
      </c>
      <c r="H41" t="s">
        <v>43</v>
      </c>
      <c r="I41" t="s">
        <v>44</v>
      </c>
      <c r="K41" t="s">
        <v>146</v>
      </c>
      <c r="L41" t="s">
        <v>147</v>
      </c>
      <c r="M41" t="s">
        <v>147</v>
      </c>
      <c r="N41" t="s">
        <v>48</v>
      </c>
      <c r="O41" t="s">
        <v>85</v>
      </c>
      <c r="P41" s="1">
        <v>44720</v>
      </c>
      <c r="Q41" t="s">
        <v>622</v>
      </c>
      <c r="R41" t="s">
        <v>1356</v>
      </c>
      <c r="S41">
        <v>340000</v>
      </c>
      <c r="U41" t="s">
        <v>151</v>
      </c>
      <c r="V41" t="s">
        <v>89</v>
      </c>
      <c r="W41" t="s">
        <v>90</v>
      </c>
    </row>
    <row r="42" spans="1:23" x14ac:dyDescent="0.2">
      <c r="A42" t="s">
        <v>79</v>
      </c>
      <c r="B42" t="s">
        <v>23</v>
      </c>
      <c r="C42" t="s">
        <v>80</v>
      </c>
      <c r="D42" t="s">
        <v>81</v>
      </c>
      <c r="E42" s="1">
        <v>44721</v>
      </c>
      <c r="F42" t="s">
        <v>310</v>
      </c>
      <c r="G42" t="s">
        <v>42</v>
      </c>
      <c r="H42" t="s">
        <v>43</v>
      </c>
      <c r="I42" t="s">
        <v>44</v>
      </c>
      <c r="K42" t="s">
        <v>146</v>
      </c>
      <c r="L42" t="s">
        <v>147</v>
      </c>
      <c r="M42" t="s">
        <v>147</v>
      </c>
      <c r="N42" t="s">
        <v>48</v>
      </c>
      <c r="O42" t="s">
        <v>85</v>
      </c>
      <c r="P42" s="1">
        <v>44721</v>
      </c>
      <c r="Q42" t="s">
        <v>450</v>
      </c>
      <c r="R42" t="s">
        <v>738</v>
      </c>
      <c r="S42">
        <v>1600000</v>
      </c>
      <c r="U42" t="s">
        <v>624</v>
      </c>
      <c r="V42" t="s">
        <v>89</v>
      </c>
      <c r="W42" t="s">
        <v>90</v>
      </c>
    </row>
    <row r="43" spans="1:23" x14ac:dyDescent="0.2">
      <c r="A43" t="s">
        <v>79</v>
      </c>
      <c r="B43" t="s">
        <v>23</v>
      </c>
      <c r="C43" t="s">
        <v>80</v>
      </c>
      <c r="D43" t="s">
        <v>56</v>
      </c>
      <c r="E43" s="1">
        <v>44734</v>
      </c>
      <c r="F43" t="s">
        <v>511</v>
      </c>
      <c r="G43" t="s">
        <v>42</v>
      </c>
      <c r="H43" t="s">
        <v>43</v>
      </c>
      <c r="I43" t="s">
        <v>44</v>
      </c>
      <c r="K43" t="s">
        <v>83</v>
      </c>
      <c r="L43" t="s">
        <v>84</v>
      </c>
      <c r="M43" t="s">
        <v>84</v>
      </c>
      <c r="N43" t="s">
        <v>48</v>
      </c>
      <c r="O43" t="s">
        <v>396</v>
      </c>
      <c r="P43" s="1">
        <v>44734</v>
      </c>
      <c r="Q43" t="s">
        <v>301</v>
      </c>
      <c r="R43" t="s">
        <v>746</v>
      </c>
      <c r="S43">
        <v>2430000</v>
      </c>
      <c r="U43" t="s">
        <v>747</v>
      </c>
      <c r="V43" t="s">
        <v>89</v>
      </c>
      <c r="W43" t="s">
        <v>90</v>
      </c>
    </row>
    <row r="44" spans="1:23" x14ac:dyDescent="0.2">
      <c r="A44" t="s">
        <v>79</v>
      </c>
      <c r="B44" t="s">
        <v>23</v>
      </c>
      <c r="C44" t="s">
        <v>80</v>
      </c>
      <c r="D44" t="s">
        <v>56</v>
      </c>
      <c r="E44" s="1">
        <v>44739</v>
      </c>
      <c r="F44" t="s">
        <v>145</v>
      </c>
      <c r="G44" t="s">
        <v>42</v>
      </c>
      <c r="H44" t="s">
        <v>43</v>
      </c>
      <c r="I44" t="s">
        <v>44</v>
      </c>
      <c r="K44" t="s">
        <v>146</v>
      </c>
      <c r="L44" t="s">
        <v>147</v>
      </c>
      <c r="M44" t="s">
        <v>148</v>
      </c>
      <c r="N44" t="s">
        <v>48</v>
      </c>
      <c r="O44" t="s">
        <v>85</v>
      </c>
      <c r="P44" s="1">
        <v>44739</v>
      </c>
      <c r="Q44" t="s">
        <v>149</v>
      </c>
      <c r="R44" t="s">
        <v>150</v>
      </c>
      <c r="S44">
        <v>102200</v>
      </c>
      <c r="U44" t="s">
        <v>151</v>
      </c>
      <c r="V44" t="s">
        <v>89</v>
      </c>
      <c r="W44" t="s">
        <v>90</v>
      </c>
    </row>
    <row r="45" spans="1:23" x14ac:dyDescent="0.2">
      <c r="A45" t="s">
        <v>79</v>
      </c>
      <c r="B45" t="s">
        <v>23</v>
      </c>
      <c r="C45" t="s">
        <v>24</v>
      </c>
      <c r="D45" t="s">
        <v>25</v>
      </c>
      <c r="E45" s="1">
        <v>44740</v>
      </c>
      <c r="F45" t="s">
        <v>145</v>
      </c>
      <c r="G45" t="s">
        <v>27</v>
      </c>
      <c r="H45" t="s">
        <v>28</v>
      </c>
      <c r="I45" t="s">
        <v>70</v>
      </c>
      <c r="J45" t="s">
        <v>288</v>
      </c>
      <c r="K45" t="s">
        <v>289</v>
      </c>
      <c r="L45" t="s">
        <v>290</v>
      </c>
      <c r="M45" t="s">
        <v>106</v>
      </c>
      <c r="N45" t="s">
        <v>34</v>
      </c>
      <c r="O45" t="s">
        <v>107</v>
      </c>
      <c r="P45" s="1">
        <v>44740</v>
      </c>
      <c r="Q45" t="s">
        <v>291</v>
      </c>
      <c r="R45" t="s">
        <v>105</v>
      </c>
      <c r="S45">
        <v>45</v>
      </c>
      <c r="U45" t="s">
        <v>292</v>
      </c>
      <c r="V45" t="s">
        <v>89</v>
      </c>
      <c r="W45" t="s">
        <v>293</v>
      </c>
    </row>
    <row r="46" spans="1:23" x14ac:dyDescent="0.2">
      <c r="A46" t="s">
        <v>79</v>
      </c>
      <c r="B46" t="s">
        <v>23</v>
      </c>
      <c r="C46" t="s">
        <v>24</v>
      </c>
      <c r="D46" t="s">
        <v>25</v>
      </c>
      <c r="E46" s="1">
        <v>44741</v>
      </c>
      <c r="F46" t="s">
        <v>291</v>
      </c>
      <c r="G46" t="s">
        <v>27</v>
      </c>
      <c r="H46" t="s">
        <v>28</v>
      </c>
      <c r="I46" t="s">
        <v>228</v>
      </c>
      <c r="J46" t="s">
        <v>1837</v>
      </c>
      <c r="K46" t="s">
        <v>1838</v>
      </c>
      <c r="L46" t="s">
        <v>1839</v>
      </c>
      <c r="M46" t="s">
        <v>106</v>
      </c>
      <c r="N46" t="s">
        <v>34</v>
      </c>
      <c r="O46" t="s">
        <v>107</v>
      </c>
      <c r="P46" s="1">
        <v>44741</v>
      </c>
      <c r="Q46" t="s">
        <v>220</v>
      </c>
      <c r="R46" t="s">
        <v>202</v>
      </c>
      <c r="S46">
        <v>45</v>
      </c>
      <c r="U46" t="s">
        <v>1840</v>
      </c>
      <c r="V46" t="s">
        <v>89</v>
      </c>
      <c r="W46" t="s">
        <v>1841</v>
      </c>
    </row>
    <row r="47" spans="1:23" x14ac:dyDescent="0.2">
      <c r="A47" t="s">
        <v>79</v>
      </c>
      <c r="B47" t="s">
        <v>23</v>
      </c>
      <c r="C47" t="s">
        <v>80</v>
      </c>
      <c r="D47" t="s">
        <v>56</v>
      </c>
      <c r="E47" s="1">
        <v>44760</v>
      </c>
      <c r="F47" t="s">
        <v>267</v>
      </c>
      <c r="G47" t="s">
        <v>42</v>
      </c>
      <c r="H47" t="s">
        <v>43</v>
      </c>
      <c r="I47" t="s">
        <v>44</v>
      </c>
      <c r="J47" t="s">
        <v>1361</v>
      </c>
      <c r="K47" t="s">
        <v>83</v>
      </c>
      <c r="L47" t="s">
        <v>84</v>
      </c>
      <c r="M47" t="s">
        <v>84</v>
      </c>
      <c r="N47" t="s">
        <v>48</v>
      </c>
      <c r="O47" t="s">
        <v>396</v>
      </c>
      <c r="P47" s="1">
        <v>44760</v>
      </c>
      <c r="Q47" t="s">
        <v>26</v>
      </c>
      <c r="R47" t="s">
        <v>1362</v>
      </c>
      <c r="S47">
        <v>3880000</v>
      </c>
      <c r="U47" t="s">
        <v>1363</v>
      </c>
      <c r="V47" t="s">
        <v>89</v>
      </c>
      <c r="W47" t="s">
        <v>90</v>
      </c>
    </row>
    <row r="48" spans="1:23" x14ac:dyDescent="0.2">
      <c r="A48" t="s">
        <v>79</v>
      </c>
      <c r="B48" t="s">
        <v>23</v>
      </c>
      <c r="C48" t="s">
        <v>80</v>
      </c>
      <c r="D48" t="s">
        <v>81</v>
      </c>
      <c r="E48" s="1">
        <v>44761</v>
      </c>
      <c r="F48" t="s">
        <v>1240</v>
      </c>
      <c r="G48" t="s">
        <v>42</v>
      </c>
      <c r="H48" t="s">
        <v>43</v>
      </c>
      <c r="I48" t="s">
        <v>44</v>
      </c>
      <c r="J48" t="s">
        <v>2101</v>
      </c>
      <c r="K48" t="s">
        <v>146</v>
      </c>
      <c r="L48" t="s">
        <v>147</v>
      </c>
      <c r="M48" t="s">
        <v>147</v>
      </c>
      <c r="N48" t="s">
        <v>48</v>
      </c>
      <c r="O48" t="s">
        <v>85</v>
      </c>
      <c r="P48" s="1">
        <v>44761</v>
      </c>
      <c r="Q48" t="s">
        <v>621</v>
      </c>
      <c r="R48" t="s">
        <v>2102</v>
      </c>
      <c r="S48">
        <v>497000</v>
      </c>
      <c r="U48" t="s">
        <v>2103</v>
      </c>
      <c r="V48" t="s">
        <v>89</v>
      </c>
      <c r="W48" t="s">
        <v>90</v>
      </c>
    </row>
    <row r="49" spans="1:23" x14ac:dyDescent="0.2">
      <c r="A49" t="s">
        <v>79</v>
      </c>
      <c r="B49" t="s">
        <v>23</v>
      </c>
      <c r="C49" t="s">
        <v>80</v>
      </c>
      <c r="D49" t="s">
        <v>81</v>
      </c>
      <c r="E49" s="1">
        <v>44774</v>
      </c>
      <c r="F49" t="s">
        <v>261</v>
      </c>
      <c r="G49" t="s">
        <v>42</v>
      </c>
      <c r="H49" t="s">
        <v>43</v>
      </c>
      <c r="I49" t="s">
        <v>44</v>
      </c>
      <c r="K49" t="s">
        <v>146</v>
      </c>
      <c r="L49" t="s">
        <v>147</v>
      </c>
      <c r="M49" t="s">
        <v>147</v>
      </c>
      <c r="N49" t="s">
        <v>48</v>
      </c>
      <c r="O49" t="s">
        <v>85</v>
      </c>
      <c r="P49" s="1">
        <v>44774</v>
      </c>
      <c r="Q49" t="s">
        <v>768</v>
      </c>
      <c r="R49" t="s">
        <v>769</v>
      </c>
      <c r="S49">
        <v>237700</v>
      </c>
      <c r="U49" t="s">
        <v>770</v>
      </c>
      <c r="V49" t="s">
        <v>89</v>
      </c>
      <c r="W49" t="s">
        <v>90</v>
      </c>
    </row>
    <row r="50" spans="1:23" x14ac:dyDescent="0.2">
      <c r="A50" t="s">
        <v>79</v>
      </c>
      <c r="B50" t="s">
        <v>23</v>
      </c>
      <c r="C50" t="s">
        <v>24</v>
      </c>
      <c r="D50" t="s">
        <v>56</v>
      </c>
      <c r="E50" s="1">
        <v>44782</v>
      </c>
      <c r="F50" t="s">
        <v>121</v>
      </c>
      <c r="G50" t="s">
        <v>42</v>
      </c>
      <c r="H50" t="s">
        <v>43</v>
      </c>
      <c r="I50" t="s">
        <v>44</v>
      </c>
      <c r="K50" t="s">
        <v>535</v>
      </c>
      <c r="L50" t="s">
        <v>84</v>
      </c>
      <c r="M50" t="s">
        <v>237</v>
      </c>
      <c r="N50" t="s">
        <v>48</v>
      </c>
      <c r="O50" t="s">
        <v>1616</v>
      </c>
      <c r="P50" s="1">
        <v>44782</v>
      </c>
      <c r="Q50" t="s">
        <v>132</v>
      </c>
      <c r="R50" t="s">
        <v>1617</v>
      </c>
      <c r="S50">
        <v>62600</v>
      </c>
      <c r="U50" t="s">
        <v>1618</v>
      </c>
      <c r="V50" t="s">
        <v>89</v>
      </c>
      <c r="W50" t="s">
        <v>90</v>
      </c>
    </row>
    <row r="51" spans="1:23" x14ac:dyDescent="0.2">
      <c r="A51" t="s">
        <v>79</v>
      </c>
      <c r="B51" t="s">
        <v>23</v>
      </c>
      <c r="C51" t="s">
        <v>80</v>
      </c>
      <c r="D51" t="s">
        <v>453</v>
      </c>
      <c r="E51" s="1">
        <v>44795</v>
      </c>
      <c r="F51" t="s">
        <v>108</v>
      </c>
      <c r="G51" t="s">
        <v>42</v>
      </c>
      <c r="H51" t="s">
        <v>43</v>
      </c>
      <c r="I51" t="s">
        <v>44</v>
      </c>
      <c r="K51" t="s">
        <v>146</v>
      </c>
      <c r="L51" t="s">
        <v>147</v>
      </c>
      <c r="M51" t="s">
        <v>147</v>
      </c>
      <c r="N51" t="s">
        <v>48</v>
      </c>
      <c r="O51" t="s">
        <v>238</v>
      </c>
      <c r="P51" s="1">
        <v>44796</v>
      </c>
      <c r="Q51" t="s">
        <v>516</v>
      </c>
      <c r="R51" t="s">
        <v>1375</v>
      </c>
      <c r="S51">
        <v>751700</v>
      </c>
      <c r="U51" t="s">
        <v>1376</v>
      </c>
      <c r="V51" t="s">
        <v>89</v>
      </c>
      <c r="W51" t="s">
        <v>90</v>
      </c>
    </row>
    <row r="52" spans="1:23" x14ac:dyDescent="0.2">
      <c r="A52" t="s">
        <v>79</v>
      </c>
      <c r="B52" t="s">
        <v>23</v>
      </c>
      <c r="C52" t="s">
        <v>80</v>
      </c>
      <c r="D52" t="s">
        <v>453</v>
      </c>
      <c r="E52" s="1">
        <v>44796</v>
      </c>
      <c r="F52" t="s">
        <v>516</v>
      </c>
      <c r="G52" t="s">
        <v>42</v>
      </c>
      <c r="H52" t="s">
        <v>43</v>
      </c>
      <c r="I52" t="s">
        <v>44</v>
      </c>
      <c r="K52" t="s">
        <v>146</v>
      </c>
      <c r="L52" t="s">
        <v>147</v>
      </c>
      <c r="M52" t="s">
        <v>147</v>
      </c>
      <c r="N52" t="s">
        <v>48</v>
      </c>
      <c r="O52" t="s">
        <v>85</v>
      </c>
      <c r="P52" s="1">
        <v>44796</v>
      </c>
      <c r="Q52" t="s">
        <v>462</v>
      </c>
      <c r="R52" t="s">
        <v>1491</v>
      </c>
      <c r="S52">
        <v>2719100</v>
      </c>
      <c r="U52" t="s">
        <v>500</v>
      </c>
      <c r="V52" t="s">
        <v>89</v>
      </c>
      <c r="W52" t="s">
        <v>90</v>
      </c>
    </row>
    <row r="53" spans="1:23" x14ac:dyDescent="0.2">
      <c r="A53" t="s">
        <v>79</v>
      </c>
      <c r="B53" t="s">
        <v>23</v>
      </c>
      <c r="C53" t="s">
        <v>80</v>
      </c>
      <c r="D53" t="s">
        <v>81</v>
      </c>
      <c r="E53" s="1">
        <v>44810</v>
      </c>
      <c r="F53" t="s">
        <v>261</v>
      </c>
      <c r="G53" t="s">
        <v>42</v>
      </c>
      <c r="H53" t="s">
        <v>43</v>
      </c>
      <c r="I53" t="s">
        <v>44</v>
      </c>
      <c r="J53" t="s">
        <v>1382</v>
      </c>
      <c r="K53" t="s">
        <v>146</v>
      </c>
      <c r="L53" t="s">
        <v>147</v>
      </c>
      <c r="M53" t="s">
        <v>147</v>
      </c>
      <c r="N53" t="s">
        <v>48</v>
      </c>
      <c r="O53" t="s">
        <v>85</v>
      </c>
      <c r="P53" s="1">
        <v>44810</v>
      </c>
      <c r="Q53" t="s">
        <v>613</v>
      </c>
      <c r="R53" t="s">
        <v>1383</v>
      </c>
      <c r="S53">
        <v>19043000</v>
      </c>
      <c r="U53" t="s">
        <v>259</v>
      </c>
      <c r="V53" t="s">
        <v>89</v>
      </c>
      <c r="W53" t="s">
        <v>90</v>
      </c>
    </row>
    <row r="54" spans="1:23" x14ac:dyDescent="0.2">
      <c r="A54" t="s">
        <v>79</v>
      </c>
      <c r="B54" t="s">
        <v>23</v>
      </c>
      <c r="C54" t="s">
        <v>24</v>
      </c>
      <c r="D54" t="s">
        <v>56</v>
      </c>
      <c r="E54" s="1">
        <v>44810</v>
      </c>
      <c r="F54" t="s">
        <v>679</v>
      </c>
      <c r="G54" t="s">
        <v>58</v>
      </c>
      <c r="H54" t="s">
        <v>28</v>
      </c>
      <c r="I54" t="s">
        <v>44</v>
      </c>
      <c r="J54" t="s">
        <v>1990</v>
      </c>
      <c r="K54" t="s">
        <v>1991</v>
      </c>
      <c r="L54" t="s">
        <v>1992</v>
      </c>
      <c r="M54" t="s">
        <v>107</v>
      </c>
      <c r="N54" t="s">
        <v>34</v>
      </c>
      <c r="O54" t="s">
        <v>1993</v>
      </c>
      <c r="P54" s="1">
        <v>44810</v>
      </c>
      <c r="Q54" t="s">
        <v>196</v>
      </c>
      <c r="R54" t="s">
        <v>1994</v>
      </c>
      <c r="S54">
        <v>300</v>
      </c>
      <c r="U54" t="s">
        <v>1995</v>
      </c>
      <c r="V54" t="s">
        <v>89</v>
      </c>
      <c r="W54" t="s">
        <v>1996</v>
      </c>
    </row>
    <row r="55" spans="1:23" x14ac:dyDescent="0.2">
      <c r="A55" t="s">
        <v>79</v>
      </c>
      <c r="B55" t="s">
        <v>23</v>
      </c>
      <c r="C55" t="s">
        <v>80</v>
      </c>
      <c r="D55" t="s">
        <v>81</v>
      </c>
      <c r="E55" s="1">
        <v>44817</v>
      </c>
      <c r="F55" t="s">
        <v>1997</v>
      </c>
      <c r="G55" t="s">
        <v>42</v>
      </c>
      <c r="H55" t="s">
        <v>43</v>
      </c>
      <c r="I55" t="s">
        <v>44</v>
      </c>
      <c r="J55" t="s">
        <v>1576</v>
      </c>
      <c r="K55" t="s">
        <v>146</v>
      </c>
      <c r="L55" t="s">
        <v>147</v>
      </c>
      <c r="M55" t="s">
        <v>147</v>
      </c>
      <c r="N55" t="s">
        <v>48</v>
      </c>
      <c r="O55" t="s">
        <v>85</v>
      </c>
      <c r="P55" s="1">
        <v>44817</v>
      </c>
      <c r="Q55" t="s">
        <v>511</v>
      </c>
      <c r="R55" t="s">
        <v>1998</v>
      </c>
      <c r="S55">
        <v>3152200</v>
      </c>
      <c r="U55" t="s">
        <v>1999</v>
      </c>
      <c r="V55" t="s">
        <v>89</v>
      </c>
      <c r="W55" t="s">
        <v>90</v>
      </c>
    </row>
    <row r="56" spans="1:23" x14ac:dyDescent="0.2">
      <c r="A56" t="s">
        <v>79</v>
      </c>
      <c r="B56" t="s">
        <v>23</v>
      </c>
      <c r="C56" t="s">
        <v>80</v>
      </c>
      <c r="D56" t="s">
        <v>56</v>
      </c>
      <c r="E56" s="1">
        <v>44823</v>
      </c>
      <c r="F56" t="s">
        <v>69</v>
      </c>
      <c r="G56" t="s">
        <v>42</v>
      </c>
      <c r="H56" t="s">
        <v>43</v>
      </c>
      <c r="I56" t="s">
        <v>44</v>
      </c>
      <c r="K56" t="s">
        <v>146</v>
      </c>
      <c r="L56" t="s">
        <v>147</v>
      </c>
      <c r="M56" t="s">
        <v>147</v>
      </c>
      <c r="N56" t="s">
        <v>48</v>
      </c>
      <c r="O56" t="s">
        <v>85</v>
      </c>
      <c r="P56" s="1">
        <v>44823</v>
      </c>
      <c r="Q56" t="s">
        <v>567</v>
      </c>
      <c r="R56" t="s">
        <v>1179</v>
      </c>
      <c r="S56">
        <v>487400</v>
      </c>
      <c r="U56" t="s">
        <v>1180</v>
      </c>
      <c r="V56" t="s">
        <v>89</v>
      </c>
      <c r="W56" t="s">
        <v>90</v>
      </c>
    </row>
    <row r="57" spans="1:23" x14ac:dyDescent="0.2">
      <c r="A57" t="s">
        <v>79</v>
      </c>
      <c r="B57" t="s">
        <v>23</v>
      </c>
      <c r="C57" t="s">
        <v>80</v>
      </c>
      <c r="D57" t="s">
        <v>81</v>
      </c>
      <c r="E57" s="1">
        <v>44826</v>
      </c>
      <c r="F57" t="s">
        <v>364</v>
      </c>
      <c r="G57" t="s">
        <v>42</v>
      </c>
      <c r="H57" t="s">
        <v>43</v>
      </c>
      <c r="I57" t="s">
        <v>44</v>
      </c>
      <c r="J57" t="s">
        <v>1287</v>
      </c>
      <c r="K57" t="s">
        <v>146</v>
      </c>
      <c r="L57" t="s">
        <v>147</v>
      </c>
      <c r="M57" t="s">
        <v>147</v>
      </c>
      <c r="N57" t="s">
        <v>48</v>
      </c>
      <c r="O57" t="s">
        <v>238</v>
      </c>
      <c r="P57" s="1">
        <v>44826</v>
      </c>
      <c r="Q57" t="s">
        <v>26</v>
      </c>
      <c r="R57" t="s">
        <v>1288</v>
      </c>
      <c r="S57">
        <v>5096600</v>
      </c>
      <c r="U57" t="s">
        <v>1289</v>
      </c>
      <c r="V57" t="s">
        <v>89</v>
      </c>
      <c r="W57" t="s">
        <v>90</v>
      </c>
    </row>
    <row r="58" spans="1:23" x14ac:dyDescent="0.2">
      <c r="A58" t="s">
        <v>79</v>
      </c>
      <c r="B58" t="s">
        <v>23</v>
      </c>
      <c r="C58" t="s">
        <v>80</v>
      </c>
      <c r="D58" t="s">
        <v>81</v>
      </c>
      <c r="E58" s="1">
        <v>44835</v>
      </c>
      <c r="F58" t="s">
        <v>364</v>
      </c>
      <c r="G58" t="s">
        <v>42</v>
      </c>
      <c r="H58" t="s">
        <v>43</v>
      </c>
      <c r="I58" t="s">
        <v>44</v>
      </c>
      <c r="J58" t="s">
        <v>1870</v>
      </c>
      <c r="K58" t="s">
        <v>146</v>
      </c>
      <c r="L58" t="s">
        <v>147</v>
      </c>
      <c r="M58" t="s">
        <v>147</v>
      </c>
      <c r="N58" t="s">
        <v>48</v>
      </c>
      <c r="O58" t="s">
        <v>85</v>
      </c>
      <c r="P58" s="1">
        <v>44835</v>
      </c>
      <c r="Q58" t="s">
        <v>491</v>
      </c>
      <c r="R58" t="s">
        <v>1871</v>
      </c>
      <c r="S58">
        <v>25100</v>
      </c>
      <c r="U58" t="s">
        <v>259</v>
      </c>
      <c r="V58" t="s">
        <v>89</v>
      </c>
      <c r="W58" t="s">
        <v>90</v>
      </c>
    </row>
    <row r="59" spans="1:23" x14ac:dyDescent="0.2">
      <c r="A59" t="s">
        <v>79</v>
      </c>
      <c r="B59" t="s">
        <v>23</v>
      </c>
      <c r="C59" t="s">
        <v>80</v>
      </c>
      <c r="D59" t="s">
        <v>56</v>
      </c>
      <c r="E59" s="1">
        <v>44839</v>
      </c>
      <c r="F59" t="s">
        <v>169</v>
      </c>
      <c r="G59" t="s">
        <v>42</v>
      </c>
      <c r="H59" t="s">
        <v>43</v>
      </c>
      <c r="I59" t="s">
        <v>44</v>
      </c>
      <c r="J59" t="s">
        <v>1576</v>
      </c>
      <c r="K59" t="s">
        <v>146</v>
      </c>
      <c r="L59" t="s">
        <v>147</v>
      </c>
      <c r="M59" t="s">
        <v>147</v>
      </c>
      <c r="N59" t="s">
        <v>48</v>
      </c>
      <c r="O59" t="s">
        <v>85</v>
      </c>
      <c r="P59" s="1">
        <v>44839</v>
      </c>
      <c r="Q59" t="s">
        <v>149</v>
      </c>
      <c r="R59" t="s">
        <v>1632</v>
      </c>
      <c r="S59">
        <v>1204400</v>
      </c>
      <c r="U59" t="s">
        <v>1633</v>
      </c>
      <c r="V59" t="s">
        <v>89</v>
      </c>
      <c r="W59" t="s">
        <v>90</v>
      </c>
    </row>
    <row r="60" spans="1:23" x14ac:dyDescent="0.2">
      <c r="A60" t="s">
        <v>79</v>
      </c>
      <c r="B60" t="s">
        <v>23</v>
      </c>
      <c r="C60" t="s">
        <v>80</v>
      </c>
      <c r="D60" t="s">
        <v>81</v>
      </c>
      <c r="E60" s="1">
        <v>44847</v>
      </c>
      <c r="F60" t="s">
        <v>63</v>
      </c>
      <c r="G60" t="s">
        <v>42</v>
      </c>
      <c r="H60" t="s">
        <v>43</v>
      </c>
      <c r="I60" t="s">
        <v>44</v>
      </c>
      <c r="K60" t="s">
        <v>146</v>
      </c>
      <c r="L60" t="s">
        <v>147</v>
      </c>
      <c r="M60" t="s">
        <v>147</v>
      </c>
      <c r="N60" t="s">
        <v>48</v>
      </c>
      <c r="O60" t="s">
        <v>85</v>
      </c>
      <c r="P60" s="1">
        <v>44847</v>
      </c>
      <c r="Q60" s="12" t="s">
        <v>487</v>
      </c>
      <c r="R60" t="s">
        <v>801</v>
      </c>
      <c r="S60">
        <v>298800</v>
      </c>
      <c r="U60" t="s">
        <v>770</v>
      </c>
      <c r="V60" t="s">
        <v>89</v>
      </c>
      <c r="W60" t="s">
        <v>90</v>
      </c>
    </row>
    <row r="61" spans="1:23" x14ac:dyDescent="0.2">
      <c r="A61" t="s">
        <v>79</v>
      </c>
      <c r="B61" t="s">
        <v>23</v>
      </c>
      <c r="C61" t="s">
        <v>24</v>
      </c>
      <c r="D61" t="s">
        <v>25</v>
      </c>
      <c r="E61" s="1">
        <v>44847</v>
      </c>
      <c r="F61" t="s">
        <v>328</v>
      </c>
      <c r="G61" t="s">
        <v>27</v>
      </c>
      <c r="H61" t="s">
        <v>28</v>
      </c>
      <c r="I61" t="s">
        <v>70</v>
      </c>
      <c r="J61" t="s">
        <v>1634</v>
      </c>
      <c r="K61" t="s">
        <v>1635</v>
      </c>
      <c r="L61" t="s">
        <v>217</v>
      </c>
      <c r="M61" t="s">
        <v>106</v>
      </c>
      <c r="N61" t="s">
        <v>34</v>
      </c>
      <c r="O61" t="s">
        <v>107</v>
      </c>
      <c r="P61" s="1">
        <v>44847</v>
      </c>
      <c r="Q61" t="s">
        <v>50</v>
      </c>
      <c r="R61" t="s">
        <v>217</v>
      </c>
      <c r="S61">
        <v>95</v>
      </c>
      <c r="U61" t="s">
        <v>1636</v>
      </c>
      <c r="V61" t="s">
        <v>89</v>
      </c>
      <c r="W61" t="s">
        <v>1637</v>
      </c>
    </row>
    <row r="62" spans="1:23" x14ac:dyDescent="0.2">
      <c r="A62" t="s">
        <v>79</v>
      </c>
      <c r="B62" t="s">
        <v>23</v>
      </c>
      <c r="C62" t="s">
        <v>24</v>
      </c>
      <c r="D62" t="s">
        <v>25</v>
      </c>
      <c r="E62" s="1">
        <v>44847</v>
      </c>
      <c r="F62" t="s">
        <v>26</v>
      </c>
      <c r="G62" t="s">
        <v>58</v>
      </c>
      <c r="H62" t="s">
        <v>28</v>
      </c>
      <c r="I62" t="s">
        <v>46</v>
      </c>
      <c r="K62" t="s">
        <v>1510</v>
      </c>
      <c r="L62" t="s">
        <v>1511</v>
      </c>
      <c r="M62" t="s">
        <v>106</v>
      </c>
      <c r="N62" t="s">
        <v>34</v>
      </c>
      <c r="O62" t="s">
        <v>107</v>
      </c>
      <c r="P62" s="1">
        <v>44847</v>
      </c>
      <c r="Q62" t="s">
        <v>823</v>
      </c>
      <c r="R62" t="s">
        <v>1512</v>
      </c>
      <c r="S62">
        <v>195</v>
      </c>
      <c r="U62" t="s">
        <v>1513</v>
      </c>
      <c r="V62" t="s">
        <v>89</v>
      </c>
      <c r="W62" t="s">
        <v>1514</v>
      </c>
    </row>
    <row r="63" spans="1:23" x14ac:dyDescent="0.2">
      <c r="A63" t="s">
        <v>79</v>
      </c>
      <c r="B63" t="s">
        <v>23</v>
      </c>
      <c r="C63" t="s">
        <v>80</v>
      </c>
      <c r="D63" t="s">
        <v>56</v>
      </c>
      <c r="E63" s="1">
        <v>44848</v>
      </c>
      <c r="F63" t="s">
        <v>621</v>
      </c>
      <c r="G63" t="s">
        <v>42</v>
      </c>
      <c r="H63" t="s">
        <v>43</v>
      </c>
      <c r="I63" t="s">
        <v>44</v>
      </c>
      <c r="K63" t="s">
        <v>146</v>
      </c>
      <c r="L63" t="s">
        <v>147</v>
      </c>
      <c r="M63" t="s">
        <v>147</v>
      </c>
      <c r="N63" t="s">
        <v>48</v>
      </c>
      <c r="O63" t="s">
        <v>85</v>
      </c>
      <c r="P63" s="1">
        <v>44848</v>
      </c>
      <c r="Q63" t="s">
        <v>622</v>
      </c>
      <c r="R63" t="s">
        <v>623</v>
      </c>
      <c r="S63">
        <v>1162800</v>
      </c>
      <c r="U63" t="s">
        <v>624</v>
      </c>
      <c r="V63" t="s">
        <v>89</v>
      </c>
      <c r="W63" t="s">
        <v>90</v>
      </c>
    </row>
    <row r="64" spans="1:23" x14ac:dyDescent="0.2">
      <c r="A64" t="s">
        <v>79</v>
      </c>
      <c r="B64" t="s">
        <v>23</v>
      </c>
      <c r="C64" t="s">
        <v>80</v>
      </c>
      <c r="D64" t="s">
        <v>56</v>
      </c>
      <c r="E64" s="1">
        <v>44858</v>
      </c>
      <c r="F64" t="s">
        <v>696</v>
      </c>
      <c r="G64" t="s">
        <v>42</v>
      </c>
      <c r="H64" t="s">
        <v>43</v>
      </c>
      <c r="I64" t="s">
        <v>44</v>
      </c>
      <c r="K64" t="s">
        <v>83</v>
      </c>
      <c r="L64" t="s">
        <v>2012</v>
      </c>
      <c r="M64" t="s">
        <v>2013</v>
      </c>
      <c r="N64" t="s">
        <v>48</v>
      </c>
      <c r="O64" t="s">
        <v>396</v>
      </c>
      <c r="P64" s="1">
        <v>44858</v>
      </c>
      <c r="Q64" t="s">
        <v>121</v>
      </c>
      <c r="R64" t="s">
        <v>2014</v>
      </c>
      <c r="S64">
        <v>7157900</v>
      </c>
      <c r="U64" t="s">
        <v>2015</v>
      </c>
      <c r="V64" t="s">
        <v>89</v>
      </c>
      <c r="W64" t="s">
        <v>90</v>
      </c>
    </row>
    <row r="65" spans="1:23" x14ac:dyDescent="0.2">
      <c r="A65" t="s">
        <v>79</v>
      </c>
      <c r="B65" t="s">
        <v>23</v>
      </c>
      <c r="C65" t="s">
        <v>80</v>
      </c>
      <c r="D65" t="s">
        <v>81</v>
      </c>
      <c r="E65" s="1">
        <v>44876</v>
      </c>
      <c r="F65" t="s">
        <v>220</v>
      </c>
      <c r="G65" t="s">
        <v>42</v>
      </c>
      <c r="H65" t="s">
        <v>43</v>
      </c>
      <c r="I65" t="s">
        <v>44</v>
      </c>
      <c r="K65" t="s">
        <v>146</v>
      </c>
      <c r="L65" t="s">
        <v>147</v>
      </c>
      <c r="M65" t="s">
        <v>147</v>
      </c>
      <c r="N65" t="s">
        <v>48</v>
      </c>
      <c r="O65" t="s">
        <v>85</v>
      </c>
      <c r="P65" s="1">
        <v>44876</v>
      </c>
      <c r="Q65" t="s">
        <v>487</v>
      </c>
      <c r="R65" t="s">
        <v>488</v>
      </c>
      <c r="S65">
        <v>2107000</v>
      </c>
      <c r="U65" t="s">
        <v>489</v>
      </c>
      <c r="V65" t="s">
        <v>89</v>
      </c>
      <c r="W65" t="s">
        <v>90</v>
      </c>
    </row>
    <row r="66" spans="1:23" x14ac:dyDescent="0.2">
      <c r="A66" t="s">
        <v>79</v>
      </c>
      <c r="B66" t="s">
        <v>23</v>
      </c>
      <c r="C66" t="s">
        <v>80</v>
      </c>
      <c r="D66" t="s">
        <v>81</v>
      </c>
      <c r="E66" s="1">
        <v>44880</v>
      </c>
      <c r="F66" t="s">
        <v>382</v>
      </c>
      <c r="G66" t="s">
        <v>42</v>
      </c>
      <c r="H66" t="s">
        <v>43</v>
      </c>
      <c r="I66" t="s">
        <v>44</v>
      </c>
      <c r="K66" t="s">
        <v>146</v>
      </c>
      <c r="L66" t="s">
        <v>147</v>
      </c>
      <c r="M66" t="s">
        <v>1523</v>
      </c>
      <c r="N66" t="s">
        <v>48</v>
      </c>
      <c r="O66" t="s">
        <v>85</v>
      </c>
      <c r="P66" s="1">
        <v>44881</v>
      </c>
      <c r="Q66" t="s">
        <v>516</v>
      </c>
      <c r="R66" t="s">
        <v>1524</v>
      </c>
      <c r="S66">
        <v>993000</v>
      </c>
      <c r="V66" t="s">
        <v>89</v>
      </c>
      <c r="W66" t="s">
        <v>90</v>
      </c>
    </row>
    <row r="67" spans="1:23" x14ac:dyDescent="0.2">
      <c r="A67" t="s">
        <v>79</v>
      </c>
      <c r="B67" t="s">
        <v>23</v>
      </c>
      <c r="C67" t="s">
        <v>80</v>
      </c>
      <c r="D67" t="s">
        <v>81</v>
      </c>
      <c r="E67" s="1">
        <v>44892</v>
      </c>
      <c r="F67" t="s">
        <v>121</v>
      </c>
      <c r="G67" t="s">
        <v>42</v>
      </c>
      <c r="H67" t="s">
        <v>43</v>
      </c>
      <c r="I67" t="s">
        <v>44</v>
      </c>
      <c r="K67" t="s">
        <v>146</v>
      </c>
      <c r="L67" t="s">
        <v>147</v>
      </c>
      <c r="M67" t="s">
        <v>147</v>
      </c>
      <c r="N67" t="s">
        <v>48</v>
      </c>
      <c r="O67" t="s">
        <v>85</v>
      </c>
      <c r="P67" s="1">
        <v>44892</v>
      </c>
      <c r="Q67" t="s">
        <v>498</v>
      </c>
      <c r="R67" t="s">
        <v>499</v>
      </c>
      <c r="S67">
        <v>1864000</v>
      </c>
      <c r="U67" t="s">
        <v>500</v>
      </c>
      <c r="V67" t="s">
        <v>89</v>
      </c>
      <c r="W67" t="s">
        <v>90</v>
      </c>
    </row>
    <row r="68" spans="1:23" x14ac:dyDescent="0.2">
      <c r="A68" t="s">
        <v>79</v>
      </c>
      <c r="B68" t="s">
        <v>23</v>
      </c>
      <c r="C68" t="s">
        <v>24</v>
      </c>
      <c r="D68" t="s">
        <v>56</v>
      </c>
      <c r="E68" s="1">
        <v>44895</v>
      </c>
      <c r="F68" t="s">
        <v>26</v>
      </c>
      <c r="G68" t="s">
        <v>42</v>
      </c>
      <c r="H68" t="s">
        <v>43</v>
      </c>
      <c r="I68" t="s">
        <v>44</v>
      </c>
      <c r="K68" t="s">
        <v>146</v>
      </c>
      <c r="L68" t="s">
        <v>147</v>
      </c>
      <c r="M68" t="s">
        <v>147</v>
      </c>
      <c r="N68" t="s">
        <v>48</v>
      </c>
      <c r="O68" t="s">
        <v>85</v>
      </c>
      <c r="P68" s="1">
        <v>44895</v>
      </c>
      <c r="Q68" t="s">
        <v>220</v>
      </c>
      <c r="R68" t="s">
        <v>2149</v>
      </c>
      <c r="S68">
        <v>1641800</v>
      </c>
      <c r="U68" t="s">
        <v>2150</v>
      </c>
      <c r="V68" t="s">
        <v>89</v>
      </c>
      <c r="W68" t="s">
        <v>90</v>
      </c>
    </row>
    <row r="69" spans="1:23" x14ac:dyDescent="0.2">
      <c r="A69" t="s">
        <v>79</v>
      </c>
      <c r="B69" t="s">
        <v>23</v>
      </c>
      <c r="C69" t="s">
        <v>80</v>
      </c>
      <c r="D69" t="s">
        <v>56</v>
      </c>
      <c r="E69" s="1">
        <v>44898</v>
      </c>
      <c r="F69" t="s">
        <v>141</v>
      </c>
      <c r="G69" t="s">
        <v>42</v>
      </c>
      <c r="H69" t="s">
        <v>43</v>
      </c>
      <c r="I69" t="s">
        <v>44</v>
      </c>
      <c r="K69" t="s">
        <v>146</v>
      </c>
      <c r="L69" t="s">
        <v>257</v>
      </c>
      <c r="M69" t="s">
        <v>257</v>
      </c>
      <c r="N69" t="s">
        <v>48</v>
      </c>
      <c r="O69" t="s">
        <v>238</v>
      </c>
      <c r="P69" s="1">
        <v>44898</v>
      </c>
      <c r="Q69" t="s">
        <v>125</v>
      </c>
      <c r="R69" t="s">
        <v>2025</v>
      </c>
      <c r="S69">
        <v>2731000</v>
      </c>
      <c r="U69" t="s">
        <v>500</v>
      </c>
      <c r="V69" t="s">
        <v>89</v>
      </c>
      <c r="W69" t="s">
        <v>90</v>
      </c>
    </row>
    <row r="70" spans="1:23" x14ac:dyDescent="0.2">
      <c r="A70" t="s">
        <v>79</v>
      </c>
      <c r="B70" t="s">
        <v>23</v>
      </c>
      <c r="C70" t="s">
        <v>80</v>
      </c>
      <c r="D70" t="s">
        <v>81</v>
      </c>
      <c r="E70" s="1">
        <v>44901</v>
      </c>
      <c r="F70" t="s">
        <v>108</v>
      </c>
      <c r="G70" t="s">
        <v>42</v>
      </c>
      <c r="H70" t="s">
        <v>43</v>
      </c>
      <c r="I70" t="s">
        <v>44</v>
      </c>
      <c r="K70" t="s">
        <v>146</v>
      </c>
      <c r="L70" t="s">
        <v>147</v>
      </c>
      <c r="M70" t="s">
        <v>147</v>
      </c>
      <c r="N70" t="s">
        <v>48</v>
      </c>
      <c r="O70" t="s">
        <v>85</v>
      </c>
      <c r="P70" s="1">
        <v>44902</v>
      </c>
      <c r="Q70" t="s">
        <v>516</v>
      </c>
      <c r="R70" t="s">
        <v>1638</v>
      </c>
      <c r="S70">
        <v>430000</v>
      </c>
      <c r="U70" t="s">
        <v>518</v>
      </c>
      <c r="V70" t="s">
        <v>89</v>
      </c>
      <c r="W70" t="s">
        <v>90</v>
      </c>
    </row>
    <row r="71" spans="1:23" x14ac:dyDescent="0.2">
      <c r="A71" t="s">
        <v>79</v>
      </c>
      <c r="B71" t="s">
        <v>23</v>
      </c>
      <c r="C71" t="s">
        <v>80</v>
      </c>
      <c r="D71" t="s">
        <v>81</v>
      </c>
      <c r="E71" s="1">
        <v>44902</v>
      </c>
      <c r="F71" t="s">
        <v>516</v>
      </c>
      <c r="G71" t="s">
        <v>42</v>
      </c>
      <c r="H71" t="s">
        <v>43</v>
      </c>
      <c r="I71" t="s">
        <v>44</v>
      </c>
      <c r="K71" t="s">
        <v>146</v>
      </c>
      <c r="L71" t="s">
        <v>147</v>
      </c>
      <c r="M71" t="s">
        <v>147</v>
      </c>
      <c r="N71" t="s">
        <v>48</v>
      </c>
      <c r="O71" t="s">
        <v>85</v>
      </c>
      <c r="P71" s="1">
        <v>44902</v>
      </c>
      <c r="Q71" t="s">
        <v>141</v>
      </c>
      <c r="R71" t="s">
        <v>1894</v>
      </c>
      <c r="S71">
        <v>15510000</v>
      </c>
      <c r="U71" t="s">
        <v>500</v>
      </c>
      <c r="V71" t="s">
        <v>89</v>
      </c>
      <c r="W71" t="s">
        <v>90</v>
      </c>
    </row>
    <row r="72" spans="1:23" x14ac:dyDescent="0.2">
      <c r="A72" t="s">
        <v>79</v>
      </c>
      <c r="B72" t="s">
        <v>23</v>
      </c>
      <c r="C72" t="s">
        <v>24</v>
      </c>
      <c r="D72" t="s">
        <v>56</v>
      </c>
      <c r="E72" s="1">
        <v>44902</v>
      </c>
      <c r="F72" t="s">
        <v>196</v>
      </c>
      <c r="G72" t="s">
        <v>58</v>
      </c>
      <c r="H72" t="s">
        <v>28</v>
      </c>
      <c r="I72" t="s">
        <v>46</v>
      </c>
      <c r="J72" t="s">
        <v>197</v>
      </c>
      <c r="K72" t="s">
        <v>198</v>
      </c>
      <c r="L72" t="s">
        <v>199</v>
      </c>
      <c r="M72" t="s">
        <v>200</v>
      </c>
      <c r="N72" t="s">
        <v>34</v>
      </c>
      <c r="O72" t="s">
        <v>107</v>
      </c>
      <c r="P72" s="1">
        <v>44902</v>
      </c>
      <c r="Q72" t="s">
        <v>201</v>
      </c>
      <c r="R72" t="s">
        <v>202</v>
      </c>
      <c r="S72">
        <v>45</v>
      </c>
      <c r="U72" t="s">
        <v>203</v>
      </c>
      <c r="V72" t="s">
        <v>89</v>
      </c>
      <c r="W72" t="s">
        <v>204</v>
      </c>
    </row>
    <row r="73" spans="1:23" x14ac:dyDescent="0.2">
      <c r="A73" t="s">
        <v>79</v>
      </c>
      <c r="B73" t="s">
        <v>23</v>
      </c>
      <c r="C73" t="s">
        <v>80</v>
      </c>
      <c r="D73" t="s">
        <v>81</v>
      </c>
      <c r="E73" s="1">
        <v>44911</v>
      </c>
      <c r="F73" t="s">
        <v>516</v>
      </c>
      <c r="G73" t="s">
        <v>42</v>
      </c>
      <c r="H73" t="s">
        <v>43</v>
      </c>
      <c r="I73" t="s">
        <v>44</v>
      </c>
      <c r="K73" t="s">
        <v>146</v>
      </c>
      <c r="L73" t="s">
        <v>147</v>
      </c>
      <c r="M73" t="s">
        <v>147</v>
      </c>
      <c r="N73" t="s">
        <v>48</v>
      </c>
      <c r="O73" t="s">
        <v>85</v>
      </c>
      <c r="P73" s="1">
        <v>44911</v>
      </c>
      <c r="Q73" t="s">
        <v>153</v>
      </c>
      <c r="R73" t="s">
        <v>517</v>
      </c>
      <c r="S73">
        <v>582300</v>
      </c>
      <c r="U73" t="s">
        <v>518</v>
      </c>
      <c r="V73" t="s">
        <v>89</v>
      </c>
      <c r="W73" t="s">
        <v>90</v>
      </c>
    </row>
    <row r="74" spans="1:23" x14ac:dyDescent="0.2">
      <c r="A74" t="s">
        <v>79</v>
      </c>
      <c r="B74" t="s">
        <v>23</v>
      </c>
      <c r="C74" t="s">
        <v>80</v>
      </c>
      <c r="D74" t="s">
        <v>81</v>
      </c>
      <c r="E74" s="1">
        <v>44910</v>
      </c>
      <c r="F74" t="s">
        <v>304</v>
      </c>
      <c r="G74" t="s">
        <v>42</v>
      </c>
      <c r="H74" t="s">
        <v>43</v>
      </c>
      <c r="I74" t="s">
        <v>44</v>
      </c>
      <c r="K74" t="s">
        <v>146</v>
      </c>
      <c r="L74" t="s">
        <v>147</v>
      </c>
      <c r="M74" t="s">
        <v>147</v>
      </c>
      <c r="N74" t="s">
        <v>48</v>
      </c>
      <c r="O74" t="s">
        <v>85</v>
      </c>
      <c r="P74" s="1">
        <v>44911</v>
      </c>
      <c r="Q74" t="s">
        <v>516</v>
      </c>
      <c r="R74" t="s">
        <v>1197</v>
      </c>
      <c r="S74">
        <v>811900</v>
      </c>
      <c r="U74" t="s">
        <v>1109</v>
      </c>
      <c r="V74" t="s">
        <v>89</v>
      </c>
      <c r="W74" t="s">
        <v>90</v>
      </c>
    </row>
    <row r="75" spans="1:23" x14ac:dyDescent="0.2">
      <c r="A75" t="s">
        <v>79</v>
      </c>
      <c r="B75" t="s">
        <v>23</v>
      </c>
      <c r="C75" t="s">
        <v>80</v>
      </c>
      <c r="D75" t="s">
        <v>81</v>
      </c>
      <c r="E75" s="1">
        <v>44918</v>
      </c>
      <c r="F75" t="s">
        <v>516</v>
      </c>
      <c r="G75" t="s">
        <v>42</v>
      </c>
      <c r="H75" t="s">
        <v>43</v>
      </c>
      <c r="I75" t="s">
        <v>44</v>
      </c>
      <c r="K75" t="s">
        <v>146</v>
      </c>
      <c r="L75" t="s">
        <v>147</v>
      </c>
      <c r="M75" t="s">
        <v>147</v>
      </c>
      <c r="N75" t="s">
        <v>48</v>
      </c>
      <c r="O75" t="s">
        <v>85</v>
      </c>
      <c r="P75" s="1">
        <v>44918</v>
      </c>
      <c r="Q75" t="s">
        <v>333</v>
      </c>
      <c r="R75" t="s">
        <v>1200</v>
      </c>
      <c r="S75">
        <v>562600</v>
      </c>
      <c r="U75" t="s">
        <v>1201</v>
      </c>
      <c r="V75" t="s">
        <v>89</v>
      </c>
      <c r="W75" t="s">
        <v>90</v>
      </c>
    </row>
    <row r="76" spans="1:23" x14ac:dyDescent="0.2">
      <c r="A76" t="s">
        <v>79</v>
      </c>
      <c r="B76" t="s">
        <v>23</v>
      </c>
      <c r="C76" t="s">
        <v>80</v>
      </c>
      <c r="D76" t="s">
        <v>453</v>
      </c>
      <c r="E76" s="1">
        <v>44917</v>
      </c>
      <c r="F76" t="s">
        <v>613</v>
      </c>
      <c r="G76" t="s">
        <v>42</v>
      </c>
      <c r="H76" t="s">
        <v>43</v>
      </c>
      <c r="I76" t="s">
        <v>44</v>
      </c>
      <c r="K76" t="s">
        <v>146</v>
      </c>
      <c r="L76" t="s">
        <v>147</v>
      </c>
      <c r="M76" t="s">
        <v>147</v>
      </c>
      <c r="N76" t="s">
        <v>48</v>
      </c>
      <c r="O76" t="s">
        <v>85</v>
      </c>
      <c r="P76" s="1">
        <v>44918</v>
      </c>
      <c r="Q76" t="s">
        <v>516</v>
      </c>
      <c r="R76" t="s">
        <v>1746</v>
      </c>
      <c r="S76">
        <v>2419400</v>
      </c>
      <c r="U76" t="s">
        <v>1109</v>
      </c>
      <c r="V76" t="s">
        <v>89</v>
      </c>
      <c r="W76" t="s">
        <v>90</v>
      </c>
    </row>
    <row r="77" spans="1:23" x14ac:dyDescent="0.2">
      <c r="A77" t="s">
        <v>79</v>
      </c>
      <c r="B77" t="s">
        <v>23</v>
      </c>
      <c r="C77" t="s">
        <v>80</v>
      </c>
      <c r="D77" t="s">
        <v>56</v>
      </c>
      <c r="E77" s="1">
        <v>44926</v>
      </c>
      <c r="F77" t="s">
        <v>108</v>
      </c>
      <c r="G77" t="s">
        <v>42</v>
      </c>
      <c r="H77" t="s">
        <v>43</v>
      </c>
      <c r="I77" t="s">
        <v>44</v>
      </c>
      <c r="K77" t="s">
        <v>146</v>
      </c>
      <c r="L77" t="s">
        <v>1643</v>
      </c>
      <c r="M77" t="s">
        <v>1643</v>
      </c>
      <c r="N77" t="s">
        <v>48</v>
      </c>
      <c r="O77" t="s">
        <v>1644</v>
      </c>
      <c r="P77" s="1">
        <v>44928</v>
      </c>
      <c r="Q77" t="s">
        <v>516</v>
      </c>
      <c r="R77" t="s">
        <v>1645</v>
      </c>
      <c r="S77">
        <v>1400</v>
      </c>
      <c r="U77" t="s">
        <v>1646</v>
      </c>
      <c r="V77" t="s">
        <v>89</v>
      </c>
      <c r="W77" t="s">
        <v>90</v>
      </c>
    </row>
    <row r="79" spans="1:23" x14ac:dyDescent="0.2">
      <c r="S79" s="8">
        <f>SUM(S17:S78)</f>
        <v>132690928</v>
      </c>
    </row>
    <row r="84" spans="1:23" s="2" customFormat="1" x14ac:dyDescent="0.2">
      <c r="A84" s="2" t="s">
        <v>2169</v>
      </c>
    </row>
    <row r="85" spans="1:23" s="2" customFormat="1" x14ac:dyDescent="0.2"/>
    <row r="86" spans="1:23" x14ac:dyDescent="0.2">
      <c r="A86" t="s">
        <v>79</v>
      </c>
      <c r="B86" t="s">
        <v>23</v>
      </c>
      <c r="C86" t="s">
        <v>80</v>
      </c>
      <c r="D86" t="s">
        <v>56</v>
      </c>
      <c r="E86" s="1">
        <v>44562</v>
      </c>
      <c r="F86" t="s">
        <v>382</v>
      </c>
      <c r="G86" t="s">
        <v>42</v>
      </c>
      <c r="H86" t="s">
        <v>43</v>
      </c>
      <c r="I86" t="s">
        <v>44</v>
      </c>
      <c r="K86" t="s">
        <v>383</v>
      </c>
      <c r="L86" t="s">
        <v>384</v>
      </c>
      <c r="M86" t="s">
        <v>383</v>
      </c>
      <c r="N86" t="s">
        <v>34</v>
      </c>
      <c r="P86" s="1">
        <v>44562</v>
      </c>
      <c r="Q86" t="s">
        <v>385</v>
      </c>
      <c r="R86" t="s">
        <v>384</v>
      </c>
      <c r="U86" t="s">
        <v>386</v>
      </c>
      <c r="V86" t="s">
        <v>89</v>
      </c>
      <c r="W86" t="s">
        <v>90</v>
      </c>
    </row>
    <row r="87" spans="1:23" x14ac:dyDescent="0.2">
      <c r="A87" t="s">
        <v>79</v>
      </c>
      <c r="B87" t="s">
        <v>23</v>
      </c>
      <c r="C87" t="s">
        <v>80</v>
      </c>
      <c r="D87" t="s">
        <v>56</v>
      </c>
      <c r="E87" s="1">
        <v>44626</v>
      </c>
      <c r="F87" t="s">
        <v>245</v>
      </c>
      <c r="G87" t="s">
        <v>42</v>
      </c>
      <c r="H87" t="s">
        <v>43</v>
      </c>
      <c r="I87" t="s">
        <v>44</v>
      </c>
      <c r="N87" t="s">
        <v>48</v>
      </c>
      <c r="O87" t="s">
        <v>396</v>
      </c>
      <c r="P87" s="1">
        <v>44626</v>
      </c>
      <c r="Q87" t="s">
        <v>245</v>
      </c>
      <c r="R87" t="s">
        <v>397</v>
      </c>
      <c r="U87" t="s">
        <v>398</v>
      </c>
      <c r="V87" t="s">
        <v>89</v>
      </c>
      <c r="W87" t="s">
        <v>90</v>
      </c>
    </row>
    <row r="88" spans="1:23" x14ac:dyDescent="0.2">
      <c r="A88" t="s">
        <v>79</v>
      </c>
      <c r="B88" t="s">
        <v>23</v>
      </c>
      <c r="C88" t="s">
        <v>80</v>
      </c>
      <c r="D88" t="s">
        <v>56</v>
      </c>
      <c r="E88" s="1">
        <v>44688</v>
      </c>
      <c r="F88" t="s">
        <v>857</v>
      </c>
      <c r="G88" t="s">
        <v>42</v>
      </c>
      <c r="H88" t="s">
        <v>43</v>
      </c>
      <c r="I88" t="s">
        <v>44</v>
      </c>
      <c r="K88" t="s">
        <v>146</v>
      </c>
      <c r="L88" t="s">
        <v>257</v>
      </c>
      <c r="M88" t="s">
        <v>257</v>
      </c>
      <c r="N88" t="s">
        <v>34</v>
      </c>
      <c r="O88" t="s">
        <v>238</v>
      </c>
      <c r="P88" s="1">
        <v>44688</v>
      </c>
      <c r="Q88" s="12" t="s">
        <v>328</v>
      </c>
      <c r="R88" t="s">
        <v>397</v>
      </c>
      <c r="U88" t="s">
        <v>858</v>
      </c>
      <c r="V88" t="s">
        <v>89</v>
      </c>
      <c r="W88" t="s">
        <v>859</v>
      </c>
    </row>
    <row r="89" spans="1:23" x14ac:dyDescent="0.2">
      <c r="A89" t="s">
        <v>79</v>
      </c>
      <c r="B89" t="s">
        <v>23</v>
      </c>
      <c r="C89" t="s">
        <v>24</v>
      </c>
      <c r="D89" t="s">
        <v>56</v>
      </c>
      <c r="E89" s="1">
        <v>44600</v>
      </c>
      <c r="F89" t="s">
        <v>462</v>
      </c>
      <c r="G89" t="s">
        <v>42</v>
      </c>
      <c r="H89" t="s">
        <v>43</v>
      </c>
      <c r="I89" t="s">
        <v>44</v>
      </c>
      <c r="K89" t="s">
        <v>1911</v>
      </c>
      <c r="N89" t="s">
        <v>34</v>
      </c>
      <c r="O89" t="s">
        <v>505</v>
      </c>
      <c r="P89" s="1">
        <v>44600</v>
      </c>
      <c r="Q89" t="s">
        <v>462</v>
      </c>
      <c r="R89" t="s">
        <v>1912</v>
      </c>
      <c r="U89" t="s">
        <v>1134</v>
      </c>
      <c r="V89" t="s">
        <v>89</v>
      </c>
      <c r="W89" t="s">
        <v>90</v>
      </c>
    </row>
  </sheetData>
  <sortState xmlns:xlrd2="http://schemas.microsoft.com/office/spreadsheetml/2017/richdata2" ref="A17:W77">
    <sortCondition ref="P17:P77"/>
  </sortState>
  <pageMargins left="0.75" right="0.75" top="1" bottom="1" header="0.5" footer="0.5"/>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4A16-3447-4A2F-ADF5-12513F1B69CF}">
  <dimension ref="A1:V4"/>
  <sheetViews>
    <sheetView workbookViewId="0">
      <selection activeCell="Q5" sqref="Q5"/>
    </sheetView>
  </sheetViews>
  <sheetFormatPr defaultRowHeight="12.75" x14ac:dyDescent="0.2"/>
  <cols>
    <col min="1" max="1" width="35.140625" customWidth="1"/>
    <col min="5" max="5" width="13.42578125" customWidth="1"/>
    <col min="7" max="7" width="10.5703125" customWidth="1"/>
    <col min="8" max="8" width="20.5703125" customWidth="1"/>
    <col min="10" max="10" width="33.140625" customWidth="1"/>
    <col min="11" max="11" width="30.140625" customWidth="1"/>
    <col min="12" max="12" width="39.7109375" customWidth="1"/>
    <col min="15" max="15" width="20.140625" customWidth="1"/>
    <col min="16" max="16" width="13.140625" customWidth="1"/>
    <col min="17" max="17" width="10.7109375" customWidth="1"/>
    <col min="18" max="18" width="25.28515625" customWidth="1"/>
    <col min="20" max="20" width="29.28515625" customWidth="1"/>
    <col min="21" max="21" width="12.7109375" customWidth="1"/>
    <col min="22" max="22" width="27.570312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1432</v>
      </c>
      <c r="B2" t="s">
        <v>23</v>
      </c>
      <c r="C2" t="s">
        <v>24</v>
      </c>
      <c r="D2" t="s">
        <v>25</v>
      </c>
      <c r="E2" s="1">
        <v>44630</v>
      </c>
      <c r="F2" t="s">
        <v>196</v>
      </c>
      <c r="G2" t="s">
        <v>58</v>
      </c>
      <c r="H2" t="s">
        <v>28</v>
      </c>
      <c r="I2" t="s">
        <v>205</v>
      </c>
      <c r="J2" t="s">
        <v>1433</v>
      </c>
      <c r="K2" t="s">
        <v>1434</v>
      </c>
      <c r="L2" t="s">
        <v>1435</v>
      </c>
      <c r="M2" t="s">
        <v>107</v>
      </c>
      <c r="N2" t="s">
        <v>48</v>
      </c>
      <c r="O2" t="s">
        <v>1436</v>
      </c>
      <c r="P2" s="1">
        <v>44630</v>
      </c>
      <c r="Q2" t="s">
        <v>121</v>
      </c>
      <c r="R2" t="s">
        <v>1437</v>
      </c>
      <c r="T2" t="s">
        <v>1438</v>
      </c>
      <c r="U2" t="s">
        <v>1439</v>
      </c>
      <c r="V2" t="s">
        <v>1440</v>
      </c>
    </row>
    <row r="4" spans="1:22" x14ac:dyDescent="0.2">
      <c r="R4" s="2">
        <v>23000</v>
      </c>
    </row>
  </sheetData>
  <pageMargins left="0.75" right="0.75" top="1" bottom="1" header="0.5" footer="0.5"/>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2AEA-8484-41D8-A8E3-5F53914D822F}">
  <dimension ref="A1:W5"/>
  <sheetViews>
    <sheetView workbookViewId="0">
      <selection activeCell="S5" sqref="S5"/>
    </sheetView>
  </sheetViews>
  <sheetFormatPr defaultRowHeight="12.75" x14ac:dyDescent="0.2"/>
  <cols>
    <col min="1" max="1" width="24.85546875" customWidth="1"/>
    <col min="3" max="3" width="18.42578125" customWidth="1"/>
    <col min="4" max="4" width="11.85546875" customWidth="1"/>
    <col min="5" max="5" width="10.42578125" customWidth="1"/>
    <col min="7" max="7" width="13.85546875" customWidth="1"/>
    <col min="8" max="8" width="17.140625" customWidth="1"/>
    <col min="9" max="9" width="25.85546875" customWidth="1"/>
    <col min="11" max="11" width="17.85546875" customWidth="1"/>
    <col min="12" max="12" width="16.28515625" customWidth="1"/>
    <col min="16" max="16" width="11.42578125" customWidth="1"/>
    <col min="17" max="17" width="11.85546875" customWidth="1"/>
    <col min="18" max="19" width="13.85546875" customWidth="1"/>
    <col min="21" max="21" width="24.42578125" customWidth="1"/>
    <col min="23" max="23" width="25.140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1485</v>
      </c>
      <c r="B2" t="s">
        <v>23</v>
      </c>
      <c r="C2" t="s">
        <v>24</v>
      </c>
      <c r="D2" t="s">
        <v>25</v>
      </c>
      <c r="E2" s="1">
        <v>44787</v>
      </c>
      <c r="F2" t="s">
        <v>121</v>
      </c>
      <c r="G2" t="s">
        <v>58</v>
      </c>
      <c r="H2" t="s">
        <v>28</v>
      </c>
      <c r="I2" t="s">
        <v>29</v>
      </c>
      <c r="K2" t="s">
        <v>1486</v>
      </c>
      <c r="L2" t="s">
        <v>1487</v>
      </c>
      <c r="M2" t="s">
        <v>1488</v>
      </c>
      <c r="N2" t="s">
        <v>34</v>
      </c>
      <c r="P2" s="1">
        <v>44787</v>
      </c>
      <c r="Q2" t="s">
        <v>291</v>
      </c>
      <c r="R2" t="s">
        <v>1487</v>
      </c>
      <c r="S2">
        <v>9</v>
      </c>
      <c r="U2" t="s">
        <v>1489</v>
      </c>
      <c r="V2" t="s">
        <v>255</v>
      </c>
      <c r="W2" t="s">
        <v>1490</v>
      </c>
    </row>
    <row r="3" spans="1:23" x14ac:dyDescent="0.2">
      <c r="A3" t="s">
        <v>1485</v>
      </c>
      <c r="B3" t="s">
        <v>23</v>
      </c>
      <c r="C3" t="s">
        <v>24</v>
      </c>
      <c r="D3" t="s">
        <v>1072</v>
      </c>
      <c r="E3" s="1">
        <v>44592</v>
      </c>
      <c r="F3" t="s">
        <v>149</v>
      </c>
      <c r="G3" t="s">
        <v>27</v>
      </c>
      <c r="H3" t="s">
        <v>28</v>
      </c>
      <c r="I3" t="s">
        <v>29</v>
      </c>
      <c r="K3" t="s">
        <v>2039</v>
      </c>
      <c r="L3" t="s">
        <v>2040</v>
      </c>
      <c r="M3" t="s">
        <v>2041</v>
      </c>
      <c r="N3" t="s">
        <v>34</v>
      </c>
      <c r="P3" s="1">
        <v>44592</v>
      </c>
      <c r="Q3" t="s">
        <v>57</v>
      </c>
      <c r="R3" t="s">
        <v>2042</v>
      </c>
      <c r="S3">
        <v>9</v>
      </c>
      <c r="U3" t="s">
        <v>2043</v>
      </c>
      <c r="V3" t="s">
        <v>255</v>
      </c>
      <c r="W3" t="s">
        <v>2044</v>
      </c>
    </row>
    <row r="5" spans="1:23" x14ac:dyDescent="0.2">
      <c r="S5" s="2">
        <f>SUM(S2:S4)</f>
        <v>18</v>
      </c>
    </row>
  </sheetData>
  <pageMargins left="0.75" right="0.75" top="1" bottom="1" header="0.5" footer="0.5"/>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592E-160D-478D-908F-7C895B604C38}">
  <dimension ref="A1:W7"/>
  <sheetViews>
    <sheetView topLeftCell="L1" workbookViewId="0">
      <selection activeCell="L1" sqref="A1:XFD1"/>
    </sheetView>
  </sheetViews>
  <sheetFormatPr defaultRowHeight="12.75" x14ac:dyDescent="0.2"/>
  <cols>
    <col min="1" max="1" width="19.140625" customWidth="1"/>
    <col min="3" max="3" width="15.5703125" customWidth="1"/>
    <col min="4" max="4" width="17.85546875" customWidth="1"/>
    <col min="5" max="5" width="13.7109375" customWidth="1"/>
    <col min="7" max="7" width="20" customWidth="1"/>
    <col min="8" max="8" width="34.5703125" customWidth="1"/>
    <col min="9" max="9" width="28.140625" customWidth="1"/>
    <col min="10" max="10" width="31" customWidth="1"/>
    <col min="11" max="11" width="33.85546875" customWidth="1"/>
    <col min="12" max="12" width="13.42578125" customWidth="1"/>
    <col min="13" max="13" width="16.140625" customWidth="1"/>
    <col min="15" max="15" width="33.5703125" customWidth="1"/>
    <col min="16" max="16" width="10" customWidth="1"/>
    <col min="18" max="19" width="20.140625" customWidth="1"/>
    <col min="20" max="20" width="13" customWidth="1"/>
    <col min="21" max="21" width="33" customWidth="1"/>
    <col min="22" max="22" width="13.140625" customWidth="1"/>
    <col min="23" max="23" width="28.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452</v>
      </c>
      <c r="B2" t="s">
        <v>23</v>
      </c>
      <c r="C2" t="s">
        <v>24</v>
      </c>
      <c r="D2" t="s">
        <v>453</v>
      </c>
      <c r="E2" s="1">
        <v>44809</v>
      </c>
      <c r="F2" t="s">
        <v>108</v>
      </c>
      <c r="G2" t="s">
        <v>42</v>
      </c>
      <c r="H2" t="s">
        <v>43</v>
      </c>
      <c r="I2" t="s">
        <v>319</v>
      </c>
      <c r="J2" t="s">
        <v>454</v>
      </c>
      <c r="K2" t="s">
        <v>146</v>
      </c>
      <c r="L2" t="s">
        <v>455</v>
      </c>
      <c r="M2" t="s">
        <v>456</v>
      </c>
      <c r="N2" t="s">
        <v>48</v>
      </c>
      <c r="O2" t="s">
        <v>457</v>
      </c>
      <c r="P2" s="1">
        <v>44810</v>
      </c>
      <c r="Q2" t="s">
        <v>458</v>
      </c>
      <c r="R2" t="s">
        <v>459</v>
      </c>
      <c r="S2">
        <v>1100000</v>
      </c>
      <c r="U2" t="s">
        <v>460</v>
      </c>
      <c r="V2" t="s">
        <v>255</v>
      </c>
      <c r="W2" t="s">
        <v>461</v>
      </c>
    </row>
    <row r="3" spans="1:23" x14ac:dyDescent="0.2">
      <c r="A3" t="s">
        <v>452</v>
      </c>
      <c r="B3" t="s">
        <v>23</v>
      </c>
      <c r="C3" t="s">
        <v>24</v>
      </c>
      <c r="D3" t="s">
        <v>56</v>
      </c>
      <c r="E3" s="1">
        <v>44917</v>
      </c>
      <c r="F3" t="s">
        <v>26</v>
      </c>
      <c r="G3" t="s">
        <v>115</v>
      </c>
      <c r="H3" t="s">
        <v>28</v>
      </c>
      <c r="I3" t="s">
        <v>205</v>
      </c>
      <c r="J3" t="s">
        <v>519</v>
      </c>
      <c r="K3" t="s">
        <v>520</v>
      </c>
      <c r="L3" t="s">
        <v>521</v>
      </c>
      <c r="M3" t="s">
        <v>131</v>
      </c>
      <c r="N3" t="s">
        <v>48</v>
      </c>
      <c r="O3" t="s">
        <v>522</v>
      </c>
      <c r="P3" s="1">
        <v>44923</v>
      </c>
      <c r="Q3" t="s">
        <v>125</v>
      </c>
      <c r="R3" t="s">
        <v>523</v>
      </c>
      <c r="S3">
        <v>8500</v>
      </c>
      <c r="U3" t="s">
        <v>524</v>
      </c>
      <c r="V3" t="s">
        <v>255</v>
      </c>
      <c r="W3" t="s">
        <v>525</v>
      </c>
    </row>
    <row r="4" spans="1:23" x14ac:dyDescent="0.2">
      <c r="A4" t="s">
        <v>452</v>
      </c>
      <c r="B4" t="s">
        <v>23</v>
      </c>
      <c r="C4" t="s">
        <v>24</v>
      </c>
      <c r="D4" t="s">
        <v>205</v>
      </c>
      <c r="E4" s="1">
        <v>44836</v>
      </c>
      <c r="F4" t="s">
        <v>141</v>
      </c>
      <c r="G4" t="s">
        <v>463</v>
      </c>
      <c r="H4" t="s">
        <v>28</v>
      </c>
      <c r="I4" t="s">
        <v>319</v>
      </c>
      <c r="J4" t="s">
        <v>1181</v>
      </c>
      <c r="K4" t="s">
        <v>1182</v>
      </c>
      <c r="L4" t="s">
        <v>1183</v>
      </c>
      <c r="M4" t="s">
        <v>208</v>
      </c>
      <c r="N4" t="s">
        <v>34</v>
      </c>
      <c r="P4" s="1">
        <v>44836</v>
      </c>
      <c r="Q4" t="s">
        <v>177</v>
      </c>
      <c r="R4" t="s">
        <v>1184</v>
      </c>
      <c r="S4">
        <v>2600</v>
      </c>
      <c r="U4" t="s">
        <v>1185</v>
      </c>
      <c r="V4" t="s">
        <v>255</v>
      </c>
      <c r="W4" t="s">
        <v>1186</v>
      </c>
    </row>
    <row r="5" spans="1:23" x14ac:dyDescent="0.2">
      <c r="A5" t="s">
        <v>452</v>
      </c>
      <c r="B5" t="s">
        <v>23</v>
      </c>
      <c r="C5" t="s">
        <v>24</v>
      </c>
      <c r="D5" t="s">
        <v>25</v>
      </c>
      <c r="E5" s="1">
        <v>44690</v>
      </c>
      <c r="F5" t="s">
        <v>280</v>
      </c>
      <c r="G5" t="s">
        <v>58</v>
      </c>
      <c r="H5" t="s">
        <v>28</v>
      </c>
      <c r="I5" t="s">
        <v>70</v>
      </c>
      <c r="K5" t="s">
        <v>1345</v>
      </c>
      <c r="L5" t="s">
        <v>995</v>
      </c>
      <c r="M5" t="s">
        <v>1346</v>
      </c>
      <c r="N5" t="s">
        <v>34</v>
      </c>
      <c r="P5" s="1">
        <v>44690</v>
      </c>
      <c r="Q5" t="s">
        <v>125</v>
      </c>
      <c r="R5" t="s">
        <v>1347</v>
      </c>
      <c r="S5">
        <v>15000</v>
      </c>
      <c r="U5" t="s">
        <v>1348</v>
      </c>
      <c r="V5" t="s">
        <v>255</v>
      </c>
      <c r="W5" t="s">
        <v>461</v>
      </c>
    </row>
    <row r="7" spans="1:23" x14ac:dyDescent="0.2">
      <c r="S7" s="2">
        <f>SUM(S2:S6)</f>
        <v>1126100</v>
      </c>
    </row>
  </sheetData>
  <pageMargins left="0.75" right="0.75" top="1" bottom="1" header="0.5" footer="0.5"/>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ADDD6-5490-4364-B842-71C8E98CA853}">
  <dimension ref="A1:W7"/>
  <sheetViews>
    <sheetView topLeftCell="L1" workbookViewId="0">
      <selection activeCell="Q13" sqref="Q13"/>
    </sheetView>
  </sheetViews>
  <sheetFormatPr defaultRowHeight="12.75" x14ac:dyDescent="0.2"/>
  <cols>
    <col min="1" max="1" width="16.5703125" customWidth="1"/>
    <col min="3" max="3" width="16.140625" customWidth="1"/>
    <col min="4" max="4" width="15.85546875" customWidth="1"/>
    <col min="5" max="5" width="12.28515625" customWidth="1"/>
    <col min="6" max="6" width="12" customWidth="1"/>
    <col min="7" max="7" width="18.85546875" customWidth="1"/>
    <col min="8" max="8" width="16.5703125" customWidth="1"/>
    <col min="9" max="9" width="27.7109375" customWidth="1"/>
    <col min="10" max="10" width="27.42578125" customWidth="1"/>
    <col min="11" max="11" width="34.28515625" customWidth="1"/>
    <col min="12" max="12" width="22.7109375" customWidth="1"/>
    <col min="15" max="15" width="17.42578125" customWidth="1"/>
    <col min="16" max="16" width="10.42578125" customWidth="1"/>
    <col min="18" max="19" width="17.42578125" customWidth="1"/>
    <col min="21" max="21" width="46.5703125" customWidth="1"/>
    <col min="23" max="23" width="30.140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762</v>
      </c>
      <c r="B2" t="s">
        <v>23</v>
      </c>
      <c r="C2" t="s">
        <v>24</v>
      </c>
      <c r="D2" t="s">
        <v>25</v>
      </c>
      <c r="E2" s="1">
        <v>44761</v>
      </c>
      <c r="F2" t="s">
        <v>511</v>
      </c>
      <c r="G2" t="s">
        <v>42</v>
      </c>
      <c r="H2" t="s">
        <v>28</v>
      </c>
      <c r="I2" t="s">
        <v>116</v>
      </c>
      <c r="J2" t="s">
        <v>763</v>
      </c>
      <c r="K2" t="s">
        <v>764</v>
      </c>
      <c r="L2" t="s">
        <v>765</v>
      </c>
      <c r="M2" t="s">
        <v>131</v>
      </c>
      <c r="N2" t="s">
        <v>34</v>
      </c>
      <c r="P2" s="1">
        <v>44761</v>
      </c>
      <c r="Q2" t="s">
        <v>328</v>
      </c>
      <c r="R2" t="s">
        <v>534</v>
      </c>
      <c r="S2">
        <v>0</v>
      </c>
      <c r="U2" t="s">
        <v>763</v>
      </c>
      <c r="V2" t="s">
        <v>766</v>
      </c>
      <c r="W2" t="s">
        <v>767</v>
      </c>
    </row>
    <row r="3" spans="1:23" x14ac:dyDescent="0.2">
      <c r="A3" t="s">
        <v>762</v>
      </c>
      <c r="B3" t="s">
        <v>23</v>
      </c>
      <c r="C3" t="s">
        <v>24</v>
      </c>
      <c r="D3" t="s">
        <v>25</v>
      </c>
      <c r="E3" s="1">
        <v>44761</v>
      </c>
      <c r="F3" t="s">
        <v>267</v>
      </c>
      <c r="G3" t="s">
        <v>58</v>
      </c>
      <c r="H3" t="s">
        <v>28</v>
      </c>
      <c r="I3" t="s">
        <v>29</v>
      </c>
      <c r="K3" t="s">
        <v>1154</v>
      </c>
      <c r="L3" t="s">
        <v>1155</v>
      </c>
      <c r="M3" t="s">
        <v>361</v>
      </c>
      <c r="N3" t="s">
        <v>34</v>
      </c>
      <c r="P3" s="1">
        <v>44761</v>
      </c>
      <c r="Q3" t="s">
        <v>114</v>
      </c>
      <c r="R3" t="s">
        <v>729</v>
      </c>
      <c r="S3">
        <v>200</v>
      </c>
      <c r="U3" t="s">
        <v>1156</v>
      </c>
      <c r="V3" t="s">
        <v>766</v>
      </c>
      <c r="W3" t="s">
        <v>1157</v>
      </c>
    </row>
    <row r="4" spans="1:23" x14ac:dyDescent="0.2">
      <c r="A4" t="s">
        <v>762</v>
      </c>
      <c r="B4" t="s">
        <v>23</v>
      </c>
      <c r="C4" t="s">
        <v>24</v>
      </c>
      <c r="D4" t="s">
        <v>1072</v>
      </c>
      <c r="E4" s="1">
        <v>44599</v>
      </c>
      <c r="F4" t="s">
        <v>1546</v>
      </c>
      <c r="G4" t="s">
        <v>58</v>
      </c>
      <c r="H4" t="s">
        <v>28</v>
      </c>
      <c r="I4" t="s">
        <v>29</v>
      </c>
      <c r="K4" t="s">
        <v>1547</v>
      </c>
      <c r="L4" t="s">
        <v>1548</v>
      </c>
      <c r="M4" t="s">
        <v>1075</v>
      </c>
      <c r="N4" t="s">
        <v>48</v>
      </c>
      <c r="O4" t="s">
        <v>1549</v>
      </c>
      <c r="P4" s="1">
        <v>44599</v>
      </c>
      <c r="Q4" t="s">
        <v>216</v>
      </c>
      <c r="R4" t="s">
        <v>1550</v>
      </c>
      <c r="S4">
        <v>250</v>
      </c>
      <c r="U4" t="s">
        <v>1551</v>
      </c>
      <c r="V4" t="s">
        <v>766</v>
      </c>
      <c r="W4" t="s">
        <v>1552</v>
      </c>
    </row>
    <row r="5" spans="1:23" x14ac:dyDescent="0.2">
      <c r="A5" t="s">
        <v>762</v>
      </c>
      <c r="B5" t="s">
        <v>23</v>
      </c>
      <c r="C5" t="s">
        <v>24</v>
      </c>
      <c r="D5" t="s">
        <v>56</v>
      </c>
      <c r="E5" s="1">
        <v>44892</v>
      </c>
      <c r="F5" t="s">
        <v>158</v>
      </c>
      <c r="G5" t="s">
        <v>27</v>
      </c>
      <c r="H5" t="s">
        <v>28</v>
      </c>
      <c r="I5" t="s">
        <v>29</v>
      </c>
      <c r="K5" t="s">
        <v>1735</v>
      </c>
      <c r="L5" t="s">
        <v>1736</v>
      </c>
      <c r="M5" t="s">
        <v>1075</v>
      </c>
      <c r="N5" t="s">
        <v>34</v>
      </c>
      <c r="P5" s="7">
        <v>44892</v>
      </c>
      <c r="Q5" s="12" t="s">
        <v>63</v>
      </c>
      <c r="R5" t="s">
        <v>1736</v>
      </c>
      <c r="S5">
        <v>250</v>
      </c>
      <c r="U5" t="s">
        <v>2164</v>
      </c>
      <c r="V5" t="s">
        <v>1737</v>
      </c>
      <c r="W5" t="s">
        <v>1738</v>
      </c>
    </row>
    <row r="7" spans="1:23" x14ac:dyDescent="0.2">
      <c r="S7" s="2">
        <f>SUM(S2:S6)</f>
        <v>700</v>
      </c>
    </row>
  </sheetData>
  <pageMargins left="0.75" right="0.75" top="1" bottom="1" header="0.5" footer="0.5"/>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B2C1-D101-442F-B405-73E20CB5BE38}">
  <dimension ref="A1:W7"/>
  <sheetViews>
    <sheetView workbookViewId="0">
      <selection activeCell="S7" sqref="S7"/>
    </sheetView>
  </sheetViews>
  <sheetFormatPr defaultRowHeight="12.75" x14ac:dyDescent="0.2"/>
  <cols>
    <col min="1" max="1" width="18.85546875" customWidth="1"/>
    <col min="3" max="3" width="16" customWidth="1"/>
    <col min="4" max="4" width="25" customWidth="1"/>
    <col min="5" max="5" width="11.28515625" customWidth="1"/>
    <col min="7" max="7" width="19" customWidth="1"/>
    <col min="8" max="8" width="27.85546875" customWidth="1"/>
    <col min="9" max="9" width="29" customWidth="1"/>
    <col min="10" max="10" width="31.5703125" customWidth="1"/>
    <col min="11" max="11" width="41.7109375" customWidth="1"/>
    <col min="12" max="12" width="36.85546875" customWidth="1"/>
    <col min="13" max="13" width="34.85546875" customWidth="1"/>
    <col min="15" max="15" width="13.85546875" customWidth="1"/>
    <col min="16" max="16" width="11.7109375" customWidth="1"/>
    <col min="18" max="19" width="20.5703125" customWidth="1"/>
    <col min="21" max="21" width="48.42578125" customWidth="1"/>
    <col min="23" max="23" width="27.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1062</v>
      </c>
      <c r="B2" t="s">
        <v>23</v>
      </c>
      <c r="C2" t="s">
        <v>24</v>
      </c>
      <c r="D2" t="s">
        <v>56</v>
      </c>
      <c r="E2" s="1">
        <v>44918</v>
      </c>
      <c r="F2" t="s">
        <v>531</v>
      </c>
      <c r="G2" t="s">
        <v>42</v>
      </c>
      <c r="H2" t="s">
        <v>164</v>
      </c>
      <c r="I2" t="s">
        <v>116</v>
      </c>
      <c r="J2" t="s">
        <v>1063</v>
      </c>
      <c r="K2" t="s">
        <v>1064</v>
      </c>
      <c r="L2" t="s">
        <v>1065</v>
      </c>
      <c r="M2" t="s">
        <v>1066</v>
      </c>
      <c r="N2" t="s">
        <v>48</v>
      </c>
      <c r="O2" t="s">
        <v>1067</v>
      </c>
      <c r="P2" s="1">
        <v>44918</v>
      </c>
      <c r="Q2" t="s">
        <v>75</v>
      </c>
      <c r="R2" t="s">
        <v>1068</v>
      </c>
      <c r="S2">
        <v>156000</v>
      </c>
      <c r="U2" t="s">
        <v>1069</v>
      </c>
      <c r="V2" t="s">
        <v>1070</v>
      </c>
      <c r="W2" t="s">
        <v>1071</v>
      </c>
    </row>
    <row r="3" spans="1:23" x14ac:dyDescent="0.2">
      <c r="A3" t="s">
        <v>1062</v>
      </c>
      <c r="B3" t="s">
        <v>23</v>
      </c>
      <c r="C3" t="s">
        <v>24</v>
      </c>
      <c r="D3" t="s">
        <v>1072</v>
      </c>
      <c r="E3" s="1">
        <v>44594</v>
      </c>
      <c r="F3" t="s">
        <v>50</v>
      </c>
      <c r="G3" t="s">
        <v>463</v>
      </c>
      <c r="H3" t="s">
        <v>28</v>
      </c>
      <c r="I3" t="s">
        <v>319</v>
      </c>
      <c r="K3" t="s">
        <v>1073</v>
      </c>
      <c r="L3" t="s">
        <v>1074</v>
      </c>
      <c r="M3" t="s">
        <v>1075</v>
      </c>
      <c r="N3" t="s">
        <v>34</v>
      </c>
      <c r="P3" s="1">
        <v>44594</v>
      </c>
      <c r="Q3" t="s">
        <v>201</v>
      </c>
      <c r="R3" t="s">
        <v>1074</v>
      </c>
      <c r="S3">
        <v>2</v>
      </c>
      <c r="U3" t="s">
        <v>1076</v>
      </c>
      <c r="V3" t="s">
        <v>1070</v>
      </c>
      <c r="W3" t="s">
        <v>1077</v>
      </c>
    </row>
    <row r="4" spans="1:23" x14ac:dyDescent="0.2">
      <c r="A4" t="s">
        <v>1062</v>
      </c>
      <c r="B4" t="s">
        <v>23</v>
      </c>
      <c r="C4" t="s">
        <v>24</v>
      </c>
      <c r="D4" t="s">
        <v>25</v>
      </c>
      <c r="E4" s="1">
        <v>44870</v>
      </c>
      <c r="F4" t="s">
        <v>364</v>
      </c>
      <c r="G4" t="s">
        <v>42</v>
      </c>
      <c r="H4" t="s">
        <v>164</v>
      </c>
      <c r="I4" t="s">
        <v>116</v>
      </c>
      <c r="J4" t="s">
        <v>1297</v>
      </c>
      <c r="K4" t="s">
        <v>1298</v>
      </c>
      <c r="L4" t="s">
        <v>1299</v>
      </c>
      <c r="M4" t="s">
        <v>1300</v>
      </c>
      <c r="N4" t="s">
        <v>48</v>
      </c>
      <c r="O4" t="s">
        <v>1067</v>
      </c>
      <c r="P4" s="1">
        <v>44870</v>
      </c>
      <c r="Q4" t="s">
        <v>491</v>
      </c>
      <c r="R4" t="s">
        <v>1299</v>
      </c>
      <c r="S4">
        <v>450</v>
      </c>
      <c r="U4" t="s">
        <v>1301</v>
      </c>
      <c r="V4" t="s">
        <v>1070</v>
      </c>
      <c r="W4" t="s">
        <v>1071</v>
      </c>
    </row>
    <row r="5" spans="1:23" x14ac:dyDescent="0.2">
      <c r="A5" t="s">
        <v>1062</v>
      </c>
      <c r="B5" t="s">
        <v>23</v>
      </c>
      <c r="C5" t="s">
        <v>24</v>
      </c>
      <c r="D5" t="s">
        <v>1072</v>
      </c>
      <c r="E5" s="1">
        <v>44594</v>
      </c>
      <c r="F5" t="s">
        <v>50</v>
      </c>
      <c r="G5" t="s">
        <v>463</v>
      </c>
      <c r="H5" t="s">
        <v>28</v>
      </c>
      <c r="I5" t="s">
        <v>319</v>
      </c>
      <c r="J5" t="s">
        <v>1752</v>
      </c>
      <c r="K5" t="s">
        <v>1753</v>
      </c>
      <c r="L5" t="s">
        <v>1443</v>
      </c>
      <c r="M5" t="s">
        <v>1351</v>
      </c>
      <c r="N5" t="s">
        <v>34</v>
      </c>
      <c r="P5" s="1">
        <v>44594</v>
      </c>
      <c r="Q5" t="s">
        <v>245</v>
      </c>
      <c r="R5" t="s">
        <v>1443</v>
      </c>
      <c r="S5">
        <v>3</v>
      </c>
      <c r="U5" t="s">
        <v>1754</v>
      </c>
      <c r="V5" t="s">
        <v>1070</v>
      </c>
      <c r="W5" t="s">
        <v>1077</v>
      </c>
    </row>
    <row r="7" spans="1:23" x14ac:dyDescent="0.2">
      <c r="S7" s="2">
        <f>SUM(S2:S6)</f>
        <v>156455</v>
      </c>
    </row>
  </sheetData>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
  <sheetViews>
    <sheetView topLeftCell="L1" workbookViewId="0">
      <selection activeCell="S5" sqref="S5"/>
    </sheetView>
  </sheetViews>
  <sheetFormatPr defaultRowHeight="12.75" x14ac:dyDescent="0.2"/>
  <cols>
    <col min="1" max="1" width="30.85546875"/>
    <col min="2" max="2" width="7.28515625"/>
    <col min="3" max="3" width="43"/>
    <col min="4" max="4" width="23.42578125"/>
    <col min="5" max="5" width="14" customWidth="1"/>
    <col min="6" max="6" width="15.7109375"/>
    <col min="7" max="7" width="17.7109375"/>
    <col min="8" max="8" width="26.28515625" customWidth="1"/>
    <col min="9" max="9" width="26.7109375"/>
    <col min="10" max="10" width="34.7109375" customWidth="1"/>
    <col min="11" max="11" width="31" customWidth="1"/>
    <col min="12" max="12" width="38.85546875" customWidth="1"/>
    <col min="13" max="13" width="19.140625" customWidth="1"/>
    <col min="14" max="14" width="15.7109375"/>
    <col min="15" max="15" width="16.7109375" customWidth="1"/>
    <col min="16" max="16" width="17.140625"/>
    <col min="17" max="17" width="13.7109375"/>
    <col min="18" max="19" width="14.28515625" customWidth="1"/>
    <col min="20" max="20" width="10.85546875" customWidth="1"/>
    <col min="21" max="21" width="88.140625"/>
    <col min="22" max="22" width="13.7109375"/>
    <col min="23" max="23" width="37.42578125"/>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162</v>
      </c>
      <c r="B2" t="s">
        <v>23</v>
      </c>
      <c r="C2" t="s">
        <v>24</v>
      </c>
      <c r="D2" t="s">
        <v>81</v>
      </c>
      <c r="E2" s="1">
        <v>44809</v>
      </c>
      <c r="F2" t="s">
        <v>163</v>
      </c>
      <c r="G2" t="s">
        <v>42</v>
      </c>
      <c r="H2" t="s">
        <v>164</v>
      </c>
      <c r="I2" t="s">
        <v>44</v>
      </c>
      <c r="K2" t="s">
        <v>165</v>
      </c>
      <c r="L2" t="s">
        <v>166</v>
      </c>
      <c r="M2" t="s">
        <v>167</v>
      </c>
      <c r="N2" t="s">
        <v>48</v>
      </c>
      <c r="O2" t="s">
        <v>168</v>
      </c>
      <c r="P2" s="1">
        <v>44809</v>
      </c>
      <c r="Q2" t="s">
        <v>169</v>
      </c>
      <c r="R2" t="s">
        <v>170</v>
      </c>
      <c r="S2">
        <v>50000</v>
      </c>
      <c r="U2" t="s">
        <v>171</v>
      </c>
      <c r="V2" t="s">
        <v>172</v>
      </c>
      <c r="W2" t="s">
        <v>173</v>
      </c>
    </row>
    <row r="3" spans="1:23" x14ac:dyDescent="0.2">
      <c r="A3" t="s">
        <v>162</v>
      </c>
      <c r="B3" t="s">
        <v>23</v>
      </c>
      <c r="C3" t="s">
        <v>24</v>
      </c>
      <c r="D3" t="s">
        <v>25</v>
      </c>
      <c r="E3" s="1">
        <v>44894</v>
      </c>
      <c r="F3" t="s">
        <v>179</v>
      </c>
      <c r="G3" t="s">
        <v>463</v>
      </c>
      <c r="H3" t="s">
        <v>28</v>
      </c>
      <c r="I3" t="s">
        <v>46</v>
      </c>
      <c r="J3" t="s">
        <v>501</v>
      </c>
      <c r="K3" t="s">
        <v>502</v>
      </c>
      <c r="L3" t="s">
        <v>503</v>
      </c>
      <c r="M3" t="s">
        <v>504</v>
      </c>
      <c r="N3" t="s">
        <v>34</v>
      </c>
      <c r="O3" t="s">
        <v>505</v>
      </c>
      <c r="P3" s="1">
        <v>44894</v>
      </c>
      <c r="Q3" t="s">
        <v>26</v>
      </c>
      <c r="R3" t="s">
        <v>506</v>
      </c>
      <c r="S3">
        <v>3300</v>
      </c>
      <c r="U3" t="s">
        <v>507</v>
      </c>
      <c r="V3" t="s">
        <v>172</v>
      </c>
      <c r="W3" t="s">
        <v>508</v>
      </c>
    </row>
    <row r="5" spans="1:23" x14ac:dyDescent="0.2">
      <c r="S5" s="8">
        <f>SUM(S2:S4)</f>
        <v>53300</v>
      </c>
    </row>
  </sheetData>
  <sortState xmlns:xlrd2="http://schemas.microsoft.com/office/spreadsheetml/2017/richdata2" ref="A2:W3">
    <sortCondition ref="A2:A3"/>
  </sortState>
  <pageMargins left="0.75" right="0.75" top="1" bottom="1" header="0.5" footer="0.5"/>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65B0-1360-4EB3-9FD6-F272F3C38378}">
  <dimension ref="A1:V236"/>
  <sheetViews>
    <sheetView topLeftCell="K1" workbookViewId="0">
      <selection activeCell="R1" sqref="R1"/>
    </sheetView>
  </sheetViews>
  <sheetFormatPr defaultRowHeight="12.75" x14ac:dyDescent="0.2"/>
  <cols>
    <col min="1" max="1" width="36.5703125" customWidth="1"/>
    <col min="3" max="3" width="15.7109375" customWidth="1"/>
    <col min="5" max="5" width="11.28515625" customWidth="1"/>
    <col min="7" max="7" width="18.7109375" customWidth="1"/>
    <col min="8" max="8" width="15.42578125" customWidth="1"/>
    <col min="9" max="9" width="26.7109375" customWidth="1"/>
    <col min="10" max="10" width="40.140625" customWidth="1"/>
    <col min="11" max="11" width="27.85546875" customWidth="1"/>
    <col min="13" max="13" width="24.85546875" customWidth="1"/>
    <col min="16" max="16" width="13.28515625" customWidth="1"/>
    <col min="18" max="18" width="12.42578125" customWidth="1"/>
    <col min="20" max="20" width="44.42578125" customWidth="1"/>
    <col min="21" max="21" width="16.140625" customWidth="1"/>
    <col min="22" max="22" width="28.8554687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839</v>
      </c>
      <c r="B2" t="s">
        <v>23</v>
      </c>
      <c r="C2" t="s">
        <v>24</v>
      </c>
      <c r="D2" t="s">
        <v>25</v>
      </c>
      <c r="E2" s="1">
        <v>44636</v>
      </c>
      <c r="F2" t="s">
        <v>183</v>
      </c>
      <c r="G2" t="s">
        <v>42</v>
      </c>
      <c r="H2" t="s">
        <v>614</v>
      </c>
      <c r="I2" t="s">
        <v>205</v>
      </c>
      <c r="J2" t="s">
        <v>840</v>
      </c>
      <c r="K2" t="s">
        <v>841</v>
      </c>
      <c r="L2" t="s">
        <v>729</v>
      </c>
      <c r="M2" t="s">
        <v>841</v>
      </c>
      <c r="N2" t="s">
        <v>34</v>
      </c>
      <c r="P2" s="1">
        <v>44636</v>
      </c>
      <c r="Q2" t="s">
        <v>355</v>
      </c>
      <c r="R2" t="s">
        <v>729</v>
      </c>
      <c r="T2" t="s">
        <v>840</v>
      </c>
      <c r="U2" t="s">
        <v>842</v>
      </c>
      <c r="V2" t="s">
        <v>843</v>
      </c>
    </row>
    <row r="3" spans="1:22" x14ac:dyDescent="0.2">
      <c r="A3" t="s">
        <v>839</v>
      </c>
      <c r="B3" t="s">
        <v>23</v>
      </c>
      <c r="C3" t="s">
        <v>24</v>
      </c>
      <c r="D3" t="s">
        <v>25</v>
      </c>
      <c r="E3" s="1">
        <v>44656</v>
      </c>
      <c r="F3" t="s">
        <v>382</v>
      </c>
      <c r="G3" t="s">
        <v>42</v>
      </c>
      <c r="H3" t="s">
        <v>614</v>
      </c>
      <c r="I3" t="s">
        <v>319</v>
      </c>
      <c r="J3" t="s">
        <v>1331</v>
      </c>
      <c r="K3" t="s">
        <v>1332</v>
      </c>
      <c r="L3" t="s">
        <v>341</v>
      </c>
      <c r="M3" t="s">
        <v>1333</v>
      </c>
      <c r="N3" t="s">
        <v>34</v>
      </c>
      <c r="P3" s="1">
        <v>44656</v>
      </c>
      <c r="Q3" t="s">
        <v>245</v>
      </c>
      <c r="R3" t="s">
        <v>341</v>
      </c>
      <c r="T3" t="s">
        <v>1334</v>
      </c>
      <c r="U3" t="s">
        <v>842</v>
      </c>
      <c r="V3" t="s">
        <v>843</v>
      </c>
    </row>
    <row r="4" spans="1:22" x14ac:dyDescent="0.2">
      <c r="E4" s="1"/>
      <c r="P4" s="1"/>
    </row>
    <row r="5" spans="1:22" x14ac:dyDescent="0.2">
      <c r="E5" s="1"/>
      <c r="P5" s="1"/>
      <c r="R5" s="2">
        <v>300</v>
      </c>
    </row>
    <row r="6" spans="1:22" x14ac:dyDescent="0.2">
      <c r="E6" s="1"/>
      <c r="P6" s="1"/>
    </row>
    <row r="7" spans="1:22" x14ac:dyDescent="0.2">
      <c r="E7" s="1"/>
      <c r="P7" s="1"/>
    </row>
    <row r="8" spans="1:22" x14ac:dyDescent="0.2">
      <c r="E8" s="1"/>
      <c r="P8" s="1"/>
    </row>
    <row r="9" spans="1:22" x14ac:dyDescent="0.2">
      <c r="E9" s="1"/>
      <c r="P9" s="1"/>
    </row>
    <row r="10" spans="1:22" x14ac:dyDescent="0.2">
      <c r="E10" s="1"/>
      <c r="P10" s="1"/>
    </row>
    <row r="11" spans="1:22" x14ac:dyDescent="0.2">
      <c r="E11" s="1"/>
      <c r="P11" s="1"/>
    </row>
    <row r="12" spans="1:22" x14ac:dyDescent="0.2">
      <c r="E12" s="1"/>
      <c r="P12" s="1"/>
    </row>
    <row r="13" spans="1:22" x14ac:dyDescent="0.2">
      <c r="E13" s="1"/>
      <c r="P13" s="1"/>
    </row>
    <row r="14" spans="1:22" x14ac:dyDescent="0.2">
      <c r="E14" s="1"/>
      <c r="P14" s="1"/>
    </row>
    <row r="15" spans="1:22" x14ac:dyDescent="0.2">
      <c r="E15" s="1"/>
      <c r="P15" s="1"/>
    </row>
    <row r="16" spans="1:22" x14ac:dyDescent="0.2">
      <c r="E16" s="1"/>
      <c r="P16" s="1"/>
    </row>
    <row r="17" spans="5:16" x14ac:dyDescent="0.2">
      <c r="E17" s="1"/>
      <c r="P17" s="1"/>
    </row>
    <row r="18" spans="5:16" x14ac:dyDescent="0.2">
      <c r="E18" s="1"/>
      <c r="P18" s="1"/>
    </row>
    <row r="19" spans="5:16" x14ac:dyDescent="0.2">
      <c r="E19" s="1"/>
      <c r="P19" s="1"/>
    </row>
    <row r="20" spans="5:16" x14ac:dyDescent="0.2">
      <c r="E20" s="1"/>
      <c r="P20" s="1"/>
    </row>
    <row r="21" spans="5:16" x14ac:dyDescent="0.2">
      <c r="E21" s="1"/>
      <c r="P21" s="1"/>
    </row>
    <row r="22" spans="5:16" x14ac:dyDescent="0.2">
      <c r="E22" s="1"/>
      <c r="P22" s="1"/>
    </row>
    <row r="23" spans="5:16" x14ac:dyDescent="0.2">
      <c r="E23" s="1"/>
      <c r="P23" s="1"/>
    </row>
    <row r="24" spans="5:16" x14ac:dyDescent="0.2">
      <c r="E24" s="1"/>
      <c r="P24" s="1"/>
    </row>
    <row r="25" spans="5:16" x14ac:dyDescent="0.2">
      <c r="E25" s="1"/>
      <c r="P25" s="1"/>
    </row>
    <row r="26" spans="5:16" x14ac:dyDescent="0.2">
      <c r="E26" s="1"/>
      <c r="P26" s="1"/>
    </row>
    <row r="27" spans="5:16" x14ac:dyDescent="0.2">
      <c r="E27" s="1"/>
      <c r="P27" s="1"/>
    </row>
    <row r="28" spans="5:16" x14ac:dyDescent="0.2">
      <c r="E28" s="1"/>
      <c r="P28" s="1"/>
    </row>
    <row r="29" spans="5:16" x14ac:dyDescent="0.2">
      <c r="E29" s="1"/>
      <c r="P29" s="1"/>
    </row>
    <row r="30" spans="5:16" x14ac:dyDescent="0.2">
      <c r="E30" s="1"/>
      <c r="P30" s="1"/>
    </row>
    <row r="31" spans="5:16" x14ac:dyDescent="0.2">
      <c r="E31" s="1"/>
      <c r="P31" s="1"/>
    </row>
    <row r="32" spans="5:16" x14ac:dyDescent="0.2">
      <c r="E32" s="1"/>
      <c r="P32" s="1"/>
    </row>
    <row r="33" spans="5:16" x14ac:dyDescent="0.2">
      <c r="E33" s="1"/>
      <c r="P33" s="1"/>
    </row>
    <row r="34" spans="5:16" x14ac:dyDescent="0.2">
      <c r="E34" s="1"/>
      <c r="P34" s="1"/>
    </row>
    <row r="35" spans="5:16" x14ac:dyDescent="0.2">
      <c r="E35" s="1"/>
      <c r="P35" s="1"/>
    </row>
    <row r="36" spans="5:16" x14ac:dyDescent="0.2">
      <c r="E36" s="1"/>
      <c r="P36" s="1"/>
    </row>
    <row r="37" spans="5:16" x14ac:dyDescent="0.2">
      <c r="E37" s="1"/>
      <c r="P37" s="1"/>
    </row>
    <row r="38" spans="5:16" x14ac:dyDescent="0.2">
      <c r="E38" s="1"/>
      <c r="P38" s="1"/>
    </row>
    <row r="39" spans="5:16" x14ac:dyDescent="0.2">
      <c r="E39" s="1"/>
      <c r="P39" s="1"/>
    </row>
    <row r="40" spans="5:16" x14ac:dyDescent="0.2">
      <c r="E40" s="1"/>
      <c r="P40" s="1"/>
    </row>
    <row r="41" spans="5:16" x14ac:dyDescent="0.2">
      <c r="E41" s="1"/>
      <c r="P41" s="1"/>
    </row>
    <row r="42" spans="5:16" x14ac:dyDescent="0.2">
      <c r="E42" s="1"/>
      <c r="P42" s="1"/>
    </row>
    <row r="43" spans="5:16" x14ac:dyDescent="0.2">
      <c r="E43" s="1"/>
      <c r="P43" s="1"/>
    </row>
    <row r="44" spans="5:16" x14ac:dyDescent="0.2">
      <c r="E44" s="1"/>
      <c r="P44" s="1"/>
    </row>
    <row r="45" spans="5:16" x14ac:dyDescent="0.2">
      <c r="E45" s="1"/>
      <c r="P45" s="1"/>
    </row>
    <row r="46" spans="5:16" x14ac:dyDescent="0.2">
      <c r="E46" s="1"/>
      <c r="P46" s="1"/>
    </row>
    <row r="47" spans="5:16" x14ac:dyDescent="0.2">
      <c r="E47" s="1"/>
      <c r="P47" s="1"/>
    </row>
    <row r="48" spans="5:16" x14ac:dyDescent="0.2">
      <c r="E48" s="1"/>
      <c r="P48" s="1"/>
    </row>
    <row r="49" spans="5:16" x14ac:dyDescent="0.2">
      <c r="E49" s="1"/>
      <c r="P49" s="1"/>
    </row>
    <row r="50" spans="5:16" x14ac:dyDescent="0.2">
      <c r="E50" s="1"/>
      <c r="P50" s="1"/>
    </row>
    <row r="51" spans="5:16" x14ac:dyDescent="0.2">
      <c r="E51" s="1"/>
      <c r="P51" s="1"/>
    </row>
    <row r="52" spans="5:16" x14ac:dyDescent="0.2">
      <c r="E52" s="1"/>
      <c r="P52" s="1"/>
    </row>
    <row r="53" spans="5:16" x14ac:dyDescent="0.2">
      <c r="E53" s="1"/>
      <c r="P53" s="1"/>
    </row>
    <row r="54" spans="5:16" x14ac:dyDescent="0.2">
      <c r="E54" s="1"/>
      <c r="P54" s="1"/>
    </row>
    <row r="55" spans="5:16" x14ac:dyDescent="0.2">
      <c r="E55" s="1"/>
      <c r="P55" s="1"/>
    </row>
    <row r="56" spans="5:16" x14ac:dyDescent="0.2">
      <c r="E56" s="1"/>
      <c r="P56" s="1"/>
    </row>
    <row r="57" spans="5:16" x14ac:dyDescent="0.2">
      <c r="E57" s="1"/>
      <c r="P57" s="1"/>
    </row>
    <row r="58" spans="5:16" x14ac:dyDescent="0.2">
      <c r="E58" s="1"/>
      <c r="P58" s="1"/>
    </row>
    <row r="59" spans="5:16" x14ac:dyDescent="0.2">
      <c r="E59" s="1"/>
      <c r="P59" s="1"/>
    </row>
    <row r="60" spans="5:16" x14ac:dyDescent="0.2">
      <c r="E60" s="1"/>
      <c r="P60" s="1"/>
    </row>
    <row r="61" spans="5:16" x14ac:dyDescent="0.2">
      <c r="E61" s="1"/>
      <c r="P61" s="1"/>
    </row>
    <row r="62" spans="5:16" x14ac:dyDescent="0.2">
      <c r="E62" s="1"/>
      <c r="P62" s="1"/>
    </row>
    <row r="63" spans="5:16" x14ac:dyDescent="0.2">
      <c r="E63" s="1"/>
      <c r="P63" s="1"/>
    </row>
    <row r="64" spans="5:16" x14ac:dyDescent="0.2">
      <c r="E64" s="1"/>
      <c r="P64" s="1"/>
    </row>
    <row r="65" spans="5:16" x14ac:dyDescent="0.2">
      <c r="E65" s="1"/>
      <c r="P65" s="1"/>
    </row>
    <row r="66" spans="5:16" x14ac:dyDescent="0.2">
      <c r="E66" s="1"/>
      <c r="P66" s="1"/>
    </row>
    <row r="67" spans="5:16" x14ac:dyDescent="0.2">
      <c r="E67" s="1"/>
    </row>
    <row r="68" spans="5:16" x14ac:dyDescent="0.2">
      <c r="E68" s="1"/>
      <c r="P68" s="1"/>
    </row>
    <row r="69" spans="5:16" x14ac:dyDescent="0.2">
      <c r="E69" s="1"/>
      <c r="P69" s="1"/>
    </row>
    <row r="70" spans="5:16" x14ac:dyDescent="0.2">
      <c r="E70" s="1"/>
      <c r="P70" s="1"/>
    </row>
    <row r="71" spans="5:16" x14ac:dyDescent="0.2">
      <c r="E71" s="1"/>
    </row>
    <row r="72" spans="5:16" x14ac:dyDescent="0.2">
      <c r="E72" s="1"/>
      <c r="P72" s="1"/>
    </row>
    <row r="73" spans="5:16" x14ac:dyDescent="0.2">
      <c r="E73" s="1"/>
      <c r="P73" s="1"/>
    </row>
    <row r="74" spans="5:16" x14ac:dyDescent="0.2">
      <c r="E74" s="1"/>
      <c r="P74" s="1"/>
    </row>
    <row r="75" spans="5:16" x14ac:dyDescent="0.2">
      <c r="E75" s="1"/>
      <c r="P75" s="1"/>
    </row>
    <row r="76" spans="5:16" x14ac:dyDescent="0.2">
      <c r="E76" s="1"/>
      <c r="P76" s="1"/>
    </row>
    <row r="77" spans="5:16" x14ac:dyDescent="0.2">
      <c r="E77" s="1"/>
      <c r="P77" s="1"/>
    </row>
    <row r="78" spans="5:16" x14ac:dyDescent="0.2">
      <c r="E78" s="1"/>
      <c r="P78" s="1"/>
    </row>
    <row r="79" spans="5:16" x14ac:dyDescent="0.2">
      <c r="E79" s="1"/>
      <c r="P79" s="1"/>
    </row>
    <row r="80" spans="5:16" x14ac:dyDescent="0.2">
      <c r="E80" s="1"/>
      <c r="P80" s="1"/>
    </row>
    <row r="81" spans="5:16" x14ac:dyDescent="0.2">
      <c r="E81" s="1"/>
      <c r="P81" s="1"/>
    </row>
    <row r="82" spans="5:16" x14ac:dyDescent="0.2">
      <c r="E82" s="1"/>
      <c r="P82" s="1"/>
    </row>
    <row r="83" spans="5:16" x14ac:dyDescent="0.2">
      <c r="E83" s="1"/>
      <c r="P83" s="1"/>
    </row>
    <row r="84" spans="5:16" x14ac:dyDescent="0.2">
      <c r="E84" s="1"/>
      <c r="P84" s="1"/>
    </row>
    <row r="85" spans="5:16" x14ac:dyDescent="0.2">
      <c r="E85" s="1"/>
      <c r="P85" s="1"/>
    </row>
    <row r="86" spans="5:16" x14ac:dyDescent="0.2">
      <c r="E86" s="1"/>
      <c r="P86" s="1"/>
    </row>
    <row r="87" spans="5:16" x14ac:dyDescent="0.2">
      <c r="E87" s="1"/>
      <c r="P87" s="1"/>
    </row>
    <row r="88" spans="5:16" x14ac:dyDescent="0.2">
      <c r="E88" s="1"/>
      <c r="P88" s="1"/>
    </row>
    <row r="89" spans="5:16" x14ac:dyDescent="0.2">
      <c r="E89" s="1"/>
      <c r="P89" s="1"/>
    </row>
    <row r="90" spans="5:16" x14ac:dyDescent="0.2">
      <c r="E90" s="1"/>
      <c r="P90" s="1"/>
    </row>
    <row r="91" spans="5:16" x14ac:dyDescent="0.2">
      <c r="E91" s="1"/>
      <c r="P91" s="1"/>
    </row>
    <row r="92" spans="5:16" x14ac:dyDescent="0.2">
      <c r="E92" s="1"/>
      <c r="P92" s="1"/>
    </row>
    <row r="93" spans="5:16" x14ac:dyDescent="0.2">
      <c r="E93" s="1"/>
      <c r="P93" s="1"/>
    </row>
    <row r="94" spans="5:16" x14ac:dyDescent="0.2">
      <c r="E94" s="1"/>
      <c r="P94" s="1"/>
    </row>
    <row r="95" spans="5:16" x14ac:dyDescent="0.2">
      <c r="E95" s="1"/>
      <c r="P95" s="1"/>
    </row>
    <row r="96" spans="5:16" x14ac:dyDescent="0.2">
      <c r="E96" s="1"/>
      <c r="P96" s="1"/>
    </row>
    <row r="97" spans="5:16" x14ac:dyDescent="0.2">
      <c r="E97" s="1"/>
    </row>
    <row r="98" spans="5:16" x14ac:dyDescent="0.2">
      <c r="E98" s="1"/>
    </row>
    <row r="99" spans="5:16" x14ac:dyDescent="0.2">
      <c r="E99" s="1"/>
      <c r="P99" s="1"/>
    </row>
    <row r="100" spans="5:16" x14ac:dyDescent="0.2">
      <c r="E100" s="1"/>
      <c r="P100" s="1"/>
    </row>
    <row r="101" spans="5:16" x14ac:dyDescent="0.2">
      <c r="E101" s="1"/>
      <c r="P101" s="1"/>
    </row>
    <row r="102" spans="5:16" x14ac:dyDescent="0.2">
      <c r="E102" s="1"/>
      <c r="P102" s="1"/>
    </row>
    <row r="103" spans="5:16" x14ac:dyDescent="0.2">
      <c r="E103" s="1"/>
      <c r="P103" s="1"/>
    </row>
    <row r="104" spans="5:16" x14ac:dyDescent="0.2">
      <c r="E104" s="1"/>
      <c r="P104" s="1"/>
    </row>
    <row r="105" spans="5:16" x14ac:dyDescent="0.2">
      <c r="E105" s="1"/>
      <c r="P105" s="1"/>
    </row>
    <row r="106" spans="5:16" x14ac:dyDescent="0.2">
      <c r="E106" s="1"/>
      <c r="P106" s="1"/>
    </row>
    <row r="107" spans="5:16" x14ac:dyDescent="0.2">
      <c r="E107" s="1"/>
      <c r="P107" s="1"/>
    </row>
    <row r="108" spans="5:16" x14ac:dyDescent="0.2">
      <c r="E108" s="1"/>
      <c r="P108" s="1"/>
    </row>
    <row r="109" spans="5:16" x14ac:dyDescent="0.2">
      <c r="E109" s="1"/>
      <c r="P109" s="1"/>
    </row>
    <row r="110" spans="5:16" x14ac:dyDescent="0.2">
      <c r="E110" s="1"/>
      <c r="P110" s="1"/>
    </row>
    <row r="111" spans="5:16" x14ac:dyDescent="0.2">
      <c r="E111" s="1"/>
      <c r="P111" s="1"/>
    </row>
    <row r="112" spans="5:16" x14ac:dyDescent="0.2">
      <c r="E112" s="1"/>
      <c r="P112" s="1"/>
    </row>
    <row r="113" spans="5:16" x14ac:dyDescent="0.2">
      <c r="E113" s="1"/>
      <c r="P113" s="1"/>
    </row>
    <row r="114" spans="5:16" x14ac:dyDescent="0.2">
      <c r="E114" s="1"/>
      <c r="P114" s="1"/>
    </row>
    <row r="115" spans="5:16" x14ac:dyDescent="0.2">
      <c r="E115" s="1"/>
      <c r="P115" s="1"/>
    </row>
    <row r="116" spans="5:16" x14ac:dyDescent="0.2">
      <c r="E116" s="1"/>
      <c r="P116" s="1"/>
    </row>
    <row r="117" spans="5:16" x14ac:dyDescent="0.2">
      <c r="E117" s="1"/>
      <c r="P117" s="1"/>
    </row>
    <row r="118" spans="5:16" x14ac:dyDescent="0.2">
      <c r="E118" s="1"/>
      <c r="P118" s="1"/>
    </row>
    <row r="119" spans="5:16" x14ac:dyDescent="0.2">
      <c r="E119" s="1"/>
      <c r="P119" s="1"/>
    </row>
    <row r="120" spans="5:16" x14ac:dyDescent="0.2">
      <c r="E120" s="1"/>
      <c r="P120" s="1"/>
    </row>
    <row r="121" spans="5:16" x14ac:dyDescent="0.2">
      <c r="E121" s="1"/>
      <c r="P121" s="1"/>
    </row>
    <row r="122" spans="5:16" x14ac:dyDescent="0.2">
      <c r="E122" s="1"/>
      <c r="P122" s="1"/>
    </row>
    <row r="123" spans="5:16" x14ac:dyDescent="0.2">
      <c r="E123" s="1"/>
      <c r="P123" s="1"/>
    </row>
    <row r="124" spans="5:16" x14ac:dyDescent="0.2">
      <c r="E124" s="1"/>
      <c r="P124" s="1"/>
    </row>
    <row r="125" spans="5:16" x14ac:dyDescent="0.2">
      <c r="E125" s="1"/>
      <c r="P125" s="1"/>
    </row>
    <row r="126" spans="5:16" x14ac:dyDescent="0.2">
      <c r="E126" s="1"/>
      <c r="P126" s="1"/>
    </row>
    <row r="127" spans="5:16" x14ac:dyDescent="0.2">
      <c r="E127" s="1"/>
      <c r="P127" s="1"/>
    </row>
    <row r="128" spans="5:16" x14ac:dyDescent="0.2">
      <c r="E128" s="1"/>
      <c r="P128" s="1"/>
    </row>
    <row r="129" spans="5:16" x14ac:dyDescent="0.2">
      <c r="E129" s="1"/>
      <c r="P129" s="1"/>
    </row>
    <row r="130" spans="5:16" x14ac:dyDescent="0.2">
      <c r="E130" s="1"/>
      <c r="P130" s="1"/>
    </row>
    <row r="131" spans="5:16" x14ac:dyDescent="0.2">
      <c r="E131" s="1"/>
      <c r="P131" s="1"/>
    </row>
    <row r="132" spans="5:16" x14ac:dyDescent="0.2">
      <c r="E132" s="1"/>
      <c r="P132" s="1"/>
    </row>
    <row r="133" spans="5:16" x14ac:dyDescent="0.2">
      <c r="E133" s="1"/>
      <c r="P133" s="1"/>
    </row>
    <row r="134" spans="5:16" x14ac:dyDescent="0.2">
      <c r="E134" s="1"/>
      <c r="P134" s="1"/>
    </row>
    <row r="135" spans="5:16" x14ac:dyDescent="0.2">
      <c r="E135" s="1"/>
      <c r="P135" s="1"/>
    </row>
    <row r="136" spans="5:16" x14ac:dyDescent="0.2">
      <c r="E136" s="1"/>
      <c r="P136" s="1"/>
    </row>
    <row r="137" spans="5:16" x14ac:dyDescent="0.2">
      <c r="E137" s="1"/>
      <c r="P137" s="1"/>
    </row>
    <row r="138" spans="5:16" x14ac:dyDescent="0.2">
      <c r="E138" s="1"/>
      <c r="P138" s="1"/>
    </row>
    <row r="139" spans="5:16" x14ac:dyDescent="0.2">
      <c r="E139" s="1"/>
      <c r="P139" s="1"/>
    </row>
    <row r="140" spans="5:16" x14ac:dyDescent="0.2">
      <c r="E140" s="1"/>
      <c r="P140" s="1"/>
    </row>
    <row r="141" spans="5:16" x14ac:dyDescent="0.2">
      <c r="E141" s="1"/>
      <c r="P141" s="1"/>
    </row>
    <row r="142" spans="5:16" x14ac:dyDescent="0.2">
      <c r="E142" s="1"/>
      <c r="P142" s="1"/>
    </row>
    <row r="143" spans="5:16" x14ac:dyDescent="0.2">
      <c r="E143" s="1"/>
      <c r="P143" s="1"/>
    </row>
    <row r="144" spans="5:16" x14ac:dyDescent="0.2">
      <c r="E144" s="1"/>
      <c r="P144" s="1"/>
    </row>
    <row r="145" spans="5:16" x14ac:dyDescent="0.2">
      <c r="E145" s="1"/>
      <c r="P145" s="1"/>
    </row>
    <row r="146" spans="5:16" x14ac:dyDescent="0.2">
      <c r="E146" s="1"/>
      <c r="P146" s="1"/>
    </row>
    <row r="147" spans="5:16" x14ac:dyDescent="0.2">
      <c r="E147" s="1"/>
      <c r="P147" s="1"/>
    </row>
    <row r="148" spans="5:16" x14ac:dyDescent="0.2">
      <c r="E148" s="1"/>
      <c r="P148" s="1"/>
    </row>
    <row r="149" spans="5:16" x14ac:dyDescent="0.2">
      <c r="E149" s="1"/>
      <c r="P149" s="1"/>
    </row>
    <row r="150" spans="5:16" x14ac:dyDescent="0.2">
      <c r="E150" s="1"/>
      <c r="P150" s="1"/>
    </row>
    <row r="151" spans="5:16" x14ac:dyDescent="0.2">
      <c r="E151" s="1"/>
      <c r="P151" s="1"/>
    </row>
    <row r="152" spans="5:16" x14ac:dyDescent="0.2">
      <c r="E152" s="1"/>
      <c r="P152" s="1"/>
    </row>
    <row r="153" spans="5:16" x14ac:dyDescent="0.2">
      <c r="E153" s="1"/>
      <c r="P153" s="1"/>
    </row>
    <row r="154" spans="5:16" x14ac:dyDescent="0.2">
      <c r="E154" s="1"/>
      <c r="P154" s="1"/>
    </row>
    <row r="155" spans="5:16" x14ac:dyDescent="0.2">
      <c r="E155" s="1"/>
      <c r="P155" s="1"/>
    </row>
    <row r="156" spans="5:16" x14ac:dyDescent="0.2">
      <c r="E156" s="1"/>
      <c r="P156" s="1"/>
    </row>
    <row r="157" spans="5:16" x14ac:dyDescent="0.2">
      <c r="E157" s="1"/>
      <c r="P157" s="1"/>
    </row>
    <row r="158" spans="5:16" x14ac:dyDescent="0.2">
      <c r="E158" s="1"/>
      <c r="P158" s="1"/>
    </row>
    <row r="159" spans="5:16" x14ac:dyDescent="0.2">
      <c r="E159" s="1"/>
      <c r="P159" s="1"/>
    </row>
    <row r="160" spans="5:16" x14ac:dyDescent="0.2">
      <c r="E160" s="1"/>
      <c r="P160" s="1"/>
    </row>
    <row r="161" spans="5:16" x14ac:dyDescent="0.2">
      <c r="E161" s="1"/>
      <c r="P161" s="1"/>
    </row>
    <row r="162" spans="5:16" x14ac:dyDescent="0.2">
      <c r="E162" s="1"/>
      <c r="P162" s="1"/>
    </row>
    <row r="163" spans="5:16" x14ac:dyDescent="0.2">
      <c r="E163" s="1"/>
      <c r="P163" s="1"/>
    </row>
    <row r="164" spans="5:16" x14ac:dyDescent="0.2">
      <c r="E164" s="1"/>
      <c r="P164" s="1"/>
    </row>
    <row r="165" spans="5:16" x14ac:dyDescent="0.2">
      <c r="E165" s="1"/>
      <c r="P165" s="1"/>
    </row>
    <row r="166" spans="5:16" x14ac:dyDescent="0.2">
      <c r="E166" s="1"/>
      <c r="P166" s="1"/>
    </row>
    <row r="167" spans="5:16" x14ac:dyDescent="0.2">
      <c r="E167" s="1"/>
    </row>
    <row r="168" spans="5:16" x14ac:dyDescent="0.2">
      <c r="E168" s="1"/>
      <c r="P168" s="1"/>
    </row>
    <row r="169" spans="5:16" x14ac:dyDescent="0.2">
      <c r="E169" s="1"/>
      <c r="P169" s="1"/>
    </row>
    <row r="170" spans="5:16" x14ac:dyDescent="0.2">
      <c r="E170" s="1"/>
      <c r="P170" s="1"/>
    </row>
    <row r="171" spans="5:16" x14ac:dyDescent="0.2">
      <c r="E171" s="1"/>
      <c r="P171" s="1"/>
    </row>
    <row r="172" spans="5:16" x14ac:dyDescent="0.2">
      <c r="E172" s="1"/>
      <c r="P172" s="1"/>
    </row>
    <row r="173" spans="5:16" x14ac:dyDescent="0.2">
      <c r="E173" s="1"/>
      <c r="P173" s="1"/>
    </row>
    <row r="174" spans="5:16" x14ac:dyDescent="0.2">
      <c r="E174" s="1"/>
      <c r="P174" s="1"/>
    </row>
    <row r="175" spans="5:16" x14ac:dyDescent="0.2">
      <c r="E175" s="1"/>
      <c r="P175" s="1"/>
    </row>
    <row r="176" spans="5:16" x14ac:dyDescent="0.2">
      <c r="E176" s="1"/>
      <c r="P176" s="1"/>
    </row>
    <row r="177" spans="5:16" x14ac:dyDescent="0.2">
      <c r="E177" s="1"/>
      <c r="P177" s="1"/>
    </row>
    <row r="178" spans="5:16" x14ac:dyDescent="0.2">
      <c r="E178" s="1"/>
      <c r="P178" s="1"/>
    </row>
    <row r="179" spans="5:16" x14ac:dyDescent="0.2">
      <c r="E179" s="1"/>
      <c r="P179" s="1"/>
    </row>
    <row r="180" spans="5:16" x14ac:dyDescent="0.2">
      <c r="E180" s="1"/>
      <c r="P180" s="1"/>
    </row>
    <row r="181" spans="5:16" x14ac:dyDescent="0.2">
      <c r="E181" s="1"/>
      <c r="P181" s="1"/>
    </row>
    <row r="182" spans="5:16" x14ac:dyDescent="0.2">
      <c r="E182" s="1"/>
      <c r="P182" s="1"/>
    </row>
    <row r="183" spans="5:16" x14ac:dyDescent="0.2">
      <c r="E183" s="1"/>
      <c r="P183" s="1"/>
    </row>
    <row r="184" spans="5:16" x14ac:dyDescent="0.2">
      <c r="E184" s="1"/>
      <c r="P184" s="1"/>
    </row>
    <row r="185" spans="5:16" x14ac:dyDescent="0.2">
      <c r="E185" s="1"/>
      <c r="P185" s="1"/>
    </row>
    <row r="186" spans="5:16" x14ac:dyDescent="0.2">
      <c r="E186" s="1"/>
      <c r="P186" s="1"/>
    </row>
    <row r="187" spans="5:16" x14ac:dyDescent="0.2">
      <c r="E187" s="1"/>
      <c r="P187" s="1"/>
    </row>
    <row r="188" spans="5:16" x14ac:dyDescent="0.2">
      <c r="E188" s="1"/>
      <c r="P188" s="1"/>
    </row>
    <row r="189" spans="5:16" x14ac:dyDescent="0.2">
      <c r="E189" s="1"/>
      <c r="P189" s="1"/>
    </row>
    <row r="190" spans="5:16" x14ac:dyDescent="0.2">
      <c r="E190" s="1"/>
      <c r="P190" s="1"/>
    </row>
    <row r="191" spans="5:16" x14ac:dyDescent="0.2">
      <c r="E191" s="1"/>
      <c r="P191" s="1"/>
    </row>
    <row r="192" spans="5:16" x14ac:dyDescent="0.2">
      <c r="E192" s="1"/>
      <c r="P192" s="1"/>
    </row>
    <row r="193" spans="5:16" x14ac:dyDescent="0.2">
      <c r="E193" s="1"/>
      <c r="P193" s="1"/>
    </row>
    <row r="194" spans="5:16" x14ac:dyDescent="0.2">
      <c r="E194" s="1"/>
      <c r="P194" s="1"/>
    </row>
    <row r="195" spans="5:16" x14ac:dyDescent="0.2">
      <c r="E195" s="1"/>
      <c r="P195" s="1"/>
    </row>
    <row r="196" spans="5:16" x14ac:dyDescent="0.2">
      <c r="E196" s="1"/>
      <c r="P196" s="1"/>
    </row>
    <row r="197" spans="5:16" x14ac:dyDescent="0.2">
      <c r="E197" s="1"/>
      <c r="P197" s="1"/>
    </row>
    <row r="198" spans="5:16" x14ac:dyDescent="0.2">
      <c r="E198" s="1"/>
      <c r="P198" s="1"/>
    </row>
    <row r="199" spans="5:16" x14ac:dyDescent="0.2">
      <c r="E199" s="1"/>
      <c r="P199" s="1"/>
    </row>
    <row r="200" spans="5:16" x14ac:dyDescent="0.2">
      <c r="E200" s="1"/>
      <c r="P200" s="1"/>
    </row>
    <row r="201" spans="5:16" x14ac:dyDescent="0.2">
      <c r="E201" s="1"/>
      <c r="P201" s="1"/>
    </row>
    <row r="202" spans="5:16" x14ac:dyDescent="0.2">
      <c r="E202" s="1"/>
      <c r="P202" s="1"/>
    </row>
    <row r="203" spans="5:16" x14ac:dyDescent="0.2">
      <c r="E203" s="1"/>
      <c r="P203" s="1"/>
    </row>
    <row r="204" spans="5:16" x14ac:dyDescent="0.2">
      <c r="E204" s="1"/>
      <c r="P204" s="1"/>
    </row>
    <row r="205" spans="5:16" x14ac:dyDescent="0.2">
      <c r="E205" s="1"/>
      <c r="P205" s="1"/>
    </row>
    <row r="206" spans="5:16" x14ac:dyDescent="0.2">
      <c r="E206" s="1"/>
      <c r="P206" s="1"/>
    </row>
    <row r="207" spans="5:16" x14ac:dyDescent="0.2">
      <c r="E207" s="1"/>
      <c r="P207" s="1"/>
    </row>
    <row r="208" spans="5:16" x14ac:dyDescent="0.2">
      <c r="E208" s="1"/>
      <c r="P208" s="1"/>
    </row>
    <row r="209" spans="5:16" x14ac:dyDescent="0.2">
      <c r="E209" s="1"/>
      <c r="P209" s="1"/>
    </row>
    <row r="210" spans="5:16" x14ac:dyDescent="0.2">
      <c r="E210" s="1"/>
      <c r="P210" s="1"/>
    </row>
    <row r="211" spans="5:16" x14ac:dyDescent="0.2">
      <c r="E211" s="1"/>
      <c r="P211" s="1"/>
    </row>
    <row r="212" spans="5:16" x14ac:dyDescent="0.2">
      <c r="E212" s="1"/>
      <c r="P212" s="1"/>
    </row>
    <row r="213" spans="5:16" x14ac:dyDescent="0.2">
      <c r="E213" s="1"/>
      <c r="P213" s="1"/>
    </row>
    <row r="214" spans="5:16" x14ac:dyDescent="0.2">
      <c r="E214" s="1"/>
      <c r="P214" s="1"/>
    </row>
    <row r="215" spans="5:16" x14ac:dyDescent="0.2">
      <c r="E215" s="1"/>
    </row>
    <row r="216" spans="5:16" x14ac:dyDescent="0.2">
      <c r="E216" s="1"/>
      <c r="P216" s="1"/>
    </row>
    <row r="217" spans="5:16" x14ac:dyDescent="0.2">
      <c r="E217" s="1"/>
      <c r="P217" s="1"/>
    </row>
    <row r="218" spans="5:16" x14ac:dyDescent="0.2">
      <c r="E218" s="1"/>
      <c r="P218" s="1"/>
    </row>
    <row r="219" spans="5:16" x14ac:dyDescent="0.2">
      <c r="E219" s="1"/>
      <c r="P219" s="1"/>
    </row>
    <row r="220" spans="5:16" x14ac:dyDescent="0.2">
      <c r="E220" s="1"/>
      <c r="P220" s="1"/>
    </row>
    <row r="221" spans="5:16" x14ac:dyDescent="0.2">
      <c r="E221" s="1"/>
      <c r="P221" s="1"/>
    </row>
    <row r="222" spans="5:16" x14ac:dyDescent="0.2">
      <c r="E222" s="1"/>
      <c r="P222" s="1"/>
    </row>
    <row r="223" spans="5:16" x14ac:dyDescent="0.2">
      <c r="E223" s="1"/>
      <c r="P223" s="1"/>
    </row>
    <row r="224" spans="5:16" x14ac:dyDescent="0.2">
      <c r="E224" s="1"/>
      <c r="P224" s="1"/>
    </row>
    <row r="225" spans="5:16" x14ac:dyDescent="0.2">
      <c r="E225" s="1"/>
      <c r="P225" s="1"/>
    </row>
    <row r="226" spans="5:16" x14ac:dyDescent="0.2">
      <c r="E226" s="1"/>
      <c r="P226" s="1"/>
    </row>
    <row r="227" spans="5:16" x14ac:dyDescent="0.2">
      <c r="E227" s="1"/>
      <c r="P227" s="1"/>
    </row>
    <row r="228" spans="5:16" x14ac:dyDescent="0.2">
      <c r="E228" s="1"/>
    </row>
    <row r="229" spans="5:16" x14ac:dyDescent="0.2">
      <c r="E229" s="1"/>
      <c r="P229" s="1"/>
    </row>
    <row r="230" spans="5:16" x14ac:dyDescent="0.2">
      <c r="E230" s="1"/>
      <c r="P230" s="1"/>
    </row>
    <row r="231" spans="5:16" x14ac:dyDescent="0.2">
      <c r="E231" s="1"/>
      <c r="P231" s="1"/>
    </row>
    <row r="232" spans="5:16" x14ac:dyDescent="0.2">
      <c r="E232" s="1"/>
      <c r="P232" s="1"/>
    </row>
    <row r="233" spans="5:16" x14ac:dyDescent="0.2">
      <c r="E233" s="1"/>
      <c r="P233" s="1"/>
    </row>
    <row r="234" spans="5:16" x14ac:dyDescent="0.2">
      <c r="E234" s="1"/>
      <c r="P234" s="1"/>
    </row>
    <row r="235" spans="5:16" x14ac:dyDescent="0.2">
      <c r="E235" s="1"/>
      <c r="P235" s="1"/>
    </row>
    <row r="236" spans="5:16" x14ac:dyDescent="0.2">
      <c r="E236" s="1"/>
      <c r="P236" s="1"/>
    </row>
  </sheetData>
  <pageMargins left="0.75" right="0.75" top="1" bottom="1" header="0.5" footer="0.5"/>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0AF7-4FA6-473D-B705-1ACCDE260038}">
  <dimension ref="A1:V234"/>
  <sheetViews>
    <sheetView topLeftCell="M1" workbookViewId="0">
      <selection activeCell="R4" sqref="R4"/>
    </sheetView>
  </sheetViews>
  <sheetFormatPr defaultRowHeight="12.75" x14ac:dyDescent="0.2"/>
  <cols>
    <col min="1" max="1" width="24.85546875" customWidth="1"/>
    <col min="3" max="3" width="19.140625" customWidth="1"/>
    <col min="7" max="7" width="20.42578125" customWidth="1"/>
    <col min="8" max="8" width="26.85546875" customWidth="1"/>
    <col min="9" max="9" width="28" customWidth="1"/>
    <col min="10" max="10" width="38" customWidth="1"/>
    <col min="11" max="11" width="24.85546875" customWidth="1"/>
    <col min="12" max="12" width="25" customWidth="1"/>
    <col min="13" max="13" width="29" customWidth="1"/>
    <col min="15" max="15" width="18.28515625" customWidth="1"/>
    <col min="16" max="16" width="13.28515625" customWidth="1"/>
    <col min="18" max="18" width="18" customWidth="1"/>
    <col min="19" max="19" width="16.85546875" customWidth="1"/>
    <col min="20" max="20" width="43.5703125" customWidth="1"/>
    <col min="22" max="22" width="24.14062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1783</v>
      </c>
      <c r="B2" t="s">
        <v>23</v>
      </c>
      <c r="C2" t="s">
        <v>24</v>
      </c>
      <c r="D2" t="s">
        <v>81</v>
      </c>
      <c r="E2" s="1">
        <v>44659</v>
      </c>
      <c r="F2" t="s">
        <v>511</v>
      </c>
      <c r="G2" t="s">
        <v>42</v>
      </c>
      <c r="H2" t="s">
        <v>164</v>
      </c>
      <c r="I2" t="s">
        <v>44</v>
      </c>
      <c r="J2" t="s">
        <v>1784</v>
      </c>
      <c r="K2" t="s">
        <v>1785</v>
      </c>
      <c r="L2" t="s">
        <v>1786</v>
      </c>
      <c r="M2" t="s">
        <v>1787</v>
      </c>
      <c r="N2" t="s">
        <v>48</v>
      </c>
      <c r="O2" t="s">
        <v>1604</v>
      </c>
      <c r="P2" s="1">
        <v>44660</v>
      </c>
      <c r="Q2" t="s">
        <v>516</v>
      </c>
      <c r="R2" t="s">
        <v>1788</v>
      </c>
      <c r="T2" t="s">
        <v>1789</v>
      </c>
      <c r="U2" t="s">
        <v>1790</v>
      </c>
      <c r="V2" t="s">
        <v>1791</v>
      </c>
    </row>
    <row r="3" spans="1:22" x14ac:dyDescent="0.2">
      <c r="E3" s="1"/>
      <c r="P3" s="1"/>
    </row>
    <row r="4" spans="1:22" x14ac:dyDescent="0.2">
      <c r="E4" s="1"/>
      <c r="P4" s="1"/>
      <c r="R4" s="8">
        <v>2433645</v>
      </c>
    </row>
    <row r="5" spans="1:22" x14ac:dyDescent="0.2">
      <c r="E5" s="1"/>
      <c r="P5" s="1"/>
    </row>
    <row r="6" spans="1:22" x14ac:dyDescent="0.2">
      <c r="E6" s="1"/>
      <c r="P6" s="1"/>
    </row>
    <row r="7" spans="1:22" x14ac:dyDescent="0.2">
      <c r="E7" s="1"/>
      <c r="P7" s="1"/>
    </row>
    <row r="8" spans="1:22" x14ac:dyDescent="0.2">
      <c r="E8" s="1"/>
      <c r="P8" s="1"/>
    </row>
    <row r="9" spans="1:22" x14ac:dyDescent="0.2">
      <c r="E9" s="1"/>
      <c r="P9" s="1"/>
    </row>
    <row r="10" spans="1:22" x14ac:dyDescent="0.2">
      <c r="E10" s="1"/>
      <c r="P10" s="1"/>
    </row>
    <row r="11" spans="1:22" x14ac:dyDescent="0.2">
      <c r="E11" s="1"/>
      <c r="P11" s="1"/>
    </row>
    <row r="12" spans="1:22" x14ac:dyDescent="0.2">
      <c r="E12" s="1"/>
      <c r="P12" s="1"/>
    </row>
    <row r="13" spans="1:22" x14ac:dyDescent="0.2">
      <c r="E13" s="1"/>
      <c r="P13" s="1"/>
    </row>
    <row r="14" spans="1:22" x14ac:dyDescent="0.2">
      <c r="E14" s="1"/>
      <c r="P14" s="1"/>
    </row>
    <row r="15" spans="1:22" x14ac:dyDescent="0.2">
      <c r="E15" s="1"/>
      <c r="P15" s="1"/>
    </row>
    <row r="16" spans="1:22" x14ac:dyDescent="0.2">
      <c r="E16" s="1"/>
      <c r="P16" s="1"/>
    </row>
    <row r="17" spans="5:16" x14ac:dyDescent="0.2">
      <c r="E17" s="1"/>
      <c r="P17" s="1"/>
    </row>
    <row r="18" spans="5:16" x14ac:dyDescent="0.2">
      <c r="E18" s="1"/>
      <c r="P18" s="1"/>
    </row>
    <row r="19" spans="5:16" x14ac:dyDescent="0.2">
      <c r="E19" s="1"/>
      <c r="P19" s="1"/>
    </row>
    <row r="20" spans="5:16" x14ac:dyDescent="0.2">
      <c r="E20" s="1"/>
      <c r="P20" s="1"/>
    </row>
    <row r="21" spans="5:16" x14ac:dyDescent="0.2">
      <c r="E21" s="1"/>
      <c r="P21" s="1"/>
    </row>
    <row r="22" spans="5:16" x14ac:dyDescent="0.2">
      <c r="E22" s="1"/>
      <c r="P22" s="1"/>
    </row>
    <row r="23" spans="5:16" x14ac:dyDescent="0.2">
      <c r="E23" s="1"/>
      <c r="P23" s="1"/>
    </row>
    <row r="24" spans="5:16" x14ac:dyDescent="0.2">
      <c r="E24" s="1"/>
      <c r="P24" s="1"/>
    </row>
    <row r="25" spans="5:16" x14ac:dyDescent="0.2">
      <c r="E25" s="1"/>
      <c r="P25" s="1"/>
    </row>
    <row r="26" spans="5:16" x14ac:dyDescent="0.2">
      <c r="E26" s="1"/>
      <c r="P26" s="1"/>
    </row>
    <row r="27" spans="5:16" x14ac:dyDescent="0.2">
      <c r="E27" s="1"/>
      <c r="P27" s="1"/>
    </row>
    <row r="28" spans="5:16" x14ac:dyDescent="0.2">
      <c r="E28" s="1"/>
      <c r="P28" s="1"/>
    </row>
    <row r="29" spans="5:16" x14ac:dyDescent="0.2">
      <c r="E29" s="1"/>
      <c r="P29" s="1"/>
    </row>
    <row r="30" spans="5:16" x14ac:dyDescent="0.2">
      <c r="E30" s="1"/>
      <c r="P30" s="1"/>
    </row>
    <row r="31" spans="5:16" x14ac:dyDescent="0.2">
      <c r="E31" s="1"/>
      <c r="P31" s="1"/>
    </row>
    <row r="32" spans="5:16" x14ac:dyDescent="0.2">
      <c r="E32" s="1"/>
      <c r="P32" s="1"/>
    </row>
    <row r="33" spans="5:16" x14ac:dyDescent="0.2">
      <c r="E33" s="1"/>
      <c r="P33" s="1"/>
    </row>
    <row r="34" spans="5:16" x14ac:dyDescent="0.2">
      <c r="E34" s="1"/>
      <c r="P34" s="1"/>
    </row>
    <row r="35" spans="5:16" x14ac:dyDescent="0.2">
      <c r="E35" s="1"/>
      <c r="P35" s="1"/>
    </row>
    <row r="36" spans="5:16" x14ac:dyDescent="0.2">
      <c r="E36" s="1"/>
      <c r="P36" s="1"/>
    </row>
    <row r="37" spans="5:16" x14ac:dyDescent="0.2">
      <c r="E37" s="1"/>
      <c r="P37" s="1"/>
    </row>
    <row r="38" spans="5:16" x14ac:dyDescent="0.2">
      <c r="E38" s="1"/>
      <c r="P38" s="1"/>
    </row>
    <row r="39" spans="5:16" x14ac:dyDescent="0.2">
      <c r="E39" s="1"/>
      <c r="P39" s="1"/>
    </row>
    <row r="40" spans="5:16" x14ac:dyDescent="0.2">
      <c r="E40" s="1"/>
      <c r="P40" s="1"/>
    </row>
    <row r="41" spans="5:16" x14ac:dyDescent="0.2">
      <c r="E41" s="1"/>
      <c r="P41" s="1"/>
    </row>
    <row r="42" spans="5:16" x14ac:dyDescent="0.2">
      <c r="E42" s="1"/>
      <c r="P42" s="1"/>
    </row>
    <row r="43" spans="5:16" x14ac:dyDescent="0.2">
      <c r="E43" s="1"/>
      <c r="P43" s="1"/>
    </row>
    <row r="44" spans="5:16" x14ac:dyDescent="0.2">
      <c r="E44" s="1"/>
      <c r="P44" s="1"/>
    </row>
    <row r="45" spans="5:16" x14ac:dyDescent="0.2">
      <c r="E45" s="1"/>
      <c r="P45" s="1"/>
    </row>
    <row r="46" spans="5:16" x14ac:dyDescent="0.2">
      <c r="E46" s="1"/>
      <c r="P46" s="1"/>
    </row>
    <row r="47" spans="5:16" x14ac:dyDescent="0.2">
      <c r="E47" s="1"/>
      <c r="P47" s="1"/>
    </row>
    <row r="48" spans="5:16" x14ac:dyDescent="0.2">
      <c r="E48" s="1"/>
      <c r="P48" s="1"/>
    </row>
    <row r="49" spans="5:16" x14ac:dyDescent="0.2">
      <c r="E49" s="1"/>
      <c r="P49" s="1"/>
    </row>
    <row r="50" spans="5:16" x14ac:dyDescent="0.2">
      <c r="E50" s="1"/>
      <c r="P50" s="1"/>
    </row>
    <row r="51" spans="5:16" x14ac:dyDescent="0.2">
      <c r="E51" s="1"/>
      <c r="P51" s="1"/>
    </row>
    <row r="52" spans="5:16" x14ac:dyDescent="0.2">
      <c r="E52" s="1"/>
      <c r="P52" s="1"/>
    </row>
    <row r="53" spans="5:16" x14ac:dyDescent="0.2">
      <c r="E53" s="1"/>
      <c r="P53" s="1"/>
    </row>
    <row r="54" spans="5:16" x14ac:dyDescent="0.2">
      <c r="E54" s="1"/>
      <c r="P54" s="1"/>
    </row>
    <row r="55" spans="5:16" x14ac:dyDescent="0.2">
      <c r="E55" s="1"/>
      <c r="P55" s="1"/>
    </row>
    <row r="56" spans="5:16" x14ac:dyDescent="0.2">
      <c r="E56" s="1"/>
      <c r="P56" s="1"/>
    </row>
    <row r="57" spans="5:16" x14ac:dyDescent="0.2">
      <c r="E57" s="1"/>
      <c r="P57" s="1"/>
    </row>
    <row r="58" spans="5:16" x14ac:dyDescent="0.2">
      <c r="E58" s="1"/>
      <c r="P58" s="1"/>
    </row>
    <row r="59" spans="5:16" x14ac:dyDescent="0.2">
      <c r="E59" s="1"/>
      <c r="P59" s="1"/>
    </row>
    <row r="60" spans="5:16" x14ac:dyDescent="0.2">
      <c r="E60" s="1"/>
      <c r="P60" s="1"/>
    </row>
    <row r="61" spans="5:16" x14ac:dyDescent="0.2">
      <c r="E61" s="1"/>
      <c r="P61" s="1"/>
    </row>
    <row r="62" spans="5:16" x14ac:dyDescent="0.2">
      <c r="E62" s="1"/>
      <c r="P62" s="1"/>
    </row>
    <row r="63" spans="5:16" x14ac:dyDescent="0.2">
      <c r="E63" s="1"/>
      <c r="P63" s="1"/>
    </row>
    <row r="64" spans="5:16" x14ac:dyDescent="0.2">
      <c r="E64" s="1"/>
      <c r="P64" s="1"/>
    </row>
    <row r="65" spans="5:16" x14ac:dyDescent="0.2">
      <c r="E65" s="1"/>
    </row>
    <row r="66" spans="5:16" x14ac:dyDescent="0.2">
      <c r="E66" s="1"/>
      <c r="P66" s="1"/>
    </row>
    <row r="67" spans="5:16" x14ac:dyDescent="0.2">
      <c r="E67" s="1"/>
      <c r="P67" s="1"/>
    </row>
    <row r="68" spans="5:16" x14ac:dyDescent="0.2">
      <c r="E68" s="1"/>
      <c r="P68" s="1"/>
    </row>
    <row r="69" spans="5:16" x14ac:dyDescent="0.2">
      <c r="E69" s="1"/>
    </row>
    <row r="70" spans="5:16" x14ac:dyDescent="0.2">
      <c r="E70" s="1"/>
      <c r="P70" s="1"/>
    </row>
    <row r="71" spans="5:16" x14ac:dyDescent="0.2">
      <c r="E71" s="1"/>
      <c r="P71" s="1"/>
    </row>
    <row r="72" spans="5:16" x14ac:dyDescent="0.2">
      <c r="E72" s="1"/>
      <c r="P72" s="1"/>
    </row>
    <row r="73" spans="5:16" x14ac:dyDescent="0.2">
      <c r="E73" s="1"/>
      <c r="P73" s="1"/>
    </row>
    <row r="74" spans="5:16" x14ac:dyDescent="0.2">
      <c r="E74" s="1"/>
      <c r="P74" s="1"/>
    </row>
    <row r="75" spans="5:16" x14ac:dyDescent="0.2">
      <c r="E75" s="1"/>
      <c r="P75" s="1"/>
    </row>
    <row r="76" spans="5:16" x14ac:dyDescent="0.2">
      <c r="E76" s="1"/>
      <c r="P76" s="1"/>
    </row>
    <row r="77" spans="5:16" x14ac:dyDescent="0.2">
      <c r="E77" s="1"/>
      <c r="P77" s="1"/>
    </row>
    <row r="78" spans="5:16" x14ac:dyDescent="0.2">
      <c r="E78" s="1"/>
      <c r="P78" s="1"/>
    </row>
    <row r="79" spans="5:16" x14ac:dyDescent="0.2">
      <c r="E79" s="1"/>
      <c r="P79" s="1"/>
    </row>
    <row r="80" spans="5:16" x14ac:dyDescent="0.2">
      <c r="E80" s="1"/>
      <c r="P80" s="1"/>
    </row>
    <row r="81" spans="5:16" x14ac:dyDescent="0.2">
      <c r="E81" s="1"/>
      <c r="P81" s="1"/>
    </row>
    <row r="82" spans="5:16" x14ac:dyDescent="0.2">
      <c r="E82" s="1"/>
      <c r="P82" s="1"/>
    </row>
    <row r="83" spans="5:16" x14ac:dyDescent="0.2">
      <c r="E83" s="1"/>
      <c r="P83" s="1"/>
    </row>
    <row r="84" spans="5:16" x14ac:dyDescent="0.2">
      <c r="E84" s="1"/>
      <c r="P84" s="1"/>
    </row>
    <row r="85" spans="5:16" x14ac:dyDescent="0.2">
      <c r="E85" s="1"/>
      <c r="P85" s="1"/>
    </row>
    <row r="86" spans="5:16" x14ac:dyDescent="0.2">
      <c r="E86" s="1"/>
      <c r="P86" s="1"/>
    </row>
    <row r="87" spans="5:16" x14ac:dyDescent="0.2">
      <c r="E87" s="1"/>
      <c r="P87" s="1"/>
    </row>
    <row r="88" spans="5:16" x14ac:dyDescent="0.2">
      <c r="E88" s="1"/>
      <c r="P88" s="1"/>
    </row>
    <row r="89" spans="5:16" x14ac:dyDescent="0.2">
      <c r="E89" s="1"/>
      <c r="P89" s="1"/>
    </row>
    <row r="90" spans="5:16" x14ac:dyDescent="0.2">
      <c r="E90" s="1"/>
      <c r="P90" s="1"/>
    </row>
    <row r="91" spans="5:16" x14ac:dyDescent="0.2">
      <c r="E91" s="1"/>
      <c r="P91" s="1"/>
    </row>
    <row r="92" spans="5:16" x14ac:dyDescent="0.2">
      <c r="E92" s="1"/>
      <c r="P92" s="1"/>
    </row>
    <row r="93" spans="5:16" x14ac:dyDescent="0.2">
      <c r="E93" s="1"/>
      <c r="P93" s="1"/>
    </row>
    <row r="94" spans="5:16" x14ac:dyDescent="0.2">
      <c r="E94" s="1"/>
      <c r="P94" s="1"/>
    </row>
    <row r="95" spans="5:16" x14ac:dyDescent="0.2">
      <c r="E95" s="1"/>
    </row>
    <row r="96" spans="5:16" x14ac:dyDescent="0.2">
      <c r="E96" s="1"/>
    </row>
    <row r="97" spans="5:16" x14ac:dyDescent="0.2">
      <c r="E97" s="1"/>
      <c r="P97" s="1"/>
    </row>
    <row r="98" spans="5:16" x14ac:dyDescent="0.2">
      <c r="E98" s="1"/>
      <c r="P98" s="1"/>
    </row>
    <row r="99" spans="5:16" x14ac:dyDescent="0.2">
      <c r="E99" s="1"/>
      <c r="P99" s="1"/>
    </row>
    <row r="100" spans="5:16" x14ac:dyDescent="0.2">
      <c r="E100" s="1"/>
      <c r="P100" s="1"/>
    </row>
    <row r="101" spans="5:16" x14ac:dyDescent="0.2">
      <c r="E101" s="1"/>
      <c r="P101" s="1"/>
    </row>
    <row r="102" spans="5:16" x14ac:dyDescent="0.2">
      <c r="E102" s="1"/>
      <c r="P102" s="1"/>
    </row>
    <row r="103" spans="5:16" x14ac:dyDescent="0.2">
      <c r="E103" s="1"/>
      <c r="P103" s="1"/>
    </row>
    <row r="104" spans="5:16" x14ac:dyDescent="0.2">
      <c r="E104" s="1"/>
      <c r="P104" s="1"/>
    </row>
    <row r="105" spans="5:16" x14ac:dyDescent="0.2">
      <c r="E105" s="1"/>
      <c r="P105" s="1"/>
    </row>
    <row r="106" spans="5:16" x14ac:dyDescent="0.2">
      <c r="E106" s="1"/>
      <c r="P106" s="1"/>
    </row>
    <row r="107" spans="5:16" x14ac:dyDescent="0.2">
      <c r="E107" s="1"/>
      <c r="P107" s="1"/>
    </row>
    <row r="108" spans="5:16" x14ac:dyDescent="0.2">
      <c r="E108" s="1"/>
      <c r="P108" s="1"/>
    </row>
    <row r="109" spans="5:16" x14ac:dyDescent="0.2">
      <c r="E109" s="1"/>
      <c r="P109" s="1"/>
    </row>
    <row r="110" spans="5:16" x14ac:dyDescent="0.2">
      <c r="E110" s="1"/>
      <c r="P110" s="1"/>
    </row>
    <row r="111" spans="5:16" x14ac:dyDescent="0.2">
      <c r="E111" s="1"/>
      <c r="P111" s="1"/>
    </row>
    <row r="112" spans="5:16" x14ac:dyDescent="0.2">
      <c r="E112" s="1"/>
      <c r="P112" s="1"/>
    </row>
    <row r="113" spans="5:16" x14ac:dyDescent="0.2">
      <c r="E113" s="1"/>
      <c r="P113" s="1"/>
    </row>
    <row r="114" spans="5:16" x14ac:dyDescent="0.2">
      <c r="E114" s="1"/>
      <c r="P114" s="1"/>
    </row>
    <row r="115" spans="5:16" x14ac:dyDescent="0.2">
      <c r="E115" s="1"/>
      <c r="P115" s="1"/>
    </row>
    <row r="116" spans="5:16" x14ac:dyDescent="0.2">
      <c r="E116" s="1"/>
      <c r="P116" s="1"/>
    </row>
    <row r="117" spans="5:16" x14ac:dyDescent="0.2">
      <c r="E117" s="1"/>
      <c r="P117" s="1"/>
    </row>
    <row r="118" spans="5:16" x14ac:dyDescent="0.2">
      <c r="E118" s="1"/>
      <c r="P118" s="1"/>
    </row>
    <row r="119" spans="5:16" x14ac:dyDescent="0.2">
      <c r="E119" s="1"/>
      <c r="P119" s="1"/>
    </row>
    <row r="120" spans="5:16" x14ac:dyDescent="0.2">
      <c r="E120" s="1"/>
      <c r="P120" s="1"/>
    </row>
    <row r="121" spans="5:16" x14ac:dyDescent="0.2">
      <c r="E121" s="1"/>
      <c r="P121" s="1"/>
    </row>
    <row r="122" spans="5:16" x14ac:dyDescent="0.2">
      <c r="E122" s="1"/>
      <c r="P122" s="1"/>
    </row>
    <row r="123" spans="5:16" x14ac:dyDescent="0.2">
      <c r="E123" s="1"/>
      <c r="P123" s="1"/>
    </row>
    <row r="124" spans="5:16" x14ac:dyDescent="0.2">
      <c r="E124" s="1"/>
      <c r="P124" s="1"/>
    </row>
    <row r="125" spans="5:16" x14ac:dyDescent="0.2">
      <c r="E125" s="1"/>
      <c r="P125" s="1"/>
    </row>
    <row r="126" spans="5:16" x14ac:dyDescent="0.2">
      <c r="E126" s="1"/>
      <c r="P126" s="1"/>
    </row>
    <row r="127" spans="5:16" x14ac:dyDescent="0.2">
      <c r="E127" s="1"/>
      <c r="P127" s="1"/>
    </row>
    <row r="128" spans="5:16" x14ac:dyDescent="0.2">
      <c r="E128" s="1"/>
      <c r="P128" s="1"/>
    </row>
    <row r="129" spans="5:16" x14ac:dyDescent="0.2">
      <c r="E129" s="1"/>
      <c r="P129" s="1"/>
    </row>
    <row r="130" spans="5:16" x14ac:dyDescent="0.2">
      <c r="E130" s="1"/>
      <c r="P130" s="1"/>
    </row>
    <row r="131" spans="5:16" x14ac:dyDescent="0.2">
      <c r="E131" s="1"/>
      <c r="P131" s="1"/>
    </row>
    <row r="132" spans="5:16" x14ac:dyDescent="0.2">
      <c r="E132" s="1"/>
      <c r="P132" s="1"/>
    </row>
    <row r="133" spans="5:16" x14ac:dyDescent="0.2">
      <c r="E133" s="1"/>
      <c r="P133" s="1"/>
    </row>
    <row r="134" spans="5:16" x14ac:dyDescent="0.2">
      <c r="E134" s="1"/>
      <c r="P134" s="1"/>
    </row>
    <row r="135" spans="5:16" x14ac:dyDescent="0.2">
      <c r="E135" s="1"/>
      <c r="P135" s="1"/>
    </row>
    <row r="136" spans="5:16" x14ac:dyDescent="0.2">
      <c r="E136" s="1"/>
      <c r="P136" s="1"/>
    </row>
    <row r="137" spans="5:16" x14ac:dyDescent="0.2">
      <c r="E137" s="1"/>
      <c r="P137" s="1"/>
    </row>
    <row r="138" spans="5:16" x14ac:dyDescent="0.2">
      <c r="E138" s="1"/>
      <c r="P138" s="1"/>
    </row>
    <row r="139" spans="5:16" x14ac:dyDescent="0.2">
      <c r="E139" s="1"/>
      <c r="P139" s="1"/>
    </row>
    <row r="140" spans="5:16" x14ac:dyDescent="0.2">
      <c r="E140" s="1"/>
      <c r="P140" s="1"/>
    </row>
    <row r="141" spans="5:16" x14ac:dyDescent="0.2">
      <c r="E141" s="1"/>
      <c r="P141" s="1"/>
    </row>
    <row r="142" spans="5:16" x14ac:dyDescent="0.2">
      <c r="E142" s="1"/>
      <c r="P142" s="1"/>
    </row>
    <row r="143" spans="5:16" x14ac:dyDescent="0.2">
      <c r="E143" s="1"/>
      <c r="P143" s="1"/>
    </row>
    <row r="144" spans="5:16" x14ac:dyDescent="0.2">
      <c r="E144" s="1"/>
      <c r="P144" s="1"/>
    </row>
    <row r="145" spans="5:16" x14ac:dyDescent="0.2">
      <c r="E145" s="1"/>
      <c r="P145" s="1"/>
    </row>
    <row r="146" spans="5:16" x14ac:dyDescent="0.2">
      <c r="E146" s="1"/>
      <c r="P146" s="1"/>
    </row>
    <row r="147" spans="5:16" x14ac:dyDescent="0.2">
      <c r="E147" s="1"/>
      <c r="P147" s="1"/>
    </row>
    <row r="148" spans="5:16" x14ac:dyDescent="0.2">
      <c r="E148" s="1"/>
      <c r="P148" s="1"/>
    </row>
    <row r="149" spans="5:16" x14ac:dyDescent="0.2">
      <c r="E149" s="1"/>
      <c r="P149" s="1"/>
    </row>
    <row r="150" spans="5:16" x14ac:dyDescent="0.2">
      <c r="E150" s="1"/>
      <c r="P150" s="1"/>
    </row>
    <row r="151" spans="5:16" x14ac:dyDescent="0.2">
      <c r="E151" s="1"/>
      <c r="P151" s="1"/>
    </row>
    <row r="152" spans="5:16" x14ac:dyDescent="0.2">
      <c r="E152" s="1"/>
      <c r="P152" s="1"/>
    </row>
    <row r="153" spans="5:16" x14ac:dyDescent="0.2">
      <c r="E153" s="1"/>
      <c r="P153" s="1"/>
    </row>
    <row r="154" spans="5:16" x14ac:dyDescent="0.2">
      <c r="E154" s="1"/>
      <c r="P154" s="1"/>
    </row>
    <row r="155" spans="5:16" x14ac:dyDescent="0.2">
      <c r="E155" s="1"/>
      <c r="P155" s="1"/>
    </row>
    <row r="156" spans="5:16" x14ac:dyDescent="0.2">
      <c r="E156" s="1"/>
      <c r="P156" s="1"/>
    </row>
    <row r="157" spans="5:16" x14ac:dyDescent="0.2">
      <c r="E157" s="1"/>
      <c r="P157" s="1"/>
    </row>
    <row r="158" spans="5:16" x14ac:dyDescent="0.2">
      <c r="E158" s="1"/>
      <c r="P158" s="1"/>
    </row>
    <row r="159" spans="5:16" x14ac:dyDescent="0.2">
      <c r="E159" s="1"/>
      <c r="P159" s="1"/>
    </row>
    <row r="160" spans="5:16" x14ac:dyDescent="0.2">
      <c r="E160" s="1"/>
      <c r="P160" s="1"/>
    </row>
    <row r="161" spans="5:16" x14ac:dyDescent="0.2">
      <c r="E161" s="1"/>
      <c r="P161" s="1"/>
    </row>
    <row r="162" spans="5:16" x14ac:dyDescent="0.2">
      <c r="E162" s="1"/>
      <c r="P162" s="1"/>
    </row>
    <row r="163" spans="5:16" x14ac:dyDescent="0.2">
      <c r="E163" s="1"/>
      <c r="P163" s="1"/>
    </row>
    <row r="164" spans="5:16" x14ac:dyDescent="0.2">
      <c r="E164" s="1"/>
      <c r="P164" s="1"/>
    </row>
    <row r="165" spans="5:16" x14ac:dyDescent="0.2">
      <c r="E165" s="1"/>
    </row>
    <row r="166" spans="5:16" x14ac:dyDescent="0.2">
      <c r="E166" s="1"/>
      <c r="P166" s="1"/>
    </row>
    <row r="167" spans="5:16" x14ac:dyDescent="0.2">
      <c r="E167" s="1"/>
      <c r="P167" s="1"/>
    </row>
    <row r="168" spans="5:16" x14ac:dyDescent="0.2">
      <c r="E168" s="1"/>
      <c r="P168" s="1"/>
    </row>
    <row r="169" spans="5:16" x14ac:dyDescent="0.2">
      <c r="E169" s="1"/>
      <c r="P169" s="1"/>
    </row>
    <row r="170" spans="5:16" x14ac:dyDescent="0.2">
      <c r="E170" s="1"/>
      <c r="P170" s="1"/>
    </row>
    <row r="171" spans="5:16" x14ac:dyDescent="0.2">
      <c r="E171" s="1"/>
      <c r="P171" s="1"/>
    </row>
    <row r="172" spans="5:16" x14ac:dyDescent="0.2">
      <c r="E172" s="1"/>
      <c r="P172" s="1"/>
    </row>
    <row r="173" spans="5:16" x14ac:dyDescent="0.2">
      <c r="E173" s="1"/>
      <c r="P173" s="1"/>
    </row>
    <row r="174" spans="5:16" x14ac:dyDescent="0.2">
      <c r="E174" s="1"/>
      <c r="P174" s="1"/>
    </row>
    <row r="175" spans="5:16" x14ac:dyDescent="0.2">
      <c r="E175" s="1"/>
      <c r="P175" s="1"/>
    </row>
    <row r="176" spans="5:16" x14ac:dyDescent="0.2">
      <c r="E176" s="1"/>
      <c r="P176" s="1"/>
    </row>
    <row r="177" spans="5:16" x14ac:dyDescent="0.2">
      <c r="E177" s="1"/>
      <c r="P177" s="1"/>
    </row>
    <row r="178" spans="5:16" x14ac:dyDescent="0.2">
      <c r="E178" s="1"/>
      <c r="P178" s="1"/>
    </row>
    <row r="179" spans="5:16" x14ac:dyDescent="0.2">
      <c r="E179" s="1"/>
      <c r="P179" s="1"/>
    </row>
    <row r="180" spans="5:16" x14ac:dyDescent="0.2">
      <c r="E180" s="1"/>
      <c r="P180" s="1"/>
    </row>
    <row r="181" spans="5:16" x14ac:dyDescent="0.2">
      <c r="E181" s="1"/>
      <c r="P181" s="1"/>
    </row>
    <row r="182" spans="5:16" x14ac:dyDescent="0.2">
      <c r="E182" s="1"/>
      <c r="P182" s="1"/>
    </row>
    <row r="183" spans="5:16" x14ac:dyDescent="0.2">
      <c r="E183" s="1"/>
      <c r="P183" s="1"/>
    </row>
    <row r="184" spans="5:16" x14ac:dyDescent="0.2">
      <c r="E184" s="1"/>
      <c r="P184" s="1"/>
    </row>
    <row r="185" spans="5:16" x14ac:dyDescent="0.2">
      <c r="E185" s="1"/>
      <c r="P185" s="1"/>
    </row>
    <row r="186" spans="5:16" x14ac:dyDescent="0.2">
      <c r="E186" s="1"/>
      <c r="P186" s="1"/>
    </row>
    <row r="187" spans="5:16" x14ac:dyDescent="0.2">
      <c r="E187" s="1"/>
      <c r="P187" s="1"/>
    </row>
    <row r="188" spans="5:16" x14ac:dyDescent="0.2">
      <c r="E188" s="1"/>
      <c r="P188" s="1"/>
    </row>
    <row r="189" spans="5:16" x14ac:dyDescent="0.2">
      <c r="E189" s="1"/>
      <c r="P189" s="1"/>
    </row>
    <row r="190" spans="5:16" x14ac:dyDescent="0.2">
      <c r="E190" s="1"/>
      <c r="P190" s="1"/>
    </row>
    <row r="191" spans="5:16" x14ac:dyDescent="0.2">
      <c r="E191" s="1"/>
      <c r="P191" s="1"/>
    </row>
    <row r="192" spans="5:16" x14ac:dyDescent="0.2">
      <c r="E192" s="1"/>
      <c r="P192" s="1"/>
    </row>
    <row r="193" spans="5:16" x14ac:dyDescent="0.2">
      <c r="E193" s="1"/>
      <c r="P193" s="1"/>
    </row>
    <row r="194" spans="5:16" x14ac:dyDescent="0.2">
      <c r="E194" s="1"/>
      <c r="P194" s="1"/>
    </row>
    <row r="195" spans="5:16" x14ac:dyDescent="0.2">
      <c r="E195" s="1"/>
      <c r="P195" s="1"/>
    </row>
    <row r="196" spans="5:16" x14ac:dyDescent="0.2">
      <c r="E196" s="1"/>
      <c r="P196" s="1"/>
    </row>
    <row r="197" spans="5:16" x14ac:dyDescent="0.2">
      <c r="E197" s="1"/>
      <c r="P197" s="1"/>
    </row>
    <row r="198" spans="5:16" x14ac:dyDescent="0.2">
      <c r="E198" s="1"/>
      <c r="P198" s="1"/>
    </row>
    <row r="199" spans="5:16" x14ac:dyDescent="0.2">
      <c r="E199" s="1"/>
      <c r="P199" s="1"/>
    </row>
    <row r="200" spans="5:16" x14ac:dyDescent="0.2">
      <c r="E200" s="1"/>
      <c r="P200" s="1"/>
    </row>
    <row r="201" spans="5:16" x14ac:dyDescent="0.2">
      <c r="E201" s="1"/>
      <c r="P201" s="1"/>
    </row>
    <row r="202" spans="5:16" x14ac:dyDescent="0.2">
      <c r="E202" s="1"/>
      <c r="P202" s="1"/>
    </row>
    <row r="203" spans="5:16" x14ac:dyDescent="0.2">
      <c r="E203" s="1"/>
      <c r="P203" s="1"/>
    </row>
    <row r="204" spans="5:16" x14ac:dyDescent="0.2">
      <c r="E204" s="1"/>
      <c r="P204" s="1"/>
    </row>
    <row r="205" spans="5:16" x14ac:dyDescent="0.2">
      <c r="E205" s="1"/>
      <c r="P205" s="1"/>
    </row>
    <row r="206" spans="5:16" x14ac:dyDescent="0.2">
      <c r="E206" s="1"/>
      <c r="P206" s="1"/>
    </row>
    <row r="207" spans="5:16" x14ac:dyDescent="0.2">
      <c r="E207" s="1"/>
      <c r="P207" s="1"/>
    </row>
    <row r="208" spans="5:16" x14ac:dyDescent="0.2">
      <c r="E208" s="1"/>
      <c r="P208" s="1"/>
    </row>
    <row r="209" spans="5:16" x14ac:dyDescent="0.2">
      <c r="E209" s="1"/>
      <c r="P209" s="1"/>
    </row>
    <row r="210" spans="5:16" x14ac:dyDescent="0.2">
      <c r="E210" s="1"/>
      <c r="P210" s="1"/>
    </row>
    <row r="211" spans="5:16" x14ac:dyDescent="0.2">
      <c r="E211" s="1"/>
      <c r="P211" s="1"/>
    </row>
    <row r="212" spans="5:16" x14ac:dyDescent="0.2">
      <c r="E212" s="1"/>
      <c r="P212" s="1"/>
    </row>
    <row r="213" spans="5:16" x14ac:dyDescent="0.2">
      <c r="E213" s="1"/>
    </row>
    <row r="214" spans="5:16" x14ac:dyDescent="0.2">
      <c r="E214" s="1"/>
      <c r="P214" s="1"/>
    </row>
    <row r="215" spans="5:16" x14ac:dyDescent="0.2">
      <c r="E215" s="1"/>
      <c r="P215" s="1"/>
    </row>
    <row r="216" spans="5:16" x14ac:dyDescent="0.2">
      <c r="E216" s="1"/>
      <c r="P216" s="1"/>
    </row>
    <row r="217" spans="5:16" x14ac:dyDescent="0.2">
      <c r="E217" s="1"/>
      <c r="P217" s="1"/>
    </row>
    <row r="218" spans="5:16" x14ac:dyDescent="0.2">
      <c r="E218" s="1"/>
      <c r="P218" s="1"/>
    </row>
    <row r="219" spans="5:16" x14ac:dyDescent="0.2">
      <c r="E219" s="1"/>
      <c r="P219" s="1"/>
    </row>
    <row r="220" spans="5:16" x14ac:dyDescent="0.2">
      <c r="E220" s="1"/>
      <c r="P220" s="1"/>
    </row>
    <row r="221" spans="5:16" x14ac:dyDescent="0.2">
      <c r="E221" s="1"/>
      <c r="P221" s="1"/>
    </row>
    <row r="222" spans="5:16" x14ac:dyDescent="0.2">
      <c r="E222" s="1"/>
      <c r="P222" s="1"/>
    </row>
    <row r="223" spans="5:16" x14ac:dyDescent="0.2">
      <c r="E223" s="1"/>
      <c r="P223" s="1"/>
    </row>
    <row r="224" spans="5:16" x14ac:dyDescent="0.2">
      <c r="E224" s="1"/>
      <c r="P224" s="1"/>
    </row>
    <row r="225" spans="5:16" x14ac:dyDescent="0.2">
      <c r="E225" s="1"/>
      <c r="P225" s="1"/>
    </row>
    <row r="226" spans="5:16" x14ac:dyDescent="0.2">
      <c r="E226" s="1"/>
    </row>
    <row r="227" spans="5:16" x14ac:dyDescent="0.2">
      <c r="E227" s="1"/>
      <c r="P227" s="1"/>
    </row>
    <row r="228" spans="5:16" x14ac:dyDescent="0.2">
      <c r="E228" s="1"/>
      <c r="P228" s="1"/>
    </row>
    <row r="229" spans="5:16" x14ac:dyDescent="0.2">
      <c r="E229" s="1"/>
      <c r="P229" s="1"/>
    </row>
    <row r="230" spans="5:16" x14ac:dyDescent="0.2">
      <c r="E230" s="1"/>
      <c r="P230" s="1"/>
    </row>
    <row r="231" spans="5:16" x14ac:dyDescent="0.2">
      <c r="E231" s="1"/>
      <c r="P231" s="1"/>
    </row>
    <row r="232" spans="5:16" x14ac:dyDescent="0.2">
      <c r="E232" s="1"/>
      <c r="P232" s="1"/>
    </row>
    <row r="233" spans="5:16" x14ac:dyDescent="0.2">
      <c r="E233" s="1"/>
      <c r="P233" s="1"/>
    </row>
    <row r="234" spans="5:16" x14ac:dyDescent="0.2">
      <c r="E234" s="1"/>
      <c r="P234" s="1"/>
    </row>
  </sheetData>
  <pageMargins left="0.75" right="0.75" top="1" bottom="1" header="0.5" footer="0.5"/>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F9713-F98A-4B9C-8769-9288D8AA441F}">
  <dimension ref="A1:W65"/>
  <sheetViews>
    <sheetView topLeftCell="A43" workbookViewId="0">
      <selection activeCell="C59" sqref="C59"/>
    </sheetView>
  </sheetViews>
  <sheetFormatPr defaultRowHeight="12.75" x14ac:dyDescent="0.2"/>
  <cols>
    <col min="1" max="1" width="24.85546875" customWidth="1"/>
    <col min="3" max="3" width="17.5703125" customWidth="1"/>
    <col min="5" max="5" width="13.42578125" customWidth="1"/>
    <col min="7" max="7" width="17.5703125" customWidth="1"/>
    <col min="8" max="8" width="14.28515625" customWidth="1"/>
    <col min="9" max="9" width="28.28515625" customWidth="1"/>
    <col min="10" max="10" width="35" customWidth="1"/>
    <col min="11" max="11" width="22.5703125" customWidth="1"/>
    <col min="12" max="12" width="13.5703125" customWidth="1"/>
    <col min="13" max="13" width="23.28515625" customWidth="1"/>
    <col min="15" max="15" width="16.5703125" customWidth="1"/>
    <col min="16" max="16" width="15" customWidth="1"/>
    <col min="18" max="19" width="24.7109375" customWidth="1"/>
    <col min="20" max="20" width="13.28515625" customWidth="1"/>
    <col min="21" max="21" width="24.28515625" customWidth="1"/>
    <col min="22" max="22" width="18.28515625" customWidth="1"/>
    <col min="23" max="23" width="36.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2156</v>
      </c>
      <c r="T1" s="3" t="s">
        <v>18</v>
      </c>
      <c r="U1" s="3" t="s">
        <v>19</v>
      </c>
      <c r="V1" s="3" t="s">
        <v>20</v>
      </c>
      <c r="W1" s="3" t="s">
        <v>21</v>
      </c>
    </row>
    <row r="2" spans="1:23" x14ac:dyDescent="0.2">
      <c r="A2" t="s">
        <v>113</v>
      </c>
      <c r="B2" t="s">
        <v>23</v>
      </c>
      <c r="C2" t="s">
        <v>24</v>
      </c>
      <c r="D2" t="s">
        <v>25</v>
      </c>
      <c r="E2" s="1">
        <v>44761</v>
      </c>
      <c r="F2" t="s">
        <v>114</v>
      </c>
      <c r="G2" t="s">
        <v>27</v>
      </c>
      <c r="H2" t="s">
        <v>28</v>
      </c>
      <c r="I2" t="s">
        <v>46</v>
      </c>
      <c r="J2" t="s">
        <v>1004</v>
      </c>
      <c r="K2" t="s">
        <v>1005</v>
      </c>
      <c r="L2" t="s">
        <v>1006</v>
      </c>
      <c r="M2" t="s">
        <v>1007</v>
      </c>
      <c r="N2" t="s">
        <v>34</v>
      </c>
      <c r="P2" s="1">
        <v>44761</v>
      </c>
      <c r="Q2" t="s">
        <v>385</v>
      </c>
      <c r="R2" t="s">
        <v>1008</v>
      </c>
      <c r="S2">
        <v>95</v>
      </c>
      <c r="U2" t="s">
        <v>1009</v>
      </c>
      <c r="V2" t="s">
        <v>1010</v>
      </c>
      <c r="W2" t="s">
        <v>1011</v>
      </c>
    </row>
    <row r="3" spans="1:23" x14ac:dyDescent="0.2">
      <c r="E3" s="1"/>
      <c r="P3" s="1"/>
    </row>
    <row r="4" spans="1:23" x14ac:dyDescent="0.2">
      <c r="E4" s="1"/>
      <c r="P4" s="1"/>
      <c r="S4" s="8">
        <f>SUM(S2:S3)</f>
        <v>95</v>
      </c>
    </row>
    <row r="5" spans="1:23" x14ac:dyDescent="0.2">
      <c r="E5" s="1"/>
      <c r="P5" s="1"/>
    </row>
    <row r="6" spans="1:23" x14ac:dyDescent="0.2">
      <c r="E6" s="1"/>
      <c r="P6" s="1"/>
    </row>
    <row r="7" spans="1:23" s="3" customFormat="1" x14ac:dyDescent="0.2">
      <c r="A7" s="3" t="s">
        <v>0</v>
      </c>
      <c r="B7" s="3" t="s">
        <v>1</v>
      </c>
      <c r="C7" s="3" t="s">
        <v>2</v>
      </c>
      <c r="D7" s="3" t="s">
        <v>3</v>
      </c>
      <c r="E7" s="4" t="s">
        <v>4</v>
      </c>
      <c r="F7" s="3" t="s">
        <v>5</v>
      </c>
      <c r="G7" s="3" t="s">
        <v>6</v>
      </c>
      <c r="H7" s="3" t="s">
        <v>7</v>
      </c>
      <c r="I7" s="3" t="s">
        <v>8</v>
      </c>
      <c r="J7" s="3" t="s">
        <v>9</v>
      </c>
      <c r="K7" s="3" t="s">
        <v>10</v>
      </c>
      <c r="L7" s="3" t="s">
        <v>11</v>
      </c>
      <c r="M7" s="3" t="s">
        <v>12</v>
      </c>
      <c r="N7" s="3" t="s">
        <v>13</v>
      </c>
      <c r="O7" s="3" t="s">
        <v>14</v>
      </c>
      <c r="P7" s="4" t="s">
        <v>15</v>
      </c>
      <c r="Q7" s="3" t="s">
        <v>16</v>
      </c>
      <c r="R7" s="3" t="s">
        <v>17</v>
      </c>
      <c r="S7" s="5" t="s">
        <v>2156</v>
      </c>
      <c r="T7" s="3" t="s">
        <v>18</v>
      </c>
      <c r="U7" s="3" t="s">
        <v>19</v>
      </c>
      <c r="V7" s="3" t="s">
        <v>20</v>
      </c>
      <c r="W7" s="3" t="s">
        <v>21</v>
      </c>
    </row>
    <row r="8" spans="1:23" x14ac:dyDescent="0.2">
      <c r="A8" t="s">
        <v>113</v>
      </c>
      <c r="B8" t="s">
        <v>23</v>
      </c>
      <c r="C8" t="s">
        <v>24</v>
      </c>
      <c r="D8" t="s">
        <v>25</v>
      </c>
      <c r="E8" s="1">
        <v>44861</v>
      </c>
      <c r="F8" t="s">
        <v>280</v>
      </c>
      <c r="G8" t="s">
        <v>115</v>
      </c>
      <c r="H8" t="s">
        <v>28</v>
      </c>
      <c r="I8" t="s">
        <v>116</v>
      </c>
      <c r="J8" t="s">
        <v>353</v>
      </c>
      <c r="K8" t="s">
        <v>314</v>
      </c>
      <c r="L8" t="s">
        <v>119</v>
      </c>
      <c r="M8" t="s">
        <v>314</v>
      </c>
      <c r="N8" t="s">
        <v>48</v>
      </c>
      <c r="O8" t="s">
        <v>354</v>
      </c>
      <c r="P8" s="1">
        <v>44861</v>
      </c>
      <c r="Q8" t="s">
        <v>355</v>
      </c>
      <c r="R8" t="s">
        <v>356</v>
      </c>
      <c r="S8">
        <v>975</v>
      </c>
      <c r="U8" t="s">
        <v>357</v>
      </c>
      <c r="V8" t="s">
        <v>358</v>
      </c>
      <c r="W8" t="s">
        <v>359</v>
      </c>
    </row>
    <row r="9" spans="1:23" x14ac:dyDescent="0.2">
      <c r="A9" t="s">
        <v>113</v>
      </c>
      <c r="B9" t="s">
        <v>23</v>
      </c>
      <c r="C9" t="s">
        <v>24</v>
      </c>
      <c r="D9" t="s">
        <v>25</v>
      </c>
      <c r="E9" s="1">
        <v>44852</v>
      </c>
      <c r="F9" t="s">
        <v>212</v>
      </c>
      <c r="G9" t="s">
        <v>126</v>
      </c>
      <c r="H9" t="s">
        <v>28</v>
      </c>
      <c r="I9" t="s">
        <v>127</v>
      </c>
      <c r="J9" t="s">
        <v>625</v>
      </c>
      <c r="K9" t="s">
        <v>626</v>
      </c>
      <c r="L9" t="s">
        <v>119</v>
      </c>
      <c r="M9" t="s">
        <v>627</v>
      </c>
      <c r="N9" t="s">
        <v>34</v>
      </c>
      <c r="P9" s="1">
        <v>44852</v>
      </c>
      <c r="Q9" t="s">
        <v>216</v>
      </c>
      <c r="R9" t="s">
        <v>628</v>
      </c>
      <c r="S9">
        <v>95</v>
      </c>
      <c r="U9" t="s">
        <v>629</v>
      </c>
      <c r="V9" t="s">
        <v>358</v>
      </c>
      <c r="W9" t="s">
        <v>630</v>
      </c>
    </row>
    <row r="10" spans="1:23" x14ac:dyDescent="0.2">
      <c r="E10" s="1"/>
      <c r="P10" s="1"/>
    </row>
    <row r="11" spans="1:23" x14ac:dyDescent="0.2">
      <c r="E11" s="1"/>
      <c r="P11" s="1"/>
      <c r="S11" s="8">
        <f>SUM(S8:S10)</f>
        <v>1070</v>
      </c>
    </row>
    <row r="12" spans="1:23" x14ac:dyDescent="0.2">
      <c r="E12" s="1"/>
      <c r="P12" s="1"/>
    </row>
    <row r="13" spans="1:23" x14ac:dyDescent="0.2">
      <c r="E13" s="1"/>
      <c r="P13" s="1"/>
    </row>
    <row r="14" spans="1:23" s="3" customFormat="1" x14ac:dyDescent="0.2">
      <c r="A14" s="3" t="s">
        <v>0</v>
      </c>
      <c r="B14" s="3" t="s">
        <v>1</v>
      </c>
      <c r="C14" s="3" t="s">
        <v>2</v>
      </c>
      <c r="D14" s="3" t="s">
        <v>3</v>
      </c>
      <c r="E14" s="4" t="s">
        <v>4</v>
      </c>
      <c r="F14" s="3" t="s">
        <v>5</v>
      </c>
      <c r="G14" s="3" t="s">
        <v>6</v>
      </c>
      <c r="H14" s="3" t="s">
        <v>7</v>
      </c>
      <c r="I14" s="3" t="s">
        <v>8</v>
      </c>
      <c r="J14" s="3" t="s">
        <v>9</v>
      </c>
      <c r="K14" s="3" t="s">
        <v>10</v>
      </c>
      <c r="L14" s="3" t="s">
        <v>11</v>
      </c>
      <c r="M14" s="3" t="s">
        <v>12</v>
      </c>
      <c r="N14" s="3" t="s">
        <v>13</v>
      </c>
      <c r="O14" s="3" t="s">
        <v>14</v>
      </c>
      <c r="P14" s="4" t="s">
        <v>15</v>
      </c>
      <c r="Q14" s="3" t="s">
        <v>16</v>
      </c>
      <c r="R14" s="3" t="s">
        <v>17</v>
      </c>
      <c r="S14" s="5" t="s">
        <v>2156</v>
      </c>
      <c r="T14" s="3" t="s">
        <v>18</v>
      </c>
      <c r="U14" s="3" t="s">
        <v>19</v>
      </c>
      <c r="V14" s="3" t="s">
        <v>20</v>
      </c>
      <c r="W14" s="3" t="s">
        <v>21</v>
      </c>
    </row>
    <row r="15" spans="1:23" x14ac:dyDescent="0.2">
      <c r="A15" t="s">
        <v>113</v>
      </c>
      <c r="B15" t="s">
        <v>23</v>
      </c>
      <c r="C15" t="s">
        <v>24</v>
      </c>
      <c r="D15" t="s">
        <v>25</v>
      </c>
      <c r="E15" s="1">
        <v>44709</v>
      </c>
      <c r="F15" t="s">
        <v>136</v>
      </c>
      <c r="G15" t="s">
        <v>27</v>
      </c>
      <c r="H15" t="s">
        <v>28</v>
      </c>
      <c r="I15" t="s">
        <v>116</v>
      </c>
      <c r="J15" t="s">
        <v>272</v>
      </c>
      <c r="K15" t="s">
        <v>273</v>
      </c>
      <c r="L15" t="s">
        <v>274</v>
      </c>
      <c r="M15" t="s">
        <v>275</v>
      </c>
      <c r="N15" t="s">
        <v>34</v>
      </c>
      <c r="P15" s="1">
        <v>44709</v>
      </c>
      <c r="Q15" t="s">
        <v>132</v>
      </c>
      <c r="R15" t="s">
        <v>276</v>
      </c>
      <c r="S15">
        <v>10</v>
      </c>
      <c r="U15" t="s">
        <v>277</v>
      </c>
      <c r="V15" t="s">
        <v>278</v>
      </c>
      <c r="W15" t="s">
        <v>279</v>
      </c>
    </row>
    <row r="16" spans="1:23" x14ac:dyDescent="0.2">
      <c r="A16" t="s">
        <v>113</v>
      </c>
      <c r="B16" t="s">
        <v>23</v>
      </c>
      <c r="C16" t="s">
        <v>24</v>
      </c>
      <c r="D16" t="s">
        <v>25</v>
      </c>
      <c r="E16" s="1">
        <v>44719</v>
      </c>
      <c r="F16" t="s">
        <v>223</v>
      </c>
      <c r="G16" t="s">
        <v>58</v>
      </c>
      <c r="H16" t="s">
        <v>28</v>
      </c>
      <c r="I16" t="s">
        <v>46</v>
      </c>
      <c r="K16" t="s">
        <v>314</v>
      </c>
      <c r="L16" t="s">
        <v>274</v>
      </c>
      <c r="M16" t="s">
        <v>573</v>
      </c>
      <c r="N16" t="s">
        <v>34</v>
      </c>
      <c r="P16" s="1">
        <v>44719</v>
      </c>
      <c r="Q16" t="s">
        <v>63</v>
      </c>
      <c r="R16" t="s">
        <v>574</v>
      </c>
      <c r="S16">
        <v>95</v>
      </c>
      <c r="U16" t="s">
        <v>575</v>
      </c>
      <c r="V16" t="s">
        <v>278</v>
      </c>
      <c r="W16" t="s">
        <v>576</v>
      </c>
    </row>
    <row r="17" spans="1:23" x14ac:dyDescent="0.2">
      <c r="A17" t="s">
        <v>113</v>
      </c>
      <c r="B17" t="s">
        <v>23</v>
      </c>
      <c r="C17" t="s">
        <v>24</v>
      </c>
      <c r="D17" t="s">
        <v>25</v>
      </c>
      <c r="E17" s="1">
        <v>44875</v>
      </c>
      <c r="F17" t="s">
        <v>141</v>
      </c>
      <c r="G17" t="s">
        <v>58</v>
      </c>
      <c r="H17" t="s">
        <v>28</v>
      </c>
      <c r="I17" t="s">
        <v>205</v>
      </c>
      <c r="J17" t="s">
        <v>802</v>
      </c>
      <c r="K17" t="s">
        <v>540</v>
      </c>
      <c r="L17" t="s">
        <v>803</v>
      </c>
      <c r="M17" t="s">
        <v>540</v>
      </c>
      <c r="N17" t="s">
        <v>48</v>
      </c>
      <c r="O17" t="s">
        <v>804</v>
      </c>
      <c r="P17" s="1">
        <v>44875</v>
      </c>
      <c r="Q17" t="s">
        <v>245</v>
      </c>
      <c r="R17" t="s">
        <v>803</v>
      </c>
      <c r="S17">
        <v>7000</v>
      </c>
      <c r="U17" t="s">
        <v>805</v>
      </c>
      <c r="V17" t="s">
        <v>278</v>
      </c>
      <c r="W17" t="s">
        <v>806</v>
      </c>
    </row>
    <row r="18" spans="1:23" x14ac:dyDescent="0.2">
      <c r="A18" t="s">
        <v>113</v>
      </c>
      <c r="B18" t="s">
        <v>23</v>
      </c>
      <c r="C18" t="s">
        <v>24</v>
      </c>
      <c r="D18" t="s">
        <v>25</v>
      </c>
      <c r="E18" s="1">
        <v>44662</v>
      </c>
      <c r="F18" t="s">
        <v>735</v>
      </c>
      <c r="G18" t="s">
        <v>58</v>
      </c>
      <c r="H18" t="s">
        <v>28</v>
      </c>
      <c r="I18" t="s">
        <v>46</v>
      </c>
      <c r="J18" t="s">
        <v>982</v>
      </c>
      <c r="K18" t="s">
        <v>983</v>
      </c>
      <c r="L18" t="s">
        <v>984</v>
      </c>
      <c r="M18" t="s">
        <v>977</v>
      </c>
      <c r="N18" t="s">
        <v>48</v>
      </c>
      <c r="O18" t="s">
        <v>985</v>
      </c>
      <c r="P18" s="1">
        <v>44662</v>
      </c>
      <c r="Q18" t="s">
        <v>674</v>
      </c>
      <c r="R18" t="s">
        <v>574</v>
      </c>
      <c r="S18">
        <v>95</v>
      </c>
      <c r="U18" t="s">
        <v>945</v>
      </c>
      <c r="V18" t="s">
        <v>278</v>
      </c>
      <c r="W18" t="s">
        <v>576</v>
      </c>
    </row>
    <row r="19" spans="1:23" x14ac:dyDescent="0.2">
      <c r="A19" t="s">
        <v>113</v>
      </c>
      <c r="B19" t="s">
        <v>23</v>
      </c>
      <c r="C19" t="s">
        <v>24</v>
      </c>
      <c r="D19" t="s">
        <v>25</v>
      </c>
      <c r="E19" s="1">
        <v>44862</v>
      </c>
      <c r="F19" t="s">
        <v>69</v>
      </c>
      <c r="G19" t="s">
        <v>58</v>
      </c>
      <c r="H19" t="s">
        <v>28</v>
      </c>
      <c r="I19" t="s">
        <v>46</v>
      </c>
      <c r="J19" t="s">
        <v>1004</v>
      </c>
      <c r="K19" t="s">
        <v>1187</v>
      </c>
      <c r="L19" t="s">
        <v>574</v>
      </c>
      <c r="M19" t="s">
        <v>1007</v>
      </c>
      <c r="N19" t="s">
        <v>34</v>
      </c>
      <c r="P19" s="1">
        <v>44862</v>
      </c>
      <c r="Q19" t="s">
        <v>491</v>
      </c>
      <c r="R19" t="s">
        <v>1123</v>
      </c>
      <c r="S19">
        <v>95</v>
      </c>
      <c r="U19" t="s">
        <v>1188</v>
      </c>
      <c r="V19" t="s">
        <v>278</v>
      </c>
      <c r="W19" t="s">
        <v>1189</v>
      </c>
    </row>
    <row r="20" spans="1:23" x14ac:dyDescent="0.2">
      <c r="A20" t="s">
        <v>113</v>
      </c>
      <c r="B20" t="s">
        <v>23</v>
      </c>
      <c r="C20" t="s">
        <v>24</v>
      </c>
      <c r="D20" t="s">
        <v>25</v>
      </c>
      <c r="E20" s="1">
        <v>44709</v>
      </c>
      <c r="F20" t="s">
        <v>132</v>
      </c>
      <c r="G20" t="s">
        <v>115</v>
      </c>
      <c r="H20" t="s">
        <v>28</v>
      </c>
      <c r="I20" t="s">
        <v>205</v>
      </c>
      <c r="J20" t="s">
        <v>1237</v>
      </c>
      <c r="K20" t="s">
        <v>312</v>
      </c>
      <c r="L20" t="s">
        <v>1238</v>
      </c>
      <c r="M20" t="s">
        <v>1239</v>
      </c>
      <c r="N20" t="s">
        <v>34</v>
      </c>
      <c r="P20" s="1">
        <v>44710</v>
      </c>
      <c r="Q20" t="s">
        <v>1240</v>
      </c>
      <c r="R20" t="s">
        <v>1241</v>
      </c>
      <c r="S20">
        <v>25200</v>
      </c>
      <c r="U20" t="s">
        <v>1242</v>
      </c>
      <c r="V20" t="s">
        <v>278</v>
      </c>
      <c r="W20" t="s">
        <v>279</v>
      </c>
    </row>
    <row r="21" spans="1:23" x14ac:dyDescent="0.2">
      <c r="A21" t="s">
        <v>113</v>
      </c>
      <c r="B21" t="s">
        <v>23</v>
      </c>
      <c r="C21" t="s">
        <v>24</v>
      </c>
      <c r="D21" t="s">
        <v>25</v>
      </c>
      <c r="E21" s="1">
        <v>44602</v>
      </c>
      <c r="F21" t="s">
        <v>26</v>
      </c>
      <c r="G21" t="s">
        <v>58</v>
      </c>
      <c r="H21" t="s">
        <v>28</v>
      </c>
      <c r="I21" t="s">
        <v>70</v>
      </c>
      <c r="J21" t="s">
        <v>1317</v>
      </c>
      <c r="K21" t="s">
        <v>1318</v>
      </c>
      <c r="L21" t="s">
        <v>944</v>
      </c>
      <c r="M21" t="s">
        <v>1319</v>
      </c>
      <c r="N21" t="s">
        <v>48</v>
      </c>
      <c r="O21" t="s">
        <v>1320</v>
      </c>
      <c r="P21" s="1">
        <v>44602</v>
      </c>
      <c r="Q21" t="s">
        <v>177</v>
      </c>
      <c r="R21" t="s">
        <v>944</v>
      </c>
      <c r="S21">
        <v>95</v>
      </c>
      <c r="U21" t="s">
        <v>1009</v>
      </c>
      <c r="V21" t="s">
        <v>278</v>
      </c>
      <c r="W21" t="s">
        <v>1321</v>
      </c>
    </row>
    <row r="22" spans="1:23" x14ac:dyDescent="0.2">
      <c r="A22" t="s">
        <v>113</v>
      </c>
      <c r="B22" t="s">
        <v>23</v>
      </c>
      <c r="C22" t="s">
        <v>24</v>
      </c>
      <c r="D22" t="s">
        <v>25</v>
      </c>
      <c r="E22" s="1">
        <v>44630</v>
      </c>
      <c r="F22" t="s">
        <v>634</v>
      </c>
      <c r="G22" t="s">
        <v>58</v>
      </c>
      <c r="H22" t="s">
        <v>28</v>
      </c>
      <c r="I22" t="s">
        <v>1666</v>
      </c>
      <c r="K22" t="s">
        <v>540</v>
      </c>
      <c r="L22" t="s">
        <v>1667</v>
      </c>
      <c r="M22" t="s">
        <v>540</v>
      </c>
      <c r="N22" t="s">
        <v>48</v>
      </c>
      <c r="O22" t="s">
        <v>1668</v>
      </c>
      <c r="P22" s="1">
        <v>44630</v>
      </c>
      <c r="Q22" t="s">
        <v>735</v>
      </c>
      <c r="R22" t="s">
        <v>1669</v>
      </c>
      <c r="S22">
        <v>20000</v>
      </c>
      <c r="U22" t="s">
        <v>1670</v>
      </c>
      <c r="V22" t="s">
        <v>278</v>
      </c>
      <c r="W22" t="s">
        <v>1671</v>
      </c>
    </row>
    <row r="23" spans="1:23" x14ac:dyDescent="0.2">
      <c r="A23" t="s">
        <v>113</v>
      </c>
      <c r="B23" t="s">
        <v>23</v>
      </c>
      <c r="C23" t="s">
        <v>24</v>
      </c>
      <c r="D23" t="s">
        <v>25</v>
      </c>
      <c r="E23" s="1">
        <v>44605</v>
      </c>
      <c r="F23" t="s">
        <v>177</v>
      </c>
      <c r="G23" t="s">
        <v>27</v>
      </c>
      <c r="H23" t="s">
        <v>28</v>
      </c>
      <c r="I23" t="s">
        <v>70</v>
      </c>
      <c r="K23" t="s">
        <v>1758</v>
      </c>
      <c r="L23" t="s">
        <v>1759</v>
      </c>
      <c r="M23" t="s">
        <v>314</v>
      </c>
      <c r="N23" t="s">
        <v>34</v>
      </c>
      <c r="P23" s="1">
        <v>44605</v>
      </c>
      <c r="Q23" t="s">
        <v>149</v>
      </c>
      <c r="R23" t="s">
        <v>1760</v>
      </c>
      <c r="S23">
        <v>95</v>
      </c>
      <c r="U23" t="s">
        <v>1761</v>
      </c>
      <c r="V23" t="s">
        <v>278</v>
      </c>
      <c r="W23" t="s">
        <v>1762</v>
      </c>
    </row>
    <row r="24" spans="1:23" x14ac:dyDescent="0.2">
      <c r="A24" t="s">
        <v>113</v>
      </c>
      <c r="B24" t="s">
        <v>23</v>
      </c>
      <c r="C24" t="s">
        <v>24</v>
      </c>
      <c r="D24" t="s">
        <v>25</v>
      </c>
      <c r="E24" s="1">
        <v>44605</v>
      </c>
      <c r="F24" t="s">
        <v>966</v>
      </c>
      <c r="G24" t="s">
        <v>58</v>
      </c>
      <c r="H24" t="s">
        <v>28</v>
      </c>
      <c r="I24" t="s">
        <v>205</v>
      </c>
      <c r="J24" t="s">
        <v>1913</v>
      </c>
      <c r="K24" t="s">
        <v>540</v>
      </c>
      <c r="L24" t="s">
        <v>1914</v>
      </c>
      <c r="M24" t="s">
        <v>845</v>
      </c>
      <c r="N24" t="s">
        <v>48</v>
      </c>
      <c r="O24" t="s">
        <v>804</v>
      </c>
      <c r="P24" s="1">
        <v>44605</v>
      </c>
      <c r="Q24" t="s">
        <v>333</v>
      </c>
      <c r="R24" t="s">
        <v>1915</v>
      </c>
      <c r="S24">
        <v>2000</v>
      </c>
      <c r="U24" t="s">
        <v>1916</v>
      </c>
      <c r="V24" t="s">
        <v>278</v>
      </c>
      <c r="W24" t="s">
        <v>1917</v>
      </c>
    </row>
    <row r="25" spans="1:23" x14ac:dyDescent="0.2">
      <c r="E25" s="1"/>
      <c r="P25" s="1"/>
    </row>
    <row r="26" spans="1:23" x14ac:dyDescent="0.2">
      <c r="E26" s="1"/>
      <c r="P26" s="1"/>
      <c r="S26" s="8">
        <f>SUM(S15:S25)</f>
        <v>54685</v>
      </c>
    </row>
    <row r="27" spans="1:23" x14ac:dyDescent="0.2">
      <c r="E27" s="1"/>
      <c r="P27" s="1"/>
    </row>
    <row r="28" spans="1:23" x14ac:dyDescent="0.2">
      <c r="E28" s="1"/>
      <c r="P28" s="1"/>
    </row>
    <row r="29" spans="1:23" s="3" customFormat="1" x14ac:dyDescent="0.2">
      <c r="A29" s="3" t="s">
        <v>0</v>
      </c>
      <c r="B29" s="3" t="s">
        <v>1</v>
      </c>
      <c r="C29" s="3" t="s">
        <v>2</v>
      </c>
      <c r="D29" s="3" t="s">
        <v>3</v>
      </c>
      <c r="E29" s="4" t="s">
        <v>4</v>
      </c>
      <c r="F29" s="3" t="s">
        <v>5</v>
      </c>
      <c r="G29" s="3" t="s">
        <v>6</v>
      </c>
      <c r="H29" s="3" t="s">
        <v>7</v>
      </c>
      <c r="I29" s="3" t="s">
        <v>8</v>
      </c>
      <c r="J29" s="3" t="s">
        <v>9</v>
      </c>
      <c r="K29" s="3" t="s">
        <v>10</v>
      </c>
      <c r="L29" s="3" t="s">
        <v>11</v>
      </c>
      <c r="M29" s="3" t="s">
        <v>12</v>
      </c>
      <c r="N29" s="3" t="s">
        <v>13</v>
      </c>
      <c r="O29" s="3" t="s">
        <v>14</v>
      </c>
      <c r="P29" s="4" t="s">
        <v>15</v>
      </c>
      <c r="Q29" s="3" t="s">
        <v>16</v>
      </c>
      <c r="R29" s="3" t="s">
        <v>17</v>
      </c>
      <c r="S29" s="5" t="s">
        <v>2156</v>
      </c>
      <c r="T29" s="3" t="s">
        <v>18</v>
      </c>
      <c r="U29" s="3" t="s">
        <v>19</v>
      </c>
      <c r="V29" s="3" t="s">
        <v>20</v>
      </c>
      <c r="W29" s="3" t="s">
        <v>21</v>
      </c>
    </row>
    <row r="30" spans="1:23" x14ac:dyDescent="0.2">
      <c r="A30" t="s">
        <v>113</v>
      </c>
      <c r="B30" t="s">
        <v>23</v>
      </c>
      <c r="C30" t="s">
        <v>24</v>
      </c>
      <c r="D30" t="s">
        <v>25</v>
      </c>
      <c r="E30" s="1">
        <v>44715</v>
      </c>
      <c r="F30" t="s">
        <v>114</v>
      </c>
      <c r="G30" t="s">
        <v>115</v>
      </c>
      <c r="H30" t="s">
        <v>28</v>
      </c>
      <c r="I30" t="s">
        <v>116</v>
      </c>
      <c r="J30" t="s">
        <v>117</v>
      </c>
      <c r="K30" t="s">
        <v>118</v>
      </c>
      <c r="L30" t="s">
        <v>119</v>
      </c>
      <c r="M30" t="s">
        <v>120</v>
      </c>
      <c r="N30" t="s">
        <v>34</v>
      </c>
      <c r="P30" s="1">
        <v>44715</v>
      </c>
      <c r="Q30" t="s">
        <v>121</v>
      </c>
      <c r="R30" t="s">
        <v>119</v>
      </c>
      <c r="S30">
        <v>95</v>
      </c>
      <c r="U30" t="s">
        <v>122</v>
      </c>
      <c r="V30" t="s">
        <v>123</v>
      </c>
      <c r="W30" t="s">
        <v>124</v>
      </c>
    </row>
    <row r="31" spans="1:23" x14ac:dyDescent="0.2">
      <c r="A31" t="s">
        <v>113</v>
      </c>
      <c r="B31" t="s">
        <v>23</v>
      </c>
      <c r="C31" t="s">
        <v>24</v>
      </c>
      <c r="D31" t="s">
        <v>81</v>
      </c>
      <c r="E31" s="1">
        <v>44810</v>
      </c>
      <c r="F31" t="s">
        <v>250</v>
      </c>
      <c r="G31" t="s">
        <v>58</v>
      </c>
      <c r="H31" t="s">
        <v>28</v>
      </c>
      <c r="I31" t="s">
        <v>44</v>
      </c>
      <c r="J31" t="s">
        <v>1165</v>
      </c>
      <c r="K31" t="s">
        <v>540</v>
      </c>
      <c r="L31" t="s">
        <v>356</v>
      </c>
      <c r="M31" t="s">
        <v>540</v>
      </c>
      <c r="N31" t="s">
        <v>48</v>
      </c>
      <c r="O31" t="s">
        <v>542</v>
      </c>
      <c r="P31" s="1">
        <v>44810</v>
      </c>
      <c r="Q31" t="s">
        <v>223</v>
      </c>
      <c r="R31" t="s">
        <v>1166</v>
      </c>
      <c r="S31">
        <v>9000</v>
      </c>
      <c r="U31" t="s">
        <v>1167</v>
      </c>
      <c r="V31" t="s">
        <v>123</v>
      </c>
      <c r="W31" t="s">
        <v>1168</v>
      </c>
    </row>
    <row r="32" spans="1:23" x14ac:dyDescent="0.2">
      <c r="A32" t="s">
        <v>113</v>
      </c>
      <c r="B32" t="s">
        <v>23</v>
      </c>
      <c r="C32" t="s">
        <v>24</v>
      </c>
      <c r="D32" t="s">
        <v>25</v>
      </c>
      <c r="E32" s="1">
        <v>44812</v>
      </c>
      <c r="F32" t="s">
        <v>63</v>
      </c>
      <c r="G32" t="s">
        <v>27</v>
      </c>
      <c r="H32" t="s">
        <v>28</v>
      </c>
      <c r="I32" t="s">
        <v>46</v>
      </c>
      <c r="J32" t="s">
        <v>1492</v>
      </c>
      <c r="K32" t="s">
        <v>1005</v>
      </c>
      <c r="L32" t="s">
        <v>1006</v>
      </c>
      <c r="M32" t="s">
        <v>314</v>
      </c>
      <c r="N32" t="s">
        <v>34</v>
      </c>
      <c r="P32" s="1">
        <v>44812</v>
      </c>
      <c r="Q32" t="s">
        <v>102</v>
      </c>
      <c r="R32" t="s">
        <v>1493</v>
      </c>
      <c r="S32">
        <v>95</v>
      </c>
      <c r="U32" t="s">
        <v>1494</v>
      </c>
      <c r="V32" t="s">
        <v>123</v>
      </c>
      <c r="W32" t="s">
        <v>1495</v>
      </c>
    </row>
    <row r="33" spans="1:23" x14ac:dyDescent="0.2">
      <c r="A33" t="s">
        <v>113</v>
      </c>
      <c r="B33" t="s">
        <v>23</v>
      </c>
      <c r="C33" t="s">
        <v>24</v>
      </c>
      <c r="D33" t="s">
        <v>56</v>
      </c>
      <c r="E33" s="1">
        <v>44596</v>
      </c>
      <c r="F33" t="s">
        <v>1997</v>
      </c>
      <c r="G33" t="s">
        <v>58</v>
      </c>
      <c r="H33" t="s">
        <v>28</v>
      </c>
      <c r="I33" t="s">
        <v>44</v>
      </c>
      <c r="J33" t="s">
        <v>844</v>
      </c>
      <c r="K33" t="s">
        <v>540</v>
      </c>
      <c r="L33" t="s">
        <v>2045</v>
      </c>
      <c r="M33" t="s">
        <v>540</v>
      </c>
      <c r="N33" t="s">
        <v>48</v>
      </c>
      <c r="O33" t="s">
        <v>542</v>
      </c>
      <c r="P33" s="1">
        <v>44596</v>
      </c>
      <c r="Q33" t="s">
        <v>498</v>
      </c>
      <c r="R33" t="s">
        <v>2046</v>
      </c>
      <c r="S33">
        <v>1340000</v>
      </c>
      <c r="U33" t="s">
        <v>2047</v>
      </c>
      <c r="V33" t="s">
        <v>123</v>
      </c>
      <c r="W33" t="s">
        <v>1168</v>
      </c>
    </row>
    <row r="34" spans="1:23" x14ac:dyDescent="0.2">
      <c r="E34" s="1"/>
      <c r="P34" s="1"/>
    </row>
    <row r="35" spans="1:23" x14ac:dyDescent="0.2">
      <c r="E35" s="1"/>
      <c r="P35" s="1"/>
      <c r="S35" s="8">
        <f>SUM(S30:S34)</f>
        <v>1349190</v>
      </c>
    </row>
    <row r="36" spans="1:23" x14ac:dyDescent="0.2">
      <c r="E36" s="1"/>
      <c r="P36" s="1"/>
    </row>
    <row r="37" spans="1:23" x14ac:dyDescent="0.2">
      <c r="E37" s="1"/>
      <c r="P37" s="1"/>
    </row>
    <row r="38" spans="1:23" s="3" customFormat="1" x14ac:dyDescent="0.2">
      <c r="A38" s="3" t="s">
        <v>0</v>
      </c>
      <c r="B38" s="3" t="s">
        <v>1</v>
      </c>
      <c r="C38" s="3" t="s">
        <v>2</v>
      </c>
      <c r="D38" s="3" t="s">
        <v>3</v>
      </c>
      <c r="E38" s="4" t="s">
        <v>4</v>
      </c>
      <c r="F38" s="3" t="s">
        <v>5</v>
      </c>
      <c r="G38" s="3" t="s">
        <v>6</v>
      </c>
      <c r="H38" s="3" t="s">
        <v>7</v>
      </c>
      <c r="I38" s="3" t="s">
        <v>8</v>
      </c>
      <c r="J38" s="3" t="s">
        <v>9</v>
      </c>
      <c r="K38" s="3" t="s">
        <v>10</v>
      </c>
      <c r="L38" s="3" t="s">
        <v>11</v>
      </c>
      <c r="M38" s="3" t="s">
        <v>12</v>
      </c>
      <c r="N38" s="3" t="s">
        <v>13</v>
      </c>
      <c r="O38" s="3" t="s">
        <v>14</v>
      </c>
      <c r="P38" s="4" t="s">
        <v>15</v>
      </c>
      <c r="Q38" s="3" t="s">
        <v>16</v>
      </c>
      <c r="R38" s="3" t="s">
        <v>17</v>
      </c>
      <c r="S38" s="5" t="s">
        <v>2156</v>
      </c>
      <c r="T38" s="3" t="s">
        <v>18</v>
      </c>
      <c r="U38" s="3" t="s">
        <v>19</v>
      </c>
      <c r="V38" s="3" t="s">
        <v>20</v>
      </c>
      <c r="W38" s="3" t="s">
        <v>21</v>
      </c>
    </row>
    <row r="39" spans="1:23" x14ac:dyDescent="0.2">
      <c r="A39" t="s">
        <v>113</v>
      </c>
      <c r="B39" t="s">
        <v>23</v>
      </c>
      <c r="C39" t="s">
        <v>24</v>
      </c>
      <c r="D39" t="s">
        <v>25</v>
      </c>
      <c r="E39" s="1">
        <v>44778</v>
      </c>
      <c r="F39" t="s">
        <v>310</v>
      </c>
      <c r="G39" t="s">
        <v>115</v>
      </c>
      <c r="H39" t="s">
        <v>28</v>
      </c>
      <c r="I39" t="s">
        <v>205</v>
      </c>
      <c r="J39" t="s">
        <v>311</v>
      </c>
      <c r="K39" t="s">
        <v>312</v>
      </c>
      <c r="L39" t="s">
        <v>313</v>
      </c>
      <c r="M39" t="s">
        <v>314</v>
      </c>
      <c r="N39" t="s">
        <v>34</v>
      </c>
      <c r="P39" s="1">
        <v>44784</v>
      </c>
      <c r="Q39" t="s">
        <v>177</v>
      </c>
      <c r="R39">
        <v>0</v>
      </c>
      <c r="S39">
        <v>0</v>
      </c>
      <c r="U39" t="s">
        <v>315</v>
      </c>
      <c r="V39" t="s">
        <v>316</v>
      </c>
      <c r="W39" t="s">
        <v>317</v>
      </c>
    </row>
    <row r="40" spans="1:23" x14ac:dyDescent="0.2">
      <c r="A40" t="s">
        <v>113</v>
      </c>
      <c r="B40" t="s">
        <v>23</v>
      </c>
      <c r="C40" t="s">
        <v>24</v>
      </c>
      <c r="D40" t="s">
        <v>56</v>
      </c>
      <c r="E40" s="1">
        <v>44614</v>
      </c>
      <c r="F40" t="s">
        <v>304</v>
      </c>
      <c r="G40" t="s">
        <v>58</v>
      </c>
      <c r="H40" t="s">
        <v>28</v>
      </c>
      <c r="I40" t="s">
        <v>44</v>
      </c>
      <c r="K40" t="s">
        <v>540</v>
      </c>
      <c r="L40" t="s">
        <v>541</v>
      </c>
      <c r="M40" t="s">
        <v>540</v>
      </c>
      <c r="N40" t="s">
        <v>48</v>
      </c>
      <c r="O40" t="s">
        <v>542</v>
      </c>
      <c r="P40" s="1">
        <v>44615</v>
      </c>
      <c r="Q40" t="s">
        <v>97</v>
      </c>
      <c r="R40" t="s">
        <v>543</v>
      </c>
      <c r="S40">
        <v>65000</v>
      </c>
      <c r="U40" t="s">
        <v>544</v>
      </c>
      <c r="V40" t="s">
        <v>316</v>
      </c>
      <c r="W40" t="s">
        <v>545</v>
      </c>
    </row>
    <row r="41" spans="1:23" x14ac:dyDescent="0.2">
      <c r="A41" t="s">
        <v>113</v>
      </c>
      <c r="B41" t="s">
        <v>23</v>
      </c>
      <c r="C41" t="s">
        <v>24</v>
      </c>
      <c r="D41" t="s">
        <v>56</v>
      </c>
      <c r="E41" s="1">
        <v>44670</v>
      </c>
      <c r="F41" t="s">
        <v>516</v>
      </c>
      <c r="G41" t="s">
        <v>27</v>
      </c>
      <c r="H41" t="s">
        <v>28</v>
      </c>
      <c r="I41" t="s">
        <v>44</v>
      </c>
      <c r="J41" t="s">
        <v>708</v>
      </c>
      <c r="K41" t="s">
        <v>709</v>
      </c>
      <c r="L41" t="s">
        <v>119</v>
      </c>
      <c r="M41" t="s">
        <v>710</v>
      </c>
      <c r="N41" t="s">
        <v>34</v>
      </c>
      <c r="P41" s="1">
        <v>44670</v>
      </c>
      <c r="Q41" t="s">
        <v>245</v>
      </c>
      <c r="R41" t="s">
        <v>119</v>
      </c>
      <c r="S41">
        <v>95</v>
      </c>
      <c r="U41" t="s">
        <v>711</v>
      </c>
      <c r="V41" t="s">
        <v>316</v>
      </c>
      <c r="W41" t="s">
        <v>712</v>
      </c>
    </row>
    <row r="42" spans="1:23" x14ac:dyDescent="0.2">
      <c r="A42" t="s">
        <v>113</v>
      </c>
      <c r="B42" t="s">
        <v>23</v>
      </c>
      <c r="C42" t="s">
        <v>24</v>
      </c>
      <c r="D42" t="s">
        <v>56</v>
      </c>
      <c r="E42" s="1">
        <v>44645</v>
      </c>
      <c r="F42" t="s">
        <v>462</v>
      </c>
      <c r="G42" t="s">
        <v>58</v>
      </c>
      <c r="H42" t="s">
        <v>28</v>
      </c>
      <c r="I42" t="s">
        <v>44</v>
      </c>
      <c r="J42" t="s">
        <v>844</v>
      </c>
      <c r="K42" t="s">
        <v>845</v>
      </c>
      <c r="L42" t="s">
        <v>846</v>
      </c>
      <c r="M42" t="s">
        <v>845</v>
      </c>
      <c r="N42" t="s">
        <v>48</v>
      </c>
      <c r="O42" t="s">
        <v>542</v>
      </c>
      <c r="P42" s="1">
        <v>44645</v>
      </c>
      <c r="Q42" t="s">
        <v>86</v>
      </c>
      <c r="R42" t="s">
        <v>847</v>
      </c>
      <c r="S42">
        <v>137000</v>
      </c>
      <c r="U42" t="s">
        <v>848</v>
      </c>
      <c r="V42" t="s">
        <v>316</v>
      </c>
      <c r="W42" t="s">
        <v>849</v>
      </c>
    </row>
    <row r="43" spans="1:23" x14ac:dyDescent="0.2">
      <c r="A43" t="s">
        <v>113</v>
      </c>
      <c r="B43" t="s">
        <v>23</v>
      </c>
      <c r="C43" t="s">
        <v>24</v>
      </c>
      <c r="D43" t="s">
        <v>25</v>
      </c>
      <c r="E43" s="1">
        <v>44744</v>
      </c>
      <c r="F43" t="s">
        <v>114</v>
      </c>
      <c r="G43" t="s">
        <v>115</v>
      </c>
      <c r="H43" t="s">
        <v>28</v>
      </c>
      <c r="I43" t="s">
        <v>70</v>
      </c>
      <c r="K43" t="s">
        <v>884</v>
      </c>
      <c r="L43" t="s">
        <v>885</v>
      </c>
      <c r="M43" t="s">
        <v>886</v>
      </c>
      <c r="N43" t="s">
        <v>34</v>
      </c>
      <c r="P43" s="1">
        <v>44744</v>
      </c>
      <c r="Q43" t="s">
        <v>373</v>
      </c>
      <c r="R43" t="s">
        <v>887</v>
      </c>
      <c r="S43">
        <v>5</v>
      </c>
      <c r="U43" t="s">
        <v>888</v>
      </c>
      <c r="V43" t="s">
        <v>316</v>
      </c>
      <c r="W43" t="s">
        <v>889</v>
      </c>
    </row>
    <row r="44" spans="1:23" x14ac:dyDescent="0.2">
      <c r="A44" t="s">
        <v>113</v>
      </c>
      <c r="B44" t="s">
        <v>23</v>
      </c>
      <c r="C44" t="s">
        <v>24</v>
      </c>
      <c r="D44" t="s">
        <v>25</v>
      </c>
      <c r="E44" s="1">
        <v>44608</v>
      </c>
      <c r="F44" t="s">
        <v>125</v>
      </c>
      <c r="G44" t="s">
        <v>27</v>
      </c>
      <c r="H44" t="s">
        <v>28</v>
      </c>
      <c r="I44" t="s">
        <v>46</v>
      </c>
      <c r="J44" t="s">
        <v>942</v>
      </c>
      <c r="K44" t="s">
        <v>943</v>
      </c>
      <c r="L44" t="s">
        <v>944</v>
      </c>
      <c r="M44" t="s">
        <v>314</v>
      </c>
      <c r="N44" t="s">
        <v>34</v>
      </c>
      <c r="P44" s="1">
        <v>44608</v>
      </c>
      <c r="Q44" t="s">
        <v>564</v>
      </c>
      <c r="R44" t="s">
        <v>119</v>
      </c>
      <c r="S44">
        <v>95</v>
      </c>
      <c r="U44" t="s">
        <v>945</v>
      </c>
      <c r="V44" t="s">
        <v>316</v>
      </c>
      <c r="W44" t="s">
        <v>946</v>
      </c>
    </row>
    <row r="45" spans="1:23" x14ac:dyDescent="0.2">
      <c r="A45" t="s">
        <v>113</v>
      </c>
      <c r="B45" t="s">
        <v>23</v>
      </c>
      <c r="C45" t="s">
        <v>24</v>
      </c>
      <c r="D45" t="s">
        <v>81</v>
      </c>
      <c r="E45" s="1">
        <v>44659</v>
      </c>
      <c r="F45" t="s">
        <v>491</v>
      </c>
      <c r="G45" t="s">
        <v>58</v>
      </c>
      <c r="H45" t="s">
        <v>28</v>
      </c>
      <c r="I45" t="s">
        <v>44</v>
      </c>
      <c r="J45" t="s">
        <v>974</v>
      </c>
      <c r="K45" t="s">
        <v>975</v>
      </c>
      <c r="L45" t="s">
        <v>976</v>
      </c>
      <c r="M45" t="s">
        <v>977</v>
      </c>
      <c r="N45" t="s">
        <v>48</v>
      </c>
      <c r="O45" t="s">
        <v>978</v>
      </c>
      <c r="P45" s="1">
        <v>44659</v>
      </c>
      <c r="Q45" t="s">
        <v>674</v>
      </c>
      <c r="R45" t="s">
        <v>979</v>
      </c>
      <c r="S45">
        <v>950</v>
      </c>
      <c r="U45" t="s">
        <v>980</v>
      </c>
      <c r="V45" t="s">
        <v>316</v>
      </c>
      <c r="W45" t="s">
        <v>981</v>
      </c>
    </row>
    <row r="46" spans="1:23" x14ac:dyDescent="0.2">
      <c r="A46" t="s">
        <v>113</v>
      </c>
      <c r="B46" t="s">
        <v>23</v>
      </c>
      <c r="C46" t="s">
        <v>24</v>
      </c>
      <c r="D46" t="s">
        <v>25</v>
      </c>
      <c r="E46" s="1">
        <v>44714</v>
      </c>
      <c r="F46" t="s">
        <v>919</v>
      </c>
      <c r="G46" t="s">
        <v>27</v>
      </c>
      <c r="H46" t="s">
        <v>28</v>
      </c>
      <c r="I46" t="s">
        <v>46</v>
      </c>
      <c r="J46" t="s">
        <v>1135</v>
      </c>
      <c r="K46" t="s">
        <v>977</v>
      </c>
      <c r="L46" t="s">
        <v>1136</v>
      </c>
      <c r="M46" t="s">
        <v>977</v>
      </c>
      <c r="N46" t="s">
        <v>34</v>
      </c>
      <c r="P46" s="1">
        <v>44715</v>
      </c>
      <c r="Q46" t="s">
        <v>1137</v>
      </c>
      <c r="R46" t="s">
        <v>1138</v>
      </c>
      <c r="S46">
        <v>950</v>
      </c>
      <c r="U46" t="s">
        <v>1139</v>
      </c>
      <c r="V46" t="s">
        <v>316</v>
      </c>
      <c r="W46" t="s">
        <v>1140</v>
      </c>
    </row>
    <row r="47" spans="1:23" x14ac:dyDescent="0.2">
      <c r="A47" t="s">
        <v>113</v>
      </c>
      <c r="B47" t="s">
        <v>23</v>
      </c>
      <c r="C47" t="s">
        <v>24</v>
      </c>
      <c r="D47" t="s">
        <v>56</v>
      </c>
      <c r="E47" s="1">
        <v>44659</v>
      </c>
      <c r="F47" t="s">
        <v>169</v>
      </c>
      <c r="G47" t="s">
        <v>58</v>
      </c>
      <c r="H47" t="s">
        <v>28</v>
      </c>
      <c r="I47" t="s">
        <v>44</v>
      </c>
      <c r="K47" t="s">
        <v>845</v>
      </c>
      <c r="L47" t="s">
        <v>1335</v>
      </c>
      <c r="M47" t="s">
        <v>845</v>
      </c>
      <c r="N47" t="s">
        <v>48</v>
      </c>
      <c r="O47" t="s">
        <v>1336</v>
      </c>
      <c r="P47" s="1">
        <v>44659</v>
      </c>
      <c r="Q47" t="s">
        <v>768</v>
      </c>
      <c r="R47" t="s">
        <v>1337</v>
      </c>
      <c r="S47">
        <v>11000</v>
      </c>
      <c r="U47" t="s">
        <v>1338</v>
      </c>
      <c r="V47" t="s">
        <v>316</v>
      </c>
      <c r="W47" t="s">
        <v>1339</v>
      </c>
    </row>
    <row r="48" spans="1:23" x14ac:dyDescent="0.2">
      <c r="A48" t="s">
        <v>113</v>
      </c>
      <c r="B48" t="s">
        <v>23</v>
      </c>
      <c r="C48" t="s">
        <v>24</v>
      </c>
      <c r="D48" t="s">
        <v>25</v>
      </c>
      <c r="E48" s="1">
        <v>44656</v>
      </c>
      <c r="F48" t="s">
        <v>185</v>
      </c>
      <c r="G48" t="s">
        <v>27</v>
      </c>
      <c r="H48" t="s">
        <v>28</v>
      </c>
      <c r="I48" t="s">
        <v>228</v>
      </c>
      <c r="J48" t="s">
        <v>1447</v>
      </c>
      <c r="K48" t="s">
        <v>1000</v>
      </c>
      <c r="L48" t="s">
        <v>1448</v>
      </c>
      <c r="M48" t="s">
        <v>977</v>
      </c>
      <c r="N48" t="s">
        <v>34</v>
      </c>
      <c r="P48" s="1">
        <v>44657</v>
      </c>
      <c r="Q48" t="s">
        <v>1240</v>
      </c>
      <c r="R48" t="s">
        <v>1449</v>
      </c>
      <c r="S48">
        <v>95</v>
      </c>
      <c r="U48" t="s">
        <v>1450</v>
      </c>
      <c r="V48" t="s">
        <v>316</v>
      </c>
      <c r="W48" t="s">
        <v>1451</v>
      </c>
    </row>
    <row r="49" spans="1:23" x14ac:dyDescent="0.2">
      <c r="A49" t="s">
        <v>113</v>
      </c>
      <c r="B49" t="s">
        <v>23</v>
      </c>
      <c r="C49" t="s">
        <v>24</v>
      </c>
      <c r="D49" t="s">
        <v>56</v>
      </c>
      <c r="E49" s="1">
        <v>44659</v>
      </c>
      <c r="F49" t="s">
        <v>621</v>
      </c>
      <c r="G49" t="s">
        <v>58</v>
      </c>
      <c r="H49" t="s">
        <v>28</v>
      </c>
      <c r="I49" t="s">
        <v>44</v>
      </c>
      <c r="K49" t="s">
        <v>845</v>
      </c>
      <c r="L49" t="s">
        <v>1335</v>
      </c>
      <c r="M49" t="s">
        <v>845</v>
      </c>
      <c r="N49" t="s">
        <v>48</v>
      </c>
      <c r="O49" t="s">
        <v>1336</v>
      </c>
      <c r="P49" s="1">
        <v>44659</v>
      </c>
      <c r="Q49" t="s">
        <v>280</v>
      </c>
      <c r="R49" t="s">
        <v>1452</v>
      </c>
      <c r="S49">
        <v>2697000</v>
      </c>
      <c r="U49" t="s">
        <v>1338</v>
      </c>
      <c r="V49" t="s">
        <v>316</v>
      </c>
      <c r="W49" t="s">
        <v>1453</v>
      </c>
    </row>
    <row r="50" spans="1:23" x14ac:dyDescent="0.2">
      <c r="A50" t="s">
        <v>113</v>
      </c>
      <c r="B50" t="s">
        <v>23</v>
      </c>
      <c r="C50" t="s">
        <v>24</v>
      </c>
      <c r="D50" t="s">
        <v>25</v>
      </c>
      <c r="E50" s="1">
        <v>44656</v>
      </c>
      <c r="F50" t="s">
        <v>102</v>
      </c>
      <c r="G50" t="s">
        <v>27</v>
      </c>
      <c r="H50" t="s">
        <v>28</v>
      </c>
      <c r="I50" t="s">
        <v>228</v>
      </c>
      <c r="J50" t="s">
        <v>1571</v>
      </c>
      <c r="K50" t="s">
        <v>1572</v>
      </c>
      <c r="L50" t="s">
        <v>574</v>
      </c>
      <c r="M50" t="s">
        <v>977</v>
      </c>
      <c r="N50" t="s">
        <v>34</v>
      </c>
      <c r="P50" s="1">
        <v>44657</v>
      </c>
      <c r="Q50" t="s">
        <v>1240</v>
      </c>
      <c r="R50" t="s">
        <v>574</v>
      </c>
      <c r="S50">
        <v>95</v>
      </c>
      <c r="U50" t="s">
        <v>945</v>
      </c>
      <c r="V50" t="s">
        <v>316</v>
      </c>
      <c r="W50" t="s">
        <v>1451</v>
      </c>
    </row>
    <row r="51" spans="1:23" x14ac:dyDescent="0.2">
      <c r="A51" t="s">
        <v>113</v>
      </c>
      <c r="B51" t="s">
        <v>23</v>
      </c>
      <c r="C51" t="s">
        <v>24</v>
      </c>
      <c r="D51" t="s">
        <v>56</v>
      </c>
      <c r="E51" s="1">
        <v>44659</v>
      </c>
      <c r="F51" t="s">
        <v>966</v>
      </c>
      <c r="G51" t="s">
        <v>58</v>
      </c>
      <c r="H51" t="s">
        <v>28</v>
      </c>
      <c r="I51" t="s">
        <v>44</v>
      </c>
      <c r="K51" t="s">
        <v>845</v>
      </c>
      <c r="L51" t="s">
        <v>1573</v>
      </c>
      <c r="M51" t="s">
        <v>845</v>
      </c>
      <c r="N51" t="s">
        <v>48</v>
      </c>
      <c r="O51" t="s">
        <v>542</v>
      </c>
      <c r="P51" s="1">
        <v>44661</v>
      </c>
      <c r="Q51" t="s">
        <v>1240</v>
      </c>
      <c r="R51" t="s">
        <v>1573</v>
      </c>
      <c r="S51">
        <v>9200000</v>
      </c>
      <c r="U51" t="s">
        <v>1574</v>
      </c>
      <c r="V51" t="s">
        <v>316</v>
      </c>
      <c r="W51" t="s">
        <v>1575</v>
      </c>
    </row>
    <row r="52" spans="1:23" x14ac:dyDescent="0.2">
      <c r="A52" t="s">
        <v>113</v>
      </c>
      <c r="B52" t="s">
        <v>23</v>
      </c>
      <c r="C52" t="s">
        <v>24</v>
      </c>
      <c r="D52" t="s">
        <v>25</v>
      </c>
      <c r="E52" s="1">
        <v>44875</v>
      </c>
      <c r="F52" t="s">
        <v>634</v>
      </c>
      <c r="G52" t="s">
        <v>27</v>
      </c>
      <c r="H52" t="s">
        <v>28</v>
      </c>
      <c r="I52" t="s">
        <v>29</v>
      </c>
      <c r="K52" t="s">
        <v>1572</v>
      </c>
      <c r="L52" t="s">
        <v>1006</v>
      </c>
      <c r="M52" t="s">
        <v>1880</v>
      </c>
      <c r="N52" t="s">
        <v>34</v>
      </c>
      <c r="P52" s="1">
        <v>44875</v>
      </c>
      <c r="Q52" t="s">
        <v>735</v>
      </c>
      <c r="R52" t="s">
        <v>1881</v>
      </c>
      <c r="S52">
        <v>950</v>
      </c>
      <c r="U52" t="s">
        <v>1882</v>
      </c>
      <c r="V52" t="s">
        <v>316</v>
      </c>
      <c r="W52" t="s">
        <v>1883</v>
      </c>
    </row>
    <row r="53" spans="1:23" x14ac:dyDescent="0.2">
      <c r="A53" t="s">
        <v>113</v>
      </c>
      <c r="B53" t="s">
        <v>23</v>
      </c>
      <c r="C53" t="s">
        <v>24</v>
      </c>
      <c r="D53" t="s">
        <v>25</v>
      </c>
      <c r="E53" s="1">
        <v>44885</v>
      </c>
      <c r="F53" t="s">
        <v>141</v>
      </c>
      <c r="G53" t="s">
        <v>27</v>
      </c>
      <c r="H53" t="s">
        <v>28</v>
      </c>
      <c r="I53" t="s">
        <v>70</v>
      </c>
      <c r="K53" t="s">
        <v>1884</v>
      </c>
      <c r="L53" t="s">
        <v>574</v>
      </c>
      <c r="M53" t="s">
        <v>314</v>
      </c>
      <c r="N53" t="s">
        <v>34</v>
      </c>
      <c r="P53" s="1">
        <v>44885</v>
      </c>
      <c r="Q53" t="s">
        <v>280</v>
      </c>
      <c r="R53" t="s">
        <v>1885</v>
      </c>
      <c r="S53">
        <v>9</v>
      </c>
      <c r="U53" t="s">
        <v>1886</v>
      </c>
      <c r="V53" t="s">
        <v>316</v>
      </c>
      <c r="W53" t="s">
        <v>1887</v>
      </c>
    </row>
    <row r="54" spans="1:23" x14ac:dyDescent="0.2">
      <c r="A54" t="s">
        <v>113</v>
      </c>
      <c r="B54" t="s">
        <v>23</v>
      </c>
      <c r="C54" t="s">
        <v>24</v>
      </c>
      <c r="D54" t="s">
        <v>56</v>
      </c>
      <c r="E54" s="1">
        <v>44661</v>
      </c>
      <c r="F54" t="s">
        <v>136</v>
      </c>
      <c r="G54" t="s">
        <v>58</v>
      </c>
      <c r="H54" t="s">
        <v>28</v>
      </c>
      <c r="I54" t="s">
        <v>44</v>
      </c>
      <c r="K54" t="s">
        <v>1934</v>
      </c>
      <c r="L54" t="s">
        <v>1935</v>
      </c>
      <c r="M54" t="s">
        <v>314</v>
      </c>
      <c r="N54" t="s">
        <v>34</v>
      </c>
      <c r="P54" s="1">
        <v>44661</v>
      </c>
      <c r="Q54" t="s">
        <v>50</v>
      </c>
      <c r="R54" t="s">
        <v>1935</v>
      </c>
      <c r="S54">
        <v>950</v>
      </c>
      <c r="U54" t="s">
        <v>1936</v>
      </c>
      <c r="V54" t="s">
        <v>316</v>
      </c>
      <c r="W54" t="s">
        <v>1937</v>
      </c>
    </row>
    <row r="55" spans="1:23" x14ac:dyDescent="0.2">
      <c r="A55" t="s">
        <v>113</v>
      </c>
      <c r="B55" t="s">
        <v>23</v>
      </c>
      <c r="C55" t="s">
        <v>24</v>
      </c>
      <c r="D55" t="s">
        <v>56</v>
      </c>
      <c r="E55" s="1">
        <v>44670</v>
      </c>
      <c r="F55" t="s">
        <v>1944</v>
      </c>
      <c r="G55" t="s">
        <v>58</v>
      </c>
      <c r="H55" t="s">
        <v>28</v>
      </c>
      <c r="I55" t="s">
        <v>44</v>
      </c>
      <c r="K55" t="s">
        <v>845</v>
      </c>
      <c r="L55" t="s">
        <v>1945</v>
      </c>
      <c r="M55" t="s">
        <v>845</v>
      </c>
      <c r="N55" t="s">
        <v>48</v>
      </c>
      <c r="O55" t="s">
        <v>1336</v>
      </c>
      <c r="P55" s="1">
        <v>44670</v>
      </c>
      <c r="Q55" t="s">
        <v>679</v>
      </c>
      <c r="R55" t="s">
        <v>1946</v>
      </c>
      <c r="S55">
        <v>535000</v>
      </c>
      <c r="U55" t="s">
        <v>1338</v>
      </c>
      <c r="V55" t="s">
        <v>316</v>
      </c>
      <c r="W55" t="s">
        <v>1947</v>
      </c>
    </row>
    <row r="56" spans="1:23" x14ac:dyDescent="0.2">
      <c r="A56" t="s">
        <v>113</v>
      </c>
      <c r="B56" t="s">
        <v>23</v>
      </c>
      <c r="C56" t="s">
        <v>24</v>
      </c>
      <c r="D56" t="s">
        <v>56</v>
      </c>
      <c r="E56" s="1">
        <v>44670</v>
      </c>
      <c r="F56" t="s">
        <v>1944</v>
      </c>
      <c r="G56" t="s">
        <v>58</v>
      </c>
      <c r="H56" t="s">
        <v>28</v>
      </c>
      <c r="I56" t="s">
        <v>44</v>
      </c>
      <c r="K56" t="s">
        <v>540</v>
      </c>
      <c r="L56" t="s">
        <v>2080</v>
      </c>
      <c r="M56" t="s">
        <v>845</v>
      </c>
      <c r="N56" t="s">
        <v>48</v>
      </c>
      <c r="O56" t="s">
        <v>542</v>
      </c>
      <c r="P56" s="1">
        <v>44671</v>
      </c>
      <c r="Q56" t="s">
        <v>97</v>
      </c>
      <c r="R56" t="s">
        <v>2081</v>
      </c>
      <c r="S56">
        <v>4270000</v>
      </c>
      <c r="U56" t="s">
        <v>1338</v>
      </c>
      <c r="V56" t="s">
        <v>316</v>
      </c>
      <c r="W56" t="s">
        <v>2082</v>
      </c>
    </row>
    <row r="57" spans="1:23" x14ac:dyDescent="0.2">
      <c r="E57" s="1"/>
      <c r="P57" s="1"/>
    </row>
    <row r="58" spans="1:23" x14ac:dyDescent="0.2">
      <c r="E58" s="1"/>
      <c r="P58" s="1"/>
      <c r="S58" s="8">
        <f>SUM(S39:S57)</f>
        <v>16919194</v>
      </c>
    </row>
    <row r="59" spans="1:23" x14ac:dyDescent="0.2">
      <c r="E59" s="1"/>
      <c r="P59" s="1"/>
    </row>
    <row r="60" spans="1:23" x14ac:dyDescent="0.2">
      <c r="E60" s="1"/>
      <c r="P60" s="1"/>
    </row>
    <row r="61" spans="1:23" x14ac:dyDescent="0.2">
      <c r="E61" s="1"/>
      <c r="P61" s="1"/>
    </row>
    <row r="63" spans="1:23" s="5" customFormat="1" x14ac:dyDescent="0.2">
      <c r="A63" s="5" t="s">
        <v>2158</v>
      </c>
    </row>
    <row r="64" spans="1:23" s="5" customFormat="1" x14ac:dyDescent="0.2">
      <c r="A64" s="5" t="s">
        <v>2159</v>
      </c>
    </row>
    <row r="65" spans="1:23" x14ac:dyDescent="0.2">
      <c r="A65" t="s">
        <v>113</v>
      </c>
      <c r="B65" t="s">
        <v>23</v>
      </c>
      <c r="C65" t="s">
        <v>24</v>
      </c>
      <c r="D65" t="s">
        <v>25</v>
      </c>
      <c r="E65" s="1">
        <v>44638</v>
      </c>
      <c r="F65" t="s">
        <v>201</v>
      </c>
      <c r="G65" t="s">
        <v>126</v>
      </c>
      <c r="H65" t="s">
        <v>28</v>
      </c>
      <c r="I65" t="s">
        <v>46</v>
      </c>
      <c r="J65" t="s">
        <v>551</v>
      </c>
      <c r="K65" t="s">
        <v>552</v>
      </c>
      <c r="L65" t="s">
        <v>119</v>
      </c>
      <c r="M65" t="s">
        <v>131</v>
      </c>
      <c r="N65" t="s">
        <v>48</v>
      </c>
      <c r="O65" t="s">
        <v>553</v>
      </c>
      <c r="P65" s="1">
        <v>44638</v>
      </c>
      <c r="Q65" t="s">
        <v>245</v>
      </c>
      <c r="R65" t="s">
        <v>119</v>
      </c>
      <c r="S65">
        <v>95</v>
      </c>
      <c r="U65" t="s">
        <v>554</v>
      </c>
      <c r="V65" t="s">
        <v>555</v>
      </c>
      <c r="W65" t="s">
        <v>556</v>
      </c>
    </row>
  </sheetData>
  <sortState xmlns:xlrd2="http://schemas.microsoft.com/office/spreadsheetml/2017/richdata2" ref="A2:W61">
    <sortCondition ref="V2:V61"/>
  </sortState>
  <pageMargins left="0.75" right="0.75" top="1" bottom="1" header="0.5" footer="0.5"/>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5708-AC7F-46B1-A263-876259CDC1C5}">
  <dimension ref="A1:W13"/>
  <sheetViews>
    <sheetView workbookViewId="0">
      <selection activeCell="A2" sqref="A2:XFD2"/>
    </sheetView>
  </sheetViews>
  <sheetFormatPr defaultRowHeight="12.75" x14ac:dyDescent="0.2"/>
  <cols>
    <col min="1" max="1" width="17.5703125" customWidth="1"/>
    <col min="5" max="5" width="10" customWidth="1"/>
    <col min="7" max="7" width="18.85546875" customWidth="1"/>
    <col min="8" max="8" width="15.5703125" customWidth="1"/>
    <col min="9" max="9" width="29.42578125" customWidth="1"/>
    <col min="10" max="10" width="32.140625" customWidth="1"/>
    <col min="11" max="11" width="28" customWidth="1"/>
    <col min="12" max="12" width="28.85546875" customWidth="1"/>
    <col min="13" max="13" width="21.85546875" customWidth="1"/>
    <col min="15" max="15" width="20.7109375" customWidth="1"/>
    <col min="16" max="16" width="10.42578125" customWidth="1"/>
    <col min="18" max="19" width="17.85546875" customWidth="1"/>
    <col min="20" max="20" width="12.42578125" customWidth="1"/>
    <col min="21" max="21" width="38.85546875" customWidth="1"/>
    <col min="23" max="23" width="26.140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1357</v>
      </c>
      <c r="B2" t="s">
        <v>23</v>
      </c>
      <c r="C2" t="s">
        <v>24</v>
      </c>
      <c r="D2" t="s">
        <v>81</v>
      </c>
      <c r="E2" s="1">
        <v>44644</v>
      </c>
      <c r="F2" t="s">
        <v>136</v>
      </c>
      <c r="G2" t="s">
        <v>58</v>
      </c>
      <c r="H2" t="s">
        <v>28</v>
      </c>
      <c r="I2" t="s">
        <v>228</v>
      </c>
      <c r="J2" t="s">
        <v>2062</v>
      </c>
      <c r="K2" t="s">
        <v>2063</v>
      </c>
      <c r="L2" t="s">
        <v>2064</v>
      </c>
      <c r="M2" t="s">
        <v>871</v>
      </c>
      <c r="N2" t="s">
        <v>48</v>
      </c>
      <c r="O2" t="s">
        <v>717</v>
      </c>
      <c r="P2" s="1">
        <v>44644</v>
      </c>
      <c r="Q2" t="s">
        <v>201</v>
      </c>
      <c r="R2" t="s">
        <v>2065</v>
      </c>
      <c r="S2">
        <v>95</v>
      </c>
      <c r="U2" t="s">
        <v>2066</v>
      </c>
      <c r="V2" t="s">
        <v>1359</v>
      </c>
      <c r="W2" t="s">
        <v>1928</v>
      </c>
    </row>
    <row r="4" spans="1:23" x14ac:dyDescent="0.2">
      <c r="S4" s="2">
        <f>SUM(S2:S3)</f>
        <v>95</v>
      </c>
    </row>
    <row r="11" spans="1:23" s="5" customFormat="1" x14ac:dyDescent="0.2">
      <c r="A11" s="5" t="s">
        <v>2158</v>
      </c>
    </row>
    <row r="12" spans="1:23" s="5" customFormat="1" x14ac:dyDescent="0.2">
      <c r="A12" s="5" t="s">
        <v>2159</v>
      </c>
    </row>
    <row r="13" spans="1:23" x14ac:dyDescent="0.2">
      <c r="A13" t="s">
        <v>1357</v>
      </c>
      <c r="B13" t="s">
        <v>23</v>
      </c>
      <c r="C13" t="s">
        <v>24</v>
      </c>
      <c r="D13" t="s">
        <v>25</v>
      </c>
      <c r="E13" s="1">
        <v>44753</v>
      </c>
      <c r="F13" t="s">
        <v>179</v>
      </c>
      <c r="G13" t="s">
        <v>126</v>
      </c>
      <c r="H13" t="s">
        <v>28</v>
      </c>
      <c r="I13" t="s">
        <v>205</v>
      </c>
      <c r="J13" t="s">
        <v>1465</v>
      </c>
      <c r="K13" t="s">
        <v>1466</v>
      </c>
      <c r="L13" t="s">
        <v>1467</v>
      </c>
      <c r="M13" t="s">
        <v>1468</v>
      </c>
      <c r="N13" t="s">
        <v>48</v>
      </c>
      <c r="O13" t="s">
        <v>1358</v>
      </c>
      <c r="P13" s="1">
        <v>44753</v>
      </c>
      <c r="Q13" t="s">
        <v>183</v>
      </c>
      <c r="R13" t="s">
        <v>1469</v>
      </c>
      <c r="S13">
        <v>8000</v>
      </c>
      <c r="U13" t="s">
        <v>1470</v>
      </c>
      <c r="V13" t="s">
        <v>1359</v>
      </c>
      <c r="W13" t="s">
        <v>1360</v>
      </c>
    </row>
  </sheetData>
  <pageMargins left="0.75" right="0.75" top="1" bottom="1" header="0.5" footer="0.5"/>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28A4-6D2C-4327-9133-5AC3462BF4D4}">
  <dimension ref="A1:V4"/>
  <sheetViews>
    <sheetView topLeftCell="M1" workbookViewId="0">
      <selection activeCell="Q4" sqref="Q4"/>
    </sheetView>
  </sheetViews>
  <sheetFormatPr defaultRowHeight="12.75" x14ac:dyDescent="0.2"/>
  <cols>
    <col min="1" max="1" width="24.85546875" customWidth="1"/>
    <col min="5" max="5" width="9.85546875" customWidth="1"/>
    <col min="7" max="7" width="15.5703125" customWidth="1"/>
    <col min="8" max="8" width="14.28515625" customWidth="1"/>
    <col min="9" max="9" width="28.42578125" customWidth="1"/>
    <col min="10" max="10" width="62.42578125" customWidth="1"/>
    <col min="11" max="11" width="25.7109375" customWidth="1"/>
    <col min="12" max="12" width="14.5703125" customWidth="1"/>
    <col min="14" max="14" width="7.42578125" customWidth="1"/>
    <col min="16" max="16" width="10.5703125" customWidth="1"/>
    <col min="20" max="20" width="29.7109375" customWidth="1"/>
    <col min="21" max="21" width="13" customWidth="1"/>
    <col min="22" max="22" width="29.2851562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1863</v>
      </c>
      <c r="B2" t="s">
        <v>23</v>
      </c>
      <c r="C2" t="s">
        <v>24</v>
      </c>
      <c r="D2" t="s">
        <v>25</v>
      </c>
      <c r="E2" s="1">
        <v>44831</v>
      </c>
      <c r="F2" t="s">
        <v>510</v>
      </c>
      <c r="G2" t="s">
        <v>115</v>
      </c>
      <c r="H2" t="s">
        <v>28</v>
      </c>
      <c r="I2" t="s">
        <v>127</v>
      </c>
      <c r="J2" t="s">
        <v>1864</v>
      </c>
      <c r="K2" t="s">
        <v>911</v>
      </c>
      <c r="L2" t="s">
        <v>1865</v>
      </c>
      <c r="M2" t="s">
        <v>208</v>
      </c>
      <c r="N2" t="s">
        <v>34</v>
      </c>
      <c r="P2" s="1">
        <v>44832</v>
      </c>
      <c r="Q2" t="s">
        <v>342</v>
      </c>
      <c r="R2" t="s">
        <v>1866</v>
      </c>
      <c r="T2" t="s">
        <v>1867</v>
      </c>
      <c r="U2" t="s">
        <v>1868</v>
      </c>
      <c r="V2" t="s">
        <v>1869</v>
      </c>
    </row>
    <row r="4" spans="1:22" x14ac:dyDescent="0.2">
      <c r="R4" s="2">
        <v>2000</v>
      </c>
    </row>
  </sheetData>
  <pageMargins left="0.75" right="0.75" top="1" bottom="1" header="0.5" footer="0.5"/>
  <pageSetup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EE9B3-22EB-4935-91DB-CE0A474F29A1}">
  <dimension ref="A1:W8"/>
  <sheetViews>
    <sheetView topLeftCell="K1" workbookViewId="0">
      <selection activeCell="S5" sqref="S5"/>
    </sheetView>
  </sheetViews>
  <sheetFormatPr defaultRowHeight="12.75" x14ac:dyDescent="0.2"/>
  <cols>
    <col min="1" max="1" width="29.85546875" customWidth="1"/>
    <col min="5" max="5" width="12.140625" customWidth="1"/>
    <col min="6" max="6" width="10.42578125" customWidth="1"/>
    <col min="7" max="7" width="19.85546875" customWidth="1"/>
    <col min="8" max="8" width="15.140625" customWidth="1"/>
    <col min="9" max="9" width="29.42578125" customWidth="1"/>
    <col min="10" max="10" width="38" customWidth="1"/>
    <col min="11" max="11" width="28.28515625" customWidth="1"/>
    <col min="12" max="12" width="13" customWidth="1"/>
    <col min="16" max="16" width="10.42578125" customWidth="1"/>
    <col min="18" max="19" width="12.7109375" customWidth="1"/>
    <col min="21" max="21" width="42" customWidth="1"/>
    <col min="23" max="23" width="27.140625" customWidth="1"/>
  </cols>
  <sheetData>
    <row r="1" spans="1:23" x14ac:dyDescent="0.2">
      <c r="A1" t="s">
        <v>0</v>
      </c>
      <c r="B1" t="s">
        <v>1</v>
      </c>
      <c r="C1" t="s">
        <v>2</v>
      </c>
      <c r="D1" t="s">
        <v>3</v>
      </c>
      <c r="E1" s="1" t="s">
        <v>4</v>
      </c>
      <c r="F1" t="s">
        <v>5</v>
      </c>
      <c r="G1" t="s">
        <v>6</v>
      </c>
      <c r="H1" t="s">
        <v>7</v>
      </c>
      <c r="I1" t="s">
        <v>8</v>
      </c>
      <c r="J1" t="s">
        <v>9</v>
      </c>
      <c r="K1" t="s">
        <v>10</v>
      </c>
      <c r="L1" t="s">
        <v>11</v>
      </c>
      <c r="M1" t="s">
        <v>12</v>
      </c>
      <c r="N1" t="s">
        <v>13</v>
      </c>
      <c r="O1" t="s">
        <v>14</v>
      </c>
      <c r="P1" s="1" t="s">
        <v>15</v>
      </c>
      <c r="Q1" t="s">
        <v>16</v>
      </c>
      <c r="R1" t="s">
        <v>17</v>
      </c>
      <c r="S1" s="2" t="s">
        <v>2160</v>
      </c>
      <c r="T1" t="s">
        <v>18</v>
      </c>
      <c r="U1" t="s">
        <v>19</v>
      </c>
      <c r="V1" t="s">
        <v>20</v>
      </c>
      <c r="W1" t="s">
        <v>21</v>
      </c>
    </row>
    <row r="2" spans="1:23" x14ac:dyDescent="0.2">
      <c r="A2" t="s">
        <v>434</v>
      </c>
      <c r="B2" t="s">
        <v>23</v>
      </c>
      <c r="C2" t="s">
        <v>24</v>
      </c>
      <c r="D2" t="s">
        <v>25</v>
      </c>
      <c r="E2" s="1">
        <v>44745</v>
      </c>
      <c r="F2" t="s">
        <v>114</v>
      </c>
      <c r="G2" t="s">
        <v>27</v>
      </c>
      <c r="H2" t="s">
        <v>28</v>
      </c>
      <c r="I2" t="s">
        <v>127</v>
      </c>
      <c r="J2" t="s">
        <v>435</v>
      </c>
      <c r="K2" t="s">
        <v>436</v>
      </c>
      <c r="L2" t="s">
        <v>437</v>
      </c>
      <c r="M2" t="s">
        <v>332</v>
      </c>
      <c r="N2" t="s">
        <v>34</v>
      </c>
      <c r="P2" s="1">
        <v>44745</v>
      </c>
      <c r="Q2" t="s">
        <v>158</v>
      </c>
      <c r="R2" t="s">
        <v>437</v>
      </c>
      <c r="S2">
        <v>500</v>
      </c>
      <c r="U2" t="s">
        <v>438</v>
      </c>
      <c r="V2" t="s">
        <v>439</v>
      </c>
      <c r="W2" t="s">
        <v>440</v>
      </c>
    </row>
    <row r="3" spans="1:23" x14ac:dyDescent="0.2">
      <c r="A3" t="s">
        <v>434</v>
      </c>
      <c r="B3" t="s">
        <v>23</v>
      </c>
      <c r="C3" t="s">
        <v>24</v>
      </c>
      <c r="D3" t="s">
        <v>25</v>
      </c>
      <c r="E3" s="1">
        <v>44645</v>
      </c>
      <c r="F3" t="s">
        <v>385</v>
      </c>
      <c r="G3" t="s">
        <v>27</v>
      </c>
      <c r="H3" t="s">
        <v>28</v>
      </c>
      <c r="I3" t="s">
        <v>46</v>
      </c>
      <c r="J3" t="s">
        <v>969</v>
      </c>
      <c r="K3" t="s">
        <v>970</v>
      </c>
      <c r="L3" t="s">
        <v>971</v>
      </c>
      <c r="M3" t="s">
        <v>332</v>
      </c>
      <c r="N3" t="s">
        <v>34</v>
      </c>
      <c r="P3" s="1">
        <v>44645</v>
      </c>
      <c r="Q3" t="s">
        <v>26</v>
      </c>
      <c r="R3" t="s">
        <v>548</v>
      </c>
      <c r="S3">
        <v>50</v>
      </c>
      <c r="U3" t="s">
        <v>972</v>
      </c>
      <c r="V3" t="s">
        <v>439</v>
      </c>
      <c r="W3" t="s">
        <v>973</v>
      </c>
    </row>
    <row r="4" spans="1:23" x14ac:dyDescent="0.2">
      <c r="A4" t="s">
        <v>434</v>
      </c>
      <c r="B4" t="s">
        <v>23</v>
      </c>
      <c r="C4" t="s">
        <v>24</v>
      </c>
      <c r="D4" t="s">
        <v>25</v>
      </c>
      <c r="E4" s="1">
        <v>44650</v>
      </c>
      <c r="F4" t="s">
        <v>196</v>
      </c>
      <c r="G4" t="s">
        <v>58</v>
      </c>
      <c r="H4" t="s">
        <v>28</v>
      </c>
      <c r="I4" t="s">
        <v>228</v>
      </c>
      <c r="K4" t="s">
        <v>1104</v>
      </c>
      <c r="L4" t="s">
        <v>1105</v>
      </c>
      <c r="M4" t="s">
        <v>332</v>
      </c>
      <c r="N4" t="s">
        <v>34</v>
      </c>
      <c r="P4" s="1">
        <v>44650</v>
      </c>
      <c r="Q4" t="s">
        <v>245</v>
      </c>
      <c r="R4" t="s">
        <v>1105</v>
      </c>
      <c r="S4">
        <v>100</v>
      </c>
      <c r="U4" t="s">
        <v>1106</v>
      </c>
      <c r="V4" t="s">
        <v>439</v>
      </c>
      <c r="W4" t="s">
        <v>1107</v>
      </c>
    </row>
    <row r="5" spans="1:23" x14ac:dyDescent="0.2">
      <c r="A5" t="s">
        <v>434</v>
      </c>
      <c r="B5" t="s">
        <v>23</v>
      </c>
      <c r="C5" t="s">
        <v>24</v>
      </c>
      <c r="D5" t="s">
        <v>25</v>
      </c>
      <c r="E5" s="1">
        <v>44801</v>
      </c>
      <c r="F5" t="s">
        <v>768</v>
      </c>
      <c r="G5" t="s">
        <v>42</v>
      </c>
      <c r="H5" t="s">
        <v>614</v>
      </c>
      <c r="I5" t="s">
        <v>127</v>
      </c>
      <c r="J5" t="s">
        <v>2113</v>
      </c>
      <c r="K5" t="s">
        <v>2114</v>
      </c>
      <c r="L5" t="s">
        <v>2115</v>
      </c>
      <c r="M5" t="s">
        <v>332</v>
      </c>
      <c r="N5" t="s">
        <v>34</v>
      </c>
      <c r="O5" t="s">
        <v>534</v>
      </c>
      <c r="P5" s="1">
        <v>44801</v>
      </c>
      <c r="Q5" t="s">
        <v>63</v>
      </c>
      <c r="R5" t="s">
        <v>2115</v>
      </c>
      <c r="S5">
        <v>4000</v>
      </c>
      <c r="U5" t="s">
        <v>2116</v>
      </c>
      <c r="V5" t="s">
        <v>439</v>
      </c>
      <c r="W5" t="s">
        <v>2117</v>
      </c>
    </row>
    <row r="6" spans="1:23" x14ac:dyDescent="0.2">
      <c r="A6" t="s">
        <v>434</v>
      </c>
      <c r="B6" t="s">
        <v>23</v>
      </c>
      <c r="C6" t="s">
        <v>24</v>
      </c>
      <c r="D6" t="s">
        <v>25</v>
      </c>
      <c r="E6" s="1">
        <v>44645</v>
      </c>
      <c r="F6" t="s">
        <v>385</v>
      </c>
      <c r="G6" t="s">
        <v>27</v>
      </c>
      <c r="H6" t="s">
        <v>28</v>
      </c>
      <c r="I6" t="s">
        <v>127</v>
      </c>
      <c r="J6" t="s">
        <v>1929</v>
      </c>
      <c r="K6" t="s">
        <v>1930</v>
      </c>
      <c r="L6" t="s">
        <v>1931</v>
      </c>
      <c r="M6" t="s">
        <v>332</v>
      </c>
      <c r="N6" t="s">
        <v>34</v>
      </c>
      <c r="P6" s="1">
        <v>44645</v>
      </c>
      <c r="Q6" t="s">
        <v>169</v>
      </c>
      <c r="R6" t="s">
        <v>1932</v>
      </c>
      <c r="S6">
        <v>50</v>
      </c>
      <c r="U6" t="s">
        <v>1933</v>
      </c>
      <c r="V6" t="s">
        <v>439</v>
      </c>
      <c r="W6" t="s">
        <v>973</v>
      </c>
    </row>
    <row r="8" spans="1:23" x14ac:dyDescent="0.2">
      <c r="S8" s="2">
        <f>SUM(S2:S6)</f>
        <v>4700</v>
      </c>
    </row>
  </sheetData>
  <pageMargins left="0.75" right="0.75" top="1" bottom="1" header="0.5" footer="0.5"/>
  <pageSetup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3D7D-A79F-40F7-8A17-D8FFE7E6277B}">
  <dimension ref="A1:W7"/>
  <sheetViews>
    <sheetView topLeftCell="K1" workbookViewId="0">
      <selection activeCell="K3" sqref="K3"/>
    </sheetView>
  </sheetViews>
  <sheetFormatPr defaultRowHeight="12.75" x14ac:dyDescent="0.2"/>
  <cols>
    <col min="1" max="1" width="16.42578125" customWidth="1"/>
    <col min="5" max="5" width="10.5703125" customWidth="1"/>
    <col min="7" max="7" width="19.5703125" customWidth="1"/>
    <col min="8" max="8" width="27.5703125" customWidth="1"/>
    <col min="9" max="9" width="24.85546875" customWidth="1"/>
    <col min="10" max="10" width="32" customWidth="1"/>
    <col min="11" max="11" width="29.5703125" customWidth="1"/>
    <col min="12" max="12" width="20.7109375" customWidth="1"/>
    <col min="13" max="13" width="27.7109375" customWidth="1"/>
    <col min="16" max="16" width="11.140625" customWidth="1"/>
    <col min="18" max="19" width="16.7109375" customWidth="1"/>
    <col min="20" max="20" width="11.28515625" customWidth="1"/>
    <col min="21" max="21" width="29.140625" customWidth="1"/>
    <col min="23" max="23" width="26.855468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2163</v>
      </c>
      <c r="T1" s="3" t="s">
        <v>18</v>
      </c>
      <c r="U1" s="3" t="s">
        <v>19</v>
      </c>
      <c r="V1" s="3" t="s">
        <v>20</v>
      </c>
      <c r="W1" s="3" t="s">
        <v>21</v>
      </c>
    </row>
    <row r="2" spans="1:23" x14ac:dyDescent="0.2">
      <c r="A2" t="s">
        <v>1214</v>
      </c>
      <c r="B2" t="s">
        <v>23</v>
      </c>
      <c r="C2" t="s">
        <v>24</v>
      </c>
      <c r="D2" t="s">
        <v>25</v>
      </c>
      <c r="E2" s="1">
        <v>44642</v>
      </c>
      <c r="F2" t="s">
        <v>250</v>
      </c>
      <c r="G2" t="s">
        <v>42</v>
      </c>
      <c r="H2" t="s">
        <v>614</v>
      </c>
      <c r="I2" t="s">
        <v>116</v>
      </c>
      <c r="J2" t="s">
        <v>1215</v>
      </c>
      <c r="K2" t="s">
        <v>1216</v>
      </c>
      <c r="L2" t="s">
        <v>1217</v>
      </c>
      <c r="M2" t="s">
        <v>1218</v>
      </c>
      <c r="N2" t="s">
        <v>34</v>
      </c>
      <c r="P2" s="1">
        <v>44642</v>
      </c>
      <c r="Q2" t="s">
        <v>735</v>
      </c>
      <c r="R2" t="s">
        <v>1219</v>
      </c>
      <c r="S2">
        <v>500</v>
      </c>
      <c r="U2" t="s">
        <v>1220</v>
      </c>
      <c r="V2" t="s">
        <v>1221</v>
      </c>
      <c r="W2" t="s">
        <v>1222</v>
      </c>
    </row>
    <row r="3" spans="1:23" x14ac:dyDescent="0.2">
      <c r="A3" t="s">
        <v>1214</v>
      </c>
      <c r="B3" t="s">
        <v>23</v>
      </c>
      <c r="C3" t="s">
        <v>24</v>
      </c>
      <c r="D3" t="s">
        <v>25</v>
      </c>
      <c r="E3" s="1">
        <v>44785</v>
      </c>
      <c r="F3" t="s">
        <v>328</v>
      </c>
      <c r="G3" t="s">
        <v>126</v>
      </c>
      <c r="H3" t="s">
        <v>28</v>
      </c>
      <c r="I3" t="s">
        <v>205</v>
      </c>
      <c r="J3" t="s">
        <v>1279</v>
      </c>
      <c r="K3" t="s">
        <v>1280</v>
      </c>
      <c r="L3" t="s">
        <v>1281</v>
      </c>
      <c r="M3" t="s">
        <v>1282</v>
      </c>
      <c r="N3" t="s">
        <v>34</v>
      </c>
      <c r="O3" t="s">
        <v>1059</v>
      </c>
      <c r="P3" s="1">
        <v>44785</v>
      </c>
      <c r="Q3" t="s">
        <v>26</v>
      </c>
      <c r="R3" t="s">
        <v>1283</v>
      </c>
      <c r="S3">
        <v>500</v>
      </c>
      <c r="U3" t="s">
        <v>1284</v>
      </c>
      <c r="V3" t="s">
        <v>1221</v>
      </c>
      <c r="W3" t="s">
        <v>1285</v>
      </c>
    </row>
    <row r="4" spans="1:23" x14ac:dyDescent="0.2">
      <c r="A4" t="s">
        <v>1214</v>
      </c>
      <c r="B4" t="s">
        <v>23</v>
      </c>
      <c r="C4" t="s">
        <v>24</v>
      </c>
      <c r="D4" t="s">
        <v>25</v>
      </c>
      <c r="E4" s="1">
        <v>44785</v>
      </c>
      <c r="F4" t="s">
        <v>516</v>
      </c>
      <c r="G4" t="s">
        <v>126</v>
      </c>
      <c r="H4" t="s">
        <v>43</v>
      </c>
      <c r="I4" t="s">
        <v>116</v>
      </c>
      <c r="J4" t="s">
        <v>1369</v>
      </c>
      <c r="K4" t="s">
        <v>1370</v>
      </c>
      <c r="L4" t="s">
        <v>1371</v>
      </c>
      <c r="M4" t="s">
        <v>1372</v>
      </c>
      <c r="N4" t="s">
        <v>34</v>
      </c>
      <c r="O4" t="s">
        <v>1059</v>
      </c>
      <c r="P4" s="1">
        <v>44785</v>
      </c>
      <c r="Q4" t="s">
        <v>196</v>
      </c>
      <c r="R4" t="s">
        <v>1373</v>
      </c>
      <c r="S4">
        <v>500</v>
      </c>
      <c r="U4" t="s">
        <v>1374</v>
      </c>
      <c r="V4" t="s">
        <v>1221</v>
      </c>
      <c r="W4" t="s">
        <v>1285</v>
      </c>
    </row>
    <row r="7" spans="1:23" x14ac:dyDescent="0.2">
      <c r="S7" s="2">
        <f>SUM(S2:S4)</f>
        <v>1500</v>
      </c>
    </row>
  </sheetData>
  <pageMargins left="0.75" right="0.75" top="1" bottom="1" header="0.5" footer="0.5"/>
  <pageSetup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D630-ACBE-4E58-8994-901D9B0D6E34}">
  <dimension ref="A1:W5"/>
  <sheetViews>
    <sheetView topLeftCell="H1" workbookViewId="0">
      <selection activeCell="J2" sqref="J2"/>
    </sheetView>
  </sheetViews>
  <sheetFormatPr defaultRowHeight="12.75" x14ac:dyDescent="0.2"/>
  <cols>
    <col min="1" max="1" width="19.85546875" customWidth="1"/>
    <col min="5" max="5" width="10" customWidth="1"/>
    <col min="8" max="8" width="11.85546875" customWidth="1"/>
    <col min="9" max="9" width="20.7109375" customWidth="1"/>
    <col min="10" max="10" width="25.140625" customWidth="1"/>
    <col min="11" max="11" width="25" customWidth="1"/>
    <col min="12" max="12" width="19" customWidth="1"/>
    <col min="13" max="13" width="23.5703125" customWidth="1"/>
    <col min="16" max="16" width="10.140625" customWidth="1"/>
    <col min="18" max="18" width="20" customWidth="1"/>
    <col min="19" max="19" width="13.85546875" customWidth="1"/>
    <col min="20" max="20" width="12" customWidth="1"/>
    <col min="21" max="21" width="23.85546875" customWidth="1"/>
    <col min="22" max="22" width="11.42578125" customWidth="1"/>
    <col min="23" max="23" width="30.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1308</v>
      </c>
      <c r="B2" t="s">
        <v>23</v>
      </c>
      <c r="C2" t="s">
        <v>24</v>
      </c>
      <c r="D2" t="s">
        <v>1072</v>
      </c>
      <c r="E2" s="1">
        <v>44589</v>
      </c>
      <c r="F2" t="s">
        <v>364</v>
      </c>
      <c r="G2" t="s">
        <v>115</v>
      </c>
      <c r="H2" t="s">
        <v>28</v>
      </c>
      <c r="I2" t="s">
        <v>205</v>
      </c>
      <c r="J2" t="s">
        <v>1309</v>
      </c>
      <c r="K2" t="s">
        <v>1310</v>
      </c>
      <c r="L2" t="s">
        <v>1311</v>
      </c>
      <c r="M2" t="s">
        <v>1312</v>
      </c>
      <c r="N2" t="s">
        <v>34</v>
      </c>
      <c r="P2" s="1">
        <v>44589</v>
      </c>
      <c r="Q2" t="s">
        <v>196</v>
      </c>
      <c r="R2" t="s">
        <v>1313</v>
      </c>
      <c r="S2">
        <v>95</v>
      </c>
      <c r="U2" t="s">
        <v>1314</v>
      </c>
      <c r="V2" t="s">
        <v>1315</v>
      </c>
      <c r="W2" t="s">
        <v>1316</v>
      </c>
    </row>
    <row r="3" spans="1:23" x14ac:dyDescent="0.2">
      <c r="A3" t="s">
        <v>1308</v>
      </c>
      <c r="B3" t="s">
        <v>23</v>
      </c>
      <c r="C3" t="s">
        <v>24</v>
      </c>
      <c r="D3" t="s">
        <v>25</v>
      </c>
      <c r="E3" s="1">
        <v>44830</v>
      </c>
      <c r="F3" t="s">
        <v>183</v>
      </c>
      <c r="G3" t="s">
        <v>27</v>
      </c>
      <c r="H3" t="s">
        <v>28</v>
      </c>
      <c r="I3" t="s">
        <v>29</v>
      </c>
      <c r="J3" t="s">
        <v>2000</v>
      </c>
      <c r="K3" t="s">
        <v>2001</v>
      </c>
      <c r="L3" t="s">
        <v>2002</v>
      </c>
      <c r="M3" t="s">
        <v>2003</v>
      </c>
      <c r="N3" t="s">
        <v>34</v>
      </c>
      <c r="P3" s="1">
        <v>44830</v>
      </c>
      <c r="Q3" t="s">
        <v>69</v>
      </c>
      <c r="R3" t="s">
        <v>2004</v>
      </c>
      <c r="S3">
        <v>95</v>
      </c>
      <c r="U3" t="s">
        <v>2005</v>
      </c>
      <c r="V3" t="s">
        <v>1315</v>
      </c>
      <c r="W3" t="s">
        <v>2006</v>
      </c>
    </row>
    <row r="5" spans="1:23" x14ac:dyDescent="0.2">
      <c r="S5" s="2">
        <f>SUM(S2:S3)</f>
        <v>190</v>
      </c>
    </row>
  </sheetData>
  <pageMargins left="0.75" right="0.75" top="1" bottom="1" header="0.5" footer="0.5"/>
  <pageSetup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2179B-7B1C-45F2-B04D-E2A93C81E225}">
  <dimension ref="A1:W4"/>
  <sheetViews>
    <sheetView topLeftCell="J1" workbookViewId="0">
      <selection activeCell="S4" sqref="S4"/>
    </sheetView>
  </sheetViews>
  <sheetFormatPr defaultRowHeight="12.75" x14ac:dyDescent="0.2"/>
  <cols>
    <col min="1" max="1" width="17.42578125" customWidth="1"/>
    <col min="3" max="3" width="17.7109375" customWidth="1"/>
    <col min="5" max="5" width="10.7109375" customWidth="1"/>
    <col min="8" max="8" width="15" customWidth="1"/>
    <col min="9" max="9" width="27.7109375" customWidth="1"/>
    <col min="10" max="10" width="32.28515625" customWidth="1"/>
    <col min="11" max="11" width="17.85546875" customWidth="1"/>
    <col min="12" max="12" width="16.28515625" customWidth="1"/>
    <col min="16" max="16" width="10" customWidth="1"/>
    <col min="19" max="19" width="15" customWidth="1"/>
    <col min="20" max="20" width="14.7109375" customWidth="1"/>
    <col min="21" max="21" width="29.28515625" customWidth="1"/>
    <col min="22" max="22" width="16" customWidth="1"/>
    <col min="23" max="23" width="25.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1045</v>
      </c>
      <c r="B2" t="s">
        <v>23</v>
      </c>
      <c r="C2" t="s">
        <v>24</v>
      </c>
      <c r="D2" t="s">
        <v>25</v>
      </c>
      <c r="E2" s="1">
        <v>44836</v>
      </c>
      <c r="F2" t="s">
        <v>385</v>
      </c>
      <c r="G2" t="s">
        <v>58</v>
      </c>
      <c r="H2" t="s">
        <v>28</v>
      </c>
      <c r="I2" t="s">
        <v>29</v>
      </c>
      <c r="J2" t="s">
        <v>1046</v>
      </c>
      <c r="K2" t="s">
        <v>1047</v>
      </c>
      <c r="L2" t="s">
        <v>1048</v>
      </c>
      <c r="M2" t="s">
        <v>504</v>
      </c>
      <c r="N2" t="s">
        <v>48</v>
      </c>
      <c r="O2" t="s">
        <v>1049</v>
      </c>
      <c r="P2" s="1">
        <v>44836</v>
      </c>
      <c r="Q2" t="s">
        <v>35</v>
      </c>
      <c r="R2" t="s">
        <v>1050</v>
      </c>
      <c r="S2">
        <v>360</v>
      </c>
      <c r="U2" t="s">
        <v>1051</v>
      </c>
      <c r="V2" t="s">
        <v>1052</v>
      </c>
      <c r="W2" t="s">
        <v>1053</v>
      </c>
    </row>
    <row r="4" spans="1:23" x14ac:dyDescent="0.2">
      <c r="S4" s="2">
        <v>360</v>
      </c>
      <c r="T4" t="s">
        <v>2162</v>
      </c>
    </row>
  </sheetData>
  <pageMargins left="0.75" right="0.75" top="1" bottom="1" header="0.5" footer="0.5"/>
  <pageSetup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87C3-00F7-4A87-A950-90B8ED58379D}">
  <dimension ref="A1:W4"/>
  <sheetViews>
    <sheetView topLeftCell="J1" workbookViewId="0">
      <selection activeCell="S1" sqref="S1"/>
    </sheetView>
  </sheetViews>
  <sheetFormatPr defaultRowHeight="12.75" x14ac:dyDescent="0.2"/>
  <cols>
    <col min="1" max="1" width="24.85546875" customWidth="1"/>
    <col min="3" max="3" width="15.28515625" customWidth="1"/>
    <col min="5" max="5" width="12.5703125" customWidth="1"/>
    <col min="7" max="7" width="17.42578125" customWidth="1"/>
    <col min="8" max="8" width="16" customWidth="1"/>
    <col min="9" max="9" width="26.85546875" customWidth="1"/>
    <col min="10" max="10" width="20.5703125" customWidth="1"/>
    <col min="11" max="11" width="15.42578125" customWidth="1"/>
    <col min="12" max="12" width="20.5703125" customWidth="1"/>
    <col min="16" max="16" width="10.7109375" customWidth="1"/>
    <col min="18" max="19" width="13.140625" customWidth="1"/>
    <col min="21" max="21" width="21.7109375" customWidth="1"/>
    <col min="22" max="22" width="18.28515625" customWidth="1"/>
    <col min="23" max="23" width="33.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1038</v>
      </c>
      <c r="B2" t="s">
        <v>23</v>
      </c>
      <c r="C2" t="s">
        <v>24</v>
      </c>
      <c r="D2" t="s">
        <v>25</v>
      </c>
      <c r="E2" s="1">
        <v>44803</v>
      </c>
      <c r="F2" t="s">
        <v>491</v>
      </c>
      <c r="G2" t="s">
        <v>126</v>
      </c>
      <c r="H2" t="s">
        <v>28</v>
      </c>
      <c r="I2" t="s">
        <v>228</v>
      </c>
      <c r="K2" t="s">
        <v>1039</v>
      </c>
      <c r="L2" t="s">
        <v>1040</v>
      </c>
      <c r="M2" t="s">
        <v>107</v>
      </c>
      <c r="N2" t="s">
        <v>34</v>
      </c>
      <c r="P2" s="1">
        <v>44803</v>
      </c>
      <c r="Q2" t="s">
        <v>267</v>
      </c>
      <c r="R2" t="s">
        <v>1041</v>
      </c>
      <c r="S2">
        <v>45</v>
      </c>
      <c r="U2" t="s">
        <v>1042</v>
      </c>
      <c r="V2" t="s">
        <v>1043</v>
      </c>
      <c r="W2" t="s">
        <v>1044</v>
      </c>
    </row>
    <row r="4" spans="1:23" x14ac:dyDescent="0.2">
      <c r="S4" s="2">
        <v>45</v>
      </c>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5AA5F-71A5-4C57-A7A8-B5715F00B68B}">
  <dimension ref="A1:W6"/>
  <sheetViews>
    <sheetView topLeftCell="I1" workbookViewId="0">
      <selection activeCell="S6" sqref="S6"/>
    </sheetView>
  </sheetViews>
  <sheetFormatPr defaultRowHeight="12.75" x14ac:dyDescent="0.2"/>
  <cols>
    <col min="1" max="1" width="15" customWidth="1"/>
    <col min="3" max="3" width="15.85546875" customWidth="1"/>
    <col min="5" max="5" width="10.7109375" customWidth="1"/>
    <col min="8" max="8" width="18.140625" customWidth="1"/>
    <col min="9" max="9" width="30.85546875" customWidth="1"/>
    <col min="16" max="16" width="10" customWidth="1"/>
    <col min="18" max="19" width="11" customWidth="1"/>
    <col min="21" max="21" width="32.85546875" customWidth="1"/>
    <col min="23" max="23" width="26.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509</v>
      </c>
      <c r="B2" t="s">
        <v>23</v>
      </c>
      <c r="C2" t="s">
        <v>24</v>
      </c>
      <c r="D2" t="s">
        <v>25</v>
      </c>
      <c r="E2" s="1">
        <v>44903</v>
      </c>
      <c r="F2" t="s">
        <v>510</v>
      </c>
      <c r="G2" t="s">
        <v>58</v>
      </c>
      <c r="H2" t="s">
        <v>28</v>
      </c>
      <c r="I2" t="s">
        <v>29</v>
      </c>
      <c r="N2" t="s">
        <v>34</v>
      </c>
      <c r="P2" s="1">
        <v>44903</v>
      </c>
      <c r="Q2" t="s">
        <v>511</v>
      </c>
      <c r="R2" t="s">
        <v>512</v>
      </c>
      <c r="S2">
        <v>500</v>
      </c>
      <c r="U2" t="s">
        <v>513</v>
      </c>
      <c r="V2" t="s">
        <v>514</v>
      </c>
      <c r="W2" t="s">
        <v>515</v>
      </c>
    </row>
    <row r="3" spans="1:23" x14ac:dyDescent="0.2">
      <c r="A3" t="s">
        <v>509</v>
      </c>
      <c r="B3" t="s">
        <v>23</v>
      </c>
      <c r="C3" t="s">
        <v>24</v>
      </c>
      <c r="D3" t="s">
        <v>25</v>
      </c>
      <c r="E3" s="1">
        <v>44763</v>
      </c>
      <c r="F3" t="s">
        <v>768</v>
      </c>
      <c r="G3" t="s">
        <v>890</v>
      </c>
      <c r="H3" t="s">
        <v>28</v>
      </c>
      <c r="I3" t="s">
        <v>29</v>
      </c>
      <c r="K3" t="s">
        <v>891</v>
      </c>
      <c r="L3" t="s">
        <v>892</v>
      </c>
      <c r="M3" t="s">
        <v>208</v>
      </c>
      <c r="N3" t="s">
        <v>34</v>
      </c>
      <c r="P3" s="1">
        <v>44763</v>
      </c>
      <c r="Q3" t="s">
        <v>688</v>
      </c>
      <c r="R3" t="s">
        <v>893</v>
      </c>
      <c r="S3">
        <v>1000</v>
      </c>
      <c r="U3" t="s">
        <v>894</v>
      </c>
      <c r="V3" t="s">
        <v>514</v>
      </c>
      <c r="W3" t="s">
        <v>895</v>
      </c>
    </row>
    <row r="4" spans="1:23" x14ac:dyDescent="0.2">
      <c r="A4" t="s">
        <v>509</v>
      </c>
      <c r="B4" t="s">
        <v>23</v>
      </c>
      <c r="C4" t="s">
        <v>24</v>
      </c>
      <c r="D4" t="s">
        <v>25</v>
      </c>
      <c r="E4" s="1">
        <v>44623</v>
      </c>
      <c r="F4" t="s">
        <v>267</v>
      </c>
      <c r="G4" t="s">
        <v>115</v>
      </c>
      <c r="H4" t="s">
        <v>28</v>
      </c>
      <c r="I4" t="s">
        <v>29</v>
      </c>
      <c r="K4" t="s">
        <v>959</v>
      </c>
      <c r="L4" t="s">
        <v>892</v>
      </c>
      <c r="M4" t="s">
        <v>208</v>
      </c>
      <c r="N4" t="s">
        <v>34</v>
      </c>
      <c r="P4" s="1">
        <v>44623</v>
      </c>
      <c r="Q4" t="s">
        <v>342</v>
      </c>
      <c r="R4" t="s">
        <v>960</v>
      </c>
      <c r="S4">
        <v>1000</v>
      </c>
      <c r="U4" t="s">
        <v>894</v>
      </c>
      <c r="V4" t="s">
        <v>514</v>
      </c>
      <c r="W4" t="s">
        <v>961</v>
      </c>
    </row>
    <row r="6" spans="1:23" x14ac:dyDescent="0.2">
      <c r="S6" s="8">
        <f>SUM(S2:S4)</f>
        <v>2500</v>
      </c>
    </row>
  </sheetData>
  <pageMargins left="0.75" right="0.75" top="1" bottom="1" header="0.5" footer="0.5"/>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E6DE-4E73-4E5A-81A5-A7A70CC797AD}">
  <dimension ref="A1:W5"/>
  <sheetViews>
    <sheetView topLeftCell="G1" workbookViewId="0">
      <selection activeCell="S5" sqref="S5"/>
    </sheetView>
  </sheetViews>
  <sheetFormatPr defaultRowHeight="12.75" x14ac:dyDescent="0.2"/>
  <cols>
    <col min="1" max="1" width="16" customWidth="1"/>
    <col min="5" max="5" width="13" customWidth="1"/>
    <col min="10" max="10" width="16.7109375" customWidth="1"/>
    <col min="11" max="11" width="21" customWidth="1"/>
    <col min="12" max="12" width="18.85546875" customWidth="1"/>
    <col min="13" max="13" width="25.28515625" customWidth="1"/>
    <col min="15" max="15" width="20.28515625" customWidth="1"/>
    <col min="16" max="16" width="11.28515625" customWidth="1"/>
    <col min="18" max="19" width="14.42578125" customWidth="1"/>
    <col min="21" max="21" width="27.5703125" customWidth="1"/>
    <col min="22" max="22" width="12.7109375" customWidth="1"/>
    <col min="23" max="24" width="28.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3" t="s">
        <v>2160</v>
      </c>
      <c r="T1" s="3" t="s">
        <v>18</v>
      </c>
      <c r="U1" s="3" t="s">
        <v>19</v>
      </c>
      <c r="V1" s="3" t="s">
        <v>20</v>
      </c>
      <c r="W1" s="3" t="s">
        <v>21</v>
      </c>
    </row>
    <row r="2" spans="1:23" x14ac:dyDescent="0.2">
      <c r="A2" t="s">
        <v>1424</v>
      </c>
      <c r="B2" t="s">
        <v>23</v>
      </c>
      <c r="C2" t="s">
        <v>24</v>
      </c>
      <c r="D2" t="s">
        <v>25</v>
      </c>
      <c r="E2" s="1">
        <v>44602</v>
      </c>
      <c r="F2" t="s">
        <v>634</v>
      </c>
      <c r="G2" t="s">
        <v>287</v>
      </c>
      <c r="H2" t="s">
        <v>28</v>
      </c>
      <c r="I2" t="s">
        <v>228</v>
      </c>
      <c r="K2" t="s">
        <v>1425</v>
      </c>
      <c r="L2" t="s">
        <v>1426</v>
      </c>
      <c r="M2" t="s">
        <v>1427</v>
      </c>
      <c r="N2" t="s">
        <v>34</v>
      </c>
      <c r="P2" s="1">
        <v>44602</v>
      </c>
      <c r="Q2" t="s">
        <v>216</v>
      </c>
      <c r="R2" t="s">
        <v>1428</v>
      </c>
      <c r="S2">
        <v>103</v>
      </c>
      <c r="U2" t="s">
        <v>1429</v>
      </c>
      <c r="V2" t="s">
        <v>1430</v>
      </c>
      <c r="W2" t="s">
        <v>1431</v>
      </c>
    </row>
    <row r="3" spans="1:23" x14ac:dyDescent="0.2">
      <c r="A3" t="s">
        <v>1424</v>
      </c>
      <c r="B3" t="s">
        <v>23</v>
      </c>
      <c r="C3" t="s">
        <v>24</v>
      </c>
      <c r="D3" t="s">
        <v>25</v>
      </c>
      <c r="E3" s="1">
        <v>44779</v>
      </c>
      <c r="F3" t="s">
        <v>125</v>
      </c>
      <c r="G3" t="s">
        <v>58</v>
      </c>
      <c r="H3" t="s">
        <v>28</v>
      </c>
      <c r="I3" t="s">
        <v>70</v>
      </c>
      <c r="K3" t="s">
        <v>2104</v>
      </c>
      <c r="L3" t="s">
        <v>130</v>
      </c>
      <c r="M3" t="s">
        <v>2105</v>
      </c>
      <c r="N3" t="s">
        <v>48</v>
      </c>
      <c r="O3" t="s">
        <v>670</v>
      </c>
      <c r="P3" s="1">
        <v>44779</v>
      </c>
      <c r="Q3" t="s">
        <v>35</v>
      </c>
      <c r="R3" t="s">
        <v>130</v>
      </c>
      <c r="S3">
        <v>90</v>
      </c>
      <c r="U3" t="s">
        <v>2106</v>
      </c>
      <c r="V3" t="s">
        <v>1430</v>
      </c>
      <c r="W3" t="s">
        <v>2107</v>
      </c>
    </row>
    <row r="5" spans="1:23" x14ac:dyDescent="0.2">
      <c r="S5" s="2">
        <f>SUM(S2:S4)</f>
        <v>193</v>
      </c>
    </row>
  </sheetData>
  <pageMargins left="0.75" right="0.75" top="1" bottom="1" header="0.5" footer="0.5"/>
  <pageSetup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354A8-2B61-44E6-8980-76CFD6939FD7}">
  <dimension ref="A1:V6"/>
  <sheetViews>
    <sheetView workbookViewId="0">
      <selection activeCell="A9" sqref="A9"/>
    </sheetView>
  </sheetViews>
  <sheetFormatPr defaultRowHeight="12.75" x14ac:dyDescent="0.2"/>
  <cols>
    <col min="1" max="1" width="27.28515625" customWidth="1"/>
    <col min="3" max="3" width="14.7109375" customWidth="1"/>
    <col min="5" max="5" width="10.28515625" customWidth="1"/>
    <col min="7" max="7" width="10.7109375" customWidth="1"/>
    <col min="8" max="8" width="13.42578125" customWidth="1"/>
    <col min="10" max="10" width="16.5703125" customWidth="1"/>
    <col min="12" max="12" width="14.7109375" customWidth="1"/>
    <col min="16" max="16" width="11.28515625" customWidth="1"/>
    <col min="18" max="18" width="11.5703125" customWidth="1"/>
    <col min="20" max="20" width="31.710937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1515</v>
      </c>
      <c r="B2" t="s">
        <v>23</v>
      </c>
      <c r="C2" t="s">
        <v>24</v>
      </c>
      <c r="D2" t="s">
        <v>25</v>
      </c>
      <c r="E2" s="1">
        <v>44870</v>
      </c>
      <c r="F2" t="s">
        <v>364</v>
      </c>
      <c r="G2" t="s">
        <v>42</v>
      </c>
      <c r="H2" t="s">
        <v>28</v>
      </c>
      <c r="I2" t="s">
        <v>205</v>
      </c>
      <c r="J2" t="s">
        <v>1516</v>
      </c>
      <c r="K2" t="s">
        <v>1517</v>
      </c>
      <c r="L2" t="s">
        <v>1518</v>
      </c>
      <c r="M2" t="s">
        <v>1519</v>
      </c>
      <c r="N2" t="s">
        <v>34</v>
      </c>
      <c r="O2" t="s">
        <v>107</v>
      </c>
      <c r="P2" s="1">
        <v>44879</v>
      </c>
      <c r="Q2" t="s">
        <v>364</v>
      </c>
      <c r="R2">
        <v>100000</v>
      </c>
      <c r="T2" t="s">
        <v>1520</v>
      </c>
      <c r="U2" t="s">
        <v>1521</v>
      </c>
      <c r="V2" t="s">
        <v>1522</v>
      </c>
    </row>
    <row r="4" spans="1:22" x14ac:dyDescent="0.2">
      <c r="R4" s="8">
        <v>100000</v>
      </c>
    </row>
    <row r="6" spans="1:22" x14ac:dyDescent="0.2">
      <c r="A6" t="s">
        <v>2161</v>
      </c>
    </row>
  </sheetData>
  <pageMargins left="0.75" right="0.7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52AC-70D7-4BF5-872D-E19717B2011D}">
  <dimension ref="A1:W32"/>
  <sheetViews>
    <sheetView topLeftCell="F1" workbookViewId="0">
      <selection activeCell="O27" sqref="O27"/>
    </sheetView>
  </sheetViews>
  <sheetFormatPr defaultRowHeight="12.75" x14ac:dyDescent="0.2"/>
  <cols>
    <col min="1" max="1" width="18" customWidth="1"/>
    <col min="5" max="5" width="10.42578125" customWidth="1"/>
    <col min="7" max="7" width="16.85546875" customWidth="1"/>
    <col min="8" max="8" width="14" customWidth="1"/>
    <col min="9" max="9" width="38.42578125" customWidth="1"/>
    <col min="10" max="10" width="34.7109375" customWidth="1"/>
    <col min="11" max="11" width="28" customWidth="1"/>
    <col min="12" max="12" width="23.7109375" customWidth="1"/>
    <col min="13" max="13" width="19.140625" customWidth="1"/>
    <col min="16" max="16" width="11" customWidth="1"/>
    <col min="18" max="19" width="20" customWidth="1"/>
    <col min="21" max="21" width="32.140625" customWidth="1"/>
    <col min="23" max="23" width="33.140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387</v>
      </c>
      <c r="B2" t="s">
        <v>23</v>
      </c>
      <c r="C2" t="s">
        <v>24</v>
      </c>
      <c r="D2" t="s">
        <v>25</v>
      </c>
      <c r="E2" s="1">
        <v>44650</v>
      </c>
      <c r="F2" t="s">
        <v>114</v>
      </c>
      <c r="G2" t="s">
        <v>463</v>
      </c>
      <c r="H2" t="s">
        <v>28</v>
      </c>
      <c r="I2" t="s">
        <v>205</v>
      </c>
      <c r="J2" t="s">
        <v>2067</v>
      </c>
      <c r="K2" t="s">
        <v>2068</v>
      </c>
      <c r="L2" t="s">
        <v>1812</v>
      </c>
      <c r="M2" t="s">
        <v>2069</v>
      </c>
      <c r="N2" t="s">
        <v>34</v>
      </c>
      <c r="P2" s="1">
        <v>44650</v>
      </c>
      <c r="Q2" t="s">
        <v>634</v>
      </c>
      <c r="R2" t="s">
        <v>2070</v>
      </c>
      <c r="S2">
        <v>10</v>
      </c>
      <c r="U2" t="s">
        <v>2071</v>
      </c>
      <c r="V2" t="s">
        <v>394</v>
      </c>
      <c r="W2" t="s">
        <v>2072</v>
      </c>
    </row>
    <row r="3" spans="1:23" x14ac:dyDescent="0.2">
      <c r="A3" t="s">
        <v>387</v>
      </c>
      <c r="B3" t="s">
        <v>23</v>
      </c>
      <c r="C3" t="s">
        <v>24</v>
      </c>
      <c r="D3" t="s">
        <v>25</v>
      </c>
      <c r="E3" s="1">
        <v>44654</v>
      </c>
      <c r="F3" t="s">
        <v>201</v>
      </c>
      <c r="G3" t="s">
        <v>42</v>
      </c>
      <c r="H3" t="s">
        <v>28</v>
      </c>
      <c r="I3" t="s">
        <v>205</v>
      </c>
      <c r="J3" t="s">
        <v>409</v>
      </c>
      <c r="K3" t="s">
        <v>410</v>
      </c>
      <c r="L3" t="s">
        <v>411</v>
      </c>
      <c r="M3" t="s">
        <v>412</v>
      </c>
      <c r="N3" t="s">
        <v>34</v>
      </c>
      <c r="P3" s="1">
        <v>44654</v>
      </c>
      <c r="Q3" t="s">
        <v>201</v>
      </c>
      <c r="R3" t="s">
        <v>411</v>
      </c>
      <c r="S3">
        <v>450</v>
      </c>
      <c r="U3" t="s">
        <v>413</v>
      </c>
      <c r="V3" t="s">
        <v>394</v>
      </c>
      <c r="W3" t="s">
        <v>414</v>
      </c>
    </row>
    <row r="4" spans="1:23" x14ac:dyDescent="0.2">
      <c r="A4" t="s">
        <v>387</v>
      </c>
      <c r="B4" t="s">
        <v>23</v>
      </c>
      <c r="C4" t="s">
        <v>24</v>
      </c>
      <c r="D4" t="s">
        <v>25</v>
      </c>
      <c r="E4" s="1">
        <v>44727</v>
      </c>
      <c r="F4" t="s">
        <v>735</v>
      </c>
      <c r="G4" t="s">
        <v>115</v>
      </c>
      <c r="H4" t="s">
        <v>28</v>
      </c>
      <c r="I4" t="s">
        <v>205</v>
      </c>
      <c r="K4" t="s">
        <v>1693</v>
      </c>
      <c r="L4" t="s">
        <v>1238</v>
      </c>
      <c r="M4" t="s">
        <v>1238</v>
      </c>
      <c r="N4" t="s">
        <v>48</v>
      </c>
      <c r="O4" t="s">
        <v>1694</v>
      </c>
      <c r="P4" s="1">
        <v>44727</v>
      </c>
      <c r="Q4" t="s">
        <v>125</v>
      </c>
      <c r="R4" t="s">
        <v>1695</v>
      </c>
      <c r="S4">
        <v>100</v>
      </c>
      <c r="U4" t="s">
        <v>1696</v>
      </c>
      <c r="V4" t="s">
        <v>394</v>
      </c>
      <c r="W4" t="s">
        <v>1697</v>
      </c>
    </row>
    <row r="5" spans="1:23" x14ac:dyDescent="0.2">
      <c r="A5" t="s">
        <v>387</v>
      </c>
      <c r="B5" t="s">
        <v>23</v>
      </c>
      <c r="C5" t="s">
        <v>24</v>
      </c>
      <c r="D5" t="s">
        <v>25</v>
      </c>
      <c r="E5" s="1">
        <v>44758</v>
      </c>
      <c r="F5" t="s">
        <v>735</v>
      </c>
      <c r="G5" t="s">
        <v>42</v>
      </c>
      <c r="H5" t="s">
        <v>28</v>
      </c>
      <c r="I5" t="s">
        <v>205</v>
      </c>
      <c r="J5" t="s">
        <v>2178</v>
      </c>
      <c r="K5" t="s">
        <v>1842</v>
      </c>
      <c r="L5" t="s">
        <v>1843</v>
      </c>
      <c r="M5" t="s">
        <v>1844</v>
      </c>
      <c r="N5" t="s">
        <v>34</v>
      </c>
      <c r="P5" s="1">
        <v>44758</v>
      </c>
      <c r="Q5" t="s">
        <v>735</v>
      </c>
      <c r="R5" t="s">
        <v>1845</v>
      </c>
      <c r="S5">
        <v>450</v>
      </c>
      <c r="U5" t="s">
        <v>1846</v>
      </c>
      <c r="V5" t="s">
        <v>394</v>
      </c>
      <c r="W5" t="s">
        <v>414</v>
      </c>
    </row>
    <row r="6" spans="1:23" x14ac:dyDescent="0.2">
      <c r="A6" t="s">
        <v>387</v>
      </c>
      <c r="B6" t="s">
        <v>23</v>
      </c>
      <c r="C6" t="s">
        <v>24</v>
      </c>
      <c r="D6" t="s">
        <v>25</v>
      </c>
      <c r="E6" s="1">
        <v>44799</v>
      </c>
      <c r="F6" t="s">
        <v>355</v>
      </c>
      <c r="G6" t="s">
        <v>287</v>
      </c>
      <c r="H6" t="s">
        <v>28</v>
      </c>
      <c r="I6" t="s">
        <v>205</v>
      </c>
      <c r="J6" t="s">
        <v>2179</v>
      </c>
      <c r="K6" t="s">
        <v>1377</v>
      </c>
      <c r="L6" t="s">
        <v>1378</v>
      </c>
      <c r="M6" t="s">
        <v>1379</v>
      </c>
      <c r="N6" t="s">
        <v>34</v>
      </c>
      <c r="P6" s="1">
        <v>44799</v>
      </c>
      <c r="Q6" t="s">
        <v>613</v>
      </c>
      <c r="R6" t="s">
        <v>1378</v>
      </c>
      <c r="S6">
        <v>1</v>
      </c>
      <c r="U6" t="s">
        <v>1380</v>
      </c>
      <c r="V6" t="s">
        <v>394</v>
      </c>
      <c r="W6" t="s">
        <v>1381</v>
      </c>
    </row>
    <row r="7" spans="1:23" x14ac:dyDescent="0.2">
      <c r="A7" t="s">
        <v>387</v>
      </c>
      <c r="B7" t="s">
        <v>23</v>
      </c>
      <c r="C7" t="s">
        <v>24</v>
      </c>
      <c r="D7" t="s">
        <v>25</v>
      </c>
      <c r="E7" s="1">
        <v>44893</v>
      </c>
      <c r="F7" t="s">
        <v>216</v>
      </c>
      <c r="G7" t="s">
        <v>42</v>
      </c>
      <c r="H7" t="s">
        <v>614</v>
      </c>
      <c r="I7" t="s">
        <v>205</v>
      </c>
      <c r="J7" t="s">
        <v>915</v>
      </c>
      <c r="K7" t="s">
        <v>916</v>
      </c>
      <c r="L7" t="s">
        <v>917</v>
      </c>
      <c r="M7" t="s">
        <v>131</v>
      </c>
      <c r="N7" t="s">
        <v>34</v>
      </c>
      <c r="P7" s="1">
        <v>44893</v>
      </c>
      <c r="Q7" t="s">
        <v>245</v>
      </c>
      <c r="R7" t="s">
        <v>917</v>
      </c>
      <c r="S7">
        <v>20</v>
      </c>
      <c r="V7" t="s">
        <v>394</v>
      </c>
      <c r="W7" t="s">
        <v>414</v>
      </c>
    </row>
    <row r="8" spans="1:23" x14ac:dyDescent="0.2">
      <c r="A8" t="s">
        <v>387</v>
      </c>
      <c r="B8" t="s">
        <v>23</v>
      </c>
      <c r="C8" t="s">
        <v>24</v>
      </c>
      <c r="D8" t="s">
        <v>25</v>
      </c>
      <c r="E8" s="1">
        <v>44630</v>
      </c>
      <c r="F8" t="s">
        <v>201</v>
      </c>
      <c r="G8" t="s">
        <v>126</v>
      </c>
      <c r="H8" t="s">
        <v>28</v>
      </c>
      <c r="I8" t="s">
        <v>70</v>
      </c>
      <c r="J8" t="s">
        <v>1322</v>
      </c>
      <c r="K8" t="s">
        <v>1323</v>
      </c>
      <c r="L8" t="s">
        <v>1324</v>
      </c>
      <c r="M8" t="s">
        <v>107</v>
      </c>
      <c r="N8" t="s">
        <v>34</v>
      </c>
      <c r="P8" s="1">
        <v>44630</v>
      </c>
      <c r="Q8" t="s">
        <v>267</v>
      </c>
      <c r="S8">
        <v>25</v>
      </c>
      <c r="V8" t="s">
        <v>394</v>
      </c>
      <c r="W8" t="s">
        <v>1325</v>
      </c>
    </row>
    <row r="9" spans="1:23" x14ac:dyDescent="0.2">
      <c r="A9" t="s">
        <v>387</v>
      </c>
      <c r="B9" t="s">
        <v>23</v>
      </c>
      <c r="C9" t="s">
        <v>24</v>
      </c>
      <c r="D9" t="s">
        <v>25</v>
      </c>
      <c r="E9" s="1">
        <v>44585</v>
      </c>
      <c r="F9" t="s">
        <v>114</v>
      </c>
      <c r="G9" t="s">
        <v>58</v>
      </c>
      <c r="H9" t="s">
        <v>28</v>
      </c>
      <c r="I9" t="s">
        <v>127</v>
      </c>
      <c r="J9" t="s">
        <v>388</v>
      </c>
      <c r="K9" t="s">
        <v>389</v>
      </c>
      <c r="L9" t="s">
        <v>390</v>
      </c>
      <c r="M9" t="s">
        <v>391</v>
      </c>
      <c r="N9" t="s">
        <v>34</v>
      </c>
      <c r="P9" s="1">
        <v>44585</v>
      </c>
      <c r="Q9" t="s">
        <v>385</v>
      </c>
      <c r="R9" t="s">
        <v>392</v>
      </c>
      <c r="S9">
        <v>45</v>
      </c>
      <c r="U9" t="s">
        <v>393</v>
      </c>
      <c r="V9" t="s">
        <v>394</v>
      </c>
      <c r="W9" t="s">
        <v>395</v>
      </c>
    </row>
    <row r="10" spans="1:23" x14ac:dyDescent="0.2">
      <c r="A10" t="s">
        <v>387</v>
      </c>
      <c r="B10" t="s">
        <v>23</v>
      </c>
      <c r="C10" t="s">
        <v>24</v>
      </c>
      <c r="D10" t="s">
        <v>25</v>
      </c>
      <c r="E10" s="1">
        <v>44663</v>
      </c>
      <c r="F10" t="s">
        <v>132</v>
      </c>
      <c r="G10" t="s">
        <v>58</v>
      </c>
      <c r="H10" t="s">
        <v>28</v>
      </c>
      <c r="I10" t="s">
        <v>127</v>
      </c>
      <c r="J10" t="s">
        <v>560</v>
      </c>
      <c r="K10" t="s">
        <v>561</v>
      </c>
      <c r="L10" t="s">
        <v>562</v>
      </c>
      <c r="M10" t="s">
        <v>174</v>
      </c>
      <c r="N10" t="s">
        <v>48</v>
      </c>
      <c r="O10" t="s">
        <v>563</v>
      </c>
      <c r="P10" s="1">
        <v>44663</v>
      </c>
      <c r="Q10" t="s">
        <v>564</v>
      </c>
      <c r="R10" t="s">
        <v>199</v>
      </c>
      <c r="S10">
        <v>45</v>
      </c>
      <c r="U10" t="s">
        <v>565</v>
      </c>
      <c r="V10" t="s">
        <v>394</v>
      </c>
      <c r="W10" t="s">
        <v>566</v>
      </c>
    </row>
    <row r="11" spans="1:23" x14ac:dyDescent="0.2">
      <c r="A11" t="s">
        <v>387</v>
      </c>
      <c r="B11" t="s">
        <v>23</v>
      </c>
      <c r="C11" t="s">
        <v>24</v>
      </c>
      <c r="D11" t="s">
        <v>25</v>
      </c>
      <c r="E11" s="1">
        <v>44636</v>
      </c>
      <c r="F11" t="s">
        <v>634</v>
      </c>
      <c r="G11" t="s">
        <v>126</v>
      </c>
      <c r="H11" t="s">
        <v>28</v>
      </c>
      <c r="I11" t="s">
        <v>29</v>
      </c>
      <c r="K11" t="s">
        <v>1101</v>
      </c>
      <c r="L11" t="s">
        <v>971</v>
      </c>
      <c r="M11" t="s">
        <v>131</v>
      </c>
      <c r="N11" t="s">
        <v>34</v>
      </c>
      <c r="P11" s="1">
        <v>44636</v>
      </c>
      <c r="Q11" s="11" t="s">
        <v>212</v>
      </c>
      <c r="R11" t="s">
        <v>971</v>
      </c>
      <c r="S11">
        <v>50</v>
      </c>
      <c r="U11" t="s">
        <v>1102</v>
      </c>
      <c r="V11" t="s">
        <v>394</v>
      </c>
      <c r="W11" t="s">
        <v>1103</v>
      </c>
    </row>
    <row r="12" spans="1:23" x14ac:dyDescent="0.2">
      <c r="A12" t="s">
        <v>55</v>
      </c>
      <c r="B12" t="s">
        <v>23</v>
      </c>
      <c r="C12" t="s">
        <v>24</v>
      </c>
      <c r="D12" t="s">
        <v>25</v>
      </c>
      <c r="E12" s="1">
        <v>44869</v>
      </c>
      <c r="F12" t="s">
        <v>50</v>
      </c>
      <c r="G12" t="s">
        <v>58</v>
      </c>
      <c r="H12" t="s">
        <v>28</v>
      </c>
      <c r="I12" t="s">
        <v>29</v>
      </c>
      <c r="K12" t="s">
        <v>59</v>
      </c>
      <c r="L12" t="s">
        <v>360</v>
      </c>
      <c r="M12" t="s">
        <v>361</v>
      </c>
      <c r="N12" t="s">
        <v>34</v>
      </c>
      <c r="P12" s="1">
        <v>44869</v>
      </c>
      <c r="Q12" t="s">
        <v>267</v>
      </c>
      <c r="R12" t="s">
        <v>360</v>
      </c>
      <c r="S12">
        <v>1500</v>
      </c>
      <c r="U12" t="s">
        <v>362</v>
      </c>
      <c r="V12" t="s">
        <v>66</v>
      </c>
      <c r="W12" t="s">
        <v>363</v>
      </c>
    </row>
    <row r="13" spans="1:23" x14ac:dyDescent="0.2">
      <c r="A13" t="s">
        <v>387</v>
      </c>
      <c r="B13" t="s">
        <v>23</v>
      </c>
      <c r="C13" t="s">
        <v>24</v>
      </c>
      <c r="D13" t="s">
        <v>56</v>
      </c>
      <c r="E13" s="1">
        <v>44851</v>
      </c>
      <c r="F13" t="s">
        <v>245</v>
      </c>
      <c r="G13" t="s">
        <v>58</v>
      </c>
      <c r="H13" t="s">
        <v>28</v>
      </c>
      <c r="I13" t="s">
        <v>228</v>
      </c>
      <c r="K13" t="s">
        <v>1721</v>
      </c>
      <c r="L13" t="s">
        <v>933</v>
      </c>
      <c r="M13" t="s">
        <v>1722</v>
      </c>
      <c r="N13" t="s">
        <v>34</v>
      </c>
      <c r="P13" s="1">
        <v>44851</v>
      </c>
      <c r="Q13" t="s">
        <v>114</v>
      </c>
      <c r="R13" t="s">
        <v>1723</v>
      </c>
      <c r="S13">
        <v>9</v>
      </c>
      <c r="U13" t="s">
        <v>1724</v>
      </c>
      <c r="V13" t="s">
        <v>394</v>
      </c>
      <c r="W13" t="s">
        <v>1725</v>
      </c>
    </row>
    <row r="14" spans="1:23" x14ac:dyDescent="0.2">
      <c r="A14" t="s">
        <v>387</v>
      </c>
      <c r="B14" t="s">
        <v>23</v>
      </c>
      <c r="C14" t="s">
        <v>24</v>
      </c>
      <c r="D14" t="s">
        <v>25</v>
      </c>
      <c r="E14" s="1">
        <v>44783</v>
      </c>
      <c r="F14" t="s">
        <v>364</v>
      </c>
      <c r="G14" t="s">
        <v>58</v>
      </c>
      <c r="H14" t="s">
        <v>28</v>
      </c>
      <c r="I14" t="s">
        <v>46</v>
      </c>
      <c r="J14" t="s">
        <v>601</v>
      </c>
      <c r="K14" t="s">
        <v>602</v>
      </c>
      <c r="L14" t="s">
        <v>603</v>
      </c>
      <c r="M14" t="s">
        <v>131</v>
      </c>
      <c r="N14" t="s">
        <v>34</v>
      </c>
      <c r="P14" s="1">
        <v>44783</v>
      </c>
      <c r="Q14" t="s">
        <v>201</v>
      </c>
      <c r="R14" t="s">
        <v>604</v>
      </c>
      <c r="S14">
        <v>95</v>
      </c>
      <c r="U14" t="s">
        <v>605</v>
      </c>
      <c r="V14" t="s">
        <v>394</v>
      </c>
      <c r="W14" t="s">
        <v>606</v>
      </c>
    </row>
    <row r="15" spans="1:23" x14ac:dyDescent="0.2">
      <c r="A15" t="s">
        <v>387</v>
      </c>
      <c r="B15" t="s">
        <v>23</v>
      </c>
      <c r="C15" t="s">
        <v>24</v>
      </c>
      <c r="D15" t="s">
        <v>25</v>
      </c>
      <c r="E15" s="1">
        <v>44831</v>
      </c>
      <c r="F15" t="s">
        <v>145</v>
      </c>
      <c r="G15" t="s">
        <v>58</v>
      </c>
      <c r="H15" t="s">
        <v>28</v>
      </c>
      <c r="I15" t="s">
        <v>46</v>
      </c>
      <c r="K15" t="s">
        <v>796</v>
      </c>
      <c r="L15" t="s">
        <v>797</v>
      </c>
      <c r="M15" t="s">
        <v>798</v>
      </c>
      <c r="N15" t="s">
        <v>34</v>
      </c>
      <c r="O15" t="s">
        <v>799</v>
      </c>
      <c r="R15" t="s">
        <v>604</v>
      </c>
      <c r="S15">
        <v>95</v>
      </c>
      <c r="V15" t="s">
        <v>394</v>
      </c>
      <c r="W15" t="s">
        <v>800</v>
      </c>
    </row>
    <row r="18" spans="1:23" x14ac:dyDescent="0.2">
      <c r="S18" s="2">
        <f>SUM(S2:S15)</f>
        <v>2895</v>
      </c>
    </row>
    <row r="25" spans="1:23" s="5" customFormat="1" x14ac:dyDescent="0.2">
      <c r="A25" s="5" t="s">
        <v>2158</v>
      </c>
    </row>
    <row r="26" spans="1:23" s="5" customFormat="1" x14ac:dyDescent="0.2">
      <c r="A26" s="5" t="s">
        <v>2159</v>
      </c>
    </row>
    <row r="27" spans="1:23" x14ac:dyDescent="0.2">
      <c r="A27" t="s">
        <v>387</v>
      </c>
      <c r="B27" t="s">
        <v>23</v>
      </c>
      <c r="C27" t="s">
        <v>24</v>
      </c>
      <c r="D27" t="s">
        <v>25</v>
      </c>
      <c r="E27" s="1">
        <v>44628</v>
      </c>
      <c r="F27" t="s">
        <v>179</v>
      </c>
      <c r="G27" t="s">
        <v>126</v>
      </c>
      <c r="H27" t="s">
        <v>28</v>
      </c>
      <c r="I27" t="s">
        <v>127</v>
      </c>
      <c r="J27" t="s">
        <v>1093</v>
      </c>
      <c r="K27" t="s">
        <v>1094</v>
      </c>
      <c r="L27" t="s">
        <v>1095</v>
      </c>
      <c r="M27" t="s">
        <v>1096</v>
      </c>
      <c r="N27" t="s">
        <v>48</v>
      </c>
      <c r="O27" t="s">
        <v>1097</v>
      </c>
      <c r="P27" s="1">
        <v>44628</v>
      </c>
      <c r="Q27" t="s">
        <v>179</v>
      </c>
      <c r="R27" t="s">
        <v>1098</v>
      </c>
      <c r="U27" t="s">
        <v>1099</v>
      </c>
      <c r="V27" t="s">
        <v>394</v>
      </c>
      <c r="W27" t="s">
        <v>1100</v>
      </c>
    </row>
    <row r="28" spans="1:23" x14ac:dyDescent="0.2">
      <c r="A28" t="s">
        <v>387</v>
      </c>
      <c r="B28" t="s">
        <v>23</v>
      </c>
      <c r="C28" t="s">
        <v>24</v>
      </c>
      <c r="D28" t="s">
        <v>25</v>
      </c>
      <c r="E28" s="1">
        <v>44616</v>
      </c>
      <c r="F28" t="s">
        <v>634</v>
      </c>
      <c r="G28" t="s">
        <v>58</v>
      </c>
      <c r="H28" t="s">
        <v>28</v>
      </c>
      <c r="I28" t="s">
        <v>127</v>
      </c>
      <c r="J28" t="s">
        <v>953</v>
      </c>
      <c r="K28" t="s">
        <v>954</v>
      </c>
      <c r="L28" t="s">
        <v>955</v>
      </c>
      <c r="M28" t="s">
        <v>131</v>
      </c>
      <c r="N28" t="s">
        <v>34</v>
      </c>
      <c r="P28" s="1">
        <v>44616</v>
      </c>
      <c r="Q28" t="s">
        <v>735</v>
      </c>
      <c r="R28" t="s">
        <v>956</v>
      </c>
      <c r="S28">
        <v>95</v>
      </c>
      <c r="U28" t="s">
        <v>957</v>
      </c>
      <c r="V28" t="s">
        <v>394</v>
      </c>
      <c r="W28" t="s">
        <v>958</v>
      </c>
    </row>
    <row r="29" spans="1:23" x14ac:dyDescent="0.2">
      <c r="A29" t="s">
        <v>387</v>
      </c>
      <c r="B29" t="s">
        <v>23</v>
      </c>
      <c r="C29" t="s">
        <v>24</v>
      </c>
      <c r="D29" t="s">
        <v>25</v>
      </c>
      <c r="E29" s="1">
        <v>44643</v>
      </c>
      <c r="F29" t="s">
        <v>191</v>
      </c>
      <c r="G29" t="s">
        <v>126</v>
      </c>
      <c r="H29" t="s">
        <v>28</v>
      </c>
      <c r="I29" t="s">
        <v>127</v>
      </c>
      <c r="J29" t="s">
        <v>1441</v>
      </c>
      <c r="K29" t="s">
        <v>1442</v>
      </c>
      <c r="L29" t="s">
        <v>1443</v>
      </c>
      <c r="M29" t="s">
        <v>131</v>
      </c>
      <c r="N29" t="s">
        <v>34</v>
      </c>
      <c r="P29" s="1">
        <v>44643</v>
      </c>
      <c r="Q29" t="s">
        <v>355</v>
      </c>
      <c r="R29" t="s">
        <v>1444</v>
      </c>
      <c r="U29" t="s">
        <v>1445</v>
      </c>
      <c r="V29" t="s">
        <v>394</v>
      </c>
      <c r="W29" t="s">
        <v>1446</v>
      </c>
    </row>
    <row r="30" spans="1:23" x14ac:dyDescent="0.2">
      <c r="A30" t="s">
        <v>387</v>
      </c>
      <c r="B30" t="s">
        <v>23</v>
      </c>
      <c r="C30" t="s">
        <v>24</v>
      </c>
      <c r="D30" t="s">
        <v>25</v>
      </c>
      <c r="E30" s="1">
        <v>44730</v>
      </c>
      <c r="F30" t="s">
        <v>567</v>
      </c>
      <c r="G30" t="s">
        <v>126</v>
      </c>
      <c r="H30" t="s">
        <v>28</v>
      </c>
      <c r="I30" t="s">
        <v>205</v>
      </c>
      <c r="J30" t="s">
        <v>1141</v>
      </c>
      <c r="K30" t="s">
        <v>1142</v>
      </c>
      <c r="L30" t="s">
        <v>1143</v>
      </c>
      <c r="M30" t="s">
        <v>174</v>
      </c>
      <c r="N30" t="s">
        <v>34</v>
      </c>
      <c r="P30" s="1">
        <v>44731</v>
      </c>
      <c r="Q30" t="s">
        <v>35</v>
      </c>
      <c r="R30" t="s">
        <v>1144</v>
      </c>
      <c r="U30" t="s">
        <v>1145</v>
      </c>
      <c r="V30" t="s">
        <v>394</v>
      </c>
      <c r="W30" t="s">
        <v>1146</v>
      </c>
    </row>
    <row r="31" spans="1:23" x14ac:dyDescent="0.2">
      <c r="A31" t="s">
        <v>387</v>
      </c>
      <c r="B31" t="s">
        <v>23</v>
      </c>
      <c r="C31" t="s">
        <v>24</v>
      </c>
      <c r="D31" t="s">
        <v>25</v>
      </c>
      <c r="E31" s="1">
        <v>44740</v>
      </c>
      <c r="F31" t="s">
        <v>674</v>
      </c>
      <c r="G31" t="s">
        <v>126</v>
      </c>
      <c r="H31" t="s">
        <v>28</v>
      </c>
      <c r="I31" t="s">
        <v>46</v>
      </c>
      <c r="J31" t="s">
        <v>1251</v>
      </c>
      <c r="K31" t="s">
        <v>1252</v>
      </c>
      <c r="L31" t="s">
        <v>1253</v>
      </c>
      <c r="M31" t="s">
        <v>181</v>
      </c>
      <c r="N31" t="s">
        <v>34</v>
      </c>
      <c r="P31" s="1">
        <v>44740</v>
      </c>
      <c r="Q31" t="s">
        <v>158</v>
      </c>
      <c r="R31" t="s">
        <v>1254</v>
      </c>
      <c r="U31" t="s">
        <v>1255</v>
      </c>
      <c r="V31" t="s">
        <v>394</v>
      </c>
      <c r="W31" t="s">
        <v>1256</v>
      </c>
    </row>
    <row r="32" spans="1:23" x14ac:dyDescent="0.2">
      <c r="A32" t="s">
        <v>387</v>
      </c>
      <c r="B32" t="s">
        <v>23</v>
      </c>
      <c r="C32" t="s">
        <v>24</v>
      </c>
      <c r="D32" t="s">
        <v>25</v>
      </c>
      <c r="E32" s="1">
        <v>44635</v>
      </c>
      <c r="F32" t="s">
        <v>250</v>
      </c>
      <c r="G32" t="s">
        <v>126</v>
      </c>
      <c r="H32" t="s">
        <v>28</v>
      </c>
      <c r="I32" t="s">
        <v>46</v>
      </c>
      <c r="J32" t="s">
        <v>2058</v>
      </c>
      <c r="K32" t="s">
        <v>2059</v>
      </c>
      <c r="N32" t="s">
        <v>34</v>
      </c>
      <c r="P32" s="1">
        <v>44635</v>
      </c>
      <c r="Q32" t="s">
        <v>280</v>
      </c>
      <c r="U32" t="s">
        <v>2060</v>
      </c>
      <c r="V32" t="s">
        <v>394</v>
      </c>
      <c r="W32" t="s">
        <v>2061</v>
      </c>
    </row>
  </sheetData>
  <pageMargins left="0.75" right="0.75" top="1" bottom="1" header="0.5" footer="0.5"/>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93309-FC3F-429C-8BA6-340A08EB514D}">
  <dimension ref="A1:W11"/>
  <sheetViews>
    <sheetView topLeftCell="F1" workbookViewId="0">
      <selection activeCell="S2" sqref="S2"/>
    </sheetView>
  </sheetViews>
  <sheetFormatPr defaultRowHeight="12.75" x14ac:dyDescent="0.2"/>
  <cols>
    <col min="1" max="1" width="24.85546875" customWidth="1"/>
    <col min="4" max="4" width="16.85546875" customWidth="1"/>
    <col min="5" max="5" width="14.28515625" customWidth="1"/>
    <col min="7" max="7" width="26.7109375" customWidth="1"/>
    <col min="8" max="8" width="15.140625" customWidth="1"/>
    <col min="9" max="9" width="29.28515625" customWidth="1"/>
    <col min="10" max="10" width="47.28515625" customWidth="1"/>
    <col min="11" max="11" width="26.85546875" customWidth="1"/>
    <col min="12" max="12" width="18.42578125" customWidth="1"/>
    <col min="13" max="13" width="16.28515625" customWidth="1"/>
    <col min="15" max="15" width="18" customWidth="1"/>
    <col min="16" max="16" width="11" customWidth="1"/>
    <col min="18" max="19" width="15.28515625" customWidth="1"/>
    <col min="21" max="21" width="46" customWidth="1"/>
    <col min="22" max="22" width="17" customWidth="1"/>
    <col min="23" max="23" width="28.140625" customWidth="1"/>
  </cols>
  <sheetData>
    <row r="1" spans="1:23" x14ac:dyDescent="0.2">
      <c r="A1" t="s">
        <v>0</v>
      </c>
      <c r="B1" t="s">
        <v>1</v>
      </c>
      <c r="C1" t="s">
        <v>2</v>
      </c>
      <c r="D1" t="s">
        <v>3</v>
      </c>
      <c r="E1" s="1" t="s">
        <v>4</v>
      </c>
      <c r="F1" t="s">
        <v>5</v>
      </c>
      <c r="G1" t="s">
        <v>6</v>
      </c>
      <c r="H1" t="s">
        <v>7</v>
      </c>
      <c r="I1" t="s">
        <v>8</v>
      </c>
      <c r="J1" t="s">
        <v>9</v>
      </c>
      <c r="K1" t="s">
        <v>10</v>
      </c>
      <c r="L1" t="s">
        <v>11</v>
      </c>
      <c r="M1" t="s">
        <v>12</v>
      </c>
      <c r="N1" t="s">
        <v>13</v>
      </c>
      <c r="O1" t="s">
        <v>14</v>
      </c>
      <c r="P1" s="1" t="s">
        <v>15</v>
      </c>
      <c r="Q1" t="s">
        <v>16</v>
      </c>
      <c r="R1" t="s">
        <v>17</v>
      </c>
      <c r="S1" s="2" t="s">
        <v>2160</v>
      </c>
      <c r="T1" t="s">
        <v>18</v>
      </c>
      <c r="U1" t="s">
        <v>19</v>
      </c>
      <c r="V1" t="s">
        <v>20</v>
      </c>
      <c r="W1" t="s">
        <v>21</v>
      </c>
    </row>
    <row r="2" spans="1:23" x14ac:dyDescent="0.2">
      <c r="A2" t="s">
        <v>55</v>
      </c>
      <c r="B2" t="s">
        <v>23</v>
      </c>
      <c r="C2" t="s">
        <v>24</v>
      </c>
      <c r="D2" t="s">
        <v>56</v>
      </c>
      <c r="E2" s="1">
        <v>44614</v>
      </c>
      <c r="F2" t="s">
        <v>57</v>
      </c>
      <c r="G2" t="s">
        <v>58</v>
      </c>
      <c r="H2" t="s">
        <v>28</v>
      </c>
      <c r="I2" t="s">
        <v>46</v>
      </c>
      <c r="K2" t="s">
        <v>59</v>
      </c>
      <c r="L2" t="s">
        <v>60</v>
      </c>
      <c r="M2" t="s">
        <v>61</v>
      </c>
      <c r="N2" t="s">
        <v>48</v>
      </c>
      <c r="O2" t="s">
        <v>62</v>
      </c>
      <c r="P2" s="1">
        <v>44614</v>
      </c>
      <c r="Q2" t="s">
        <v>63</v>
      </c>
      <c r="R2" t="s">
        <v>64</v>
      </c>
      <c r="S2">
        <v>1800</v>
      </c>
      <c r="U2" t="s">
        <v>65</v>
      </c>
      <c r="V2" t="s">
        <v>66</v>
      </c>
      <c r="W2" t="s">
        <v>67</v>
      </c>
    </row>
    <row r="3" spans="1:23" x14ac:dyDescent="0.2">
      <c r="A3" t="s">
        <v>55</v>
      </c>
      <c r="B3" t="s">
        <v>23</v>
      </c>
      <c r="C3" t="s">
        <v>24</v>
      </c>
      <c r="D3" t="s">
        <v>25</v>
      </c>
      <c r="E3" s="1">
        <v>44869</v>
      </c>
      <c r="F3" t="s">
        <v>50</v>
      </c>
      <c r="G3" t="s">
        <v>58</v>
      </c>
      <c r="H3" t="s">
        <v>28</v>
      </c>
      <c r="I3" t="s">
        <v>29</v>
      </c>
      <c r="K3" t="s">
        <v>59</v>
      </c>
      <c r="L3" t="s">
        <v>360</v>
      </c>
      <c r="M3" t="s">
        <v>361</v>
      </c>
      <c r="N3" t="s">
        <v>34</v>
      </c>
      <c r="P3" s="1">
        <v>44869</v>
      </c>
      <c r="Q3" t="s">
        <v>267</v>
      </c>
      <c r="R3" t="s">
        <v>360</v>
      </c>
      <c r="S3">
        <v>1500</v>
      </c>
      <c r="U3" t="s">
        <v>362</v>
      </c>
      <c r="V3" t="s">
        <v>66</v>
      </c>
      <c r="W3" t="s">
        <v>363</v>
      </c>
    </row>
    <row r="4" spans="1:23" x14ac:dyDescent="0.2">
      <c r="A4" t="s">
        <v>55</v>
      </c>
      <c r="B4" t="s">
        <v>23</v>
      </c>
      <c r="C4" t="s">
        <v>24</v>
      </c>
      <c r="D4" t="s">
        <v>25</v>
      </c>
      <c r="E4" s="1">
        <v>44901</v>
      </c>
      <c r="F4" t="s">
        <v>125</v>
      </c>
      <c r="G4" t="s">
        <v>58</v>
      </c>
      <c r="H4" t="s">
        <v>28</v>
      </c>
      <c r="I4" t="s">
        <v>29</v>
      </c>
      <c r="J4" t="s">
        <v>647</v>
      </c>
      <c r="K4" t="s">
        <v>648</v>
      </c>
      <c r="L4" t="s">
        <v>649</v>
      </c>
      <c r="M4" t="s">
        <v>361</v>
      </c>
      <c r="N4" t="s">
        <v>34</v>
      </c>
      <c r="P4" s="1">
        <v>44901</v>
      </c>
      <c r="Q4" t="s">
        <v>564</v>
      </c>
      <c r="R4" t="s">
        <v>384</v>
      </c>
      <c r="S4">
        <v>0</v>
      </c>
      <c r="U4" t="s">
        <v>650</v>
      </c>
      <c r="V4" t="s">
        <v>66</v>
      </c>
      <c r="W4" t="s">
        <v>651</v>
      </c>
    </row>
    <row r="5" spans="1:23" x14ac:dyDescent="0.2">
      <c r="A5" t="s">
        <v>55</v>
      </c>
      <c r="B5" t="s">
        <v>23</v>
      </c>
      <c r="C5" t="s">
        <v>24</v>
      </c>
      <c r="D5" t="s">
        <v>25</v>
      </c>
      <c r="E5" s="1">
        <v>44613</v>
      </c>
      <c r="F5" t="s">
        <v>385</v>
      </c>
      <c r="G5" t="s">
        <v>126</v>
      </c>
      <c r="H5" t="s">
        <v>28</v>
      </c>
      <c r="I5" t="s">
        <v>29</v>
      </c>
      <c r="K5" t="s">
        <v>830</v>
      </c>
      <c r="L5" t="s">
        <v>341</v>
      </c>
      <c r="M5" t="s">
        <v>361</v>
      </c>
      <c r="N5" t="s">
        <v>34</v>
      </c>
      <c r="P5" s="1">
        <v>44613</v>
      </c>
      <c r="Q5" t="s">
        <v>674</v>
      </c>
      <c r="R5" t="s">
        <v>341</v>
      </c>
      <c r="S5">
        <v>100</v>
      </c>
      <c r="U5" t="s">
        <v>730</v>
      </c>
      <c r="V5" t="s">
        <v>66</v>
      </c>
      <c r="W5" t="s">
        <v>831</v>
      </c>
    </row>
    <row r="6" spans="1:23" x14ac:dyDescent="0.2">
      <c r="A6" t="s">
        <v>55</v>
      </c>
      <c r="B6" t="s">
        <v>23</v>
      </c>
      <c r="C6" t="s">
        <v>24</v>
      </c>
      <c r="D6" t="s">
        <v>25</v>
      </c>
      <c r="E6" s="1">
        <v>44806</v>
      </c>
      <c r="F6" t="s">
        <v>183</v>
      </c>
      <c r="G6" t="s">
        <v>463</v>
      </c>
      <c r="H6" t="s">
        <v>28</v>
      </c>
      <c r="I6" t="s">
        <v>319</v>
      </c>
      <c r="J6" t="s">
        <v>896</v>
      </c>
      <c r="K6" t="s">
        <v>897</v>
      </c>
      <c r="L6" t="s">
        <v>898</v>
      </c>
      <c r="M6" t="s">
        <v>237</v>
      </c>
      <c r="N6" t="s">
        <v>48</v>
      </c>
      <c r="O6" t="s">
        <v>466</v>
      </c>
      <c r="P6" s="1">
        <v>44806</v>
      </c>
      <c r="Q6" t="s">
        <v>191</v>
      </c>
      <c r="R6" t="s">
        <v>898</v>
      </c>
      <c r="S6">
        <v>18630</v>
      </c>
      <c r="U6" t="s">
        <v>899</v>
      </c>
      <c r="V6" t="s">
        <v>66</v>
      </c>
      <c r="W6" t="s">
        <v>900</v>
      </c>
    </row>
    <row r="7" spans="1:23" x14ac:dyDescent="0.2">
      <c r="A7" t="s">
        <v>55</v>
      </c>
      <c r="B7" t="s">
        <v>23</v>
      </c>
      <c r="C7" t="s">
        <v>24</v>
      </c>
      <c r="D7" t="s">
        <v>56</v>
      </c>
      <c r="E7" s="1">
        <v>44810</v>
      </c>
      <c r="F7" t="s">
        <v>63</v>
      </c>
      <c r="G7" t="s">
        <v>115</v>
      </c>
      <c r="H7" t="s">
        <v>28</v>
      </c>
      <c r="I7" t="s">
        <v>116</v>
      </c>
      <c r="J7" t="s">
        <v>901</v>
      </c>
      <c r="K7" t="s">
        <v>902</v>
      </c>
      <c r="L7" t="s">
        <v>903</v>
      </c>
      <c r="M7" t="s">
        <v>208</v>
      </c>
      <c r="N7" t="s">
        <v>34</v>
      </c>
      <c r="P7" s="1">
        <v>44810</v>
      </c>
      <c r="Q7" t="s">
        <v>567</v>
      </c>
      <c r="R7" t="s">
        <v>904</v>
      </c>
      <c r="S7">
        <v>1</v>
      </c>
      <c r="U7" t="s">
        <v>905</v>
      </c>
      <c r="V7" t="s">
        <v>66</v>
      </c>
      <c r="W7" t="s">
        <v>900</v>
      </c>
    </row>
    <row r="8" spans="1:23" x14ac:dyDescent="0.2">
      <c r="A8" t="s">
        <v>55</v>
      </c>
      <c r="B8" t="s">
        <v>23</v>
      </c>
      <c r="C8" t="s">
        <v>24</v>
      </c>
      <c r="D8" t="s">
        <v>25</v>
      </c>
      <c r="E8" s="1">
        <v>44648</v>
      </c>
      <c r="F8" t="s">
        <v>450</v>
      </c>
      <c r="G8" t="s">
        <v>58</v>
      </c>
      <c r="H8" t="s">
        <v>28</v>
      </c>
      <c r="I8" t="s">
        <v>116</v>
      </c>
      <c r="J8" t="s">
        <v>1672</v>
      </c>
      <c r="K8" t="s">
        <v>1673</v>
      </c>
      <c r="L8" t="s">
        <v>1674</v>
      </c>
      <c r="M8" t="s">
        <v>1675</v>
      </c>
      <c r="N8" t="s">
        <v>48</v>
      </c>
      <c r="O8" t="s">
        <v>466</v>
      </c>
      <c r="P8" s="1">
        <v>44648</v>
      </c>
      <c r="Q8" t="s">
        <v>511</v>
      </c>
      <c r="R8" t="s">
        <v>1676</v>
      </c>
      <c r="S8">
        <v>2289</v>
      </c>
      <c r="U8" t="s">
        <v>1677</v>
      </c>
      <c r="V8" t="s">
        <v>66</v>
      </c>
      <c r="W8" t="s">
        <v>900</v>
      </c>
    </row>
    <row r="9" spans="1:23" x14ac:dyDescent="0.2">
      <c r="A9" t="s">
        <v>55</v>
      </c>
      <c r="B9" t="s">
        <v>23</v>
      </c>
      <c r="C9" t="s">
        <v>24</v>
      </c>
      <c r="D9" t="s">
        <v>25</v>
      </c>
      <c r="E9" s="1">
        <v>44635</v>
      </c>
      <c r="F9" t="s">
        <v>136</v>
      </c>
      <c r="G9" t="s">
        <v>115</v>
      </c>
      <c r="H9" t="s">
        <v>28</v>
      </c>
      <c r="I9" t="s">
        <v>116</v>
      </c>
      <c r="J9" t="s">
        <v>1924</v>
      </c>
      <c r="K9" t="s">
        <v>1673</v>
      </c>
      <c r="L9" t="s">
        <v>1925</v>
      </c>
      <c r="M9" t="s">
        <v>1926</v>
      </c>
      <c r="N9" t="s">
        <v>48</v>
      </c>
      <c r="O9" t="s">
        <v>466</v>
      </c>
      <c r="P9" s="1">
        <v>44635</v>
      </c>
      <c r="Q9" t="s">
        <v>196</v>
      </c>
      <c r="R9" t="s">
        <v>1925</v>
      </c>
      <c r="S9">
        <v>1498</v>
      </c>
      <c r="U9" t="s">
        <v>1927</v>
      </c>
      <c r="V9" t="s">
        <v>66</v>
      </c>
      <c r="W9" t="s">
        <v>900</v>
      </c>
    </row>
    <row r="11" spans="1:23" x14ac:dyDescent="0.2">
      <c r="S11" s="8">
        <f>SUM(S2:S10)</f>
        <v>25818</v>
      </c>
    </row>
  </sheetData>
  <pageMargins left="0.75" right="0.75" top="1" bottom="1" header="0.5" footer="0.5"/>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BBC3B-95D9-43D7-AB22-EAE862849416}">
  <dimension ref="A1:V4"/>
  <sheetViews>
    <sheetView topLeftCell="H1" workbookViewId="0">
      <selection activeCell="R4" sqref="R4"/>
    </sheetView>
  </sheetViews>
  <sheetFormatPr defaultRowHeight="12.75" x14ac:dyDescent="0.2"/>
  <cols>
    <col min="1" max="1" width="16.85546875" customWidth="1"/>
    <col min="5" max="5" width="12" customWidth="1"/>
    <col min="7" max="7" width="17.5703125" customWidth="1"/>
    <col min="8" max="8" width="21" customWidth="1"/>
    <col min="10" max="10" width="30" customWidth="1"/>
    <col min="11" max="11" width="21.5703125" customWidth="1"/>
    <col min="12" max="12" width="16.42578125" customWidth="1"/>
    <col min="13" max="13" width="28.140625" customWidth="1"/>
    <col min="16" max="16" width="11.140625" customWidth="1"/>
    <col min="20" max="20" width="34.140625" customWidth="1"/>
    <col min="22" max="22" width="25.570312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1477</v>
      </c>
      <c r="B2" t="s">
        <v>23</v>
      </c>
      <c r="C2" t="s">
        <v>24</v>
      </c>
      <c r="D2" t="s">
        <v>25</v>
      </c>
      <c r="E2" s="1">
        <v>44776</v>
      </c>
      <c r="F2" t="s">
        <v>328</v>
      </c>
      <c r="G2" t="s">
        <v>115</v>
      </c>
      <c r="H2" t="s">
        <v>28</v>
      </c>
      <c r="I2" t="s">
        <v>205</v>
      </c>
      <c r="J2" t="s">
        <v>1478</v>
      </c>
      <c r="K2" t="s">
        <v>1479</v>
      </c>
      <c r="L2" t="s">
        <v>892</v>
      </c>
      <c r="M2" t="s">
        <v>1480</v>
      </c>
      <c r="N2" t="s">
        <v>34</v>
      </c>
      <c r="P2" s="1">
        <v>44776</v>
      </c>
      <c r="Q2" t="s">
        <v>267</v>
      </c>
      <c r="R2" t="s">
        <v>1481</v>
      </c>
      <c r="T2" t="s">
        <v>1482</v>
      </c>
      <c r="U2" t="s">
        <v>1483</v>
      </c>
      <c r="V2" t="s">
        <v>1484</v>
      </c>
    </row>
    <row r="4" spans="1:22" x14ac:dyDescent="0.2">
      <c r="R4" s="2">
        <v>300</v>
      </c>
    </row>
  </sheetData>
  <pageMargins left="0.75" right="0.75" top="1" bottom="1" header="0.5" footer="0.5"/>
  <pageSetup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17CF6-A40E-4397-9589-BDE1DB35DDCD}">
  <dimension ref="A1:W17"/>
  <sheetViews>
    <sheetView topLeftCell="H1" workbookViewId="0">
      <selection activeCell="H15" sqref="A15:XFD16"/>
    </sheetView>
  </sheetViews>
  <sheetFormatPr defaultRowHeight="12.75" x14ac:dyDescent="0.2"/>
  <cols>
    <col min="1" max="1" width="24.85546875" customWidth="1"/>
    <col min="5" max="5" width="11.5703125" customWidth="1"/>
    <col min="7" max="7" width="16.85546875" customWidth="1"/>
    <col min="9" max="9" width="26.42578125" customWidth="1"/>
    <col min="10" max="10" width="38.28515625" customWidth="1"/>
    <col min="11" max="11" width="22.140625" customWidth="1"/>
    <col min="15" max="15" width="16.42578125" customWidth="1"/>
    <col min="16" max="16" width="13.5703125" customWidth="1"/>
    <col min="18" max="19" width="23.7109375" customWidth="1"/>
    <col min="21" max="21" width="31" customWidth="1"/>
    <col min="22" max="22" width="10.7109375" customWidth="1"/>
    <col min="23" max="23" width="30.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260</v>
      </c>
      <c r="B2" t="s">
        <v>23</v>
      </c>
      <c r="C2" t="s">
        <v>24</v>
      </c>
      <c r="D2" t="s">
        <v>25</v>
      </c>
      <c r="E2" s="1">
        <v>44663</v>
      </c>
      <c r="F2" t="s">
        <v>261</v>
      </c>
      <c r="G2" t="s">
        <v>115</v>
      </c>
      <c r="H2" t="s">
        <v>28</v>
      </c>
      <c r="I2" t="s">
        <v>205</v>
      </c>
      <c r="J2" t="s">
        <v>262</v>
      </c>
      <c r="K2" t="s">
        <v>263</v>
      </c>
      <c r="L2" t="s">
        <v>264</v>
      </c>
      <c r="M2" t="s">
        <v>265</v>
      </c>
      <c r="N2" t="s">
        <v>48</v>
      </c>
      <c r="O2" t="s">
        <v>266</v>
      </c>
      <c r="P2" s="1">
        <v>44665</v>
      </c>
      <c r="Q2" t="s">
        <v>267</v>
      </c>
      <c r="R2" t="s">
        <v>268</v>
      </c>
      <c r="S2">
        <v>1800</v>
      </c>
      <c r="U2" t="s">
        <v>269</v>
      </c>
      <c r="V2" t="s">
        <v>270</v>
      </c>
      <c r="W2" t="s">
        <v>271</v>
      </c>
    </row>
    <row r="3" spans="1:23" x14ac:dyDescent="0.2">
      <c r="E3" s="1"/>
      <c r="P3" s="1"/>
    </row>
    <row r="4" spans="1:23" x14ac:dyDescent="0.2">
      <c r="E4" s="1"/>
      <c r="P4" s="1"/>
      <c r="S4" s="8">
        <v>1800</v>
      </c>
    </row>
    <row r="5" spans="1:23" x14ac:dyDescent="0.2">
      <c r="E5" s="1"/>
      <c r="P5" s="1"/>
    </row>
    <row r="6" spans="1:23" x14ac:dyDescent="0.2">
      <c r="E6" s="1"/>
      <c r="P6" s="1"/>
    </row>
    <row r="7" spans="1:23" s="3" customFormat="1" x14ac:dyDescent="0.2">
      <c r="A7" s="3" t="s">
        <v>0</v>
      </c>
      <c r="B7" s="3" t="s">
        <v>1</v>
      </c>
      <c r="C7" s="3" t="s">
        <v>2</v>
      </c>
      <c r="D7" s="3" t="s">
        <v>3</v>
      </c>
      <c r="E7" s="4" t="s">
        <v>4</v>
      </c>
      <c r="F7" s="3" t="s">
        <v>5</v>
      </c>
      <c r="G7" s="3" t="s">
        <v>6</v>
      </c>
      <c r="H7" s="3" t="s">
        <v>7</v>
      </c>
      <c r="I7" s="3" t="s">
        <v>8</v>
      </c>
      <c r="J7" s="3" t="s">
        <v>9</v>
      </c>
      <c r="K7" s="3" t="s">
        <v>10</v>
      </c>
      <c r="L7" s="3" t="s">
        <v>11</v>
      </c>
      <c r="M7" s="3" t="s">
        <v>12</v>
      </c>
      <c r="N7" s="3" t="s">
        <v>13</v>
      </c>
      <c r="O7" s="3" t="s">
        <v>14</v>
      </c>
      <c r="P7" s="4" t="s">
        <v>15</v>
      </c>
      <c r="Q7" s="3" t="s">
        <v>16</v>
      </c>
      <c r="R7" s="3" t="s">
        <v>17</v>
      </c>
      <c r="S7" s="5" t="s">
        <v>2160</v>
      </c>
      <c r="T7" s="3" t="s">
        <v>18</v>
      </c>
      <c r="U7" s="3" t="s">
        <v>19</v>
      </c>
      <c r="V7" s="3" t="s">
        <v>20</v>
      </c>
      <c r="W7" s="3" t="s">
        <v>21</v>
      </c>
    </row>
    <row r="8" spans="1:23" x14ac:dyDescent="0.2">
      <c r="A8" t="s">
        <v>875</v>
      </c>
      <c r="B8" t="s">
        <v>23</v>
      </c>
      <c r="C8" t="s">
        <v>24</v>
      </c>
      <c r="D8" t="s">
        <v>25</v>
      </c>
      <c r="E8" s="1">
        <v>44731</v>
      </c>
      <c r="F8" t="s">
        <v>491</v>
      </c>
      <c r="G8" t="s">
        <v>463</v>
      </c>
      <c r="H8" t="s">
        <v>28</v>
      </c>
      <c r="I8" t="s">
        <v>116</v>
      </c>
      <c r="J8" t="s">
        <v>876</v>
      </c>
      <c r="K8" t="s">
        <v>877</v>
      </c>
      <c r="L8" t="s">
        <v>878</v>
      </c>
      <c r="M8" t="s">
        <v>879</v>
      </c>
      <c r="N8" t="s">
        <v>34</v>
      </c>
      <c r="P8" s="1">
        <v>44732</v>
      </c>
      <c r="Q8" t="s">
        <v>880</v>
      </c>
      <c r="R8" t="s">
        <v>881</v>
      </c>
      <c r="S8">
        <v>150000</v>
      </c>
      <c r="U8" t="s">
        <v>882</v>
      </c>
      <c r="V8" t="s">
        <v>270</v>
      </c>
      <c r="W8" t="s">
        <v>883</v>
      </c>
    </row>
    <row r="10" spans="1:23" x14ac:dyDescent="0.2">
      <c r="S10" s="8">
        <v>150000</v>
      </c>
    </row>
    <row r="15" spans="1:23" s="5" customFormat="1" x14ac:dyDescent="0.2">
      <c r="A15" s="5" t="s">
        <v>2158</v>
      </c>
    </row>
    <row r="16" spans="1:23" s="5" customFormat="1" x14ac:dyDescent="0.2">
      <c r="A16" s="5" t="s">
        <v>2159</v>
      </c>
    </row>
    <row r="17" spans="1:23" x14ac:dyDescent="0.2">
      <c r="A17" t="s">
        <v>875</v>
      </c>
      <c r="B17" t="s">
        <v>23</v>
      </c>
      <c r="C17" t="s">
        <v>24</v>
      </c>
      <c r="D17" t="s">
        <v>25</v>
      </c>
      <c r="E17" s="1">
        <v>44697</v>
      </c>
      <c r="F17" t="s">
        <v>364</v>
      </c>
      <c r="G17" t="s">
        <v>126</v>
      </c>
      <c r="H17" t="s">
        <v>28</v>
      </c>
      <c r="I17" t="s">
        <v>127</v>
      </c>
      <c r="J17" t="s">
        <v>1822</v>
      </c>
      <c r="K17" t="s">
        <v>1823</v>
      </c>
      <c r="L17" t="s">
        <v>609</v>
      </c>
      <c r="M17" t="s">
        <v>1588</v>
      </c>
      <c r="N17" t="s">
        <v>34</v>
      </c>
      <c r="P17" s="1">
        <v>44769</v>
      </c>
      <c r="Q17" t="s">
        <v>328</v>
      </c>
      <c r="R17" t="s">
        <v>609</v>
      </c>
      <c r="U17" t="s">
        <v>1824</v>
      </c>
      <c r="V17" t="s">
        <v>270</v>
      </c>
      <c r="W17" t="s">
        <v>1825</v>
      </c>
    </row>
  </sheetData>
  <pageMargins left="0.75" right="0.7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027E-F313-4FE0-A5F9-21B70CDF0DBD}">
  <dimension ref="A1:W14"/>
  <sheetViews>
    <sheetView topLeftCell="J1" workbookViewId="0">
      <selection activeCell="J12" sqref="A12:XFD13"/>
    </sheetView>
  </sheetViews>
  <sheetFormatPr defaultRowHeight="12.75" x14ac:dyDescent="0.2"/>
  <cols>
    <col min="1" max="1" width="24.85546875" customWidth="1"/>
    <col min="5" max="5" width="10.85546875" customWidth="1"/>
    <col min="8" max="8" width="18.5703125" customWidth="1"/>
    <col min="9" max="9" width="30.28515625" customWidth="1"/>
    <col min="10" max="10" width="39.140625" customWidth="1"/>
    <col min="11" max="11" width="20.140625" customWidth="1"/>
    <col min="12" max="12" width="19.85546875" customWidth="1"/>
    <col min="13" max="13" width="22.28515625" customWidth="1"/>
    <col min="15" max="15" width="34.28515625" customWidth="1"/>
    <col min="16" max="16" width="13" customWidth="1"/>
    <col min="18" max="19" width="20.140625" customWidth="1"/>
    <col min="20" max="20" width="10.42578125" customWidth="1"/>
    <col min="21" max="21" width="31.5703125" customWidth="1"/>
    <col min="22" max="22" width="10.7109375" customWidth="1"/>
    <col min="23" max="23" width="25.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638</v>
      </c>
      <c r="B2" t="s">
        <v>23</v>
      </c>
      <c r="C2" t="s">
        <v>24</v>
      </c>
      <c r="D2" t="s">
        <v>25</v>
      </c>
      <c r="E2" s="1">
        <v>44894</v>
      </c>
      <c r="F2" t="s">
        <v>280</v>
      </c>
      <c r="G2" t="s">
        <v>115</v>
      </c>
      <c r="H2" t="s">
        <v>28</v>
      </c>
      <c r="I2" t="s">
        <v>205</v>
      </c>
      <c r="J2" t="s">
        <v>639</v>
      </c>
      <c r="K2" t="s">
        <v>640</v>
      </c>
      <c r="L2" t="s">
        <v>641</v>
      </c>
      <c r="M2" t="s">
        <v>642</v>
      </c>
      <c r="N2" t="s">
        <v>34</v>
      </c>
      <c r="P2" s="1">
        <v>44894</v>
      </c>
      <c r="Q2" t="s">
        <v>26</v>
      </c>
      <c r="R2" t="s">
        <v>643</v>
      </c>
      <c r="S2">
        <v>190</v>
      </c>
      <c r="U2" t="s">
        <v>644</v>
      </c>
      <c r="V2" t="s">
        <v>645</v>
      </c>
      <c r="W2" t="s">
        <v>646</v>
      </c>
    </row>
    <row r="3" spans="1:23" x14ac:dyDescent="0.2">
      <c r="A3" t="s">
        <v>638</v>
      </c>
      <c r="B3" t="s">
        <v>23</v>
      </c>
      <c r="C3" t="s">
        <v>24</v>
      </c>
      <c r="D3" t="s">
        <v>25</v>
      </c>
      <c r="E3" s="1">
        <v>44625</v>
      </c>
      <c r="F3" t="s">
        <v>196</v>
      </c>
      <c r="G3" t="s">
        <v>58</v>
      </c>
      <c r="H3" t="s">
        <v>28</v>
      </c>
      <c r="I3" t="s">
        <v>127</v>
      </c>
      <c r="J3" t="s">
        <v>832</v>
      </c>
      <c r="K3" t="s">
        <v>833</v>
      </c>
      <c r="L3" t="s">
        <v>834</v>
      </c>
      <c r="M3" t="s">
        <v>835</v>
      </c>
      <c r="N3" t="s">
        <v>48</v>
      </c>
      <c r="O3" t="s">
        <v>836</v>
      </c>
      <c r="P3" s="1">
        <v>44625</v>
      </c>
      <c r="Q3" t="s">
        <v>245</v>
      </c>
      <c r="R3" t="s">
        <v>834</v>
      </c>
      <c r="S3">
        <v>450</v>
      </c>
      <c r="U3" t="s">
        <v>837</v>
      </c>
      <c r="V3" t="s">
        <v>645</v>
      </c>
      <c r="W3" t="s">
        <v>838</v>
      </c>
    </row>
    <row r="6" spans="1:23" x14ac:dyDescent="0.2">
      <c r="S6" s="2">
        <f>SUM(S2:S5)</f>
        <v>640</v>
      </c>
    </row>
    <row r="12" spans="1:23" s="5" customFormat="1" x14ac:dyDescent="0.2">
      <c r="A12" s="5" t="s">
        <v>2158</v>
      </c>
    </row>
    <row r="13" spans="1:23" s="5" customFormat="1" x14ac:dyDescent="0.2">
      <c r="A13" s="5" t="s">
        <v>2159</v>
      </c>
    </row>
    <row r="14" spans="1:23" x14ac:dyDescent="0.2">
      <c r="A14" t="s">
        <v>638</v>
      </c>
      <c r="B14" t="s">
        <v>23</v>
      </c>
      <c r="C14" t="s">
        <v>24</v>
      </c>
      <c r="D14" t="s">
        <v>25</v>
      </c>
      <c r="E14" s="1">
        <v>44676</v>
      </c>
      <c r="F14" t="s">
        <v>450</v>
      </c>
      <c r="G14" t="s">
        <v>126</v>
      </c>
      <c r="H14" t="s">
        <v>28</v>
      </c>
      <c r="I14" t="s">
        <v>205</v>
      </c>
      <c r="J14" t="s">
        <v>988</v>
      </c>
      <c r="K14" t="s">
        <v>989</v>
      </c>
      <c r="L14" t="s">
        <v>990</v>
      </c>
      <c r="M14" t="s">
        <v>991</v>
      </c>
      <c r="N14" t="s">
        <v>34</v>
      </c>
      <c r="P14" s="1">
        <v>44676</v>
      </c>
      <c r="Q14" t="s">
        <v>136</v>
      </c>
      <c r="R14" t="s">
        <v>992</v>
      </c>
      <c r="S14">
        <v>4</v>
      </c>
      <c r="U14" t="s">
        <v>993</v>
      </c>
      <c r="V14" t="s">
        <v>645</v>
      </c>
      <c r="W14" t="s">
        <v>994</v>
      </c>
    </row>
  </sheetData>
  <pageMargins left="0.75" right="0.7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8E75-B5A1-4FD2-B65F-BECA21B3704C}">
  <dimension ref="A1:V4"/>
  <sheetViews>
    <sheetView workbookViewId="0">
      <selection activeCell="Q17" sqref="Q17"/>
    </sheetView>
  </sheetViews>
  <sheetFormatPr defaultRowHeight="12.75" x14ac:dyDescent="0.2"/>
  <cols>
    <col min="1" max="1" width="24.85546875" customWidth="1"/>
    <col min="5" max="5" width="11.140625" customWidth="1"/>
    <col min="7" max="7" width="14.42578125" customWidth="1"/>
    <col min="8" max="8" width="16.28515625" customWidth="1"/>
    <col min="10" max="10" width="26.85546875" customWidth="1"/>
    <col min="11" max="11" width="17.5703125" customWidth="1"/>
    <col min="12" max="12" width="15.28515625" customWidth="1"/>
    <col min="13" max="13" width="14.140625" customWidth="1"/>
    <col min="18" max="18" width="13.85546875" customWidth="1"/>
    <col min="22" max="22" width="23.4257812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2033</v>
      </c>
      <c r="B2" t="s">
        <v>23</v>
      </c>
      <c r="C2" t="s">
        <v>24</v>
      </c>
      <c r="D2" t="s">
        <v>25</v>
      </c>
      <c r="E2" s="1">
        <v>44564</v>
      </c>
      <c r="F2" t="s">
        <v>196</v>
      </c>
      <c r="G2" t="s">
        <v>115</v>
      </c>
      <c r="H2" t="s">
        <v>28</v>
      </c>
      <c r="I2" t="s">
        <v>205</v>
      </c>
      <c r="J2" t="s">
        <v>2034</v>
      </c>
      <c r="K2" t="s">
        <v>2035</v>
      </c>
      <c r="L2" t="s">
        <v>341</v>
      </c>
      <c r="M2" t="s">
        <v>2036</v>
      </c>
      <c r="N2" t="s">
        <v>34</v>
      </c>
      <c r="P2" s="7">
        <v>44564</v>
      </c>
      <c r="Q2" s="6">
        <v>0.52083333333333337</v>
      </c>
      <c r="R2">
        <v>100</v>
      </c>
      <c r="S2" t="s">
        <v>2036</v>
      </c>
      <c r="U2" t="s">
        <v>2037</v>
      </c>
      <c r="V2" t="s">
        <v>2038</v>
      </c>
    </row>
    <row r="4" spans="1:22" x14ac:dyDescent="0.2">
      <c r="R4" s="2">
        <v>100</v>
      </c>
    </row>
  </sheetData>
  <pageMargins left="0.75" right="0.75" top="1" bottom="1" header="0.5" footer="0.5"/>
  <pageSetup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E54C-BB8D-4626-99E3-557BCBA8C54E}">
  <dimension ref="A1:W13"/>
  <sheetViews>
    <sheetView workbookViewId="0">
      <selection activeCell="A12" sqref="A12"/>
    </sheetView>
  </sheetViews>
  <sheetFormatPr defaultRowHeight="12.75" x14ac:dyDescent="0.2"/>
  <cols>
    <col min="1" max="1" width="29.7109375" customWidth="1"/>
    <col min="3" max="3" width="14.28515625" customWidth="1"/>
    <col min="5" max="5" width="11.5703125" customWidth="1"/>
    <col min="7" max="7" width="18.85546875" customWidth="1"/>
    <col min="8" max="8" width="31.28515625" customWidth="1"/>
    <col min="9" max="9" width="28" customWidth="1"/>
    <col min="10" max="10" width="34.140625" customWidth="1"/>
    <col min="11" max="11" width="28.140625" customWidth="1"/>
    <col min="12" max="12" width="14.85546875" customWidth="1"/>
    <col min="13" max="13" width="13.140625" customWidth="1"/>
    <col min="15" max="15" width="21.28515625" customWidth="1"/>
    <col min="16" max="16" width="10" customWidth="1"/>
    <col min="18" max="19" width="16.85546875" customWidth="1"/>
    <col min="20" max="20" width="10.42578125" customWidth="1"/>
    <col min="21" max="21" width="20.140625" customWidth="1"/>
    <col min="22" max="22" width="10.85546875" customWidth="1"/>
    <col min="23" max="23" width="31.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306</v>
      </c>
      <c r="B2" t="s">
        <v>23</v>
      </c>
      <c r="C2" t="s">
        <v>24</v>
      </c>
      <c r="D2" t="s">
        <v>25</v>
      </c>
      <c r="E2" s="1">
        <v>44769</v>
      </c>
      <c r="F2" t="s">
        <v>114</v>
      </c>
      <c r="G2" t="s">
        <v>42</v>
      </c>
      <c r="H2" t="s">
        <v>164</v>
      </c>
      <c r="I2" t="s">
        <v>116</v>
      </c>
      <c r="J2" t="s">
        <v>1608</v>
      </c>
      <c r="K2" t="s">
        <v>1609</v>
      </c>
      <c r="L2" t="s">
        <v>1610</v>
      </c>
      <c r="M2" t="s">
        <v>1611</v>
      </c>
      <c r="N2" t="s">
        <v>34</v>
      </c>
      <c r="P2" s="1">
        <v>44769</v>
      </c>
      <c r="Q2" t="s">
        <v>634</v>
      </c>
      <c r="R2" t="s">
        <v>307</v>
      </c>
      <c r="S2">
        <v>25</v>
      </c>
      <c r="U2" t="s">
        <v>1612</v>
      </c>
      <c r="V2" t="s">
        <v>308</v>
      </c>
      <c r="W2" t="s">
        <v>309</v>
      </c>
    </row>
    <row r="3" spans="1:23" x14ac:dyDescent="0.2">
      <c r="E3" s="1"/>
      <c r="P3" s="1"/>
    </row>
    <row r="4" spans="1:23" x14ac:dyDescent="0.2">
      <c r="E4" s="1"/>
      <c r="P4" s="1"/>
      <c r="S4">
        <f>SUM(S2:S2)</f>
        <v>25</v>
      </c>
    </row>
    <row r="5" spans="1:23" x14ac:dyDescent="0.2">
      <c r="E5" s="1"/>
      <c r="P5" s="1"/>
    </row>
    <row r="6" spans="1:23" x14ac:dyDescent="0.2">
      <c r="E6" s="1"/>
      <c r="P6" s="1"/>
    </row>
    <row r="7" spans="1:23" s="3" customFormat="1" x14ac:dyDescent="0.2">
      <c r="A7" s="3" t="s">
        <v>0</v>
      </c>
      <c r="B7" s="3" t="s">
        <v>1</v>
      </c>
      <c r="C7" s="3" t="s">
        <v>2</v>
      </c>
      <c r="D7" s="3" t="s">
        <v>3</v>
      </c>
      <c r="E7" s="4" t="s">
        <v>4</v>
      </c>
      <c r="F7" s="3" t="s">
        <v>5</v>
      </c>
      <c r="G7" s="3" t="s">
        <v>6</v>
      </c>
      <c r="H7" s="3" t="s">
        <v>7</v>
      </c>
      <c r="I7" s="3" t="s">
        <v>8</v>
      </c>
      <c r="J7" s="3" t="s">
        <v>9</v>
      </c>
      <c r="K7" s="3" t="s">
        <v>10</v>
      </c>
      <c r="L7" s="3" t="s">
        <v>11</v>
      </c>
      <c r="M7" s="3" t="s">
        <v>12</v>
      </c>
      <c r="N7" s="3" t="s">
        <v>13</v>
      </c>
      <c r="O7" s="3" t="s">
        <v>14</v>
      </c>
      <c r="P7" s="4" t="s">
        <v>15</v>
      </c>
      <c r="Q7" s="3" t="s">
        <v>16</v>
      </c>
      <c r="R7" s="3" t="s">
        <v>17</v>
      </c>
      <c r="S7" s="5" t="s">
        <v>2160</v>
      </c>
      <c r="T7" s="3" t="s">
        <v>18</v>
      </c>
      <c r="U7" s="3" t="s">
        <v>19</v>
      </c>
      <c r="V7" s="3" t="s">
        <v>20</v>
      </c>
      <c r="W7" s="3" t="s">
        <v>21</v>
      </c>
    </row>
    <row r="8" spans="1:23" x14ac:dyDescent="0.2">
      <c r="A8" t="s">
        <v>368</v>
      </c>
      <c r="B8" t="s">
        <v>23</v>
      </c>
      <c r="C8" t="s">
        <v>24</v>
      </c>
      <c r="D8" t="s">
        <v>25</v>
      </c>
      <c r="E8" s="1">
        <v>44903</v>
      </c>
      <c r="F8" t="s">
        <v>149</v>
      </c>
      <c r="G8" t="s">
        <v>126</v>
      </c>
      <c r="H8" t="s">
        <v>28</v>
      </c>
      <c r="I8" t="s">
        <v>70</v>
      </c>
      <c r="J8" t="s">
        <v>369</v>
      </c>
      <c r="K8" t="s">
        <v>370</v>
      </c>
      <c r="L8" t="s">
        <v>371</v>
      </c>
      <c r="M8" t="s">
        <v>372</v>
      </c>
      <c r="N8" t="s">
        <v>34</v>
      </c>
      <c r="P8" s="1">
        <v>44917</v>
      </c>
      <c r="Q8" t="s">
        <v>373</v>
      </c>
      <c r="R8" t="s">
        <v>371</v>
      </c>
      <c r="S8">
        <v>190</v>
      </c>
      <c r="U8" t="s">
        <v>374</v>
      </c>
      <c r="V8" t="s">
        <v>308</v>
      </c>
      <c r="W8" t="s">
        <v>375</v>
      </c>
    </row>
    <row r="9" spans="1:23" x14ac:dyDescent="0.2">
      <c r="A9" t="s">
        <v>368</v>
      </c>
      <c r="B9" t="s">
        <v>23</v>
      </c>
      <c r="C9" t="s">
        <v>24</v>
      </c>
      <c r="D9" t="s">
        <v>25</v>
      </c>
      <c r="E9" s="1">
        <v>44672</v>
      </c>
      <c r="F9" t="s">
        <v>250</v>
      </c>
      <c r="G9" t="s">
        <v>463</v>
      </c>
      <c r="H9" t="s">
        <v>28</v>
      </c>
      <c r="I9" t="s">
        <v>319</v>
      </c>
      <c r="J9" t="s">
        <v>1121</v>
      </c>
      <c r="K9" t="s">
        <v>1122</v>
      </c>
      <c r="L9" t="s">
        <v>1123</v>
      </c>
      <c r="M9" t="s">
        <v>1124</v>
      </c>
      <c r="N9" t="s">
        <v>48</v>
      </c>
      <c r="O9" t="s">
        <v>1125</v>
      </c>
      <c r="P9" s="1">
        <v>44672</v>
      </c>
      <c r="Q9" t="s">
        <v>245</v>
      </c>
      <c r="R9" t="s">
        <v>1123</v>
      </c>
      <c r="S9">
        <v>90</v>
      </c>
      <c r="U9" t="s">
        <v>1126</v>
      </c>
      <c r="V9" t="s">
        <v>308</v>
      </c>
      <c r="W9" t="s">
        <v>1127</v>
      </c>
    </row>
    <row r="10" spans="1:23" x14ac:dyDescent="0.2">
      <c r="A10" t="s">
        <v>368</v>
      </c>
      <c r="B10" t="s">
        <v>23</v>
      </c>
      <c r="C10" t="s">
        <v>24</v>
      </c>
      <c r="D10" t="s">
        <v>25</v>
      </c>
      <c r="E10" s="1">
        <v>44903</v>
      </c>
      <c r="F10" t="s">
        <v>149</v>
      </c>
      <c r="G10" t="s">
        <v>126</v>
      </c>
      <c r="H10" t="s">
        <v>28</v>
      </c>
      <c r="I10" t="s">
        <v>70</v>
      </c>
      <c r="J10" t="s">
        <v>1639</v>
      </c>
      <c r="K10" t="s">
        <v>1640</v>
      </c>
      <c r="L10" t="s">
        <v>371</v>
      </c>
      <c r="M10" t="s">
        <v>1641</v>
      </c>
      <c r="N10" t="s">
        <v>34</v>
      </c>
      <c r="P10" s="1">
        <v>44903</v>
      </c>
      <c r="Q10" t="s">
        <v>191</v>
      </c>
      <c r="R10" t="s">
        <v>371</v>
      </c>
      <c r="S10">
        <v>190</v>
      </c>
      <c r="U10" t="s">
        <v>1642</v>
      </c>
      <c r="V10" t="s">
        <v>308</v>
      </c>
      <c r="W10" t="s">
        <v>375</v>
      </c>
    </row>
    <row r="11" spans="1:23" x14ac:dyDescent="0.2">
      <c r="A11" t="s">
        <v>368</v>
      </c>
      <c r="B11" t="s">
        <v>23</v>
      </c>
      <c r="C11" t="s">
        <v>24</v>
      </c>
      <c r="D11" t="s">
        <v>25</v>
      </c>
      <c r="E11" s="1">
        <v>44672</v>
      </c>
      <c r="F11" t="s">
        <v>328</v>
      </c>
      <c r="G11" t="s">
        <v>463</v>
      </c>
      <c r="H11" t="s">
        <v>28</v>
      </c>
      <c r="I11" t="s">
        <v>319</v>
      </c>
      <c r="J11" t="s">
        <v>1806</v>
      </c>
      <c r="K11" t="s">
        <v>1122</v>
      </c>
      <c r="L11" t="s">
        <v>1123</v>
      </c>
      <c r="M11" t="s">
        <v>1124</v>
      </c>
      <c r="N11" t="s">
        <v>48</v>
      </c>
      <c r="O11" t="s">
        <v>1807</v>
      </c>
      <c r="P11" s="1">
        <v>44676</v>
      </c>
      <c r="Q11" t="s">
        <v>245</v>
      </c>
      <c r="R11" t="s">
        <v>1123</v>
      </c>
      <c r="S11">
        <v>90</v>
      </c>
      <c r="U11" t="s">
        <v>1808</v>
      </c>
      <c r="V11" t="s">
        <v>308</v>
      </c>
      <c r="W11" t="s">
        <v>1127</v>
      </c>
    </row>
    <row r="13" spans="1:23" x14ac:dyDescent="0.2">
      <c r="S13" s="2">
        <f>SUM(S8:S11)</f>
        <v>560</v>
      </c>
    </row>
  </sheetData>
  <pageMargins left="0.75" right="0.75" top="1" bottom="1" header="0.5" footer="0.5"/>
  <pageSetup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3D6E-8B4C-4AF3-B129-7C8C31B68E6E}">
  <dimension ref="A1:W7"/>
  <sheetViews>
    <sheetView topLeftCell="J1" workbookViewId="0">
      <selection activeCell="S1" sqref="S1"/>
    </sheetView>
  </sheetViews>
  <sheetFormatPr defaultRowHeight="12.75" x14ac:dyDescent="0.2"/>
  <cols>
    <col min="1" max="1" width="27.140625" customWidth="1"/>
    <col min="3" max="3" width="18" customWidth="1"/>
    <col min="5" max="5" width="10.85546875" customWidth="1"/>
    <col min="7" max="7" width="15.5703125" customWidth="1"/>
    <col min="8" max="8" width="18.140625" customWidth="1"/>
    <col min="9" max="9" width="31.140625" customWidth="1"/>
    <col min="10" max="10" width="33.42578125" customWidth="1"/>
    <col min="11" max="11" width="37.28515625" customWidth="1"/>
    <col min="12" max="12" width="21.42578125" customWidth="1"/>
    <col min="13" max="13" width="22" customWidth="1"/>
    <col min="15" max="15" width="29.5703125" customWidth="1"/>
    <col min="16" max="16" width="10.42578125" customWidth="1"/>
    <col min="18" max="18" width="11.28515625" customWidth="1"/>
    <col min="19" max="19" width="19.85546875" customWidth="1"/>
    <col min="21" max="21" width="40.42578125" customWidth="1"/>
    <col min="23" max="23" width="26.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415</v>
      </c>
      <c r="B2" t="s">
        <v>23</v>
      </c>
      <c r="C2" t="s">
        <v>24</v>
      </c>
      <c r="D2" t="s">
        <v>25</v>
      </c>
      <c r="E2" s="1">
        <v>44700</v>
      </c>
      <c r="F2" t="s">
        <v>136</v>
      </c>
      <c r="G2" t="s">
        <v>27</v>
      </c>
      <c r="H2" t="s">
        <v>28</v>
      </c>
      <c r="I2" t="s">
        <v>29</v>
      </c>
      <c r="J2" t="s">
        <v>416</v>
      </c>
      <c r="K2" t="s">
        <v>417</v>
      </c>
      <c r="L2" t="s">
        <v>418</v>
      </c>
      <c r="M2" t="s">
        <v>419</v>
      </c>
      <c r="N2" t="s">
        <v>34</v>
      </c>
      <c r="P2" s="1">
        <v>44699</v>
      </c>
      <c r="Q2" t="s">
        <v>201</v>
      </c>
      <c r="R2" t="s">
        <v>420</v>
      </c>
      <c r="S2">
        <v>30</v>
      </c>
      <c r="U2" t="s">
        <v>421</v>
      </c>
      <c r="V2" t="s">
        <v>422</v>
      </c>
      <c r="W2" t="s">
        <v>423</v>
      </c>
    </row>
    <row r="3" spans="1:23" x14ac:dyDescent="0.2">
      <c r="A3" t="s">
        <v>415</v>
      </c>
      <c r="B3" t="s">
        <v>23</v>
      </c>
      <c r="C3" t="s">
        <v>24</v>
      </c>
      <c r="D3" t="s">
        <v>25</v>
      </c>
      <c r="E3" s="1">
        <v>44731</v>
      </c>
      <c r="F3" t="s">
        <v>261</v>
      </c>
      <c r="G3" t="s">
        <v>27</v>
      </c>
      <c r="H3" t="s">
        <v>28</v>
      </c>
      <c r="I3" t="s">
        <v>228</v>
      </c>
      <c r="J3" t="s">
        <v>999</v>
      </c>
      <c r="K3" t="s">
        <v>1000</v>
      </c>
      <c r="L3" t="s">
        <v>609</v>
      </c>
      <c r="M3" t="s">
        <v>1001</v>
      </c>
      <c r="N3" t="s">
        <v>34</v>
      </c>
      <c r="P3" s="1">
        <v>44731</v>
      </c>
      <c r="Q3" t="s">
        <v>141</v>
      </c>
      <c r="R3" t="s">
        <v>609</v>
      </c>
      <c r="S3">
        <v>300</v>
      </c>
      <c r="U3" t="s">
        <v>1002</v>
      </c>
      <c r="V3" t="s">
        <v>422</v>
      </c>
      <c r="W3" t="s">
        <v>1003</v>
      </c>
    </row>
    <row r="4" spans="1:23" x14ac:dyDescent="0.2">
      <c r="A4" t="s">
        <v>415</v>
      </c>
      <c r="B4" t="s">
        <v>23</v>
      </c>
      <c r="C4" t="s">
        <v>24</v>
      </c>
      <c r="D4" t="s">
        <v>453</v>
      </c>
      <c r="E4" s="1">
        <v>44796</v>
      </c>
      <c r="F4" t="s">
        <v>301</v>
      </c>
      <c r="G4" t="s">
        <v>27</v>
      </c>
      <c r="H4" t="s">
        <v>28</v>
      </c>
      <c r="I4" t="s">
        <v>228</v>
      </c>
      <c r="J4" t="s">
        <v>1981</v>
      </c>
      <c r="K4" t="s">
        <v>1982</v>
      </c>
      <c r="L4" t="s">
        <v>1056</v>
      </c>
      <c r="M4" t="s">
        <v>1983</v>
      </c>
      <c r="N4" t="s">
        <v>34</v>
      </c>
      <c r="O4" t="s">
        <v>107</v>
      </c>
      <c r="P4" s="1">
        <v>44796</v>
      </c>
      <c r="Q4" t="s">
        <v>57</v>
      </c>
      <c r="R4" t="s">
        <v>1056</v>
      </c>
      <c r="S4">
        <v>200</v>
      </c>
      <c r="U4" t="s">
        <v>1984</v>
      </c>
      <c r="V4" t="s">
        <v>422</v>
      </c>
      <c r="W4" t="s">
        <v>1985</v>
      </c>
    </row>
    <row r="5" spans="1:23" x14ac:dyDescent="0.2">
      <c r="A5" t="s">
        <v>415</v>
      </c>
      <c r="B5" t="s">
        <v>23</v>
      </c>
      <c r="C5" t="s">
        <v>24</v>
      </c>
      <c r="D5" t="s">
        <v>25</v>
      </c>
      <c r="E5" s="1">
        <v>44722</v>
      </c>
      <c r="F5" t="s">
        <v>364</v>
      </c>
      <c r="G5" t="s">
        <v>115</v>
      </c>
      <c r="H5" t="s">
        <v>28</v>
      </c>
      <c r="I5" t="s">
        <v>127</v>
      </c>
      <c r="J5" t="s">
        <v>2093</v>
      </c>
      <c r="K5" t="s">
        <v>2094</v>
      </c>
      <c r="L5" t="s">
        <v>2095</v>
      </c>
      <c r="M5" t="s">
        <v>2096</v>
      </c>
      <c r="N5" t="s">
        <v>48</v>
      </c>
      <c r="O5" t="s">
        <v>2097</v>
      </c>
      <c r="P5" s="1">
        <v>44727</v>
      </c>
      <c r="Q5" t="s">
        <v>355</v>
      </c>
      <c r="R5" t="s">
        <v>2098</v>
      </c>
      <c r="S5">
        <v>15800</v>
      </c>
      <c r="U5" t="s">
        <v>2099</v>
      </c>
      <c r="V5" t="s">
        <v>422</v>
      </c>
      <c r="W5" t="s">
        <v>2100</v>
      </c>
    </row>
    <row r="7" spans="1:23" x14ac:dyDescent="0.2">
      <c r="S7" s="8">
        <f>SUM(S2:S6)</f>
        <v>16330</v>
      </c>
    </row>
  </sheetData>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771B-B79C-40AD-9227-8AB4E4BCFB73}">
  <dimension ref="A1:W59"/>
  <sheetViews>
    <sheetView topLeftCell="K1" workbookViewId="0">
      <selection activeCell="O6" sqref="O6"/>
    </sheetView>
  </sheetViews>
  <sheetFormatPr defaultRowHeight="12.75" x14ac:dyDescent="0.2"/>
  <cols>
    <col min="1" max="1" width="24.28515625" customWidth="1"/>
    <col min="3" max="3" width="14.5703125" customWidth="1"/>
    <col min="4" max="4" width="10.85546875" customWidth="1"/>
    <col min="5" max="5" width="11.5703125" customWidth="1"/>
    <col min="7" max="7" width="18" customWidth="1"/>
    <col min="8" max="8" width="32.42578125" customWidth="1"/>
    <col min="9" max="9" width="30.42578125" customWidth="1"/>
    <col min="11" max="11" width="29.7109375" customWidth="1"/>
    <col min="12" max="12" width="22.7109375" customWidth="1"/>
    <col min="13" max="13" width="22.5703125" customWidth="1"/>
    <col min="15" max="15" width="24.42578125" customWidth="1"/>
    <col min="16" max="16" width="10.7109375" customWidth="1"/>
    <col min="18" max="18" width="33.7109375" customWidth="1"/>
    <col min="19" max="19" width="20.140625" customWidth="1"/>
    <col min="20" max="20" width="16.42578125" customWidth="1"/>
    <col min="21" max="21" width="32.140625" customWidth="1"/>
    <col min="22" max="22" width="11" customWidth="1"/>
    <col min="23" max="23" width="32.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152</v>
      </c>
      <c r="B2" t="s">
        <v>23</v>
      </c>
      <c r="C2" t="s">
        <v>80</v>
      </c>
      <c r="D2" t="s">
        <v>56</v>
      </c>
      <c r="E2" s="1">
        <v>44596</v>
      </c>
      <c r="F2" t="s">
        <v>531</v>
      </c>
      <c r="G2" t="s">
        <v>42</v>
      </c>
      <c r="H2" t="s">
        <v>43</v>
      </c>
      <c r="I2" t="s">
        <v>44</v>
      </c>
      <c r="J2" t="s">
        <v>532</v>
      </c>
      <c r="K2" t="s">
        <v>533</v>
      </c>
      <c r="L2" t="s">
        <v>534</v>
      </c>
      <c r="M2" t="s">
        <v>535</v>
      </c>
      <c r="N2" t="s">
        <v>48</v>
      </c>
      <c r="O2" t="s">
        <v>536</v>
      </c>
      <c r="P2" s="1">
        <v>44596</v>
      </c>
      <c r="Q2" t="s">
        <v>511</v>
      </c>
      <c r="R2" t="s">
        <v>537</v>
      </c>
      <c r="S2">
        <v>1040000</v>
      </c>
      <c r="U2" t="s">
        <v>538</v>
      </c>
      <c r="V2" t="s">
        <v>53</v>
      </c>
      <c r="W2" t="s">
        <v>539</v>
      </c>
    </row>
    <row r="3" spans="1:23" x14ac:dyDescent="0.2">
      <c r="A3" t="s">
        <v>152</v>
      </c>
      <c r="B3" t="s">
        <v>23</v>
      </c>
      <c r="C3" t="s">
        <v>80</v>
      </c>
      <c r="D3" t="s">
        <v>81</v>
      </c>
      <c r="E3" s="1">
        <v>44739</v>
      </c>
      <c r="F3" t="s">
        <v>132</v>
      </c>
      <c r="G3" t="s">
        <v>42</v>
      </c>
      <c r="H3" t="s">
        <v>43</v>
      </c>
      <c r="I3" t="s">
        <v>44</v>
      </c>
      <c r="J3" t="s">
        <v>1833</v>
      </c>
      <c r="K3" t="s">
        <v>1834</v>
      </c>
      <c r="L3" t="s">
        <v>1835</v>
      </c>
      <c r="M3" t="s">
        <v>535</v>
      </c>
      <c r="N3" t="s">
        <v>48</v>
      </c>
      <c r="O3" t="s">
        <v>1836</v>
      </c>
      <c r="P3" s="1">
        <v>44739</v>
      </c>
      <c r="Q3" t="s">
        <v>57</v>
      </c>
      <c r="R3" t="s">
        <v>1835</v>
      </c>
      <c r="S3">
        <v>1310000</v>
      </c>
      <c r="U3" t="s">
        <v>600</v>
      </c>
      <c r="V3" t="s">
        <v>53</v>
      </c>
      <c r="W3" t="s">
        <v>539</v>
      </c>
    </row>
    <row r="4" spans="1:23" x14ac:dyDescent="0.2">
      <c r="A4" t="s">
        <v>152</v>
      </c>
      <c r="B4" t="s">
        <v>23</v>
      </c>
      <c r="C4" t="s">
        <v>80</v>
      </c>
      <c r="D4" t="s">
        <v>81</v>
      </c>
      <c r="E4" s="1">
        <v>44760</v>
      </c>
      <c r="F4" t="s">
        <v>57</v>
      </c>
      <c r="G4" t="s">
        <v>42</v>
      </c>
      <c r="H4" t="s">
        <v>43</v>
      </c>
      <c r="I4" t="s">
        <v>44</v>
      </c>
      <c r="J4" t="s">
        <v>595</v>
      </c>
      <c r="K4" t="s">
        <v>596</v>
      </c>
      <c r="L4" t="s">
        <v>597</v>
      </c>
      <c r="M4" t="s">
        <v>237</v>
      </c>
      <c r="N4" t="s">
        <v>48</v>
      </c>
      <c r="O4" t="s">
        <v>598</v>
      </c>
      <c r="P4" s="1">
        <v>44760</v>
      </c>
      <c r="Q4" t="s">
        <v>328</v>
      </c>
      <c r="R4" t="s">
        <v>599</v>
      </c>
      <c r="S4">
        <v>1330000</v>
      </c>
      <c r="U4" t="s">
        <v>600</v>
      </c>
      <c r="V4" t="s">
        <v>53</v>
      </c>
      <c r="W4" t="s">
        <v>539</v>
      </c>
    </row>
    <row r="5" spans="1:23" x14ac:dyDescent="0.2">
      <c r="A5" t="s">
        <v>152</v>
      </c>
      <c r="B5" t="s">
        <v>23</v>
      </c>
      <c r="C5" t="s">
        <v>24</v>
      </c>
      <c r="D5" t="s">
        <v>81</v>
      </c>
      <c r="E5" s="1">
        <v>44760</v>
      </c>
      <c r="F5" t="s">
        <v>385</v>
      </c>
      <c r="G5" t="s">
        <v>27</v>
      </c>
      <c r="H5" t="s">
        <v>28</v>
      </c>
      <c r="I5" t="s">
        <v>127</v>
      </c>
      <c r="J5" t="s">
        <v>757</v>
      </c>
      <c r="K5" t="s">
        <v>758</v>
      </c>
      <c r="L5" t="s">
        <v>759</v>
      </c>
      <c r="M5" t="s">
        <v>534</v>
      </c>
      <c r="N5" t="s">
        <v>34</v>
      </c>
      <c r="P5" s="1">
        <v>44760</v>
      </c>
      <c r="Q5" t="s">
        <v>280</v>
      </c>
      <c r="R5" t="s">
        <v>759</v>
      </c>
      <c r="S5">
        <v>100</v>
      </c>
      <c r="U5" t="s">
        <v>760</v>
      </c>
      <c r="V5" t="s">
        <v>53</v>
      </c>
      <c r="W5" t="s">
        <v>761</v>
      </c>
    </row>
    <row r="6" spans="1:23" x14ac:dyDescent="0.2">
      <c r="A6" t="s">
        <v>152</v>
      </c>
      <c r="B6" t="s">
        <v>23</v>
      </c>
      <c r="C6" t="s">
        <v>24</v>
      </c>
      <c r="D6" t="s">
        <v>25</v>
      </c>
      <c r="E6" s="1">
        <v>44775</v>
      </c>
      <c r="F6" t="s">
        <v>179</v>
      </c>
      <c r="G6" t="s">
        <v>58</v>
      </c>
      <c r="H6" t="s">
        <v>28</v>
      </c>
      <c r="I6" t="s">
        <v>205</v>
      </c>
      <c r="J6" t="s">
        <v>1273</v>
      </c>
      <c r="K6" t="s">
        <v>1274</v>
      </c>
      <c r="L6" t="s">
        <v>1275</v>
      </c>
      <c r="M6" t="s">
        <v>208</v>
      </c>
      <c r="N6" t="s">
        <v>34</v>
      </c>
      <c r="P6" s="1">
        <v>44775</v>
      </c>
      <c r="Q6" t="s">
        <v>342</v>
      </c>
      <c r="R6" t="s">
        <v>1276</v>
      </c>
      <c r="S6">
        <v>5</v>
      </c>
      <c r="U6" t="s">
        <v>1277</v>
      </c>
      <c r="V6" t="s">
        <v>53</v>
      </c>
      <c r="W6" t="s">
        <v>1278</v>
      </c>
    </row>
    <row r="7" spans="1:23" x14ac:dyDescent="0.2">
      <c r="A7" t="s">
        <v>152</v>
      </c>
      <c r="B7" t="s">
        <v>23</v>
      </c>
      <c r="C7" t="s">
        <v>24</v>
      </c>
      <c r="D7" t="s">
        <v>25</v>
      </c>
      <c r="E7" s="1">
        <v>44806</v>
      </c>
      <c r="F7" t="s">
        <v>250</v>
      </c>
      <c r="G7" t="s">
        <v>115</v>
      </c>
      <c r="H7" t="s">
        <v>28</v>
      </c>
      <c r="I7" t="s">
        <v>127</v>
      </c>
      <c r="J7" t="s">
        <v>1017</v>
      </c>
      <c r="K7" t="s">
        <v>1018</v>
      </c>
      <c r="L7" t="s">
        <v>1019</v>
      </c>
      <c r="M7" t="s">
        <v>208</v>
      </c>
      <c r="N7" t="s">
        <v>48</v>
      </c>
      <c r="O7" t="s">
        <v>1020</v>
      </c>
      <c r="P7" s="1">
        <v>44819</v>
      </c>
      <c r="Q7" t="s">
        <v>125</v>
      </c>
      <c r="R7" t="s">
        <v>1021</v>
      </c>
      <c r="S7">
        <v>6825</v>
      </c>
      <c r="U7" t="s">
        <v>1022</v>
      </c>
      <c r="V7" t="s">
        <v>53</v>
      </c>
      <c r="W7" t="s">
        <v>1023</v>
      </c>
    </row>
    <row r="8" spans="1:23" x14ac:dyDescent="0.2">
      <c r="A8" t="s">
        <v>152</v>
      </c>
      <c r="B8" t="s">
        <v>23</v>
      </c>
      <c r="C8" t="s">
        <v>24</v>
      </c>
      <c r="D8" t="s">
        <v>25</v>
      </c>
      <c r="E8" s="1">
        <v>44808</v>
      </c>
      <c r="F8" t="s">
        <v>153</v>
      </c>
      <c r="G8" t="s">
        <v>27</v>
      </c>
      <c r="H8" t="s">
        <v>28</v>
      </c>
      <c r="I8" t="s">
        <v>127</v>
      </c>
      <c r="J8" t="s">
        <v>154</v>
      </c>
      <c r="K8" t="s">
        <v>155</v>
      </c>
      <c r="L8" t="s">
        <v>156</v>
      </c>
      <c r="M8" t="s">
        <v>157</v>
      </c>
      <c r="N8" t="s">
        <v>34</v>
      </c>
      <c r="P8" s="1">
        <v>44808</v>
      </c>
      <c r="Q8" t="s">
        <v>158</v>
      </c>
      <c r="R8" t="s">
        <v>159</v>
      </c>
      <c r="S8">
        <v>100</v>
      </c>
      <c r="U8" t="s">
        <v>160</v>
      </c>
      <c r="V8" t="s">
        <v>53</v>
      </c>
      <c r="W8" t="s">
        <v>161</v>
      </c>
    </row>
    <row r="9" spans="1:23" x14ac:dyDescent="0.2">
      <c r="A9" t="s">
        <v>152</v>
      </c>
      <c r="B9" t="s">
        <v>23</v>
      </c>
      <c r="C9" t="s">
        <v>24</v>
      </c>
      <c r="D9" t="s">
        <v>81</v>
      </c>
      <c r="E9" s="1">
        <v>44810</v>
      </c>
      <c r="F9" t="s">
        <v>342</v>
      </c>
      <c r="G9" t="s">
        <v>27</v>
      </c>
      <c r="H9" t="s">
        <v>28</v>
      </c>
      <c r="I9" t="s">
        <v>127</v>
      </c>
      <c r="J9" t="s">
        <v>1169</v>
      </c>
      <c r="K9" t="s">
        <v>1170</v>
      </c>
      <c r="L9" t="s">
        <v>534</v>
      </c>
      <c r="M9" t="s">
        <v>534</v>
      </c>
      <c r="N9" t="s">
        <v>34</v>
      </c>
      <c r="P9" s="1">
        <v>44810</v>
      </c>
      <c r="Q9" t="s">
        <v>212</v>
      </c>
      <c r="R9" t="s">
        <v>1171</v>
      </c>
      <c r="S9">
        <v>100</v>
      </c>
      <c r="U9" t="s">
        <v>1172</v>
      </c>
      <c r="V9" t="s">
        <v>53</v>
      </c>
      <c r="W9" t="s">
        <v>1173</v>
      </c>
    </row>
    <row r="10" spans="1:23" x14ac:dyDescent="0.2">
      <c r="A10" t="s">
        <v>152</v>
      </c>
      <c r="B10" t="s">
        <v>23</v>
      </c>
      <c r="C10" t="s">
        <v>80</v>
      </c>
      <c r="D10" t="s">
        <v>81</v>
      </c>
      <c r="E10" s="1">
        <v>44810</v>
      </c>
      <c r="F10" t="s">
        <v>141</v>
      </c>
      <c r="G10" t="s">
        <v>42</v>
      </c>
      <c r="H10" t="s">
        <v>43</v>
      </c>
      <c r="I10" t="s">
        <v>44</v>
      </c>
      <c r="J10" t="s">
        <v>2118</v>
      </c>
      <c r="K10" t="s">
        <v>2119</v>
      </c>
      <c r="L10" t="s">
        <v>2120</v>
      </c>
      <c r="M10" t="s">
        <v>535</v>
      </c>
      <c r="N10" t="s">
        <v>48</v>
      </c>
      <c r="O10" t="s">
        <v>2121</v>
      </c>
      <c r="P10" s="1">
        <v>44810</v>
      </c>
      <c r="Q10" t="s">
        <v>35</v>
      </c>
      <c r="R10" t="s">
        <v>2122</v>
      </c>
      <c r="S10">
        <v>208000</v>
      </c>
      <c r="U10" t="s">
        <v>2123</v>
      </c>
      <c r="V10" t="s">
        <v>53</v>
      </c>
      <c r="W10" t="s">
        <v>539</v>
      </c>
    </row>
    <row r="11" spans="1:23" x14ac:dyDescent="0.2">
      <c r="A11" t="s">
        <v>152</v>
      </c>
      <c r="B11" t="s">
        <v>23</v>
      </c>
      <c r="C11" t="s">
        <v>24</v>
      </c>
      <c r="D11" t="s">
        <v>25</v>
      </c>
      <c r="E11" s="1">
        <v>44817</v>
      </c>
      <c r="F11" t="s">
        <v>511</v>
      </c>
      <c r="G11" t="s">
        <v>58</v>
      </c>
      <c r="H11" t="s">
        <v>28</v>
      </c>
      <c r="I11" t="s">
        <v>44</v>
      </c>
      <c r="J11" t="s">
        <v>790</v>
      </c>
      <c r="K11" t="s">
        <v>791</v>
      </c>
      <c r="L11" t="s">
        <v>792</v>
      </c>
      <c r="M11" t="s">
        <v>534</v>
      </c>
      <c r="N11" t="s">
        <v>34</v>
      </c>
      <c r="P11" s="1">
        <v>44817</v>
      </c>
      <c r="Q11" t="s">
        <v>491</v>
      </c>
      <c r="R11" t="s">
        <v>793</v>
      </c>
      <c r="S11">
        <v>100</v>
      </c>
      <c r="U11" t="s">
        <v>794</v>
      </c>
      <c r="V11" t="s">
        <v>53</v>
      </c>
      <c r="W11" t="s">
        <v>795</v>
      </c>
    </row>
    <row r="12" spans="1:23" x14ac:dyDescent="0.2">
      <c r="A12" t="s">
        <v>152</v>
      </c>
      <c r="B12" t="s">
        <v>23</v>
      </c>
      <c r="C12" t="s">
        <v>24</v>
      </c>
      <c r="D12" t="s">
        <v>25</v>
      </c>
      <c r="E12" s="1">
        <v>44817</v>
      </c>
      <c r="F12" t="s">
        <v>373</v>
      </c>
      <c r="G12" t="s">
        <v>27</v>
      </c>
      <c r="H12" t="s">
        <v>28</v>
      </c>
      <c r="I12" t="s">
        <v>127</v>
      </c>
      <c r="J12" t="s">
        <v>1031</v>
      </c>
      <c r="K12" t="s">
        <v>1032</v>
      </c>
      <c r="L12" t="s">
        <v>1033</v>
      </c>
      <c r="M12" t="s">
        <v>1034</v>
      </c>
      <c r="N12" t="s">
        <v>34</v>
      </c>
      <c r="P12" s="1">
        <v>44817</v>
      </c>
      <c r="Q12" t="s">
        <v>212</v>
      </c>
      <c r="R12" t="s">
        <v>1035</v>
      </c>
      <c r="S12">
        <v>100</v>
      </c>
      <c r="U12" t="s">
        <v>1036</v>
      </c>
      <c r="V12" t="s">
        <v>53</v>
      </c>
      <c r="W12" t="s">
        <v>1037</v>
      </c>
    </row>
    <row r="13" spans="1:23" x14ac:dyDescent="0.2">
      <c r="A13" t="s">
        <v>152</v>
      </c>
      <c r="B13" t="s">
        <v>23</v>
      </c>
      <c r="C13" t="s">
        <v>24</v>
      </c>
      <c r="D13" t="s">
        <v>25</v>
      </c>
      <c r="E13" s="1">
        <v>44817</v>
      </c>
      <c r="F13" t="s">
        <v>328</v>
      </c>
      <c r="G13" t="s">
        <v>27</v>
      </c>
      <c r="H13" t="s">
        <v>28</v>
      </c>
      <c r="I13" t="s">
        <v>127</v>
      </c>
      <c r="J13" t="s">
        <v>1174</v>
      </c>
      <c r="K13" t="s">
        <v>1175</v>
      </c>
      <c r="L13" t="s">
        <v>1034</v>
      </c>
      <c r="M13" t="s">
        <v>1033</v>
      </c>
      <c r="N13" t="s">
        <v>34</v>
      </c>
      <c r="P13" s="1">
        <v>44817</v>
      </c>
      <c r="Q13" t="s">
        <v>179</v>
      </c>
      <c r="R13" t="s">
        <v>1176</v>
      </c>
      <c r="S13">
        <v>100</v>
      </c>
      <c r="U13" t="s">
        <v>1177</v>
      </c>
      <c r="V13" t="s">
        <v>53</v>
      </c>
      <c r="W13" t="s">
        <v>1178</v>
      </c>
    </row>
    <row r="14" spans="1:23" x14ac:dyDescent="0.2">
      <c r="A14" t="s">
        <v>152</v>
      </c>
      <c r="B14" t="s">
        <v>23</v>
      </c>
      <c r="C14" t="s">
        <v>80</v>
      </c>
      <c r="D14" t="s">
        <v>81</v>
      </c>
      <c r="E14" s="1">
        <v>44817</v>
      </c>
      <c r="F14" t="s">
        <v>688</v>
      </c>
      <c r="G14" t="s">
        <v>42</v>
      </c>
      <c r="H14" t="s">
        <v>43</v>
      </c>
      <c r="I14" t="s">
        <v>44</v>
      </c>
      <c r="J14" t="s">
        <v>1715</v>
      </c>
      <c r="K14" t="s">
        <v>1859</v>
      </c>
      <c r="L14" t="s">
        <v>534</v>
      </c>
      <c r="M14" t="s">
        <v>535</v>
      </c>
      <c r="N14" t="s">
        <v>48</v>
      </c>
      <c r="O14" t="s">
        <v>1860</v>
      </c>
      <c r="P14" s="1">
        <v>44817</v>
      </c>
      <c r="Q14" t="s">
        <v>328</v>
      </c>
      <c r="R14" t="s">
        <v>1861</v>
      </c>
      <c r="S14">
        <v>1410000</v>
      </c>
      <c r="U14" t="s">
        <v>1862</v>
      </c>
      <c r="V14" t="s">
        <v>53</v>
      </c>
      <c r="W14" t="s">
        <v>539</v>
      </c>
    </row>
    <row r="15" spans="1:23" x14ac:dyDescent="0.2">
      <c r="A15" t="s">
        <v>152</v>
      </c>
      <c r="B15" t="s">
        <v>23</v>
      </c>
      <c r="C15" t="s">
        <v>24</v>
      </c>
      <c r="D15" t="s">
        <v>25</v>
      </c>
      <c r="E15" s="1">
        <v>44830</v>
      </c>
      <c r="F15" t="s">
        <v>114</v>
      </c>
      <c r="G15" t="s">
        <v>58</v>
      </c>
      <c r="H15" t="s">
        <v>28</v>
      </c>
      <c r="I15" t="s">
        <v>29</v>
      </c>
      <c r="J15" t="s">
        <v>2124</v>
      </c>
      <c r="K15" t="s">
        <v>2125</v>
      </c>
      <c r="L15" t="s">
        <v>2126</v>
      </c>
      <c r="M15" t="s">
        <v>2127</v>
      </c>
      <c r="N15" t="s">
        <v>48</v>
      </c>
      <c r="O15" t="s">
        <v>2128</v>
      </c>
      <c r="P15" s="1">
        <v>44830</v>
      </c>
      <c r="Q15" t="s">
        <v>373</v>
      </c>
      <c r="R15" t="s">
        <v>2126</v>
      </c>
      <c r="S15">
        <v>450</v>
      </c>
      <c r="U15" t="s">
        <v>2129</v>
      </c>
      <c r="V15" t="s">
        <v>53</v>
      </c>
      <c r="W15" t="s">
        <v>2130</v>
      </c>
    </row>
    <row r="16" spans="1:23" x14ac:dyDescent="0.2">
      <c r="A16" t="s">
        <v>152</v>
      </c>
      <c r="B16" t="s">
        <v>23</v>
      </c>
      <c r="C16" t="s">
        <v>24</v>
      </c>
      <c r="D16" t="s">
        <v>56</v>
      </c>
      <c r="E16" s="1">
        <v>44839</v>
      </c>
      <c r="F16" t="s">
        <v>364</v>
      </c>
      <c r="G16" t="s">
        <v>27</v>
      </c>
      <c r="H16" t="s">
        <v>28</v>
      </c>
      <c r="I16" t="s">
        <v>127</v>
      </c>
      <c r="J16" t="s">
        <v>1506</v>
      </c>
      <c r="K16" t="s">
        <v>1032</v>
      </c>
      <c r="L16" t="s">
        <v>1507</v>
      </c>
      <c r="M16" t="s">
        <v>1507</v>
      </c>
      <c r="N16" t="s">
        <v>34</v>
      </c>
      <c r="P16" s="1">
        <v>44839</v>
      </c>
      <c r="Q16" t="s">
        <v>857</v>
      </c>
      <c r="R16" t="s">
        <v>1508</v>
      </c>
      <c r="S16">
        <v>100</v>
      </c>
      <c r="U16" t="s">
        <v>1509</v>
      </c>
      <c r="V16" t="s">
        <v>53</v>
      </c>
      <c r="W16" t="s">
        <v>161</v>
      </c>
    </row>
    <row r="17" spans="1:23" x14ac:dyDescent="0.2">
      <c r="A17" t="s">
        <v>152</v>
      </c>
      <c r="B17" t="s">
        <v>23</v>
      </c>
      <c r="C17" t="s">
        <v>80</v>
      </c>
      <c r="D17" t="s">
        <v>56</v>
      </c>
      <c r="E17" s="1">
        <v>44848</v>
      </c>
      <c r="F17" t="s">
        <v>966</v>
      </c>
      <c r="G17" t="s">
        <v>42</v>
      </c>
      <c r="H17" t="s">
        <v>43</v>
      </c>
      <c r="I17" t="s">
        <v>44</v>
      </c>
      <c r="J17" t="s">
        <v>1715</v>
      </c>
      <c r="K17" t="s">
        <v>1716</v>
      </c>
      <c r="L17" t="s">
        <v>1717</v>
      </c>
      <c r="M17" t="s">
        <v>237</v>
      </c>
      <c r="N17" t="s">
        <v>48</v>
      </c>
      <c r="O17" t="s">
        <v>1718</v>
      </c>
      <c r="P17" s="1">
        <v>44848</v>
      </c>
      <c r="Q17" t="s">
        <v>239</v>
      </c>
      <c r="R17" t="s">
        <v>1719</v>
      </c>
      <c r="S17">
        <v>1210000</v>
      </c>
      <c r="U17" t="s">
        <v>1720</v>
      </c>
      <c r="V17" t="s">
        <v>53</v>
      </c>
      <c r="W17" t="s">
        <v>539</v>
      </c>
    </row>
    <row r="18" spans="1:23" x14ac:dyDescent="0.2">
      <c r="A18" t="s">
        <v>152</v>
      </c>
      <c r="B18" t="s">
        <v>23</v>
      </c>
      <c r="C18" t="s">
        <v>24</v>
      </c>
      <c r="D18" t="s">
        <v>25</v>
      </c>
      <c r="E18" s="1">
        <v>44853</v>
      </c>
      <c r="F18" t="s">
        <v>141</v>
      </c>
      <c r="G18" t="s">
        <v>115</v>
      </c>
      <c r="H18" t="s">
        <v>28</v>
      </c>
      <c r="I18" t="s">
        <v>70</v>
      </c>
      <c r="J18" t="s">
        <v>346</v>
      </c>
      <c r="K18" t="s">
        <v>347</v>
      </c>
      <c r="L18" t="s">
        <v>348</v>
      </c>
      <c r="M18" t="s">
        <v>349</v>
      </c>
      <c r="N18" t="s">
        <v>48</v>
      </c>
      <c r="O18" t="s">
        <v>350</v>
      </c>
      <c r="P18" s="1">
        <v>44853</v>
      </c>
      <c r="Q18" t="s">
        <v>245</v>
      </c>
      <c r="R18" t="s">
        <v>348</v>
      </c>
      <c r="S18">
        <v>1500</v>
      </c>
      <c r="U18" t="s">
        <v>351</v>
      </c>
      <c r="V18" t="s">
        <v>53</v>
      </c>
      <c r="W18" t="s">
        <v>352</v>
      </c>
    </row>
    <row r="19" spans="1:23" x14ac:dyDescent="0.2">
      <c r="A19" t="s">
        <v>152</v>
      </c>
      <c r="B19" t="s">
        <v>23</v>
      </c>
      <c r="C19" t="s">
        <v>24</v>
      </c>
      <c r="D19" t="s">
        <v>25</v>
      </c>
      <c r="E19" s="1">
        <v>44874</v>
      </c>
      <c r="F19" t="s">
        <v>674</v>
      </c>
      <c r="G19" t="s">
        <v>27</v>
      </c>
      <c r="H19" t="s">
        <v>28</v>
      </c>
      <c r="I19" t="s">
        <v>70</v>
      </c>
      <c r="K19" t="s">
        <v>1390</v>
      </c>
      <c r="L19" t="s">
        <v>1391</v>
      </c>
      <c r="M19" t="s">
        <v>1391</v>
      </c>
      <c r="N19" t="s">
        <v>34</v>
      </c>
      <c r="P19" s="1">
        <v>44874</v>
      </c>
      <c r="Q19" t="s">
        <v>153</v>
      </c>
      <c r="R19" t="s">
        <v>46</v>
      </c>
      <c r="S19">
        <v>100</v>
      </c>
      <c r="U19" t="s">
        <v>1392</v>
      </c>
      <c r="V19" t="s">
        <v>53</v>
      </c>
      <c r="W19" t="s">
        <v>1393</v>
      </c>
    </row>
    <row r="20" spans="1:23" x14ac:dyDescent="0.2">
      <c r="A20" t="s">
        <v>152</v>
      </c>
      <c r="B20" t="s">
        <v>23</v>
      </c>
      <c r="C20" t="s">
        <v>24</v>
      </c>
      <c r="D20" t="s">
        <v>25</v>
      </c>
      <c r="E20" s="1">
        <v>44875</v>
      </c>
      <c r="F20" t="s">
        <v>328</v>
      </c>
      <c r="G20" t="s">
        <v>27</v>
      </c>
      <c r="H20" t="s">
        <v>28</v>
      </c>
      <c r="I20" t="s">
        <v>70</v>
      </c>
      <c r="J20" t="s">
        <v>2016</v>
      </c>
      <c r="K20" t="s">
        <v>1390</v>
      </c>
      <c r="L20" t="s">
        <v>2017</v>
      </c>
      <c r="M20" t="s">
        <v>2017</v>
      </c>
      <c r="N20" t="s">
        <v>34</v>
      </c>
      <c r="P20" s="1">
        <v>44875</v>
      </c>
      <c r="Q20" t="s">
        <v>245</v>
      </c>
      <c r="R20" t="s">
        <v>1732</v>
      </c>
      <c r="S20">
        <v>100</v>
      </c>
      <c r="U20" t="s">
        <v>2018</v>
      </c>
      <c r="V20" t="s">
        <v>53</v>
      </c>
      <c r="W20" t="s">
        <v>2019</v>
      </c>
    </row>
    <row r="21" spans="1:23" x14ac:dyDescent="0.2">
      <c r="A21" t="s">
        <v>152</v>
      </c>
      <c r="B21" t="s">
        <v>23</v>
      </c>
      <c r="C21" t="s">
        <v>24</v>
      </c>
      <c r="D21" t="s">
        <v>25</v>
      </c>
      <c r="E21" s="1">
        <v>44879</v>
      </c>
      <c r="F21" t="s">
        <v>261</v>
      </c>
      <c r="G21" t="s">
        <v>27</v>
      </c>
      <c r="H21" t="s">
        <v>28</v>
      </c>
      <c r="I21" t="s">
        <v>29</v>
      </c>
      <c r="J21" t="s">
        <v>1731</v>
      </c>
      <c r="K21" t="s">
        <v>1390</v>
      </c>
      <c r="L21" t="s">
        <v>1732</v>
      </c>
      <c r="M21" t="s">
        <v>1732</v>
      </c>
      <c r="N21" t="s">
        <v>34</v>
      </c>
      <c r="P21" s="1">
        <v>44879</v>
      </c>
      <c r="Q21" t="s">
        <v>310</v>
      </c>
      <c r="R21" t="s">
        <v>1732</v>
      </c>
      <c r="S21">
        <v>100</v>
      </c>
      <c r="U21" t="s">
        <v>1733</v>
      </c>
      <c r="V21" t="s">
        <v>53</v>
      </c>
      <c r="W21" t="s">
        <v>1734</v>
      </c>
    </row>
    <row r="22" spans="1:23" x14ac:dyDescent="0.2">
      <c r="A22" t="s">
        <v>152</v>
      </c>
      <c r="B22" t="s">
        <v>23</v>
      </c>
      <c r="C22" t="s">
        <v>24</v>
      </c>
      <c r="D22" t="s">
        <v>25</v>
      </c>
      <c r="E22" s="1">
        <v>44905</v>
      </c>
      <c r="F22" t="s">
        <v>245</v>
      </c>
      <c r="G22" t="s">
        <v>27</v>
      </c>
      <c r="H22" t="s">
        <v>28</v>
      </c>
      <c r="I22" t="s">
        <v>70</v>
      </c>
      <c r="J22" t="s">
        <v>376</v>
      </c>
      <c r="K22" t="s">
        <v>377</v>
      </c>
      <c r="L22" t="s">
        <v>378</v>
      </c>
      <c r="M22" t="s">
        <v>378</v>
      </c>
      <c r="N22" t="s">
        <v>34</v>
      </c>
      <c r="P22" s="1">
        <v>44905</v>
      </c>
      <c r="Q22" t="s">
        <v>342</v>
      </c>
      <c r="R22" t="s">
        <v>379</v>
      </c>
      <c r="S22">
        <v>100</v>
      </c>
      <c r="U22" t="s">
        <v>380</v>
      </c>
      <c r="V22" t="s">
        <v>53</v>
      </c>
      <c r="W22" t="s">
        <v>381</v>
      </c>
    </row>
    <row r="23" spans="1:23" x14ac:dyDescent="0.2">
      <c r="A23" t="s">
        <v>152</v>
      </c>
      <c r="B23" t="s">
        <v>23</v>
      </c>
      <c r="C23" t="s">
        <v>24</v>
      </c>
      <c r="D23" t="s">
        <v>25</v>
      </c>
      <c r="E23" s="1">
        <v>44910</v>
      </c>
      <c r="F23" t="s">
        <v>50</v>
      </c>
      <c r="G23" t="s">
        <v>27</v>
      </c>
      <c r="H23" t="s">
        <v>28</v>
      </c>
      <c r="I23" t="s">
        <v>70</v>
      </c>
      <c r="J23" t="s">
        <v>1525</v>
      </c>
      <c r="K23" t="s">
        <v>1390</v>
      </c>
      <c r="L23" t="s">
        <v>1526</v>
      </c>
      <c r="M23" t="s">
        <v>1526</v>
      </c>
      <c r="N23" t="s">
        <v>34</v>
      </c>
      <c r="P23" s="1">
        <v>44910</v>
      </c>
      <c r="Q23" t="s">
        <v>267</v>
      </c>
      <c r="R23" t="s">
        <v>1527</v>
      </c>
      <c r="S23">
        <v>100</v>
      </c>
      <c r="U23" t="s">
        <v>1528</v>
      </c>
      <c r="V23" t="s">
        <v>53</v>
      </c>
      <c r="W23" t="s">
        <v>1529</v>
      </c>
    </row>
    <row r="24" spans="1:23" x14ac:dyDescent="0.2">
      <c r="A24" t="s">
        <v>152</v>
      </c>
      <c r="B24" t="s">
        <v>23</v>
      </c>
      <c r="C24" t="s">
        <v>24</v>
      </c>
      <c r="D24" t="s">
        <v>25</v>
      </c>
      <c r="E24" s="1">
        <v>44910</v>
      </c>
      <c r="F24" t="s">
        <v>342</v>
      </c>
      <c r="G24" t="s">
        <v>27</v>
      </c>
      <c r="H24" t="s">
        <v>28</v>
      </c>
      <c r="I24" t="s">
        <v>70</v>
      </c>
      <c r="J24" t="s">
        <v>369</v>
      </c>
      <c r="K24" t="s">
        <v>1390</v>
      </c>
      <c r="L24" t="s">
        <v>1739</v>
      </c>
      <c r="M24" t="s">
        <v>1739</v>
      </c>
      <c r="N24" t="s">
        <v>34</v>
      </c>
      <c r="P24" s="1">
        <v>44910</v>
      </c>
      <c r="Q24" t="s">
        <v>153</v>
      </c>
      <c r="R24" t="s">
        <v>1739</v>
      </c>
      <c r="S24">
        <v>100</v>
      </c>
      <c r="U24" t="s">
        <v>1740</v>
      </c>
      <c r="V24" t="s">
        <v>53</v>
      </c>
      <c r="W24" t="s">
        <v>1741</v>
      </c>
    </row>
    <row r="25" spans="1:23" x14ac:dyDescent="0.2">
      <c r="A25" t="s">
        <v>152</v>
      </c>
      <c r="B25" t="s">
        <v>23</v>
      </c>
      <c r="C25" t="s">
        <v>24</v>
      </c>
      <c r="D25" t="s">
        <v>56</v>
      </c>
      <c r="E25" s="1">
        <v>44911</v>
      </c>
      <c r="F25" t="s">
        <v>511</v>
      </c>
      <c r="G25" t="s">
        <v>27</v>
      </c>
      <c r="H25" t="s">
        <v>28</v>
      </c>
      <c r="I25" t="s">
        <v>70</v>
      </c>
      <c r="J25" t="s">
        <v>1405</v>
      </c>
      <c r="K25" t="s">
        <v>1390</v>
      </c>
      <c r="L25" t="s">
        <v>1406</v>
      </c>
      <c r="M25" t="s">
        <v>1407</v>
      </c>
      <c r="N25" t="s">
        <v>48</v>
      </c>
      <c r="O25" t="s">
        <v>1408</v>
      </c>
      <c r="P25" s="1">
        <v>44911</v>
      </c>
      <c r="Q25" t="s">
        <v>141</v>
      </c>
      <c r="R25" t="s">
        <v>1409</v>
      </c>
      <c r="S25">
        <v>350</v>
      </c>
      <c r="U25" t="s">
        <v>1410</v>
      </c>
      <c r="V25" t="s">
        <v>53</v>
      </c>
      <c r="W25" t="s">
        <v>1411</v>
      </c>
    </row>
    <row r="26" spans="1:23" x14ac:dyDescent="0.2">
      <c r="E26" s="1"/>
      <c r="P26" s="1"/>
    </row>
    <row r="27" spans="1:23" x14ac:dyDescent="0.2">
      <c r="E27" s="1"/>
      <c r="P27" s="1"/>
      <c r="S27" s="8">
        <f>SUM(S2:S25)</f>
        <v>6518430</v>
      </c>
    </row>
    <row r="28" spans="1:23" x14ac:dyDescent="0.2">
      <c r="C28" t="s">
        <v>2173</v>
      </c>
      <c r="E28" s="1"/>
      <c r="P28" s="1"/>
    </row>
    <row r="29" spans="1:23" x14ac:dyDescent="0.2">
      <c r="E29" s="1"/>
      <c r="P29" s="1"/>
    </row>
    <row r="30" spans="1:23" x14ac:dyDescent="0.2">
      <c r="E30" s="1"/>
      <c r="P30" s="1"/>
    </row>
    <row r="31" spans="1:23" s="3" customFormat="1" x14ac:dyDescent="0.2">
      <c r="A31" s="3" t="s">
        <v>0</v>
      </c>
      <c r="B31" s="3" t="s">
        <v>1</v>
      </c>
      <c r="C31" s="3" t="s">
        <v>2</v>
      </c>
      <c r="D31" s="3" t="s">
        <v>3</v>
      </c>
      <c r="E31" s="4" t="s">
        <v>4</v>
      </c>
      <c r="F31" s="3" t="s">
        <v>5</v>
      </c>
      <c r="G31" s="3" t="s">
        <v>6</v>
      </c>
      <c r="H31" s="3" t="s">
        <v>7</v>
      </c>
      <c r="I31" s="3" t="s">
        <v>8</v>
      </c>
      <c r="J31" s="3" t="s">
        <v>9</v>
      </c>
      <c r="K31" s="3" t="s">
        <v>10</v>
      </c>
      <c r="L31" s="3" t="s">
        <v>11</v>
      </c>
      <c r="M31" s="3" t="s">
        <v>12</v>
      </c>
      <c r="N31" s="3" t="s">
        <v>13</v>
      </c>
      <c r="O31" s="3" t="s">
        <v>14</v>
      </c>
      <c r="P31" s="4" t="s">
        <v>15</v>
      </c>
      <c r="Q31" s="3" t="s">
        <v>16</v>
      </c>
      <c r="R31" s="3" t="s">
        <v>17</v>
      </c>
      <c r="S31" s="5" t="s">
        <v>2160</v>
      </c>
      <c r="T31" s="3" t="s">
        <v>18</v>
      </c>
      <c r="U31" s="3" t="s">
        <v>19</v>
      </c>
      <c r="V31" s="3" t="s">
        <v>20</v>
      </c>
      <c r="W31" s="3" t="s">
        <v>21</v>
      </c>
    </row>
    <row r="32" spans="1:23" x14ac:dyDescent="0.2">
      <c r="A32" t="s">
        <v>40</v>
      </c>
      <c r="B32" t="s">
        <v>23</v>
      </c>
      <c r="C32" t="s">
        <v>80</v>
      </c>
      <c r="D32" t="s">
        <v>81</v>
      </c>
      <c r="E32" s="1">
        <v>44578</v>
      </c>
      <c r="F32" t="s">
        <v>823</v>
      </c>
      <c r="G32" t="s">
        <v>42</v>
      </c>
      <c r="H32" t="s">
        <v>43</v>
      </c>
      <c r="I32" t="s">
        <v>44</v>
      </c>
      <c r="K32" t="s">
        <v>45</v>
      </c>
      <c r="L32" t="s">
        <v>181</v>
      </c>
      <c r="M32" t="s">
        <v>181</v>
      </c>
      <c r="N32" t="s">
        <v>48</v>
      </c>
      <c r="O32" t="s">
        <v>176</v>
      </c>
      <c r="P32" s="1">
        <v>44578</v>
      </c>
      <c r="Q32" t="s">
        <v>50</v>
      </c>
      <c r="R32" t="s">
        <v>824</v>
      </c>
      <c r="S32">
        <v>9380000</v>
      </c>
      <c r="U32" t="s">
        <v>178</v>
      </c>
      <c r="V32" t="s">
        <v>53</v>
      </c>
      <c r="W32" t="s">
        <v>54</v>
      </c>
    </row>
    <row r="33" spans="1:23" x14ac:dyDescent="0.2">
      <c r="A33" t="s">
        <v>40</v>
      </c>
      <c r="B33" t="s">
        <v>23</v>
      </c>
      <c r="C33" t="s">
        <v>80</v>
      </c>
      <c r="D33" t="s">
        <v>25</v>
      </c>
      <c r="E33" s="1">
        <v>44596</v>
      </c>
      <c r="F33" t="s">
        <v>41</v>
      </c>
      <c r="G33" t="s">
        <v>42</v>
      </c>
      <c r="H33" t="s">
        <v>43</v>
      </c>
      <c r="I33" t="s">
        <v>44</v>
      </c>
      <c r="K33" t="s">
        <v>45</v>
      </c>
      <c r="L33" t="s">
        <v>46</v>
      </c>
      <c r="M33" t="s">
        <v>47</v>
      </c>
      <c r="N33" t="s">
        <v>48</v>
      </c>
      <c r="O33" t="s">
        <v>49</v>
      </c>
      <c r="P33" s="1">
        <v>44596</v>
      </c>
      <c r="Q33" t="s">
        <v>50</v>
      </c>
      <c r="R33" t="s">
        <v>51</v>
      </c>
      <c r="S33">
        <v>2880000</v>
      </c>
      <c r="U33" t="s">
        <v>52</v>
      </c>
      <c r="V33" t="s">
        <v>53</v>
      </c>
      <c r="W33" t="s">
        <v>54</v>
      </c>
    </row>
    <row r="34" spans="1:23" x14ac:dyDescent="0.2">
      <c r="A34" t="s">
        <v>40</v>
      </c>
      <c r="B34" t="s">
        <v>23</v>
      </c>
      <c r="C34" t="s">
        <v>80</v>
      </c>
      <c r="D34" t="s">
        <v>56</v>
      </c>
      <c r="E34" s="1">
        <v>44614</v>
      </c>
      <c r="F34" t="s">
        <v>1726</v>
      </c>
      <c r="G34" t="s">
        <v>42</v>
      </c>
      <c r="H34" t="s">
        <v>43</v>
      </c>
      <c r="I34" t="s">
        <v>44</v>
      </c>
      <c r="J34" t="s">
        <v>1715</v>
      </c>
      <c r="K34" t="s">
        <v>1918</v>
      </c>
      <c r="L34" t="s">
        <v>1919</v>
      </c>
      <c r="M34" t="s">
        <v>535</v>
      </c>
      <c r="N34" t="s">
        <v>48</v>
      </c>
      <c r="O34" t="s">
        <v>1920</v>
      </c>
      <c r="P34" s="1">
        <v>44614</v>
      </c>
      <c r="Q34" t="s">
        <v>102</v>
      </c>
      <c r="R34" t="s">
        <v>1921</v>
      </c>
      <c r="S34">
        <v>2415000</v>
      </c>
      <c r="U34" t="s">
        <v>52</v>
      </c>
      <c r="V34" t="s">
        <v>53</v>
      </c>
      <c r="W34" t="s">
        <v>54</v>
      </c>
    </row>
    <row r="35" spans="1:23" x14ac:dyDescent="0.2">
      <c r="A35" t="s">
        <v>40</v>
      </c>
      <c r="B35" t="s">
        <v>23</v>
      </c>
      <c r="C35" t="s">
        <v>80</v>
      </c>
      <c r="D35" t="s">
        <v>81</v>
      </c>
      <c r="E35" s="1">
        <v>44645</v>
      </c>
      <c r="F35" t="s">
        <v>966</v>
      </c>
      <c r="G35" t="s">
        <v>42</v>
      </c>
      <c r="H35" t="s">
        <v>43</v>
      </c>
      <c r="I35" t="s">
        <v>44</v>
      </c>
      <c r="K35" t="s">
        <v>45</v>
      </c>
      <c r="L35" t="s">
        <v>46</v>
      </c>
      <c r="M35" t="s">
        <v>46</v>
      </c>
      <c r="N35" t="s">
        <v>48</v>
      </c>
      <c r="O35" t="s">
        <v>49</v>
      </c>
      <c r="P35" s="1">
        <v>44645</v>
      </c>
      <c r="Q35" t="s">
        <v>768</v>
      </c>
      <c r="R35" t="s">
        <v>967</v>
      </c>
      <c r="S35">
        <v>3750000</v>
      </c>
      <c r="U35" t="s">
        <v>968</v>
      </c>
      <c r="V35" t="s">
        <v>53</v>
      </c>
      <c r="W35" t="s">
        <v>54</v>
      </c>
    </row>
    <row r="36" spans="1:23" x14ac:dyDescent="0.2">
      <c r="A36" t="s">
        <v>40</v>
      </c>
      <c r="B36" t="s">
        <v>23</v>
      </c>
      <c r="C36" t="s">
        <v>80</v>
      </c>
      <c r="D36" t="s">
        <v>81</v>
      </c>
      <c r="E36" s="1">
        <v>44659</v>
      </c>
      <c r="F36" t="s">
        <v>382</v>
      </c>
      <c r="G36" t="s">
        <v>42</v>
      </c>
      <c r="H36" t="s">
        <v>43</v>
      </c>
      <c r="I36" t="s">
        <v>44</v>
      </c>
      <c r="K36" t="s">
        <v>841</v>
      </c>
      <c r="L36" t="s">
        <v>181</v>
      </c>
      <c r="M36" t="s">
        <v>47</v>
      </c>
      <c r="N36" t="s">
        <v>48</v>
      </c>
      <c r="O36" t="s">
        <v>176</v>
      </c>
      <c r="P36" s="1">
        <v>44659</v>
      </c>
      <c r="Q36" t="s">
        <v>450</v>
      </c>
      <c r="R36" t="s">
        <v>850</v>
      </c>
      <c r="S36">
        <v>10100000</v>
      </c>
      <c r="U36" t="s">
        <v>851</v>
      </c>
      <c r="V36" t="s">
        <v>53</v>
      </c>
      <c r="W36" t="s">
        <v>54</v>
      </c>
    </row>
    <row r="37" spans="1:23" x14ac:dyDescent="0.2">
      <c r="A37" t="s">
        <v>40</v>
      </c>
      <c r="B37" t="s">
        <v>23</v>
      </c>
      <c r="C37" t="s">
        <v>80</v>
      </c>
      <c r="D37" t="s">
        <v>81</v>
      </c>
      <c r="E37" s="1">
        <v>44670</v>
      </c>
      <c r="F37" t="s">
        <v>986</v>
      </c>
      <c r="G37" t="s">
        <v>42</v>
      </c>
      <c r="H37" t="s">
        <v>43</v>
      </c>
      <c r="I37" t="s">
        <v>44</v>
      </c>
      <c r="K37" t="s">
        <v>45</v>
      </c>
      <c r="L37" t="s">
        <v>987</v>
      </c>
      <c r="M37" t="s">
        <v>47</v>
      </c>
      <c r="N37" t="s">
        <v>48</v>
      </c>
      <c r="O37" t="s">
        <v>49</v>
      </c>
      <c r="P37" s="1">
        <v>44670</v>
      </c>
      <c r="Q37" t="s">
        <v>511</v>
      </c>
      <c r="R37" t="s">
        <v>987</v>
      </c>
      <c r="S37">
        <v>9500000</v>
      </c>
      <c r="U37" t="s">
        <v>851</v>
      </c>
      <c r="V37" t="s">
        <v>53</v>
      </c>
      <c r="W37" t="s">
        <v>54</v>
      </c>
    </row>
    <row r="38" spans="1:23" x14ac:dyDescent="0.2">
      <c r="A38" t="s">
        <v>40</v>
      </c>
      <c r="B38" t="s">
        <v>23</v>
      </c>
      <c r="C38" t="s">
        <v>80</v>
      </c>
      <c r="D38" t="s">
        <v>81</v>
      </c>
      <c r="E38" s="1">
        <v>44721</v>
      </c>
      <c r="F38" t="s">
        <v>310</v>
      </c>
      <c r="G38" t="s">
        <v>42</v>
      </c>
      <c r="H38" t="s">
        <v>43</v>
      </c>
      <c r="I38" t="s">
        <v>44</v>
      </c>
      <c r="K38" t="s">
        <v>174</v>
      </c>
      <c r="L38" t="s">
        <v>998</v>
      </c>
      <c r="M38" t="s">
        <v>47</v>
      </c>
      <c r="N38" t="s">
        <v>48</v>
      </c>
      <c r="O38" t="s">
        <v>49</v>
      </c>
      <c r="P38" s="13" t="s">
        <v>2171</v>
      </c>
      <c r="Q38" s="12" t="s">
        <v>328</v>
      </c>
      <c r="R38" t="s">
        <v>2170</v>
      </c>
      <c r="S38">
        <v>2330000</v>
      </c>
      <c r="U38" t="s">
        <v>851</v>
      </c>
      <c r="V38" t="s">
        <v>53</v>
      </c>
      <c r="W38" t="s">
        <v>54</v>
      </c>
    </row>
    <row r="39" spans="1:23" x14ac:dyDescent="0.2">
      <c r="A39" t="s">
        <v>40</v>
      </c>
      <c r="B39" t="s">
        <v>23</v>
      </c>
      <c r="C39" t="s">
        <v>80</v>
      </c>
      <c r="D39" t="s">
        <v>81</v>
      </c>
      <c r="E39" s="1">
        <v>44739</v>
      </c>
      <c r="F39" t="s">
        <v>121</v>
      </c>
      <c r="G39" t="s">
        <v>42</v>
      </c>
      <c r="H39" t="s">
        <v>43</v>
      </c>
      <c r="I39" t="s">
        <v>44</v>
      </c>
      <c r="K39" t="s">
        <v>208</v>
      </c>
      <c r="L39" t="s">
        <v>1968</v>
      </c>
      <c r="M39" t="s">
        <v>47</v>
      </c>
      <c r="N39" t="s">
        <v>48</v>
      </c>
      <c r="O39" t="s">
        <v>176</v>
      </c>
      <c r="P39" s="1">
        <v>44739</v>
      </c>
      <c r="Q39" t="s">
        <v>355</v>
      </c>
      <c r="R39" t="s">
        <v>1968</v>
      </c>
      <c r="S39">
        <v>1510000</v>
      </c>
      <c r="U39" t="s">
        <v>1969</v>
      </c>
      <c r="V39" t="s">
        <v>53</v>
      </c>
      <c r="W39" t="s">
        <v>54</v>
      </c>
    </row>
    <row r="40" spans="1:23" x14ac:dyDescent="0.2">
      <c r="A40" t="s">
        <v>40</v>
      </c>
      <c r="B40" t="s">
        <v>23</v>
      </c>
      <c r="C40" t="s">
        <v>80</v>
      </c>
      <c r="D40" t="s">
        <v>81</v>
      </c>
      <c r="E40" s="1">
        <v>44760</v>
      </c>
      <c r="F40" t="s">
        <v>301</v>
      </c>
      <c r="G40" t="s">
        <v>42</v>
      </c>
      <c r="H40" t="s">
        <v>43</v>
      </c>
      <c r="I40" t="s">
        <v>44</v>
      </c>
      <c r="K40" t="s">
        <v>174</v>
      </c>
      <c r="L40" t="s">
        <v>302</v>
      </c>
      <c r="M40" t="s">
        <v>303</v>
      </c>
      <c r="N40" t="s">
        <v>48</v>
      </c>
      <c r="O40" t="s">
        <v>176</v>
      </c>
      <c r="P40" s="1">
        <v>44760</v>
      </c>
      <c r="Q40" t="s">
        <v>304</v>
      </c>
      <c r="R40" t="s">
        <v>302</v>
      </c>
      <c r="S40">
        <v>2900000</v>
      </c>
      <c r="U40" t="s">
        <v>305</v>
      </c>
      <c r="V40" t="s">
        <v>53</v>
      </c>
      <c r="W40" t="s">
        <v>54</v>
      </c>
    </row>
    <row r="41" spans="1:23" x14ac:dyDescent="0.2">
      <c r="A41" t="s">
        <v>40</v>
      </c>
      <c r="B41" t="s">
        <v>23</v>
      </c>
      <c r="C41" t="s">
        <v>24</v>
      </c>
      <c r="D41" t="s">
        <v>25</v>
      </c>
      <c r="E41" s="1">
        <v>44783</v>
      </c>
      <c r="F41" t="s">
        <v>450</v>
      </c>
      <c r="G41" t="s">
        <v>115</v>
      </c>
      <c r="H41" t="s">
        <v>28</v>
      </c>
      <c r="I41" t="s">
        <v>70</v>
      </c>
      <c r="K41" t="s">
        <v>180</v>
      </c>
      <c r="L41" t="s">
        <v>181</v>
      </c>
      <c r="M41" t="s">
        <v>107</v>
      </c>
      <c r="N41" t="s">
        <v>34</v>
      </c>
      <c r="P41" s="1">
        <v>44783</v>
      </c>
      <c r="Q41" s="6">
        <v>0.4375</v>
      </c>
      <c r="R41" t="s">
        <v>2175</v>
      </c>
      <c r="S41">
        <v>100</v>
      </c>
      <c r="U41" t="s">
        <v>2176</v>
      </c>
      <c r="V41" t="s">
        <v>53</v>
      </c>
      <c r="W41" t="s">
        <v>451</v>
      </c>
    </row>
    <row r="42" spans="1:23" x14ac:dyDescent="0.2">
      <c r="A42" t="s">
        <v>40</v>
      </c>
      <c r="B42" t="s">
        <v>23</v>
      </c>
      <c r="C42" t="s">
        <v>80</v>
      </c>
      <c r="D42" t="s">
        <v>81</v>
      </c>
      <c r="E42" s="1">
        <v>44810</v>
      </c>
      <c r="F42" t="s">
        <v>50</v>
      </c>
      <c r="G42" t="s">
        <v>42</v>
      </c>
      <c r="H42" t="s">
        <v>43</v>
      </c>
      <c r="I42" t="s">
        <v>44</v>
      </c>
      <c r="J42" t="s">
        <v>1715</v>
      </c>
      <c r="K42" t="s">
        <v>1854</v>
      </c>
      <c r="L42" t="s">
        <v>1855</v>
      </c>
      <c r="M42" t="s">
        <v>535</v>
      </c>
      <c r="N42" t="s">
        <v>48</v>
      </c>
      <c r="O42" t="s">
        <v>1856</v>
      </c>
      <c r="P42" s="1">
        <v>44810</v>
      </c>
      <c r="Q42" t="s">
        <v>158</v>
      </c>
      <c r="R42" t="s">
        <v>1857</v>
      </c>
      <c r="S42">
        <v>4090000</v>
      </c>
      <c r="U42" t="s">
        <v>1858</v>
      </c>
      <c r="V42" t="s">
        <v>53</v>
      </c>
      <c r="W42" t="s">
        <v>54</v>
      </c>
    </row>
    <row r="43" spans="1:23" x14ac:dyDescent="0.2">
      <c r="A43" t="s">
        <v>40</v>
      </c>
      <c r="B43" t="s">
        <v>23</v>
      </c>
      <c r="C43" t="s">
        <v>80</v>
      </c>
      <c r="D43" t="s">
        <v>81</v>
      </c>
      <c r="E43" s="1">
        <v>44817</v>
      </c>
      <c r="F43" t="s">
        <v>880</v>
      </c>
      <c r="G43" t="s">
        <v>42</v>
      </c>
      <c r="H43" t="s">
        <v>43</v>
      </c>
      <c r="I43" t="s">
        <v>44</v>
      </c>
      <c r="K43" t="s">
        <v>45</v>
      </c>
      <c r="L43" t="s">
        <v>46</v>
      </c>
      <c r="M43" t="s">
        <v>46</v>
      </c>
      <c r="N43" t="s">
        <v>48</v>
      </c>
      <c r="O43" t="s">
        <v>49</v>
      </c>
      <c r="P43" s="1">
        <v>44817</v>
      </c>
      <c r="Q43" t="s">
        <v>267</v>
      </c>
      <c r="R43" t="s">
        <v>1286</v>
      </c>
      <c r="S43">
        <v>3440000</v>
      </c>
      <c r="U43" t="s">
        <v>52</v>
      </c>
      <c r="V43" t="s">
        <v>53</v>
      </c>
      <c r="W43" t="s">
        <v>54</v>
      </c>
    </row>
    <row r="44" spans="1:23" x14ac:dyDescent="0.2">
      <c r="A44" t="s">
        <v>40</v>
      </c>
      <c r="B44" t="s">
        <v>23</v>
      </c>
      <c r="C44" t="s">
        <v>80</v>
      </c>
      <c r="D44" t="s">
        <v>81</v>
      </c>
      <c r="E44" s="1">
        <v>44847</v>
      </c>
      <c r="F44" t="s">
        <v>304</v>
      </c>
      <c r="G44" t="s">
        <v>42</v>
      </c>
      <c r="H44" t="s">
        <v>43</v>
      </c>
      <c r="I44" t="s">
        <v>44</v>
      </c>
      <c r="K44" t="s">
        <v>2007</v>
      </c>
      <c r="L44" t="s">
        <v>2008</v>
      </c>
      <c r="M44" t="s">
        <v>47</v>
      </c>
      <c r="N44" t="s">
        <v>48</v>
      </c>
      <c r="O44" t="s">
        <v>2009</v>
      </c>
      <c r="P44" s="1">
        <v>44848</v>
      </c>
      <c r="Q44" t="s">
        <v>467</v>
      </c>
      <c r="R44" t="s">
        <v>2010</v>
      </c>
      <c r="S44">
        <v>1300000</v>
      </c>
      <c r="U44" t="s">
        <v>2011</v>
      </c>
      <c r="V44" t="s">
        <v>53</v>
      </c>
      <c r="W44" t="s">
        <v>54</v>
      </c>
    </row>
    <row r="45" spans="1:23" x14ac:dyDescent="0.2">
      <c r="A45" t="s">
        <v>40</v>
      </c>
      <c r="B45" t="s">
        <v>23</v>
      </c>
      <c r="C45" t="s">
        <v>80</v>
      </c>
      <c r="D45" t="s">
        <v>81</v>
      </c>
      <c r="E45" s="1">
        <v>44858</v>
      </c>
      <c r="F45" t="s">
        <v>114</v>
      </c>
      <c r="G45" t="s">
        <v>42</v>
      </c>
      <c r="H45" t="s">
        <v>43</v>
      </c>
      <c r="I45" t="s">
        <v>44</v>
      </c>
      <c r="K45" t="s">
        <v>174</v>
      </c>
      <c r="L45" t="s">
        <v>175</v>
      </c>
      <c r="M45" t="s">
        <v>47</v>
      </c>
      <c r="N45" t="s">
        <v>48</v>
      </c>
      <c r="O45" t="s">
        <v>176</v>
      </c>
      <c r="P45" s="1">
        <v>44858</v>
      </c>
      <c r="Q45" t="s">
        <v>177</v>
      </c>
      <c r="R45" t="s">
        <v>175</v>
      </c>
      <c r="S45">
        <v>4360000</v>
      </c>
      <c r="U45" t="s">
        <v>178</v>
      </c>
      <c r="V45" t="s">
        <v>53</v>
      </c>
      <c r="W45" t="s">
        <v>54</v>
      </c>
    </row>
    <row r="46" spans="1:23" x14ac:dyDescent="0.2">
      <c r="A46" t="s">
        <v>40</v>
      </c>
      <c r="B46" t="s">
        <v>23</v>
      </c>
      <c r="C46" t="s">
        <v>24</v>
      </c>
      <c r="D46" t="s">
        <v>25</v>
      </c>
      <c r="E46" s="1">
        <v>44864</v>
      </c>
      <c r="F46" t="s">
        <v>179</v>
      </c>
      <c r="G46" t="s">
        <v>27</v>
      </c>
      <c r="H46" t="s">
        <v>28</v>
      </c>
      <c r="I46" t="s">
        <v>70</v>
      </c>
      <c r="K46" t="s">
        <v>180</v>
      </c>
      <c r="L46" t="s">
        <v>181</v>
      </c>
      <c r="M46" t="s">
        <v>181</v>
      </c>
      <c r="N46" t="s">
        <v>34</v>
      </c>
      <c r="P46" s="12" t="s">
        <v>2177</v>
      </c>
      <c r="Q46" s="12" t="s">
        <v>280</v>
      </c>
      <c r="R46" t="s">
        <v>341</v>
      </c>
      <c r="S46">
        <v>100</v>
      </c>
      <c r="U46" t="s">
        <v>2176</v>
      </c>
      <c r="V46" t="s">
        <v>53</v>
      </c>
      <c r="W46" t="s">
        <v>182</v>
      </c>
    </row>
    <row r="47" spans="1:23" x14ac:dyDescent="0.2">
      <c r="A47" t="s">
        <v>40</v>
      </c>
      <c r="B47" t="s">
        <v>23</v>
      </c>
      <c r="C47" t="s">
        <v>80</v>
      </c>
      <c r="D47" t="s">
        <v>81</v>
      </c>
      <c r="E47" s="1">
        <v>44876</v>
      </c>
      <c r="F47" t="s">
        <v>183</v>
      </c>
      <c r="G47" t="s">
        <v>42</v>
      </c>
      <c r="H47" t="s">
        <v>43</v>
      </c>
      <c r="I47" t="s">
        <v>44</v>
      </c>
      <c r="K47" t="s">
        <v>45</v>
      </c>
      <c r="L47" t="s">
        <v>184</v>
      </c>
      <c r="M47" t="s">
        <v>47</v>
      </c>
      <c r="N47" t="s">
        <v>48</v>
      </c>
      <c r="O47" t="s">
        <v>49</v>
      </c>
      <c r="P47" s="1">
        <v>44876</v>
      </c>
      <c r="Q47" t="s">
        <v>185</v>
      </c>
      <c r="R47" t="s">
        <v>184</v>
      </c>
      <c r="S47">
        <v>1690000</v>
      </c>
      <c r="U47" t="s">
        <v>178</v>
      </c>
      <c r="V47" t="s">
        <v>53</v>
      </c>
      <c r="W47" t="s">
        <v>54</v>
      </c>
    </row>
    <row r="48" spans="1:23" x14ac:dyDescent="0.2">
      <c r="A48" t="s">
        <v>40</v>
      </c>
      <c r="B48" t="s">
        <v>23</v>
      </c>
      <c r="C48" t="s">
        <v>24</v>
      </c>
      <c r="D48" t="s">
        <v>25</v>
      </c>
      <c r="E48" s="1">
        <v>44895</v>
      </c>
      <c r="F48" t="s">
        <v>364</v>
      </c>
      <c r="G48" t="s">
        <v>58</v>
      </c>
      <c r="H48" t="s">
        <v>28</v>
      </c>
      <c r="I48" t="s">
        <v>70</v>
      </c>
      <c r="K48" t="s">
        <v>365</v>
      </c>
      <c r="L48" t="s">
        <v>366</v>
      </c>
      <c r="M48" t="s">
        <v>45</v>
      </c>
      <c r="N48" t="s">
        <v>34</v>
      </c>
      <c r="P48" s="12" t="s">
        <v>2172</v>
      </c>
      <c r="Q48" s="12" t="s">
        <v>201</v>
      </c>
      <c r="R48" t="s">
        <v>2175</v>
      </c>
      <c r="S48">
        <v>100</v>
      </c>
      <c r="U48" t="s">
        <v>2174</v>
      </c>
      <c r="V48" t="s">
        <v>53</v>
      </c>
      <c r="W48" t="s">
        <v>367</v>
      </c>
    </row>
    <row r="49" spans="1:23" x14ac:dyDescent="0.2">
      <c r="A49" t="s">
        <v>40</v>
      </c>
      <c r="B49" t="s">
        <v>23</v>
      </c>
      <c r="C49" t="s">
        <v>80</v>
      </c>
      <c r="D49" t="s">
        <v>81</v>
      </c>
      <c r="E49" s="1">
        <v>44901</v>
      </c>
      <c r="F49" t="s">
        <v>382</v>
      </c>
      <c r="G49" t="s">
        <v>42</v>
      </c>
      <c r="H49" t="s">
        <v>43</v>
      </c>
      <c r="I49" t="s">
        <v>44</v>
      </c>
      <c r="K49" t="s">
        <v>45</v>
      </c>
      <c r="L49" t="s">
        <v>46</v>
      </c>
      <c r="M49" t="s">
        <v>47</v>
      </c>
      <c r="N49" t="s">
        <v>48</v>
      </c>
      <c r="O49" t="s">
        <v>49</v>
      </c>
      <c r="P49" s="1">
        <v>44902</v>
      </c>
      <c r="Q49" t="s">
        <v>385</v>
      </c>
      <c r="R49" t="s">
        <v>918</v>
      </c>
      <c r="S49">
        <v>1540000</v>
      </c>
      <c r="U49" t="s">
        <v>178</v>
      </c>
      <c r="V49" t="s">
        <v>53</v>
      </c>
      <c r="W49" t="s">
        <v>54</v>
      </c>
    </row>
    <row r="50" spans="1:23" x14ac:dyDescent="0.2">
      <c r="A50" t="s">
        <v>40</v>
      </c>
      <c r="B50" t="s">
        <v>23</v>
      </c>
      <c r="C50" t="s">
        <v>24</v>
      </c>
      <c r="D50" t="s">
        <v>25</v>
      </c>
      <c r="E50" s="1">
        <v>44906</v>
      </c>
      <c r="F50" t="s">
        <v>267</v>
      </c>
      <c r="G50" t="s">
        <v>115</v>
      </c>
      <c r="H50" t="s">
        <v>28</v>
      </c>
      <c r="I50" t="s">
        <v>70</v>
      </c>
      <c r="K50" t="s">
        <v>1302</v>
      </c>
      <c r="L50" t="s">
        <v>46</v>
      </c>
      <c r="M50" t="s">
        <v>46</v>
      </c>
      <c r="N50" t="s">
        <v>34</v>
      </c>
      <c r="P50" s="1">
        <v>44906</v>
      </c>
      <c r="Q50" s="12" t="s">
        <v>385</v>
      </c>
      <c r="R50" s="12" t="s">
        <v>2175</v>
      </c>
      <c r="S50">
        <v>100</v>
      </c>
      <c r="U50" t="s">
        <v>2176</v>
      </c>
      <c r="V50" t="s">
        <v>53</v>
      </c>
      <c r="W50" t="s">
        <v>1303</v>
      </c>
    </row>
    <row r="51" spans="1:23" x14ac:dyDescent="0.2">
      <c r="A51" t="s">
        <v>40</v>
      </c>
      <c r="B51" t="s">
        <v>23</v>
      </c>
      <c r="C51" t="s">
        <v>24</v>
      </c>
      <c r="D51" t="s">
        <v>25</v>
      </c>
      <c r="E51" s="1">
        <v>44915</v>
      </c>
      <c r="F51" t="s">
        <v>57</v>
      </c>
      <c r="G51" t="s">
        <v>27</v>
      </c>
      <c r="H51" t="s">
        <v>28</v>
      </c>
      <c r="I51" t="s">
        <v>70</v>
      </c>
      <c r="K51" t="s">
        <v>1198</v>
      </c>
      <c r="L51" t="s">
        <v>181</v>
      </c>
      <c r="M51" t="s">
        <v>107</v>
      </c>
      <c r="N51" t="s">
        <v>34</v>
      </c>
      <c r="P51" s="1">
        <v>44915</v>
      </c>
      <c r="Q51" s="6">
        <v>0.89583333333333337</v>
      </c>
      <c r="R51" t="s">
        <v>2175</v>
      </c>
      <c r="S51">
        <v>100</v>
      </c>
      <c r="U51" t="s">
        <v>2174</v>
      </c>
      <c r="V51" t="s">
        <v>53</v>
      </c>
      <c r="W51" t="s">
        <v>1199</v>
      </c>
    </row>
    <row r="52" spans="1:23" x14ac:dyDescent="0.2">
      <c r="A52" t="s">
        <v>40</v>
      </c>
      <c r="B52" t="s">
        <v>23</v>
      </c>
      <c r="C52" t="s">
        <v>24</v>
      </c>
      <c r="D52" t="s">
        <v>25</v>
      </c>
      <c r="E52" s="1">
        <v>44922</v>
      </c>
      <c r="F52" t="s">
        <v>919</v>
      </c>
      <c r="G52" t="s">
        <v>58</v>
      </c>
      <c r="H52" t="s">
        <v>28</v>
      </c>
      <c r="I52" t="s">
        <v>70</v>
      </c>
      <c r="K52" t="s">
        <v>920</v>
      </c>
      <c r="L52" t="s">
        <v>181</v>
      </c>
      <c r="M52" t="s">
        <v>181</v>
      </c>
      <c r="N52" t="s">
        <v>48</v>
      </c>
      <c r="O52" t="s">
        <v>590</v>
      </c>
      <c r="P52" s="1">
        <v>44922</v>
      </c>
      <c r="Q52" s="6">
        <v>0.98958333333333337</v>
      </c>
      <c r="R52" t="s">
        <v>2175</v>
      </c>
      <c r="S52">
        <v>100</v>
      </c>
      <c r="U52" t="s">
        <v>2176</v>
      </c>
      <c r="V52" t="s">
        <v>53</v>
      </c>
      <c r="W52" t="s">
        <v>921</v>
      </c>
    </row>
    <row r="54" spans="1:23" x14ac:dyDescent="0.2">
      <c r="S54" s="8">
        <f>SUM(S32:S52)</f>
        <v>61185600</v>
      </c>
    </row>
    <row r="59" spans="1:23" x14ac:dyDescent="0.2">
      <c r="S59" s="14">
        <f>SUM(S54+S27)</f>
        <v>67704030</v>
      </c>
    </row>
  </sheetData>
  <sortState xmlns:xlrd2="http://schemas.microsoft.com/office/spreadsheetml/2017/richdata2" ref="A32:W52">
    <sortCondition ref="E32:E52"/>
  </sortState>
  <pageMargins left="0.75" right="0.7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A9A2E-4484-41E3-8EAF-D1E3CAFC8AF1}">
  <dimension ref="A1:W5"/>
  <sheetViews>
    <sheetView topLeftCell="F1" workbookViewId="0">
      <selection activeCell="S5" sqref="S5"/>
    </sheetView>
  </sheetViews>
  <sheetFormatPr defaultRowHeight="12.75" x14ac:dyDescent="0.2"/>
  <cols>
    <col min="1" max="1" width="15.7109375" customWidth="1"/>
    <col min="5" max="5" width="10.42578125" customWidth="1"/>
    <col min="7" max="7" width="21" customWidth="1"/>
    <col min="8" max="8" width="19.7109375" customWidth="1"/>
    <col min="9" max="9" width="35.28515625" customWidth="1"/>
    <col min="10" max="10" width="23.85546875" customWidth="1"/>
    <col min="11" max="11" width="24.42578125" customWidth="1"/>
    <col min="12" max="12" width="36.42578125" customWidth="1"/>
    <col min="13" max="13" width="13.7109375" customWidth="1"/>
    <col min="16" max="16" width="11.28515625" customWidth="1"/>
    <col min="18" max="19" width="21" customWidth="1"/>
    <col min="20" max="20" width="15.7109375" customWidth="1"/>
    <col min="21" max="21" width="38.28515625" customWidth="1"/>
    <col min="23" max="23" width="29.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490</v>
      </c>
      <c r="B2" t="s">
        <v>23</v>
      </c>
      <c r="C2" t="s">
        <v>24</v>
      </c>
      <c r="D2" t="s">
        <v>25</v>
      </c>
      <c r="E2" s="1">
        <v>44880</v>
      </c>
      <c r="F2" t="s">
        <v>491</v>
      </c>
      <c r="G2" t="s">
        <v>27</v>
      </c>
      <c r="H2" t="s">
        <v>28</v>
      </c>
      <c r="I2" t="s">
        <v>127</v>
      </c>
      <c r="J2" t="s">
        <v>492</v>
      </c>
      <c r="K2" t="s">
        <v>493</v>
      </c>
      <c r="L2" t="s">
        <v>494</v>
      </c>
      <c r="M2" t="s">
        <v>131</v>
      </c>
      <c r="N2" t="s">
        <v>34</v>
      </c>
      <c r="P2" s="1">
        <v>44881</v>
      </c>
      <c r="Q2" t="s">
        <v>141</v>
      </c>
      <c r="R2" t="s">
        <v>494</v>
      </c>
      <c r="S2">
        <v>20</v>
      </c>
      <c r="U2" t="s">
        <v>495</v>
      </c>
      <c r="V2" t="s">
        <v>496</v>
      </c>
      <c r="W2" t="s">
        <v>497</v>
      </c>
    </row>
    <row r="3" spans="1:23" x14ac:dyDescent="0.2">
      <c r="A3" t="s">
        <v>490</v>
      </c>
      <c r="B3" t="s">
        <v>23</v>
      </c>
      <c r="C3" t="s">
        <v>24</v>
      </c>
      <c r="D3" t="s">
        <v>25</v>
      </c>
      <c r="E3" s="1">
        <v>44845</v>
      </c>
      <c r="F3" t="s">
        <v>679</v>
      </c>
      <c r="G3" t="s">
        <v>115</v>
      </c>
      <c r="H3" t="s">
        <v>28</v>
      </c>
      <c r="I3" t="s">
        <v>116</v>
      </c>
      <c r="J3" t="s">
        <v>1290</v>
      </c>
      <c r="K3" t="s">
        <v>1291</v>
      </c>
      <c r="L3" t="s">
        <v>1292</v>
      </c>
      <c r="M3" t="s">
        <v>1293</v>
      </c>
      <c r="N3" t="s">
        <v>34</v>
      </c>
      <c r="P3" s="1">
        <v>44845</v>
      </c>
      <c r="Q3" t="s">
        <v>196</v>
      </c>
      <c r="R3" t="s">
        <v>1294</v>
      </c>
      <c r="S3">
        <v>25</v>
      </c>
      <c r="U3" t="s">
        <v>1295</v>
      </c>
      <c r="V3" t="s">
        <v>496</v>
      </c>
      <c r="W3" t="s">
        <v>1296</v>
      </c>
    </row>
    <row r="5" spans="1:23" x14ac:dyDescent="0.2">
      <c r="S5" s="8">
        <f>SUM(S2:S4)</f>
        <v>45</v>
      </c>
    </row>
  </sheetData>
  <pageMargins left="0.75" right="0.7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18CC-6883-4B81-BBB4-2B2B6C611970}">
  <dimension ref="A1:W7"/>
  <sheetViews>
    <sheetView topLeftCell="K1" workbookViewId="0">
      <selection activeCell="A2" sqref="A2:XFD2"/>
    </sheetView>
  </sheetViews>
  <sheetFormatPr defaultRowHeight="12.75" x14ac:dyDescent="0.2"/>
  <cols>
    <col min="1" max="1" width="17.5703125" customWidth="1"/>
    <col min="5" max="5" width="10.7109375" customWidth="1"/>
    <col min="7" max="7" width="17" customWidth="1"/>
    <col min="8" max="8" width="14.140625" customWidth="1"/>
    <col min="9" max="9" width="29.42578125" customWidth="1"/>
    <col min="10" max="10" width="34.140625" customWidth="1"/>
    <col min="11" max="11" width="24.140625" customWidth="1"/>
    <col min="12" max="12" width="22.5703125" customWidth="1"/>
    <col min="13" max="13" width="17.7109375" customWidth="1"/>
    <col min="15" max="15" width="28" customWidth="1"/>
    <col min="16" max="16" width="13" customWidth="1"/>
    <col min="17" max="17" width="9.7109375" customWidth="1"/>
    <col min="18" max="19" width="15.5703125" customWidth="1"/>
    <col min="21" max="21" width="40.28515625" customWidth="1"/>
    <col min="23" max="23" width="30.140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727</v>
      </c>
      <c r="B2" t="s">
        <v>23</v>
      </c>
      <c r="C2" t="s">
        <v>24</v>
      </c>
      <c r="D2" t="s">
        <v>25</v>
      </c>
      <c r="E2" s="1">
        <v>44741</v>
      </c>
      <c r="F2" t="s">
        <v>267</v>
      </c>
      <c r="G2" t="s">
        <v>126</v>
      </c>
      <c r="H2" t="s">
        <v>28</v>
      </c>
      <c r="I2" t="s">
        <v>228</v>
      </c>
      <c r="J2" t="s">
        <v>1257</v>
      </c>
      <c r="K2" t="s">
        <v>1258</v>
      </c>
      <c r="L2" t="s">
        <v>341</v>
      </c>
      <c r="M2" t="s">
        <v>1259</v>
      </c>
      <c r="N2" t="s">
        <v>34</v>
      </c>
      <c r="P2" s="1">
        <v>44741</v>
      </c>
      <c r="Q2" t="s">
        <v>163</v>
      </c>
      <c r="R2" t="s">
        <v>341</v>
      </c>
      <c r="S2">
        <v>100</v>
      </c>
      <c r="U2" t="s">
        <v>1260</v>
      </c>
      <c r="V2" t="s">
        <v>731</v>
      </c>
      <c r="W2" t="s">
        <v>1261</v>
      </c>
    </row>
    <row r="3" spans="1:23" x14ac:dyDescent="0.2">
      <c r="A3" t="s">
        <v>727</v>
      </c>
      <c r="B3" t="s">
        <v>23</v>
      </c>
      <c r="C3" t="s">
        <v>24</v>
      </c>
      <c r="D3" t="s">
        <v>25</v>
      </c>
      <c r="E3" s="1">
        <v>44741</v>
      </c>
      <c r="F3" t="s">
        <v>267</v>
      </c>
      <c r="G3" t="s">
        <v>126</v>
      </c>
      <c r="H3" t="s">
        <v>28</v>
      </c>
      <c r="I3" t="s">
        <v>228</v>
      </c>
      <c r="J3" t="s">
        <v>1596</v>
      </c>
      <c r="K3" t="s">
        <v>1597</v>
      </c>
      <c r="L3" t="s">
        <v>133</v>
      </c>
      <c r="M3" t="s">
        <v>1598</v>
      </c>
      <c r="N3" t="s">
        <v>34</v>
      </c>
      <c r="P3" s="1">
        <v>44741</v>
      </c>
      <c r="Q3" t="s">
        <v>179</v>
      </c>
      <c r="R3" t="s">
        <v>133</v>
      </c>
      <c r="S3">
        <v>100</v>
      </c>
      <c r="U3" t="s">
        <v>1599</v>
      </c>
      <c r="V3" t="s">
        <v>731</v>
      </c>
      <c r="W3" t="s">
        <v>732</v>
      </c>
    </row>
    <row r="4" spans="1:23" x14ac:dyDescent="0.2">
      <c r="A4" t="s">
        <v>727</v>
      </c>
      <c r="B4" t="s">
        <v>23</v>
      </c>
      <c r="C4" t="s">
        <v>24</v>
      </c>
      <c r="D4" t="s">
        <v>25</v>
      </c>
      <c r="E4" s="1">
        <v>44690</v>
      </c>
      <c r="F4" t="s">
        <v>41</v>
      </c>
      <c r="G4" t="s">
        <v>126</v>
      </c>
      <c r="H4" t="s">
        <v>28</v>
      </c>
      <c r="I4" t="s">
        <v>127</v>
      </c>
      <c r="J4" t="s">
        <v>1681</v>
      </c>
      <c r="K4" t="s">
        <v>1682</v>
      </c>
      <c r="L4" t="s">
        <v>1683</v>
      </c>
      <c r="M4" t="s">
        <v>1683</v>
      </c>
      <c r="N4" t="s">
        <v>48</v>
      </c>
      <c r="O4" t="s">
        <v>1684</v>
      </c>
      <c r="P4" s="1">
        <v>44690</v>
      </c>
      <c r="Q4" t="s">
        <v>450</v>
      </c>
      <c r="R4" t="s">
        <v>1685</v>
      </c>
      <c r="U4" t="s">
        <v>1686</v>
      </c>
      <c r="V4" t="s">
        <v>731</v>
      </c>
      <c r="W4" t="s">
        <v>1687</v>
      </c>
    </row>
    <row r="5" spans="1:23" x14ac:dyDescent="0.2">
      <c r="A5" t="s">
        <v>727</v>
      </c>
      <c r="B5" t="s">
        <v>23</v>
      </c>
      <c r="C5" t="s">
        <v>24</v>
      </c>
      <c r="D5" t="s">
        <v>25</v>
      </c>
      <c r="E5" s="1">
        <v>44701</v>
      </c>
      <c r="F5" t="s">
        <v>688</v>
      </c>
      <c r="G5" t="s">
        <v>126</v>
      </c>
      <c r="H5" t="s">
        <v>28</v>
      </c>
      <c r="I5" t="s">
        <v>228</v>
      </c>
      <c r="J5" t="s">
        <v>728</v>
      </c>
      <c r="K5" t="s">
        <v>1959</v>
      </c>
      <c r="L5" t="s">
        <v>1056</v>
      </c>
      <c r="M5" t="s">
        <v>1960</v>
      </c>
      <c r="N5" t="s">
        <v>34</v>
      </c>
      <c r="P5" s="1">
        <v>44701</v>
      </c>
      <c r="Q5" t="s">
        <v>364</v>
      </c>
      <c r="R5" t="s">
        <v>729</v>
      </c>
      <c r="S5">
        <v>200</v>
      </c>
      <c r="U5" t="s">
        <v>1961</v>
      </c>
      <c r="V5" t="s">
        <v>731</v>
      </c>
      <c r="W5" t="s">
        <v>732</v>
      </c>
    </row>
    <row r="7" spans="1:23" x14ac:dyDescent="0.2">
      <c r="S7" s="2">
        <f>SUM(S2:S6)</f>
        <v>400</v>
      </c>
    </row>
  </sheetData>
  <pageMargins left="0.75" right="0.75" top="1" bottom="1" header="0.5" footer="0.5"/>
  <pageSetup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B5F42-D631-4F14-AAD8-9223EC79B2D8}">
  <dimension ref="A1:W10"/>
  <sheetViews>
    <sheetView topLeftCell="I1" workbookViewId="0">
      <selection activeCell="L12" sqref="L12"/>
    </sheetView>
  </sheetViews>
  <sheetFormatPr defaultRowHeight="12.75" x14ac:dyDescent="0.2"/>
  <cols>
    <col min="1" max="1" width="19.28515625" customWidth="1"/>
    <col min="5" max="5" width="13.140625" customWidth="1"/>
    <col min="8" max="8" width="26.85546875" customWidth="1"/>
    <col min="9" max="9" width="28" customWidth="1"/>
    <col min="10" max="10" width="33.7109375" customWidth="1"/>
    <col min="11" max="11" width="34.140625" customWidth="1"/>
    <col min="12" max="12" width="33.85546875" customWidth="1"/>
    <col min="13" max="13" width="34.85546875" customWidth="1"/>
    <col min="15" max="15" width="19" customWidth="1"/>
    <col min="16" max="16" width="10.42578125" customWidth="1"/>
    <col min="18" max="19" width="19.5703125" customWidth="1"/>
    <col min="20" max="20" width="14.42578125" customWidth="1"/>
    <col min="21" max="21" width="30.42578125" customWidth="1"/>
    <col min="22" max="22" width="15.42578125" customWidth="1"/>
    <col min="23" max="23" width="30.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748</v>
      </c>
      <c r="B2" t="s">
        <v>23</v>
      </c>
      <c r="C2" t="s">
        <v>24</v>
      </c>
      <c r="D2" t="s">
        <v>25</v>
      </c>
      <c r="E2" s="1">
        <v>44742</v>
      </c>
      <c r="F2" t="s">
        <v>158</v>
      </c>
      <c r="G2" t="s">
        <v>58</v>
      </c>
      <c r="H2" t="s">
        <v>28</v>
      </c>
      <c r="I2" t="s">
        <v>29</v>
      </c>
      <c r="K2" t="s">
        <v>749</v>
      </c>
      <c r="L2" t="s">
        <v>750</v>
      </c>
      <c r="M2" t="s">
        <v>751</v>
      </c>
      <c r="N2" t="s">
        <v>48</v>
      </c>
      <c r="O2" t="s">
        <v>752</v>
      </c>
      <c r="P2" s="1">
        <v>44742</v>
      </c>
      <c r="Q2" t="s">
        <v>57</v>
      </c>
      <c r="R2" t="s">
        <v>753</v>
      </c>
      <c r="S2">
        <v>5000</v>
      </c>
      <c r="U2" t="s">
        <v>754</v>
      </c>
      <c r="V2" t="s">
        <v>755</v>
      </c>
      <c r="W2" t="s">
        <v>756</v>
      </c>
    </row>
    <row r="3" spans="1:23" x14ac:dyDescent="0.2">
      <c r="A3" t="s">
        <v>748</v>
      </c>
      <c r="B3" t="s">
        <v>23</v>
      </c>
      <c r="C3" t="s">
        <v>24</v>
      </c>
      <c r="D3" t="s">
        <v>25</v>
      </c>
      <c r="E3" s="1">
        <v>44742</v>
      </c>
      <c r="F3" t="s">
        <v>86</v>
      </c>
      <c r="G3" t="s">
        <v>58</v>
      </c>
      <c r="H3" t="s">
        <v>28</v>
      </c>
      <c r="I3" t="s">
        <v>29</v>
      </c>
      <c r="J3" t="s">
        <v>1147</v>
      </c>
      <c r="K3" t="s">
        <v>1148</v>
      </c>
      <c r="L3" t="s">
        <v>1149</v>
      </c>
      <c r="M3" t="s">
        <v>1150</v>
      </c>
      <c r="N3" t="s">
        <v>48</v>
      </c>
      <c r="O3" t="s">
        <v>1151</v>
      </c>
      <c r="P3" s="1">
        <v>44743</v>
      </c>
      <c r="Q3" t="s">
        <v>458</v>
      </c>
      <c r="R3" t="s">
        <v>1149</v>
      </c>
      <c r="S3">
        <v>5700</v>
      </c>
      <c r="U3" t="s">
        <v>1152</v>
      </c>
      <c r="V3" t="s">
        <v>755</v>
      </c>
      <c r="W3" t="s">
        <v>1153</v>
      </c>
    </row>
    <row r="4" spans="1:23" x14ac:dyDescent="0.2">
      <c r="A4" t="s">
        <v>748</v>
      </c>
      <c r="B4" t="s">
        <v>23</v>
      </c>
      <c r="C4" t="s">
        <v>24</v>
      </c>
      <c r="D4" t="s">
        <v>25</v>
      </c>
      <c r="E4" s="1">
        <v>44753</v>
      </c>
      <c r="F4" t="s">
        <v>328</v>
      </c>
      <c r="G4" t="s">
        <v>42</v>
      </c>
      <c r="H4" t="s">
        <v>164</v>
      </c>
      <c r="I4" t="s">
        <v>205</v>
      </c>
      <c r="J4" t="s">
        <v>1600</v>
      </c>
      <c r="K4" t="s">
        <v>1601</v>
      </c>
      <c r="L4" t="s">
        <v>1602</v>
      </c>
      <c r="M4" t="s">
        <v>1603</v>
      </c>
      <c r="N4" t="s">
        <v>48</v>
      </c>
      <c r="O4" t="s">
        <v>1604</v>
      </c>
      <c r="P4" s="1">
        <v>44753</v>
      </c>
      <c r="Q4" t="s">
        <v>516</v>
      </c>
      <c r="R4" t="s">
        <v>1605</v>
      </c>
      <c r="S4">
        <v>4900</v>
      </c>
      <c r="U4" t="s">
        <v>1606</v>
      </c>
      <c r="V4" t="s">
        <v>755</v>
      </c>
      <c r="W4" t="s">
        <v>1607</v>
      </c>
    </row>
    <row r="5" spans="1:23" x14ac:dyDescent="0.2">
      <c r="A5" t="s">
        <v>748</v>
      </c>
      <c r="B5" t="s">
        <v>23</v>
      </c>
      <c r="C5" t="s">
        <v>24</v>
      </c>
      <c r="D5" t="s">
        <v>56</v>
      </c>
      <c r="E5" s="1">
        <v>44826</v>
      </c>
      <c r="F5" t="s">
        <v>196</v>
      </c>
      <c r="G5" t="s">
        <v>42</v>
      </c>
      <c r="H5" t="s">
        <v>164</v>
      </c>
      <c r="I5" t="s">
        <v>205</v>
      </c>
      <c r="J5" t="s">
        <v>1626</v>
      </c>
      <c r="K5" t="s">
        <v>1627</v>
      </c>
      <c r="L5" t="s">
        <v>1628</v>
      </c>
      <c r="M5" t="s">
        <v>1629</v>
      </c>
      <c r="N5" t="s">
        <v>48</v>
      </c>
      <c r="O5" t="s">
        <v>1604</v>
      </c>
      <c r="P5" s="1">
        <v>44826</v>
      </c>
      <c r="Q5" t="s">
        <v>50</v>
      </c>
      <c r="R5" t="s">
        <v>1630</v>
      </c>
      <c r="S5">
        <v>22000</v>
      </c>
      <c r="U5" t="s">
        <v>1631</v>
      </c>
      <c r="V5" t="s">
        <v>755</v>
      </c>
      <c r="W5" t="s">
        <v>1607</v>
      </c>
    </row>
    <row r="6" spans="1:23" x14ac:dyDescent="0.2">
      <c r="A6" t="s">
        <v>748</v>
      </c>
      <c r="B6" t="s">
        <v>23</v>
      </c>
      <c r="C6" t="s">
        <v>24</v>
      </c>
      <c r="D6" t="s">
        <v>25</v>
      </c>
      <c r="E6" s="1">
        <v>44791</v>
      </c>
      <c r="F6" t="s">
        <v>177</v>
      </c>
      <c r="G6" t="s">
        <v>42</v>
      </c>
      <c r="H6" t="s">
        <v>28</v>
      </c>
      <c r="I6" t="s">
        <v>319</v>
      </c>
      <c r="J6" t="s">
        <v>1847</v>
      </c>
      <c r="K6" t="s">
        <v>1848</v>
      </c>
      <c r="L6" t="s">
        <v>1849</v>
      </c>
      <c r="M6" t="s">
        <v>1850</v>
      </c>
      <c r="N6" t="s">
        <v>48</v>
      </c>
      <c r="O6" t="s">
        <v>1851</v>
      </c>
      <c r="P6" s="1">
        <v>44791</v>
      </c>
      <c r="Q6" t="s">
        <v>35</v>
      </c>
      <c r="R6" t="s">
        <v>1852</v>
      </c>
      <c r="S6">
        <v>253625</v>
      </c>
      <c r="U6" t="s">
        <v>1853</v>
      </c>
      <c r="V6" t="s">
        <v>755</v>
      </c>
      <c r="W6" t="s">
        <v>1607</v>
      </c>
    </row>
    <row r="7" spans="1:23" x14ac:dyDescent="0.2">
      <c r="A7" t="s">
        <v>748</v>
      </c>
      <c r="B7" t="s">
        <v>23</v>
      </c>
      <c r="C7" t="s">
        <v>24</v>
      </c>
      <c r="D7" t="s">
        <v>25</v>
      </c>
      <c r="E7" s="1">
        <v>44693</v>
      </c>
      <c r="F7" t="s">
        <v>735</v>
      </c>
      <c r="G7" t="s">
        <v>42</v>
      </c>
      <c r="H7" t="s">
        <v>164</v>
      </c>
      <c r="I7" t="s">
        <v>205</v>
      </c>
      <c r="J7" t="s">
        <v>1953</v>
      </c>
      <c r="K7" t="s">
        <v>1954</v>
      </c>
      <c r="L7" t="s">
        <v>1955</v>
      </c>
      <c r="M7" t="s">
        <v>1956</v>
      </c>
      <c r="N7" t="s">
        <v>48</v>
      </c>
      <c r="O7" t="s">
        <v>1604</v>
      </c>
      <c r="P7" s="1">
        <v>44693</v>
      </c>
      <c r="Q7" t="s">
        <v>373</v>
      </c>
      <c r="R7" t="s">
        <v>1957</v>
      </c>
      <c r="S7">
        <v>21319</v>
      </c>
      <c r="U7" t="s">
        <v>1958</v>
      </c>
      <c r="V7" t="s">
        <v>755</v>
      </c>
      <c r="W7" t="s">
        <v>1607</v>
      </c>
    </row>
    <row r="8" spans="1:23" x14ac:dyDescent="0.2">
      <c r="A8" t="s">
        <v>748</v>
      </c>
      <c r="B8" t="s">
        <v>23</v>
      </c>
      <c r="C8" t="s">
        <v>24</v>
      </c>
      <c r="D8" t="s">
        <v>25</v>
      </c>
      <c r="E8" s="1">
        <v>44789</v>
      </c>
      <c r="F8" t="s">
        <v>125</v>
      </c>
      <c r="G8" t="s">
        <v>42</v>
      </c>
      <c r="H8" t="s">
        <v>164</v>
      </c>
      <c r="I8" t="s">
        <v>319</v>
      </c>
      <c r="J8" t="s">
        <v>1975</v>
      </c>
      <c r="K8" t="s">
        <v>1976</v>
      </c>
      <c r="L8" t="s">
        <v>1977</v>
      </c>
      <c r="M8" t="s">
        <v>1978</v>
      </c>
      <c r="N8" t="s">
        <v>48</v>
      </c>
      <c r="O8" t="s">
        <v>1604</v>
      </c>
      <c r="P8" s="1">
        <v>44789</v>
      </c>
      <c r="Q8" t="s">
        <v>26</v>
      </c>
      <c r="R8" t="s">
        <v>1979</v>
      </c>
      <c r="S8">
        <v>26000</v>
      </c>
      <c r="U8" t="s">
        <v>1980</v>
      </c>
      <c r="V8" t="s">
        <v>755</v>
      </c>
      <c r="W8" t="s">
        <v>1607</v>
      </c>
    </row>
    <row r="10" spans="1:23" x14ac:dyDescent="0.2">
      <c r="S10" s="8">
        <f>SUM(S2:S8)</f>
        <v>338544</v>
      </c>
    </row>
  </sheetData>
  <pageMargins left="0.75" right="0.75" top="1" bottom="1" header="0.5" footer="0.5"/>
  <pageSetup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E1DC-65D8-4DB5-B4C4-F2A3B2C76AE3}">
  <dimension ref="A1:W6"/>
  <sheetViews>
    <sheetView topLeftCell="H1" workbookViewId="0">
      <selection activeCell="J8" sqref="J8"/>
    </sheetView>
  </sheetViews>
  <sheetFormatPr defaultRowHeight="12.75" x14ac:dyDescent="0.2"/>
  <cols>
    <col min="1" max="1" width="16.28515625" customWidth="1"/>
    <col min="3" max="3" width="19.140625" customWidth="1"/>
    <col min="5" max="5" width="13" customWidth="1"/>
    <col min="8" max="8" width="16" customWidth="1"/>
    <col min="9" max="9" width="29.42578125" customWidth="1"/>
    <col min="11" max="11" width="28.85546875" customWidth="1"/>
    <col min="12" max="12" width="18.140625" customWidth="1"/>
    <col min="15" max="15" width="14.28515625" customWidth="1"/>
    <col min="16" max="16" width="11.5703125" customWidth="1"/>
    <col min="18" max="18" width="13.7109375" customWidth="1"/>
    <col min="19" max="19" width="18.28515625" customWidth="1"/>
    <col min="21" max="21" width="31.140625" customWidth="1"/>
    <col min="22" max="22" width="12.42578125" customWidth="1"/>
    <col min="23" max="23" width="29.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1394</v>
      </c>
      <c r="B2" t="s">
        <v>23</v>
      </c>
      <c r="C2" t="s">
        <v>24</v>
      </c>
      <c r="D2" t="s">
        <v>25</v>
      </c>
      <c r="E2" s="1">
        <v>44878</v>
      </c>
      <c r="F2" t="s">
        <v>125</v>
      </c>
      <c r="G2" t="s">
        <v>58</v>
      </c>
      <c r="H2" t="s">
        <v>28</v>
      </c>
      <c r="I2" t="s">
        <v>70</v>
      </c>
      <c r="K2" t="s">
        <v>1395</v>
      </c>
      <c r="L2" t="s">
        <v>431</v>
      </c>
      <c r="M2" t="s">
        <v>1351</v>
      </c>
      <c r="N2" t="s">
        <v>34</v>
      </c>
      <c r="P2" s="1">
        <v>44878</v>
      </c>
      <c r="Q2" t="s">
        <v>132</v>
      </c>
      <c r="R2" t="s">
        <v>431</v>
      </c>
      <c r="S2">
        <v>75</v>
      </c>
      <c r="U2" t="s">
        <v>1396</v>
      </c>
      <c r="V2" t="s">
        <v>1397</v>
      </c>
      <c r="W2" t="s">
        <v>1398</v>
      </c>
    </row>
    <row r="3" spans="1:23" x14ac:dyDescent="0.2">
      <c r="A3" t="s">
        <v>1394</v>
      </c>
      <c r="B3" t="s">
        <v>23</v>
      </c>
      <c r="C3" t="s">
        <v>24</v>
      </c>
      <c r="D3" t="s">
        <v>25</v>
      </c>
      <c r="E3" s="1">
        <v>44775</v>
      </c>
      <c r="F3" t="s">
        <v>153</v>
      </c>
      <c r="G3" t="s">
        <v>58</v>
      </c>
      <c r="H3" t="s">
        <v>28</v>
      </c>
      <c r="I3" t="s">
        <v>70</v>
      </c>
      <c r="K3" t="s">
        <v>1613</v>
      </c>
      <c r="L3" t="s">
        <v>1194</v>
      </c>
      <c r="M3" t="s">
        <v>1351</v>
      </c>
      <c r="N3" t="s">
        <v>34</v>
      </c>
      <c r="P3" s="1">
        <v>44775</v>
      </c>
      <c r="Q3" t="s">
        <v>132</v>
      </c>
      <c r="R3" t="s">
        <v>1194</v>
      </c>
      <c r="S3">
        <v>15</v>
      </c>
      <c r="U3" t="s">
        <v>1614</v>
      </c>
      <c r="V3" t="s">
        <v>1397</v>
      </c>
      <c r="W3" t="s">
        <v>1615</v>
      </c>
    </row>
    <row r="4" spans="1:23" x14ac:dyDescent="0.2">
      <c r="A4" t="s">
        <v>1394</v>
      </c>
      <c r="B4" t="s">
        <v>23</v>
      </c>
      <c r="C4" t="s">
        <v>24</v>
      </c>
      <c r="D4" t="s">
        <v>1072</v>
      </c>
      <c r="E4" s="1">
        <v>44621</v>
      </c>
      <c r="F4" t="s">
        <v>75</v>
      </c>
      <c r="G4" t="s">
        <v>115</v>
      </c>
      <c r="H4" t="s">
        <v>28</v>
      </c>
      <c r="I4" t="s">
        <v>228</v>
      </c>
      <c r="K4" t="s">
        <v>1763</v>
      </c>
      <c r="L4" t="s">
        <v>1764</v>
      </c>
      <c r="M4" t="s">
        <v>1351</v>
      </c>
      <c r="N4" t="s">
        <v>34</v>
      </c>
      <c r="P4" s="1">
        <v>44621</v>
      </c>
      <c r="Q4" t="s">
        <v>328</v>
      </c>
      <c r="R4" t="s">
        <v>1765</v>
      </c>
      <c r="S4">
        <v>450</v>
      </c>
      <c r="U4" t="s">
        <v>1766</v>
      </c>
      <c r="V4" t="s">
        <v>1397</v>
      </c>
      <c r="W4" t="s">
        <v>1767</v>
      </c>
    </row>
    <row r="6" spans="1:23" x14ac:dyDescent="0.2">
      <c r="S6" s="2">
        <f>SUM(S2:S5)</f>
        <v>540</v>
      </c>
    </row>
  </sheetData>
  <pageMargins left="0.75" right="0.7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D77E0-4A1A-4DDF-8DC8-F5D5673C8D0D}">
  <dimension ref="A1:V4"/>
  <sheetViews>
    <sheetView topLeftCell="G1" workbookViewId="0">
      <selection activeCell="G1" sqref="A1:XFD1"/>
    </sheetView>
  </sheetViews>
  <sheetFormatPr defaultRowHeight="12.75" x14ac:dyDescent="0.2"/>
  <cols>
    <col min="1" max="1" width="24.85546875" customWidth="1"/>
    <col min="5" max="5" width="11.140625" customWidth="1"/>
    <col min="6" max="6" width="12.7109375" customWidth="1"/>
    <col min="7" max="7" width="18.5703125" customWidth="1"/>
    <col min="8" max="8" width="14.5703125" customWidth="1"/>
    <col min="9" max="9" width="24.5703125" customWidth="1"/>
    <col min="11" max="11" width="24.28515625" customWidth="1"/>
    <col min="12" max="12" width="25.5703125" customWidth="1"/>
    <col min="13" max="13" width="18.7109375" customWidth="1"/>
    <col min="15" max="15" width="15.42578125" customWidth="1"/>
    <col min="16" max="16" width="11.7109375" customWidth="1"/>
    <col min="17" max="17" width="11.42578125" customWidth="1"/>
    <col min="18" max="18" width="14.7109375" customWidth="1"/>
    <col min="20" max="20" width="22.7109375" customWidth="1"/>
    <col min="22" max="22" width="22.14062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683</v>
      </c>
      <c r="B2" t="s">
        <v>23</v>
      </c>
      <c r="C2" t="s">
        <v>24</v>
      </c>
      <c r="D2" t="s">
        <v>205</v>
      </c>
      <c r="E2" s="1">
        <v>44628</v>
      </c>
      <c r="F2" t="s">
        <v>458</v>
      </c>
      <c r="G2" t="s">
        <v>42</v>
      </c>
      <c r="H2" t="s">
        <v>614</v>
      </c>
      <c r="I2" t="s">
        <v>319</v>
      </c>
      <c r="K2" t="s">
        <v>684</v>
      </c>
      <c r="L2" t="s">
        <v>685</v>
      </c>
      <c r="M2" t="s">
        <v>686</v>
      </c>
      <c r="N2" t="s">
        <v>48</v>
      </c>
      <c r="O2" t="s">
        <v>687</v>
      </c>
      <c r="P2" s="1">
        <v>44628</v>
      </c>
      <c r="Q2" t="s">
        <v>688</v>
      </c>
      <c r="R2" t="s">
        <v>689</v>
      </c>
      <c r="T2" t="s">
        <v>690</v>
      </c>
      <c r="U2" t="s">
        <v>691</v>
      </c>
      <c r="V2" t="s">
        <v>692</v>
      </c>
    </row>
    <row r="4" spans="1:22" x14ac:dyDescent="0.2">
      <c r="R4" s="8">
        <v>13500</v>
      </c>
    </row>
  </sheetData>
  <pageMargins left="0.75" right="0.75" top="1" bottom="1" header="0.5" footer="0.5"/>
  <pageSetup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99BD-F27D-4B9C-8177-A0580D740E2F}">
  <dimension ref="A1:W12"/>
  <sheetViews>
    <sheetView topLeftCell="F1" workbookViewId="0">
      <selection activeCell="S12" sqref="S12"/>
    </sheetView>
  </sheetViews>
  <sheetFormatPr defaultRowHeight="12.75" x14ac:dyDescent="0.2"/>
  <cols>
    <col min="1" max="1" width="14.28515625" customWidth="1"/>
    <col min="3" max="3" width="15" customWidth="1"/>
    <col min="5" max="5" width="14" customWidth="1"/>
    <col min="7" max="7" width="15.85546875" customWidth="1"/>
    <col min="8" max="8" width="13.5703125" customWidth="1"/>
    <col min="9" max="9" width="30.28515625" customWidth="1"/>
    <col min="10" max="10" width="34.5703125" customWidth="1"/>
    <col min="11" max="11" width="25" customWidth="1"/>
    <col min="12" max="12" width="13" customWidth="1"/>
    <col min="13" max="13" width="25.7109375" customWidth="1"/>
    <col min="16" max="16" width="10" customWidth="1"/>
    <col min="18" max="19" width="24" customWidth="1"/>
    <col min="21" max="21" width="34.7109375" customWidth="1"/>
    <col min="23" max="23" width="34.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318</v>
      </c>
      <c r="B2" t="s">
        <v>23</v>
      </c>
      <c r="C2" t="s">
        <v>24</v>
      </c>
      <c r="D2" t="s">
        <v>25</v>
      </c>
      <c r="E2" s="1">
        <v>44816</v>
      </c>
      <c r="F2" t="s">
        <v>250</v>
      </c>
      <c r="G2" t="s">
        <v>58</v>
      </c>
      <c r="H2" t="s">
        <v>28</v>
      </c>
      <c r="I2" t="s">
        <v>319</v>
      </c>
      <c r="J2" t="s">
        <v>320</v>
      </c>
      <c r="K2" t="s">
        <v>321</v>
      </c>
      <c r="L2" t="s">
        <v>322</v>
      </c>
      <c r="M2" t="s">
        <v>323</v>
      </c>
      <c r="N2" t="s">
        <v>34</v>
      </c>
      <c r="P2" s="1">
        <v>44816</v>
      </c>
      <c r="Q2" t="s">
        <v>245</v>
      </c>
      <c r="R2" t="s">
        <v>322</v>
      </c>
      <c r="S2">
        <v>5</v>
      </c>
      <c r="U2" t="s">
        <v>324</v>
      </c>
      <c r="V2" t="s">
        <v>325</v>
      </c>
      <c r="W2" t="s">
        <v>326</v>
      </c>
    </row>
    <row r="3" spans="1:23" x14ac:dyDescent="0.2">
      <c r="A3" t="s">
        <v>318</v>
      </c>
      <c r="B3" t="s">
        <v>23</v>
      </c>
      <c r="C3" t="s">
        <v>24</v>
      </c>
      <c r="D3" t="s">
        <v>25</v>
      </c>
      <c r="E3" s="1">
        <v>44843</v>
      </c>
      <c r="F3" t="s">
        <v>613</v>
      </c>
      <c r="G3" t="s">
        <v>42</v>
      </c>
      <c r="H3" t="s">
        <v>614</v>
      </c>
      <c r="I3" t="s">
        <v>127</v>
      </c>
      <c r="J3" t="s">
        <v>615</v>
      </c>
      <c r="K3" t="s">
        <v>616</v>
      </c>
      <c r="L3" t="s">
        <v>617</v>
      </c>
      <c r="M3" t="s">
        <v>618</v>
      </c>
      <c r="N3" t="s">
        <v>34</v>
      </c>
      <c r="P3" s="1">
        <v>44843</v>
      </c>
      <c r="Q3" t="s">
        <v>613</v>
      </c>
      <c r="R3" t="s">
        <v>617</v>
      </c>
      <c r="S3">
        <v>45</v>
      </c>
      <c r="U3" t="s">
        <v>619</v>
      </c>
      <c r="V3" t="s">
        <v>325</v>
      </c>
      <c r="W3" t="s">
        <v>620</v>
      </c>
    </row>
    <row r="4" spans="1:23" x14ac:dyDescent="0.2">
      <c r="A4" t="s">
        <v>318</v>
      </c>
      <c r="B4" t="s">
        <v>23</v>
      </c>
      <c r="C4" t="s">
        <v>24</v>
      </c>
      <c r="D4" t="s">
        <v>25</v>
      </c>
      <c r="E4" s="1">
        <v>44636</v>
      </c>
      <c r="F4" t="s">
        <v>75</v>
      </c>
      <c r="G4" t="s">
        <v>58</v>
      </c>
      <c r="H4" t="s">
        <v>28</v>
      </c>
      <c r="I4" t="s">
        <v>70</v>
      </c>
      <c r="J4" t="s">
        <v>693</v>
      </c>
      <c r="K4" t="s">
        <v>694</v>
      </c>
      <c r="L4" t="s">
        <v>695</v>
      </c>
      <c r="M4" t="s">
        <v>323</v>
      </c>
      <c r="N4" t="s">
        <v>34</v>
      </c>
      <c r="P4" s="1">
        <v>44636</v>
      </c>
      <c r="Q4" t="s">
        <v>696</v>
      </c>
      <c r="R4" t="s">
        <v>695</v>
      </c>
      <c r="S4">
        <v>10</v>
      </c>
      <c r="U4" t="s">
        <v>697</v>
      </c>
      <c r="V4" t="s">
        <v>325</v>
      </c>
      <c r="W4" t="s">
        <v>698</v>
      </c>
    </row>
    <row r="5" spans="1:23" x14ac:dyDescent="0.2">
      <c r="A5" t="s">
        <v>318</v>
      </c>
      <c r="B5" t="s">
        <v>23</v>
      </c>
      <c r="C5" t="s">
        <v>24</v>
      </c>
      <c r="D5" t="s">
        <v>25</v>
      </c>
      <c r="E5" s="1">
        <v>44694</v>
      </c>
      <c r="F5" t="s">
        <v>634</v>
      </c>
      <c r="G5" t="s">
        <v>126</v>
      </c>
      <c r="H5" t="s">
        <v>28</v>
      </c>
      <c r="I5" t="s">
        <v>127</v>
      </c>
      <c r="J5" t="s">
        <v>721</v>
      </c>
      <c r="K5" t="s">
        <v>722</v>
      </c>
      <c r="L5" t="s">
        <v>562</v>
      </c>
      <c r="M5" t="s">
        <v>723</v>
      </c>
      <c r="N5" t="s">
        <v>48</v>
      </c>
      <c r="O5" t="s">
        <v>724</v>
      </c>
      <c r="P5" s="1">
        <v>44694</v>
      </c>
      <c r="Q5" t="s">
        <v>373</v>
      </c>
      <c r="R5" t="s">
        <v>562</v>
      </c>
      <c r="S5">
        <v>20</v>
      </c>
      <c r="U5" t="s">
        <v>725</v>
      </c>
      <c r="V5" t="s">
        <v>325</v>
      </c>
      <c r="W5" t="s">
        <v>726</v>
      </c>
    </row>
    <row r="6" spans="1:23" x14ac:dyDescent="0.2">
      <c r="A6" t="s">
        <v>318</v>
      </c>
      <c r="B6" t="s">
        <v>23</v>
      </c>
      <c r="C6" t="s">
        <v>24</v>
      </c>
      <c r="D6" t="s">
        <v>25</v>
      </c>
      <c r="E6" s="1">
        <v>44567</v>
      </c>
      <c r="F6" t="s">
        <v>688</v>
      </c>
      <c r="G6" t="s">
        <v>58</v>
      </c>
      <c r="H6" t="s">
        <v>28</v>
      </c>
      <c r="I6" t="s">
        <v>46</v>
      </c>
      <c r="J6" t="s">
        <v>818</v>
      </c>
      <c r="K6" t="s">
        <v>819</v>
      </c>
      <c r="L6" t="s">
        <v>820</v>
      </c>
      <c r="M6" t="s">
        <v>821</v>
      </c>
      <c r="N6" t="s">
        <v>34</v>
      </c>
      <c r="P6" s="1">
        <v>44567</v>
      </c>
      <c r="Q6" t="s">
        <v>328</v>
      </c>
      <c r="R6" t="s">
        <v>820</v>
      </c>
      <c r="S6">
        <v>5</v>
      </c>
      <c r="U6" t="s">
        <v>818</v>
      </c>
      <c r="V6" t="s">
        <v>325</v>
      </c>
      <c r="W6" t="s">
        <v>822</v>
      </c>
    </row>
    <row r="7" spans="1:23" x14ac:dyDescent="0.2">
      <c r="A7" t="s">
        <v>318</v>
      </c>
      <c r="B7" t="s">
        <v>23</v>
      </c>
      <c r="C7" t="s">
        <v>24</v>
      </c>
      <c r="D7" t="s">
        <v>25</v>
      </c>
      <c r="E7" s="1">
        <v>44622</v>
      </c>
      <c r="F7" t="s">
        <v>364</v>
      </c>
      <c r="G7" t="s">
        <v>115</v>
      </c>
      <c r="H7" t="s">
        <v>28</v>
      </c>
      <c r="I7" t="s">
        <v>70</v>
      </c>
      <c r="J7" t="s">
        <v>1086</v>
      </c>
      <c r="K7" t="s">
        <v>1087</v>
      </c>
      <c r="L7" t="s">
        <v>1088</v>
      </c>
      <c r="M7" t="s">
        <v>1089</v>
      </c>
      <c r="N7" t="s">
        <v>34</v>
      </c>
      <c r="P7" s="1">
        <v>44622</v>
      </c>
      <c r="Q7" t="s">
        <v>328</v>
      </c>
      <c r="R7" t="s">
        <v>1090</v>
      </c>
      <c r="S7">
        <v>150</v>
      </c>
      <c r="U7" t="s">
        <v>1091</v>
      </c>
      <c r="V7" t="s">
        <v>325</v>
      </c>
      <c r="W7" t="s">
        <v>1092</v>
      </c>
    </row>
    <row r="8" spans="1:23" x14ac:dyDescent="0.2">
      <c r="A8" t="s">
        <v>318</v>
      </c>
      <c r="B8" t="s">
        <v>23</v>
      </c>
      <c r="C8" t="s">
        <v>24</v>
      </c>
      <c r="D8" t="s">
        <v>25</v>
      </c>
      <c r="E8" s="1">
        <v>44812</v>
      </c>
      <c r="F8" t="s">
        <v>196</v>
      </c>
      <c r="G8" t="s">
        <v>115</v>
      </c>
      <c r="H8" t="s">
        <v>28</v>
      </c>
      <c r="I8" t="s">
        <v>205</v>
      </c>
      <c r="J8" t="s">
        <v>1619</v>
      </c>
      <c r="K8" t="s">
        <v>1620</v>
      </c>
      <c r="L8" t="s">
        <v>1621</v>
      </c>
      <c r="M8" t="s">
        <v>1622</v>
      </c>
      <c r="N8" t="s">
        <v>34</v>
      </c>
      <c r="P8" s="1">
        <v>44812</v>
      </c>
      <c r="Q8" t="s">
        <v>63</v>
      </c>
      <c r="R8" t="s">
        <v>1623</v>
      </c>
      <c r="S8">
        <v>60</v>
      </c>
      <c r="U8" t="s">
        <v>1624</v>
      </c>
      <c r="V8" t="s">
        <v>325</v>
      </c>
      <c r="W8" t="s">
        <v>1625</v>
      </c>
    </row>
    <row r="9" spans="1:23" x14ac:dyDescent="0.2">
      <c r="A9" t="s">
        <v>318</v>
      </c>
      <c r="B9" t="s">
        <v>23</v>
      </c>
      <c r="C9" t="s">
        <v>24</v>
      </c>
      <c r="D9" t="s">
        <v>25</v>
      </c>
      <c r="E9" s="1">
        <v>44914</v>
      </c>
      <c r="F9" t="s">
        <v>69</v>
      </c>
      <c r="G9" t="s">
        <v>115</v>
      </c>
      <c r="H9" t="s">
        <v>28</v>
      </c>
      <c r="I9" t="s">
        <v>127</v>
      </c>
      <c r="J9" t="s">
        <v>2026</v>
      </c>
      <c r="K9" t="s">
        <v>2027</v>
      </c>
      <c r="L9" t="s">
        <v>2028</v>
      </c>
      <c r="M9" t="s">
        <v>610</v>
      </c>
      <c r="N9" t="s">
        <v>48</v>
      </c>
      <c r="O9" t="s">
        <v>2029</v>
      </c>
      <c r="P9" s="1">
        <v>44914</v>
      </c>
      <c r="Q9" t="s">
        <v>382</v>
      </c>
      <c r="R9" t="s">
        <v>2030</v>
      </c>
      <c r="S9">
        <v>240</v>
      </c>
      <c r="U9" t="s">
        <v>2031</v>
      </c>
      <c r="V9" t="s">
        <v>325</v>
      </c>
      <c r="W9" t="s">
        <v>2032</v>
      </c>
    </row>
    <row r="10" spans="1:23" x14ac:dyDescent="0.2">
      <c r="A10" t="s">
        <v>318</v>
      </c>
      <c r="B10" t="s">
        <v>23</v>
      </c>
      <c r="C10" t="s">
        <v>24</v>
      </c>
      <c r="D10" t="s">
        <v>25</v>
      </c>
      <c r="E10" s="1">
        <v>44690</v>
      </c>
      <c r="F10" t="s">
        <v>491</v>
      </c>
      <c r="G10" t="s">
        <v>58</v>
      </c>
      <c r="H10" t="s">
        <v>28</v>
      </c>
      <c r="I10" t="s">
        <v>127</v>
      </c>
      <c r="J10" t="s">
        <v>2085</v>
      </c>
      <c r="K10" t="s">
        <v>1087</v>
      </c>
      <c r="L10" t="s">
        <v>2086</v>
      </c>
      <c r="M10" t="s">
        <v>323</v>
      </c>
      <c r="N10" t="s">
        <v>34</v>
      </c>
      <c r="P10" s="1">
        <v>44690</v>
      </c>
      <c r="Q10" t="s">
        <v>491</v>
      </c>
      <c r="R10" t="s">
        <v>2086</v>
      </c>
      <c r="S10">
        <v>6</v>
      </c>
      <c r="U10" t="s">
        <v>2087</v>
      </c>
      <c r="V10" t="s">
        <v>325</v>
      </c>
      <c r="W10" t="s">
        <v>2088</v>
      </c>
    </row>
    <row r="12" spans="1:23" x14ac:dyDescent="0.2">
      <c r="S12" s="8">
        <f>SUM(S2:S11)</f>
        <v>541</v>
      </c>
    </row>
  </sheetData>
  <pageMargins left="0.75" right="0.75" top="1" bottom="1" header="0.5" footer="0.5"/>
  <pageSetup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71D1-6C7E-42B6-AB50-F28CA61D5E5C}">
  <dimension ref="A1:W7"/>
  <sheetViews>
    <sheetView topLeftCell="M1" workbookViewId="0">
      <selection activeCell="M1" sqref="A1:XFD1"/>
    </sheetView>
  </sheetViews>
  <sheetFormatPr defaultRowHeight="12.75" x14ac:dyDescent="0.2"/>
  <cols>
    <col min="1" max="1" width="16.140625" customWidth="1"/>
    <col min="4" max="4" width="15.140625" customWidth="1"/>
    <col min="5" max="5" width="15.42578125" customWidth="1"/>
    <col min="8" max="8" width="36.42578125" customWidth="1"/>
    <col min="9" max="9" width="34.7109375" customWidth="1"/>
    <col min="10" max="10" width="31" customWidth="1"/>
    <col min="11" max="11" width="27.85546875" customWidth="1"/>
    <col min="12" max="12" width="21.5703125" customWidth="1"/>
    <col min="13" max="13" width="27" customWidth="1"/>
    <col min="15" max="15" width="18.85546875" customWidth="1"/>
    <col min="16" max="16" width="19.42578125" customWidth="1"/>
    <col min="17" max="17" width="16.28515625" customWidth="1"/>
    <col min="18" max="19" width="15.85546875" customWidth="1"/>
    <col min="20" max="20" width="16.7109375" customWidth="1"/>
    <col min="21" max="21" width="41" customWidth="1"/>
    <col min="23" max="23" width="32.140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665</v>
      </c>
      <c r="B2" t="s">
        <v>23</v>
      </c>
      <c r="C2" t="s">
        <v>24</v>
      </c>
      <c r="D2" t="s">
        <v>56</v>
      </c>
      <c r="E2" s="1">
        <v>44599</v>
      </c>
      <c r="F2" t="s">
        <v>108</v>
      </c>
      <c r="G2" t="s">
        <v>42</v>
      </c>
      <c r="H2" t="s">
        <v>43</v>
      </c>
      <c r="I2" t="s">
        <v>44</v>
      </c>
      <c r="J2" t="s">
        <v>666</v>
      </c>
      <c r="K2" t="s">
        <v>667</v>
      </c>
      <c r="L2" t="s">
        <v>668</v>
      </c>
      <c r="M2" t="s">
        <v>669</v>
      </c>
      <c r="N2" t="s">
        <v>48</v>
      </c>
      <c r="O2" t="s">
        <v>670</v>
      </c>
      <c r="P2" s="1">
        <v>44600</v>
      </c>
      <c r="Q2" t="s">
        <v>462</v>
      </c>
      <c r="R2" t="s">
        <v>668</v>
      </c>
      <c r="S2">
        <v>1125000</v>
      </c>
      <c r="U2" t="s">
        <v>671</v>
      </c>
      <c r="V2" t="s">
        <v>672</v>
      </c>
      <c r="W2" t="s">
        <v>673</v>
      </c>
    </row>
    <row r="3" spans="1:23" x14ac:dyDescent="0.2">
      <c r="A3" t="s">
        <v>665</v>
      </c>
      <c r="B3" t="s">
        <v>23</v>
      </c>
      <c r="C3" t="s">
        <v>24</v>
      </c>
      <c r="D3" t="s">
        <v>25</v>
      </c>
      <c r="E3" s="1">
        <v>44796</v>
      </c>
      <c r="F3" t="s">
        <v>373</v>
      </c>
      <c r="G3" t="s">
        <v>42</v>
      </c>
      <c r="H3" t="s">
        <v>164</v>
      </c>
      <c r="I3" t="s">
        <v>205</v>
      </c>
      <c r="J3" t="s">
        <v>1012</v>
      </c>
      <c r="K3" t="s">
        <v>1013</v>
      </c>
      <c r="L3" t="s">
        <v>1014</v>
      </c>
      <c r="M3" t="s">
        <v>1015</v>
      </c>
      <c r="N3" t="s">
        <v>48</v>
      </c>
      <c r="O3" t="s">
        <v>670</v>
      </c>
      <c r="P3" s="1">
        <v>44796</v>
      </c>
      <c r="Q3" t="s">
        <v>280</v>
      </c>
      <c r="R3" t="s">
        <v>1014</v>
      </c>
      <c r="S3">
        <v>67000</v>
      </c>
      <c r="U3" t="s">
        <v>1016</v>
      </c>
      <c r="V3" t="s">
        <v>672</v>
      </c>
      <c r="W3" t="s">
        <v>673</v>
      </c>
    </row>
    <row r="4" spans="1:23" x14ac:dyDescent="0.2">
      <c r="A4" t="s">
        <v>665</v>
      </c>
      <c r="B4" t="s">
        <v>23</v>
      </c>
      <c r="C4" t="s">
        <v>24</v>
      </c>
      <c r="D4" t="s">
        <v>25</v>
      </c>
      <c r="E4" s="1">
        <v>44570</v>
      </c>
      <c r="F4" t="s">
        <v>304</v>
      </c>
      <c r="G4" t="s">
        <v>42</v>
      </c>
      <c r="H4" t="s">
        <v>43</v>
      </c>
      <c r="I4" t="s">
        <v>46</v>
      </c>
      <c r="J4" t="s">
        <v>1412</v>
      </c>
      <c r="K4" t="s">
        <v>1413</v>
      </c>
      <c r="L4" t="s">
        <v>1414</v>
      </c>
      <c r="M4" t="s">
        <v>1415</v>
      </c>
      <c r="N4" t="s">
        <v>48</v>
      </c>
      <c r="O4" t="s">
        <v>670</v>
      </c>
      <c r="P4" s="1">
        <v>44570</v>
      </c>
      <c r="Q4" t="s">
        <v>382</v>
      </c>
      <c r="R4" t="s">
        <v>1416</v>
      </c>
      <c r="S4">
        <v>425000</v>
      </c>
      <c r="U4" t="s">
        <v>1417</v>
      </c>
      <c r="V4" t="s">
        <v>672</v>
      </c>
      <c r="W4" t="s">
        <v>673</v>
      </c>
    </row>
    <row r="5" spans="1:23" x14ac:dyDescent="0.2">
      <c r="A5" t="s">
        <v>665</v>
      </c>
      <c r="B5" t="s">
        <v>23</v>
      </c>
      <c r="C5" t="s">
        <v>24</v>
      </c>
      <c r="D5" t="s">
        <v>25</v>
      </c>
      <c r="E5" s="1">
        <v>44772</v>
      </c>
      <c r="F5" t="s">
        <v>1137</v>
      </c>
      <c r="G5" t="s">
        <v>42</v>
      </c>
      <c r="H5" t="s">
        <v>164</v>
      </c>
      <c r="I5" t="s">
        <v>287</v>
      </c>
      <c r="J5" t="s">
        <v>1471</v>
      </c>
      <c r="K5" t="s">
        <v>1472</v>
      </c>
      <c r="L5" t="s">
        <v>1473</v>
      </c>
      <c r="M5" t="s">
        <v>1474</v>
      </c>
      <c r="N5" t="s">
        <v>48</v>
      </c>
      <c r="O5" t="s">
        <v>1475</v>
      </c>
      <c r="P5" s="1">
        <v>44772</v>
      </c>
      <c r="Q5" t="s">
        <v>516</v>
      </c>
      <c r="R5" t="s">
        <v>1473</v>
      </c>
      <c r="S5">
        <v>250000</v>
      </c>
      <c r="U5" t="s">
        <v>1476</v>
      </c>
      <c r="V5" t="s">
        <v>672</v>
      </c>
      <c r="W5" t="s">
        <v>673</v>
      </c>
    </row>
    <row r="7" spans="1:23" x14ac:dyDescent="0.2">
      <c r="S7" s="8">
        <f>SUM(S2:S6)</f>
        <v>1867000</v>
      </c>
    </row>
  </sheetData>
  <pageMargins left="0.75" right="0.7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0BA5-8BD1-4648-B50B-2F053DAF42CD}">
  <dimension ref="A1:V4"/>
  <sheetViews>
    <sheetView workbookViewId="0">
      <selection activeCell="K15" sqref="K15"/>
    </sheetView>
  </sheetViews>
  <sheetFormatPr defaultRowHeight="12.75" x14ac:dyDescent="0.2"/>
  <cols>
    <col min="1" max="1" width="15.42578125" customWidth="1"/>
    <col min="3" max="3" width="17" customWidth="1"/>
    <col min="5" max="5" width="12.28515625" customWidth="1"/>
    <col min="6" max="6" width="13" customWidth="1"/>
    <col min="7" max="8" width="14" customWidth="1"/>
    <col min="10" max="10" width="17.85546875" customWidth="1"/>
    <col min="11" max="11" width="23.85546875" customWidth="1"/>
    <col min="13" max="13" width="21.28515625" customWidth="1"/>
    <col min="16" max="16" width="11.7109375" customWidth="1"/>
    <col min="18" max="18" width="15.8554687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1078</v>
      </c>
      <c r="B2" t="s">
        <v>23</v>
      </c>
      <c r="C2" t="s">
        <v>24</v>
      </c>
      <c r="D2" t="s">
        <v>25</v>
      </c>
      <c r="E2" s="1">
        <v>44608</v>
      </c>
      <c r="F2" t="s">
        <v>82</v>
      </c>
      <c r="G2" t="s">
        <v>115</v>
      </c>
      <c r="H2" t="s">
        <v>28</v>
      </c>
      <c r="I2" t="s">
        <v>205</v>
      </c>
      <c r="J2" t="s">
        <v>1079</v>
      </c>
      <c r="K2" t="s">
        <v>1080</v>
      </c>
      <c r="L2" t="s">
        <v>1081</v>
      </c>
      <c r="M2" t="s">
        <v>1082</v>
      </c>
      <c r="N2" t="s">
        <v>34</v>
      </c>
      <c r="P2" s="1">
        <v>44608</v>
      </c>
      <c r="Q2" t="s">
        <v>136</v>
      </c>
      <c r="R2" t="s">
        <v>1081</v>
      </c>
      <c r="T2" t="s">
        <v>1083</v>
      </c>
      <c r="U2" t="s">
        <v>1084</v>
      </c>
      <c r="V2" t="s">
        <v>1085</v>
      </c>
    </row>
    <row r="4" spans="1:22" x14ac:dyDescent="0.2">
      <c r="R4" s="8">
        <v>420</v>
      </c>
    </row>
  </sheetData>
  <pageMargins left="0.75" right="0.75" top="1" bottom="1" header="0.5" footer="0.5"/>
  <pageSetup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7200-F064-4BC3-A5E3-48430A187537}">
  <dimension ref="A1:W10"/>
  <sheetViews>
    <sheetView workbookViewId="0">
      <selection activeCell="S16" sqref="S16"/>
    </sheetView>
  </sheetViews>
  <sheetFormatPr defaultRowHeight="12.75" x14ac:dyDescent="0.2"/>
  <cols>
    <col min="1" max="1" width="15" customWidth="1"/>
    <col min="3" max="3" width="17.85546875" customWidth="1"/>
    <col min="5" max="5" width="11.140625" customWidth="1"/>
    <col min="7" max="7" width="16.5703125" customWidth="1"/>
    <col min="8" max="8" width="20.140625" customWidth="1"/>
    <col min="10" max="10" width="27.140625" customWidth="1"/>
    <col min="11" max="11" width="27" customWidth="1"/>
    <col min="12" max="12" width="25.140625" customWidth="1"/>
    <col min="13" max="13" width="24.7109375" customWidth="1"/>
    <col min="15" max="15" width="38" customWidth="1"/>
    <col min="16" max="16" width="12.85546875" customWidth="1"/>
    <col min="18" max="19" width="31" customWidth="1"/>
    <col min="20" max="20" width="16.85546875" customWidth="1"/>
    <col min="21" max="21" width="32.7109375" customWidth="1"/>
    <col min="22" max="22" width="11" customWidth="1"/>
    <col min="23" max="23" width="29.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441</v>
      </c>
      <c r="B2" t="s">
        <v>23</v>
      </c>
      <c r="C2" t="s">
        <v>24</v>
      </c>
      <c r="D2" t="s">
        <v>25</v>
      </c>
      <c r="E2" s="1">
        <v>44768</v>
      </c>
      <c r="F2" t="s">
        <v>26</v>
      </c>
      <c r="G2" t="s">
        <v>115</v>
      </c>
      <c r="H2" t="s">
        <v>28</v>
      </c>
      <c r="I2" t="s">
        <v>205</v>
      </c>
      <c r="J2" t="s">
        <v>442</v>
      </c>
      <c r="K2" t="s">
        <v>443</v>
      </c>
      <c r="L2" t="s">
        <v>444</v>
      </c>
      <c r="M2" t="s">
        <v>445</v>
      </c>
      <c r="N2" t="s">
        <v>48</v>
      </c>
      <c r="O2" t="s">
        <v>446</v>
      </c>
      <c r="P2" s="1">
        <v>44769</v>
      </c>
      <c r="Q2" t="s">
        <v>239</v>
      </c>
      <c r="R2" t="s">
        <v>447</v>
      </c>
      <c r="S2">
        <v>498000</v>
      </c>
      <c r="U2" t="s">
        <v>448</v>
      </c>
      <c r="V2" t="s">
        <v>53</v>
      </c>
      <c r="W2" t="s">
        <v>449</v>
      </c>
    </row>
    <row r="3" spans="1:23" x14ac:dyDescent="0.2">
      <c r="A3" t="s">
        <v>441</v>
      </c>
      <c r="B3" t="s">
        <v>23</v>
      </c>
      <c r="C3" t="s">
        <v>24</v>
      </c>
      <c r="D3" t="s">
        <v>25</v>
      </c>
      <c r="E3" s="1">
        <v>44805</v>
      </c>
      <c r="F3" t="s">
        <v>114</v>
      </c>
      <c r="G3" t="s">
        <v>58</v>
      </c>
      <c r="H3" t="s">
        <v>28</v>
      </c>
      <c r="I3" t="s">
        <v>205</v>
      </c>
      <c r="J3" t="s">
        <v>779</v>
      </c>
      <c r="K3" t="s">
        <v>780</v>
      </c>
      <c r="L3" t="s">
        <v>781</v>
      </c>
      <c r="M3" t="s">
        <v>181</v>
      </c>
      <c r="N3" t="s">
        <v>48</v>
      </c>
      <c r="O3" t="s">
        <v>782</v>
      </c>
      <c r="P3" s="1">
        <v>44805</v>
      </c>
      <c r="Q3" t="s">
        <v>735</v>
      </c>
      <c r="R3" t="s">
        <v>181</v>
      </c>
      <c r="S3">
        <v>5000</v>
      </c>
      <c r="U3" t="s">
        <v>783</v>
      </c>
      <c r="V3" t="s">
        <v>53</v>
      </c>
      <c r="W3" t="s">
        <v>784</v>
      </c>
    </row>
    <row r="4" spans="1:23" x14ac:dyDescent="0.2">
      <c r="A4" t="s">
        <v>441</v>
      </c>
      <c r="B4" t="s">
        <v>23</v>
      </c>
      <c r="C4" t="s">
        <v>24</v>
      </c>
      <c r="D4" t="s">
        <v>25</v>
      </c>
      <c r="E4" s="1">
        <v>44684</v>
      </c>
      <c r="F4" t="s">
        <v>114</v>
      </c>
      <c r="G4" t="s">
        <v>115</v>
      </c>
      <c r="H4" t="s">
        <v>28</v>
      </c>
      <c r="I4" t="s">
        <v>205</v>
      </c>
      <c r="J4" t="s">
        <v>860</v>
      </c>
      <c r="K4" t="s">
        <v>861</v>
      </c>
      <c r="L4" t="s">
        <v>862</v>
      </c>
      <c r="M4" t="s">
        <v>863</v>
      </c>
      <c r="N4" t="s">
        <v>34</v>
      </c>
      <c r="P4" s="1">
        <v>44712</v>
      </c>
      <c r="Q4" t="s">
        <v>57</v>
      </c>
      <c r="R4" t="s">
        <v>864</v>
      </c>
      <c r="S4">
        <v>95</v>
      </c>
      <c r="U4" t="s">
        <v>865</v>
      </c>
      <c r="V4" t="s">
        <v>866</v>
      </c>
      <c r="W4" t="s">
        <v>867</v>
      </c>
    </row>
    <row r="5" spans="1:23" x14ac:dyDescent="0.2">
      <c r="A5" t="s">
        <v>441</v>
      </c>
      <c r="B5" t="s">
        <v>23</v>
      </c>
      <c r="C5" t="s">
        <v>24</v>
      </c>
      <c r="D5" t="s">
        <v>25</v>
      </c>
      <c r="E5" s="1">
        <v>44799</v>
      </c>
      <c r="F5" t="s">
        <v>26</v>
      </c>
      <c r="G5" t="s">
        <v>115</v>
      </c>
      <c r="H5" t="s">
        <v>28</v>
      </c>
      <c r="I5" t="s">
        <v>205</v>
      </c>
      <c r="J5" t="s">
        <v>1158</v>
      </c>
      <c r="K5" t="s">
        <v>1159</v>
      </c>
      <c r="L5" t="s">
        <v>46</v>
      </c>
      <c r="M5" t="s">
        <v>1160</v>
      </c>
      <c r="N5" t="s">
        <v>48</v>
      </c>
      <c r="O5" t="s">
        <v>1161</v>
      </c>
      <c r="P5" s="1">
        <v>44799</v>
      </c>
      <c r="Q5" t="s">
        <v>82</v>
      </c>
      <c r="R5" t="s">
        <v>1162</v>
      </c>
      <c r="S5">
        <v>10000</v>
      </c>
      <c r="U5" t="s">
        <v>1163</v>
      </c>
      <c r="V5" t="s">
        <v>866</v>
      </c>
      <c r="W5" t="s">
        <v>1164</v>
      </c>
    </row>
    <row r="6" spans="1:23" x14ac:dyDescent="0.2">
      <c r="A6" t="s">
        <v>441</v>
      </c>
      <c r="B6" t="s">
        <v>23</v>
      </c>
      <c r="C6" t="s">
        <v>24</v>
      </c>
      <c r="D6" t="s">
        <v>25</v>
      </c>
      <c r="E6" s="1">
        <v>44651</v>
      </c>
      <c r="F6" t="s">
        <v>385</v>
      </c>
      <c r="G6" t="s">
        <v>463</v>
      </c>
      <c r="H6" t="s">
        <v>28</v>
      </c>
      <c r="I6" t="s">
        <v>205</v>
      </c>
      <c r="J6" t="s">
        <v>1775</v>
      </c>
      <c r="K6" t="s">
        <v>1776</v>
      </c>
      <c r="L6" t="s">
        <v>1777</v>
      </c>
      <c r="M6" t="s">
        <v>1778</v>
      </c>
      <c r="N6" t="s">
        <v>48</v>
      </c>
      <c r="O6" t="s">
        <v>1779</v>
      </c>
      <c r="P6" s="1">
        <v>44651</v>
      </c>
      <c r="Q6" t="s">
        <v>153</v>
      </c>
      <c r="R6" t="s">
        <v>1780</v>
      </c>
      <c r="S6">
        <v>8000</v>
      </c>
      <c r="U6" t="s">
        <v>1781</v>
      </c>
      <c r="V6" t="s">
        <v>866</v>
      </c>
      <c r="W6" t="s">
        <v>1782</v>
      </c>
    </row>
    <row r="7" spans="1:23" x14ac:dyDescent="0.2">
      <c r="A7" t="s">
        <v>441</v>
      </c>
      <c r="B7" t="s">
        <v>23</v>
      </c>
      <c r="C7" t="s">
        <v>24</v>
      </c>
      <c r="D7" t="s">
        <v>25</v>
      </c>
      <c r="E7" s="1">
        <v>44659</v>
      </c>
      <c r="F7" t="s">
        <v>212</v>
      </c>
      <c r="G7" t="s">
        <v>115</v>
      </c>
      <c r="H7" t="s">
        <v>28</v>
      </c>
      <c r="I7" t="s">
        <v>127</v>
      </c>
      <c r="J7" t="s">
        <v>1792</v>
      </c>
      <c r="K7" t="s">
        <v>1793</v>
      </c>
      <c r="L7" t="s">
        <v>1794</v>
      </c>
      <c r="M7" t="s">
        <v>1795</v>
      </c>
      <c r="N7" t="s">
        <v>34</v>
      </c>
      <c r="P7" s="1">
        <v>44660</v>
      </c>
      <c r="Q7" t="s">
        <v>153</v>
      </c>
      <c r="R7" t="s">
        <v>1796</v>
      </c>
      <c r="S7">
        <v>9000</v>
      </c>
      <c r="U7" t="s">
        <v>1797</v>
      </c>
      <c r="V7" t="s">
        <v>866</v>
      </c>
      <c r="W7" t="s">
        <v>1798</v>
      </c>
    </row>
    <row r="8" spans="1:23" x14ac:dyDescent="0.2">
      <c r="A8" t="s">
        <v>441</v>
      </c>
      <c r="B8" t="s">
        <v>23</v>
      </c>
      <c r="C8" t="s">
        <v>24</v>
      </c>
      <c r="D8" t="s">
        <v>25</v>
      </c>
      <c r="E8" s="1">
        <v>44875</v>
      </c>
      <c r="F8" t="s">
        <v>328</v>
      </c>
      <c r="G8" t="s">
        <v>115</v>
      </c>
      <c r="H8" t="s">
        <v>28</v>
      </c>
      <c r="I8" t="s">
        <v>205</v>
      </c>
      <c r="J8" t="s">
        <v>2137</v>
      </c>
      <c r="K8" t="s">
        <v>2138</v>
      </c>
      <c r="L8" t="s">
        <v>2139</v>
      </c>
      <c r="M8" t="s">
        <v>2140</v>
      </c>
      <c r="N8" t="s">
        <v>48</v>
      </c>
      <c r="O8" t="s">
        <v>2141</v>
      </c>
      <c r="P8" s="1">
        <v>44875</v>
      </c>
      <c r="Q8" t="s">
        <v>63</v>
      </c>
      <c r="R8" t="s">
        <v>2142</v>
      </c>
      <c r="S8">
        <v>290000</v>
      </c>
      <c r="U8" t="s">
        <v>2143</v>
      </c>
      <c r="V8" t="s">
        <v>53</v>
      </c>
      <c r="W8" t="s">
        <v>1278</v>
      </c>
    </row>
    <row r="10" spans="1:23" x14ac:dyDescent="0.2">
      <c r="S10" s="8">
        <f>SUM(S2:S9)</f>
        <v>820095</v>
      </c>
    </row>
  </sheetData>
  <pageMargins left="0.75" right="0.75" top="1" bottom="1" header="0.5" footer="0.5"/>
  <pageSetup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28239-B7A1-4F6C-B3B1-4937B10165B3}">
  <dimension ref="A1:W5"/>
  <sheetViews>
    <sheetView topLeftCell="H1" workbookViewId="0">
      <selection activeCell="S5" sqref="S5"/>
    </sheetView>
  </sheetViews>
  <sheetFormatPr defaultRowHeight="12.75" x14ac:dyDescent="0.2"/>
  <cols>
    <col min="1" max="1" width="34" customWidth="1"/>
    <col min="4" max="4" width="14.28515625" customWidth="1"/>
    <col min="5" max="5" width="12" customWidth="1"/>
    <col min="7" max="7" width="18.28515625" customWidth="1"/>
    <col min="8" max="8" width="18.42578125" customWidth="1"/>
    <col min="10" max="10" width="26.42578125" customWidth="1"/>
    <col min="11" max="12" width="18.85546875" customWidth="1"/>
    <col min="16" max="16" width="11.85546875" customWidth="1"/>
    <col min="18" max="19" width="21.28515625" customWidth="1"/>
    <col min="20" max="20" width="18.42578125" customWidth="1"/>
    <col min="21" max="21" width="23.5703125" customWidth="1"/>
    <col min="22" max="22" width="19.7109375" customWidth="1"/>
    <col min="23" max="23" width="33.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327</v>
      </c>
      <c r="B2" t="s">
        <v>23</v>
      </c>
      <c r="C2" t="s">
        <v>24</v>
      </c>
      <c r="D2" t="s">
        <v>25</v>
      </c>
      <c r="E2" s="1">
        <v>44820</v>
      </c>
      <c r="F2" t="s">
        <v>328</v>
      </c>
      <c r="G2" t="s">
        <v>115</v>
      </c>
      <c r="H2" t="s">
        <v>28</v>
      </c>
      <c r="I2" t="s">
        <v>46</v>
      </c>
      <c r="J2" t="s">
        <v>329</v>
      </c>
      <c r="K2" t="s">
        <v>330</v>
      </c>
      <c r="L2" t="s">
        <v>331</v>
      </c>
      <c r="M2" t="s">
        <v>332</v>
      </c>
      <c r="N2" t="s">
        <v>34</v>
      </c>
      <c r="O2" t="s">
        <v>107</v>
      </c>
      <c r="P2" s="1">
        <v>44820</v>
      </c>
      <c r="Q2" t="s">
        <v>333</v>
      </c>
      <c r="R2" t="s">
        <v>334</v>
      </c>
      <c r="S2">
        <v>100</v>
      </c>
      <c r="U2" t="s">
        <v>335</v>
      </c>
      <c r="V2" t="s">
        <v>336</v>
      </c>
      <c r="W2" t="s">
        <v>337</v>
      </c>
    </row>
    <row r="3" spans="1:23" x14ac:dyDescent="0.2">
      <c r="A3" t="s">
        <v>327</v>
      </c>
      <c r="B3" t="s">
        <v>23</v>
      </c>
      <c r="C3" t="s">
        <v>24</v>
      </c>
      <c r="D3" t="s">
        <v>56</v>
      </c>
      <c r="E3" s="1">
        <v>44657</v>
      </c>
      <c r="F3" t="s">
        <v>212</v>
      </c>
      <c r="G3" t="s">
        <v>115</v>
      </c>
      <c r="H3" t="s">
        <v>28</v>
      </c>
      <c r="I3" t="s">
        <v>205</v>
      </c>
      <c r="J3" t="s">
        <v>2073</v>
      </c>
      <c r="K3" t="s">
        <v>2074</v>
      </c>
      <c r="L3" t="s">
        <v>2075</v>
      </c>
      <c r="M3" t="s">
        <v>1351</v>
      </c>
      <c r="N3" t="s">
        <v>34</v>
      </c>
      <c r="O3" t="s">
        <v>2076</v>
      </c>
      <c r="P3" s="1">
        <v>44657</v>
      </c>
      <c r="Q3" t="s">
        <v>510</v>
      </c>
      <c r="R3" t="s">
        <v>2077</v>
      </c>
      <c r="S3">
        <v>9000</v>
      </c>
      <c r="U3" t="s">
        <v>2078</v>
      </c>
      <c r="V3" t="s">
        <v>336</v>
      </c>
      <c r="W3" t="s">
        <v>2079</v>
      </c>
    </row>
    <row r="5" spans="1:23" x14ac:dyDescent="0.2">
      <c r="S5" s="8">
        <f>SUM(S2:S4)</f>
        <v>9100</v>
      </c>
    </row>
  </sheetData>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C022-F9A1-4F49-A03C-75E8EEEB574E}">
  <dimension ref="A1:W8"/>
  <sheetViews>
    <sheetView workbookViewId="0">
      <selection activeCell="S14" sqref="S14"/>
    </sheetView>
  </sheetViews>
  <sheetFormatPr defaultRowHeight="12.75" x14ac:dyDescent="0.2"/>
  <cols>
    <col min="1" max="1" width="36" customWidth="1"/>
    <col min="3" max="3" width="15.42578125" customWidth="1"/>
    <col min="5" max="5" width="11.42578125" customWidth="1"/>
    <col min="7" max="7" width="18.28515625" customWidth="1"/>
    <col min="9" max="9" width="32.5703125" customWidth="1"/>
    <col min="10" max="10" width="41.5703125" customWidth="1"/>
    <col min="11" max="11" width="29.140625" customWidth="1"/>
    <col min="12" max="12" width="19.7109375" customWidth="1"/>
    <col min="13" max="13" width="29.140625" customWidth="1"/>
    <col min="16" max="16" width="10.42578125" customWidth="1"/>
    <col min="18" max="19" width="18.5703125" customWidth="1"/>
    <col min="21" max="21" width="45.5703125" customWidth="1"/>
    <col min="23" max="23" width="30.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227</v>
      </c>
      <c r="B2" t="s">
        <v>23</v>
      </c>
      <c r="C2" t="s">
        <v>24</v>
      </c>
      <c r="D2" t="s">
        <v>25</v>
      </c>
      <c r="E2" s="1">
        <v>44597</v>
      </c>
      <c r="F2" t="s">
        <v>158</v>
      </c>
      <c r="G2" t="s">
        <v>27</v>
      </c>
      <c r="H2" t="s">
        <v>28</v>
      </c>
      <c r="I2" t="s">
        <v>228</v>
      </c>
      <c r="J2" t="s">
        <v>229</v>
      </c>
      <c r="K2" t="s">
        <v>230</v>
      </c>
      <c r="L2" t="s">
        <v>231</v>
      </c>
      <c r="M2" t="s">
        <v>232</v>
      </c>
      <c r="N2" t="s">
        <v>34</v>
      </c>
      <c r="P2" s="1">
        <v>44597</v>
      </c>
      <c r="Q2" t="s">
        <v>183</v>
      </c>
      <c r="R2" t="s">
        <v>231</v>
      </c>
      <c r="S2">
        <v>85</v>
      </c>
      <c r="U2" t="s">
        <v>233</v>
      </c>
      <c r="V2" t="s">
        <v>234</v>
      </c>
      <c r="W2" t="s">
        <v>235</v>
      </c>
    </row>
    <row r="3" spans="1:23" x14ac:dyDescent="0.2">
      <c r="A3" t="s">
        <v>227</v>
      </c>
      <c r="B3" t="s">
        <v>23</v>
      </c>
      <c r="C3" t="s">
        <v>24</v>
      </c>
      <c r="D3" t="s">
        <v>25</v>
      </c>
      <c r="E3" s="1">
        <v>44735</v>
      </c>
      <c r="F3" t="s">
        <v>280</v>
      </c>
      <c r="G3" t="s">
        <v>115</v>
      </c>
      <c r="H3" t="s">
        <v>28</v>
      </c>
      <c r="I3" t="s">
        <v>70</v>
      </c>
      <c r="J3" t="s">
        <v>281</v>
      </c>
      <c r="K3" t="s">
        <v>282</v>
      </c>
      <c r="L3" t="s">
        <v>231</v>
      </c>
      <c r="M3" t="s">
        <v>283</v>
      </c>
      <c r="N3" t="s">
        <v>34</v>
      </c>
      <c r="P3" s="1">
        <v>44735</v>
      </c>
      <c r="Q3" t="s">
        <v>153</v>
      </c>
      <c r="R3" t="s">
        <v>284</v>
      </c>
      <c r="S3">
        <v>85</v>
      </c>
      <c r="U3" t="s">
        <v>285</v>
      </c>
      <c r="V3" t="s">
        <v>234</v>
      </c>
      <c r="W3" t="s">
        <v>286</v>
      </c>
    </row>
    <row r="4" spans="1:23" x14ac:dyDescent="0.2">
      <c r="A4" t="s">
        <v>227</v>
      </c>
      <c r="B4" t="s">
        <v>23</v>
      </c>
      <c r="C4" t="s">
        <v>24</v>
      </c>
      <c r="D4" t="s">
        <v>25</v>
      </c>
      <c r="E4" s="1">
        <v>44593</v>
      </c>
      <c r="F4" t="s">
        <v>185</v>
      </c>
      <c r="G4" t="s">
        <v>58</v>
      </c>
      <c r="H4" t="s">
        <v>28</v>
      </c>
      <c r="I4" t="s">
        <v>127</v>
      </c>
      <c r="J4" t="s">
        <v>658</v>
      </c>
      <c r="K4" t="s">
        <v>659</v>
      </c>
      <c r="L4" t="s">
        <v>660</v>
      </c>
      <c r="M4" t="s">
        <v>661</v>
      </c>
      <c r="N4" t="s">
        <v>34</v>
      </c>
      <c r="P4" s="1">
        <v>44593</v>
      </c>
      <c r="Q4" t="s">
        <v>382</v>
      </c>
      <c r="R4" t="s">
        <v>662</v>
      </c>
      <c r="S4">
        <v>850</v>
      </c>
      <c r="U4" t="s">
        <v>663</v>
      </c>
      <c r="V4" t="s">
        <v>234</v>
      </c>
      <c r="W4" t="s">
        <v>664</v>
      </c>
    </row>
    <row r="5" spans="1:23" x14ac:dyDescent="0.2">
      <c r="A5" t="s">
        <v>227</v>
      </c>
      <c r="B5" t="s">
        <v>23</v>
      </c>
      <c r="C5" t="s">
        <v>24</v>
      </c>
      <c r="D5" t="s">
        <v>25</v>
      </c>
      <c r="E5" s="1">
        <v>44662</v>
      </c>
      <c r="F5" t="s">
        <v>196</v>
      </c>
      <c r="G5" t="s">
        <v>58</v>
      </c>
      <c r="H5" t="s">
        <v>28</v>
      </c>
      <c r="I5" t="s">
        <v>228</v>
      </c>
      <c r="J5" t="s">
        <v>1116</v>
      </c>
      <c r="K5" t="s">
        <v>1117</v>
      </c>
      <c r="L5" t="s">
        <v>660</v>
      </c>
      <c r="M5" t="s">
        <v>1118</v>
      </c>
      <c r="N5" t="s">
        <v>34</v>
      </c>
      <c r="P5" s="1">
        <v>44662</v>
      </c>
      <c r="Q5" t="s">
        <v>267</v>
      </c>
      <c r="R5" t="s">
        <v>660</v>
      </c>
      <c r="S5">
        <v>850</v>
      </c>
      <c r="U5" t="s">
        <v>1119</v>
      </c>
      <c r="V5" t="s">
        <v>234</v>
      </c>
      <c r="W5" t="s">
        <v>1120</v>
      </c>
    </row>
    <row r="6" spans="1:23" x14ac:dyDescent="0.2">
      <c r="A6" t="s">
        <v>227</v>
      </c>
      <c r="B6" t="s">
        <v>23</v>
      </c>
      <c r="C6" t="s">
        <v>24</v>
      </c>
      <c r="D6" t="s">
        <v>25</v>
      </c>
      <c r="E6" s="1">
        <v>44687</v>
      </c>
      <c r="F6" t="s">
        <v>75</v>
      </c>
      <c r="G6" t="s">
        <v>126</v>
      </c>
      <c r="H6" t="s">
        <v>28</v>
      </c>
      <c r="I6" t="s">
        <v>29</v>
      </c>
      <c r="J6" t="s">
        <v>1948</v>
      </c>
      <c r="K6" t="s">
        <v>1949</v>
      </c>
      <c r="L6" t="s">
        <v>231</v>
      </c>
      <c r="M6" t="s">
        <v>1950</v>
      </c>
      <c r="N6" t="s">
        <v>34</v>
      </c>
      <c r="P6" s="1">
        <v>44687</v>
      </c>
      <c r="Q6" t="s">
        <v>511</v>
      </c>
      <c r="R6" t="s">
        <v>231</v>
      </c>
      <c r="S6">
        <v>85</v>
      </c>
      <c r="U6" t="s">
        <v>1951</v>
      </c>
      <c r="V6" t="s">
        <v>234</v>
      </c>
      <c r="W6" t="s">
        <v>1952</v>
      </c>
    </row>
    <row r="8" spans="1:23" x14ac:dyDescent="0.2">
      <c r="S8" s="2">
        <f>SUM(S2:S7)</f>
        <v>1955</v>
      </c>
    </row>
  </sheetData>
  <pageMargins left="0.75" right="0.75" top="1" bottom="1" header="0.5" footer="0.5"/>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3E39B-9056-4B6A-A66F-4300B4926372}">
  <dimension ref="A1:W14"/>
  <sheetViews>
    <sheetView topLeftCell="J1" workbookViewId="0">
      <selection activeCell="K42" sqref="K42"/>
    </sheetView>
  </sheetViews>
  <sheetFormatPr defaultRowHeight="12.75" x14ac:dyDescent="0.2"/>
  <cols>
    <col min="1" max="1" width="34.42578125" customWidth="1"/>
    <col min="2" max="2" width="9" customWidth="1"/>
    <col min="3" max="3" width="17.85546875" customWidth="1"/>
    <col min="5" max="5" width="15.7109375" customWidth="1"/>
    <col min="6" max="6" width="11.28515625" customWidth="1"/>
    <col min="7" max="7" width="18.140625" customWidth="1"/>
    <col min="8" max="8" width="18.42578125" customWidth="1"/>
    <col min="9" max="9" width="20.28515625" customWidth="1"/>
    <col min="10" max="10" width="23.85546875" customWidth="1"/>
    <col min="11" max="11" width="25.28515625" customWidth="1"/>
    <col min="12" max="12" width="12.140625" customWidth="1"/>
    <col min="13" max="13" width="20.5703125" customWidth="1"/>
    <col min="16" max="16" width="13.85546875" customWidth="1"/>
    <col min="18" max="19" width="15.28515625" customWidth="1"/>
    <col min="20" max="20" width="26" customWidth="1"/>
    <col min="21" max="21" width="26.7109375" customWidth="1"/>
    <col min="23" max="23" width="26.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249</v>
      </c>
      <c r="B2" t="s">
        <v>23</v>
      </c>
      <c r="C2" t="s">
        <v>24</v>
      </c>
      <c r="D2" t="s">
        <v>25</v>
      </c>
      <c r="E2" s="1">
        <v>44641</v>
      </c>
      <c r="F2" t="s">
        <v>250</v>
      </c>
      <c r="G2" t="s">
        <v>58</v>
      </c>
      <c r="H2" t="s">
        <v>28</v>
      </c>
      <c r="I2" t="s">
        <v>70</v>
      </c>
      <c r="K2" t="s">
        <v>251</v>
      </c>
      <c r="L2" t="s">
        <v>252</v>
      </c>
      <c r="M2" t="s">
        <v>253</v>
      </c>
      <c r="N2" t="s">
        <v>34</v>
      </c>
      <c r="P2" s="1">
        <v>44641</v>
      </c>
      <c r="Q2" t="s">
        <v>245</v>
      </c>
      <c r="R2" t="s">
        <v>252</v>
      </c>
      <c r="S2">
        <v>20</v>
      </c>
      <c r="U2" t="s">
        <v>254</v>
      </c>
      <c r="V2" t="s">
        <v>255</v>
      </c>
      <c r="W2" t="s">
        <v>256</v>
      </c>
    </row>
    <row r="3" spans="1:23" x14ac:dyDescent="0.2">
      <c r="A3" t="s">
        <v>249</v>
      </c>
      <c r="B3" t="s">
        <v>23</v>
      </c>
      <c r="C3" t="s">
        <v>24</v>
      </c>
      <c r="D3" t="s">
        <v>25</v>
      </c>
      <c r="E3" s="1">
        <v>44844</v>
      </c>
      <c r="F3" t="s">
        <v>462</v>
      </c>
      <c r="G3" t="s">
        <v>463</v>
      </c>
      <c r="H3" t="s">
        <v>28</v>
      </c>
      <c r="I3" t="s">
        <v>205</v>
      </c>
      <c r="J3" t="s">
        <v>464</v>
      </c>
      <c r="K3" t="s">
        <v>465</v>
      </c>
      <c r="L3" t="s">
        <v>276</v>
      </c>
      <c r="M3" t="s">
        <v>131</v>
      </c>
      <c r="N3" t="s">
        <v>48</v>
      </c>
      <c r="O3" t="s">
        <v>466</v>
      </c>
      <c r="P3" s="1">
        <v>44844</v>
      </c>
      <c r="Q3" t="s">
        <v>467</v>
      </c>
      <c r="R3" t="s">
        <v>276</v>
      </c>
      <c r="S3">
        <v>10</v>
      </c>
      <c r="U3" t="s">
        <v>468</v>
      </c>
      <c r="V3" t="s">
        <v>255</v>
      </c>
      <c r="W3" t="s">
        <v>469</v>
      </c>
    </row>
    <row r="4" spans="1:23" x14ac:dyDescent="0.2">
      <c r="A4" t="s">
        <v>249</v>
      </c>
      <c r="B4" t="s">
        <v>23</v>
      </c>
      <c r="C4" t="s">
        <v>24</v>
      </c>
      <c r="D4" t="s">
        <v>56</v>
      </c>
      <c r="E4" s="1">
        <v>44595</v>
      </c>
      <c r="F4" t="s">
        <v>328</v>
      </c>
      <c r="G4" t="s">
        <v>115</v>
      </c>
      <c r="H4" t="s">
        <v>28</v>
      </c>
      <c r="I4" t="s">
        <v>127</v>
      </c>
      <c r="J4" t="s">
        <v>936</v>
      </c>
      <c r="K4" t="s">
        <v>937</v>
      </c>
      <c r="L4" t="s">
        <v>938</v>
      </c>
      <c r="M4" t="s">
        <v>939</v>
      </c>
      <c r="N4" t="s">
        <v>48</v>
      </c>
      <c r="O4" t="s">
        <v>466</v>
      </c>
      <c r="P4" s="1">
        <v>44595</v>
      </c>
      <c r="Q4" t="s">
        <v>328</v>
      </c>
      <c r="R4" t="s">
        <v>938</v>
      </c>
      <c r="S4">
        <v>5</v>
      </c>
      <c r="U4" t="s">
        <v>940</v>
      </c>
      <c r="V4" t="s">
        <v>255</v>
      </c>
      <c r="W4" t="s">
        <v>941</v>
      </c>
    </row>
    <row r="5" spans="1:23" x14ac:dyDescent="0.2">
      <c r="A5" t="s">
        <v>249</v>
      </c>
      <c r="B5" t="s">
        <v>23</v>
      </c>
      <c r="D5" t="s">
        <v>25</v>
      </c>
      <c r="E5" s="1">
        <v>44823</v>
      </c>
      <c r="F5" t="s">
        <v>564</v>
      </c>
      <c r="G5" t="s">
        <v>463</v>
      </c>
      <c r="H5" t="s">
        <v>28</v>
      </c>
      <c r="I5" t="s">
        <v>205</v>
      </c>
      <c r="J5" t="s">
        <v>1384</v>
      </c>
      <c r="K5" t="s">
        <v>1385</v>
      </c>
      <c r="L5" t="s">
        <v>1386</v>
      </c>
      <c r="M5" t="s">
        <v>131</v>
      </c>
      <c r="N5" t="s">
        <v>48</v>
      </c>
      <c r="O5" t="s">
        <v>466</v>
      </c>
      <c r="P5" s="1">
        <v>44823</v>
      </c>
      <c r="Q5" t="s">
        <v>1387</v>
      </c>
      <c r="R5" t="s">
        <v>1388</v>
      </c>
      <c r="S5">
        <v>1</v>
      </c>
      <c r="U5" t="s">
        <v>1389</v>
      </c>
      <c r="V5" t="s">
        <v>255</v>
      </c>
      <c r="W5" t="s">
        <v>469</v>
      </c>
    </row>
    <row r="6" spans="1:23" x14ac:dyDescent="0.2">
      <c r="A6" t="s">
        <v>249</v>
      </c>
      <c r="B6" t="s">
        <v>23</v>
      </c>
      <c r="C6" t="s">
        <v>24</v>
      </c>
      <c r="D6" t="s">
        <v>25</v>
      </c>
      <c r="E6" s="1">
        <v>44619</v>
      </c>
      <c r="F6" t="s">
        <v>220</v>
      </c>
      <c r="G6" t="s">
        <v>58</v>
      </c>
      <c r="H6" t="s">
        <v>28</v>
      </c>
      <c r="I6" t="s">
        <v>127</v>
      </c>
      <c r="K6" t="s">
        <v>1562</v>
      </c>
      <c r="L6" t="s">
        <v>956</v>
      </c>
      <c r="M6" t="s">
        <v>1563</v>
      </c>
      <c r="N6" t="s">
        <v>34</v>
      </c>
      <c r="P6" s="1">
        <v>44619</v>
      </c>
      <c r="Q6" t="s">
        <v>185</v>
      </c>
      <c r="R6" t="s">
        <v>217</v>
      </c>
      <c r="S6">
        <v>95</v>
      </c>
      <c r="U6" t="s">
        <v>1564</v>
      </c>
      <c r="V6" t="s">
        <v>255</v>
      </c>
      <c r="W6" t="s">
        <v>1565</v>
      </c>
    </row>
    <row r="7" spans="1:23" x14ac:dyDescent="0.2">
      <c r="A7" t="s">
        <v>249</v>
      </c>
      <c r="B7" t="s">
        <v>23</v>
      </c>
      <c r="C7" t="s">
        <v>24</v>
      </c>
      <c r="D7" t="s">
        <v>25</v>
      </c>
      <c r="E7" s="1">
        <v>44563</v>
      </c>
      <c r="F7" t="s">
        <v>145</v>
      </c>
      <c r="G7" t="s">
        <v>115</v>
      </c>
      <c r="H7" t="s">
        <v>28</v>
      </c>
      <c r="I7" t="s">
        <v>70</v>
      </c>
      <c r="K7" t="s">
        <v>1647</v>
      </c>
      <c r="L7" t="s">
        <v>1648</v>
      </c>
      <c r="M7" t="s">
        <v>1649</v>
      </c>
      <c r="N7" t="s">
        <v>34</v>
      </c>
      <c r="O7" t="s">
        <v>107</v>
      </c>
      <c r="P7" s="1">
        <v>44563</v>
      </c>
      <c r="Q7" t="s">
        <v>57</v>
      </c>
      <c r="R7" t="s">
        <v>1650</v>
      </c>
      <c r="S7">
        <v>95</v>
      </c>
      <c r="U7" t="s">
        <v>1651</v>
      </c>
      <c r="V7" t="s">
        <v>255</v>
      </c>
      <c r="W7" t="s">
        <v>1652</v>
      </c>
    </row>
    <row r="8" spans="1:23" x14ac:dyDescent="0.2">
      <c r="A8" t="s">
        <v>249</v>
      </c>
      <c r="B8" t="s">
        <v>23</v>
      </c>
      <c r="C8" t="s">
        <v>24</v>
      </c>
      <c r="D8" t="s">
        <v>25</v>
      </c>
      <c r="E8" s="1">
        <v>44712</v>
      </c>
      <c r="F8" t="s">
        <v>328</v>
      </c>
      <c r="G8" t="s">
        <v>27</v>
      </c>
      <c r="H8" t="s">
        <v>28</v>
      </c>
      <c r="I8" t="s">
        <v>70</v>
      </c>
      <c r="K8" t="s">
        <v>1688</v>
      </c>
      <c r="L8" t="s">
        <v>1689</v>
      </c>
      <c r="M8" t="s">
        <v>1690</v>
      </c>
      <c r="N8" t="s">
        <v>34</v>
      </c>
      <c r="O8" t="s">
        <v>107</v>
      </c>
      <c r="P8" s="1">
        <v>44712</v>
      </c>
      <c r="Q8" t="s">
        <v>267</v>
      </c>
      <c r="R8" t="s">
        <v>1689</v>
      </c>
      <c r="S8">
        <v>4</v>
      </c>
      <c r="U8" t="s">
        <v>1691</v>
      </c>
      <c r="V8" t="s">
        <v>255</v>
      </c>
      <c r="W8" t="s">
        <v>1692</v>
      </c>
    </row>
    <row r="9" spans="1:23" x14ac:dyDescent="0.2">
      <c r="A9" t="s">
        <v>249</v>
      </c>
      <c r="B9" t="s">
        <v>23</v>
      </c>
      <c r="C9" t="s">
        <v>24</v>
      </c>
      <c r="D9" t="s">
        <v>25</v>
      </c>
      <c r="E9" s="1">
        <v>44701</v>
      </c>
      <c r="F9" t="s">
        <v>328</v>
      </c>
      <c r="G9" t="s">
        <v>58</v>
      </c>
      <c r="H9" t="s">
        <v>28</v>
      </c>
      <c r="I9" t="s">
        <v>46</v>
      </c>
      <c r="J9" t="s">
        <v>1815</v>
      </c>
      <c r="K9" t="s">
        <v>1816</v>
      </c>
      <c r="L9" t="s">
        <v>1817</v>
      </c>
      <c r="M9" t="s">
        <v>1818</v>
      </c>
      <c r="N9" t="s">
        <v>34</v>
      </c>
      <c r="O9" t="s">
        <v>1819</v>
      </c>
      <c r="P9" s="1">
        <v>44705</v>
      </c>
      <c r="Q9" t="s">
        <v>280</v>
      </c>
      <c r="R9" t="s">
        <v>1123</v>
      </c>
      <c r="S9">
        <v>95</v>
      </c>
      <c r="U9" t="s">
        <v>1820</v>
      </c>
      <c r="V9" t="s">
        <v>255</v>
      </c>
      <c r="W9" t="s">
        <v>1821</v>
      </c>
    </row>
    <row r="10" spans="1:23" x14ac:dyDescent="0.2">
      <c r="A10" t="s">
        <v>249</v>
      </c>
      <c r="B10" t="s">
        <v>23</v>
      </c>
      <c r="C10" t="s">
        <v>24</v>
      </c>
      <c r="D10" t="s">
        <v>25</v>
      </c>
      <c r="E10" s="1">
        <v>44705</v>
      </c>
      <c r="F10" t="s">
        <v>491</v>
      </c>
      <c r="G10" t="s">
        <v>58</v>
      </c>
      <c r="H10" t="s">
        <v>28</v>
      </c>
      <c r="I10" t="s">
        <v>70</v>
      </c>
      <c r="K10" t="s">
        <v>1962</v>
      </c>
      <c r="L10" t="s">
        <v>1963</v>
      </c>
      <c r="M10" t="s">
        <v>1964</v>
      </c>
      <c r="N10" t="s">
        <v>34</v>
      </c>
      <c r="P10" s="1">
        <v>44705</v>
      </c>
      <c r="Q10" t="s">
        <v>267</v>
      </c>
      <c r="R10" t="s">
        <v>1965</v>
      </c>
      <c r="S10">
        <v>30</v>
      </c>
      <c r="U10" t="s">
        <v>1966</v>
      </c>
      <c r="V10" t="s">
        <v>255</v>
      </c>
      <c r="W10" t="s">
        <v>1967</v>
      </c>
    </row>
    <row r="11" spans="1:23" x14ac:dyDescent="0.2">
      <c r="A11" t="s">
        <v>249</v>
      </c>
      <c r="B11" t="s">
        <v>23</v>
      </c>
      <c r="C11" t="s">
        <v>24</v>
      </c>
      <c r="D11" t="s">
        <v>25</v>
      </c>
      <c r="E11" s="1">
        <v>44896</v>
      </c>
      <c r="F11" t="s">
        <v>567</v>
      </c>
      <c r="G11" t="s">
        <v>115</v>
      </c>
      <c r="H11" t="s">
        <v>28</v>
      </c>
      <c r="I11" t="s">
        <v>46</v>
      </c>
      <c r="J11" t="s">
        <v>2020</v>
      </c>
      <c r="K11" t="s">
        <v>2021</v>
      </c>
      <c r="L11" t="s">
        <v>2022</v>
      </c>
      <c r="M11" t="s">
        <v>107</v>
      </c>
      <c r="N11" t="s">
        <v>34</v>
      </c>
      <c r="P11" s="1">
        <v>44897</v>
      </c>
      <c r="Q11" t="s">
        <v>212</v>
      </c>
      <c r="R11" t="s">
        <v>46</v>
      </c>
      <c r="S11">
        <v>5</v>
      </c>
      <c r="U11" t="s">
        <v>2023</v>
      </c>
      <c r="V11" t="s">
        <v>255</v>
      </c>
      <c r="W11" t="s">
        <v>2024</v>
      </c>
    </row>
    <row r="12" spans="1:23" x14ac:dyDescent="0.2">
      <c r="A12" t="s">
        <v>249</v>
      </c>
      <c r="B12" t="s">
        <v>23</v>
      </c>
      <c r="C12" t="s">
        <v>24</v>
      </c>
      <c r="D12" t="s">
        <v>25</v>
      </c>
      <c r="E12" s="1">
        <v>44705</v>
      </c>
      <c r="F12" t="s">
        <v>491</v>
      </c>
      <c r="G12" t="s">
        <v>58</v>
      </c>
      <c r="H12" t="s">
        <v>28</v>
      </c>
      <c r="I12" t="s">
        <v>70</v>
      </c>
      <c r="K12" t="s">
        <v>2089</v>
      </c>
      <c r="L12" t="s">
        <v>2090</v>
      </c>
      <c r="M12" t="s">
        <v>1690</v>
      </c>
      <c r="N12" t="s">
        <v>34</v>
      </c>
      <c r="P12" s="1">
        <v>44705</v>
      </c>
      <c r="Q12" t="s">
        <v>267</v>
      </c>
      <c r="R12" t="s">
        <v>2091</v>
      </c>
      <c r="S12">
        <v>30</v>
      </c>
      <c r="U12" t="s">
        <v>2092</v>
      </c>
      <c r="V12" t="s">
        <v>255</v>
      </c>
      <c r="W12" t="s">
        <v>1967</v>
      </c>
    </row>
    <row r="14" spans="1:23" x14ac:dyDescent="0.2">
      <c r="S14" s="8">
        <f>SUM(S2:S12)</f>
        <v>390</v>
      </c>
    </row>
  </sheetData>
  <pageMargins left="0.75" right="0.7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548E-84B3-4D95-81AB-2D936A5313BD}">
  <dimension ref="A1:W8"/>
  <sheetViews>
    <sheetView topLeftCell="K1" workbookViewId="0">
      <selection activeCell="K6" sqref="A6:XFD6"/>
    </sheetView>
  </sheetViews>
  <sheetFormatPr defaultRowHeight="12.75" x14ac:dyDescent="0.2"/>
  <cols>
    <col min="1" max="1" width="16.85546875" customWidth="1"/>
    <col min="5" max="5" width="11.7109375" customWidth="1"/>
    <col min="8" max="8" width="27.28515625" customWidth="1"/>
    <col min="10" max="10" width="26.7109375" customWidth="1"/>
    <col min="11" max="11" width="27.85546875" customWidth="1"/>
    <col min="12" max="12" width="15.42578125" customWidth="1"/>
    <col min="13" max="13" width="19" customWidth="1"/>
    <col min="16" max="16" width="11.140625" customWidth="1"/>
    <col min="17" max="17" width="10.28515625" customWidth="1"/>
    <col min="18" max="18" width="14.85546875" customWidth="1"/>
    <col min="19" max="19" width="15.140625" customWidth="1"/>
    <col min="20" max="20" width="11" customWidth="1"/>
    <col min="21" max="21" width="40.5703125" customWidth="1"/>
    <col min="23" max="23" width="29"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577</v>
      </c>
      <c r="B2" t="s">
        <v>23</v>
      </c>
      <c r="C2" t="s">
        <v>24</v>
      </c>
      <c r="D2" t="s">
        <v>25</v>
      </c>
      <c r="E2" s="1">
        <v>44579</v>
      </c>
      <c r="F2" t="s">
        <v>613</v>
      </c>
      <c r="G2" t="s">
        <v>42</v>
      </c>
      <c r="H2" t="s">
        <v>614</v>
      </c>
      <c r="I2" t="s">
        <v>205</v>
      </c>
      <c r="J2" t="s">
        <v>825</v>
      </c>
      <c r="K2" t="s">
        <v>826</v>
      </c>
      <c r="L2" t="s">
        <v>827</v>
      </c>
      <c r="M2" t="s">
        <v>828</v>
      </c>
      <c r="N2" t="s">
        <v>34</v>
      </c>
      <c r="P2" s="1">
        <v>44579</v>
      </c>
      <c r="Q2" t="s">
        <v>487</v>
      </c>
      <c r="R2" t="s">
        <v>827</v>
      </c>
      <c r="S2">
        <v>50</v>
      </c>
      <c r="U2" t="s">
        <v>829</v>
      </c>
      <c r="V2" t="s">
        <v>584</v>
      </c>
      <c r="W2" t="s">
        <v>585</v>
      </c>
    </row>
    <row r="3" spans="1:23" x14ac:dyDescent="0.2">
      <c r="A3" t="s">
        <v>577</v>
      </c>
      <c r="B3" t="s">
        <v>23</v>
      </c>
      <c r="C3" t="s">
        <v>24</v>
      </c>
      <c r="D3" t="s">
        <v>25</v>
      </c>
      <c r="E3" s="1">
        <v>44585</v>
      </c>
      <c r="F3" t="s">
        <v>364</v>
      </c>
      <c r="G3" t="s">
        <v>463</v>
      </c>
      <c r="H3" t="s">
        <v>28</v>
      </c>
      <c r="I3" t="s">
        <v>205</v>
      </c>
      <c r="J3" t="s">
        <v>1208</v>
      </c>
      <c r="K3" t="s">
        <v>1209</v>
      </c>
      <c r="L3" t="s">
        <v>1210</v>
      </c>
      <c r="M3" t="s">
        <v>61</v>
      </c>
      <c r="N3" t="s">
        <v>48</v>
      </c>
      <c r="O3" t="s">
        <v>582</v>
      </c>
      <c r="P3" s="1">
        <v>44585</v>
      </c>
      <c r="Q3" t="s">
        <v>564</v>
      </c>
      <c r="R3" t="s">
        <v>1211</v>
      </c>
      <c r="S3">
        <v>10000</v>
      </c>
      <c r="U3" t="s">
        <v>1212</v>
      </c>
      <c r="V3" t="s">
        <v>584</v>
      </c>
      <c r="W3" t="s">
        <v>1213</v>
      </c>
    </row>
    <row r="4" spans="1:23" x14ac:dyDescent="0.2">
      <c r="A4" t="s">
        <v>577</v>
      </c>
      <c r="B4" t="s">
        <v>23</v>
      </c>
      <c r="C4" t="s">
        <v>24</v>
      </c>
      <c r="D4" t="s">
        <v>56</v>
      </c>
      <c r="E4" s="1">
        <v>44709</v>
      </c>
      <c r="F4" t="s">
        <v>158</v>
      </c>
      <c r="G4" t="s">
        <v>42</v>
      </c>
      <c r="H4" t="s">
        <v>164</v>
      </c>
      <c r="I4" t="s">
        <v>116</v>
      </c>
      <c r="J4" t="s">
        <v>1591</v>
      </c>
      <c r="K4" t="s">
        <v>1592</v>
      </c>
      <c r="L4" t="s">
        <v>1593</v>
      </c>
      <c r="M4" t="s">
        <v>1594</v>
      </c>
      <c r="N4" t="s">
        <v>48</v>
      </c>
      <c r="O4" t="s">
        <v>582</v>
      </c>
      <c r="P4" s="1">
        <v>44709</v>
      </c>
      <c r="Q4" t="s">
        <v>622</v>
      </c>
      <c r="R4" t="s">
        <v>1593</v>
      </c>
      <c r="S4">
        <v>127106</v>
      </c>
      <c r="U4" t="s">
        <v>1595</v>
      </c>
      <c r="V4" t="s">
        <v>584</v>
      </c>
      <c r="W4" t="s">
        <v>585</v>
      </c>
    </row>
    <row r="5" spans="1:23" x14ac:dyDescent="0.2">
      <c r="A5" t="s">
        <v>577</v>
      </c>
      <c r="B5" t="s">
        <v>23</v>
      </c>
      <c r="C5" t="s">
        <v>24</v>
      </c>
      <c r="D5" t="s">
        <v>81</v>
      </c>
      <c r="E5" s="1">
        <v>44739</v>
      </c>
      <c r="F5" t="s">
        <v>216</v>
      </c>
      <c r="G5" t="s">
        <v>42</v>
      </c>
      <c r="H5" t="s">
        <v>164</v>
      </c>
      <c r="I5" t="s">
        <v>205</v>
      </c>
      <c r="J5" t="s">
        <v>578</v>
      </c>
      <c r="K5" t="s">
        <v>579</v>
      </c>
      <c r="L5" t="s">
        <v>580</v>
      </c>
      <c r="M5" t="s">
        <v>581</v>
      </c>
      <c r="N5" t="s">
        <v>48</v>
      </c>
      <c r="O5" t="s">
        <v>582</v>
      </c>
      <c r="P5" s="1">
        <v>44739</v>
      </c>
      <c r="Q5" t="s">
        <v>125</v>
      </c>
      <c r="R5" t="s">
        <v>580</v>
      </c>
      <c r="S5">
        <v>450</v>
      </c>
      <c r="U5" t="s">
        <v>583</v>
      </c>
      <c r="V5" t="s">
        <v>584</v>
      </c>
      <c r="W5" t="s">
        <v>585</v>
      </c>
    </row>
    <row r="6" spans="1:23" x14ac:dyDescent="0.2">
      <c r="A6" t="s">
        <v>577</v>
      </c>
      <c r="B6" t="s">
        <v>23</v>
      </c>
      <c r="C6" t="s">
        <v>24</v>
      </c>
      <c r="D6" t="s">
        <v>25</v>
      </c>
      <c r="E6" s="1">
        <v>44910</v>
      </c>
      <c r="F6" t="s">
        <v>179</v>
      </c>
      <c r="G6" t="s">
        <v>42</v>
      </c>
      <c r="H6" t="s">
        <v>164</v>
      </c>
      <c r="I6" t="s">
        <v>205</v>
      </c>
      <c r="J6" t="s">
        <v>1399</v>
      </c>
      <c r="K6" t="s">
        <v>1400</v>
      </c>
      <c r="L6" t="s">
        <v>1401</v>
      </c>
      <c r="M6" t="s">
        <v>1402</v>
      </c>
      <c r="N6" t="s">
        <v>48</v>
      </c>
      <c r="O6" t="s">
        <v>582</v>
      </c>
      <c r="P6" s="1">
        <v>44910</v>
      </c>
      <c r="Q6" t="s">
        <v>179</v>
      </c>
      <c r="R6" t="s">
        <v>1403</v>
      </c>
      <c r="S6">
        <v>5000</v>
      </c>
      <c r="U6" t="s">
        <v>1404</v>
      </c>
      <c r="V6" t="s">
        <v>584</v>
      </c>
      <c r="W6" t="s">
        <v>585</v>
      </c>
    </row>
    <row r="7" spans="1:23" x14ac:dyDescent="0.2">
      <c r="E7" s="1"/>
      <c r="P7" s="1"/>
    </row>
    <row r="8" spans="1:23" x14ac:dyDescent="0.2">
      <c r="S8" s="8">
        <f>SUM(S2:S6)</f>
        <v>142606</v>
      </c>
    </row>
  </sheetData>
  <sortState xmlns:xlrd2="http://schemas.microsoft.com/office/spreadsheetml/2017/richdata2" ref="A2:W6">
    <sortCondition ref="E2:E6"/>
  </sortState>
  <pageMargins left="0.75" right="0.75" top="1" bottom="1" header="0.5" footer="0.5"/>
  <pageSetup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71B67-ACE1-451F-8426-D2053A2135BD}">
  <dimension ref="A1:W48"/>
  <sheetViews>
    <sheetView topLeftCell="J1" workbookViewId="0">
      <selection activeCell="I2" sqref="I2"/>
    </sheetView>
  </sheetViews>
  <sheetFormatPr defaultRowHeight="12.75" x14ac:dyDescent="0.2"/>
  <cols>
    <col min="1" max="1" width="20.5703125" customWidth="1"/>
    <col min="5" max="5" width="13.42578125" customWidth="1"/>
    <col min="7" max="7" width="16.5703125" customWidth="1"/>
    <col min="8" max="8" width="11.85546875" customWidth="1"/>
    <col min="9" max="9" width="15.28515625" customWidth="1"/>
    <col min="10" max="10" width="34.42578125" customWidth="1"/>
    <col min="11" max="11" width="21.7109375" customWidth="1"/>
    <col min="12" max="12" width="13.5703125" customWidth="1"/>
    <col min="16" max="16" width="12.7109375" customWidth="1"/>
    <col min="18" max="18" width="24.42578125" customWidth="1"/>
    <col min="19" max="19" width="13.5703125" customWidth="1"/>
    <col min="20" max="20" width="18" customWidth="1"/>
    <col min="21" max="21" width="27" customWidth="1"/>
    <col min="23" max="23" width="30.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91</v>
      </c>
      <c r="B2" t="s">
        <v>23</v>
      </c>
      <c r="C2" t="s">
        <v>24</v>
      </c>
      <c r="D2" t="s">
        <v>25</v>
      </c>
      <c r="E2" s="1">
        <v>44741</v>
      </c>
      <c r="F2" t="s">
        <v>201</v>
      </c>
      <c r="G2" t="s">
        <v>27</v>
      </c>
      <c r="H2" t="s">
        <v>28</v>
      </c>
      <c r="I2" t="s">
        <v>205</v>
      </c>
      <c r="J2" t="s">
        <v>428</v>
      </c>
      <c r="K2" t="s">
        <v>429</v>
      </c>
      <c r="L2" t="s">
        <v>430</v>
      </c>
      <c r="M2" t="s">
        <v>296</v>
      </c>
      <c r="N2" t="s">
        <v>34</v>
      </c>
      <c r="P2" s="1">
        <v>44741</v>
      </c>
      <c r="Q2" t="s">
        <v>267</v>
      </c>
      <c r="R2" t="s">
        <v>431</v>
      </c>
      <c r="S2">
        <v>75</v>
      </c>
      <c r="U2" t="s">
        <v>432</v>
      </c>
      <c r="V2" t="s">
        <v>100</v>
      </c>
      <c r="W2" t="s">
        <v>433</v>
      </c>
    </row>
    <row r="3" spans="1:23" x14ac:dyDescent="0.2">
      <c r="A3" t="s">
        <v>91</v>
      </c>
      <c r="B3" t="s">
        <v>23</v>
      </c>
      <c r="C3" t="s">
        <v>24</v>
      </c>
      <c r="D3" t="s">
        <v>25</v>
      </c>
      <c r="E3" s="1">
        <v>44777</v>
      </c>
      <c r="F3" t="s">
        <v>196</v>
      </c>
      <c r="G3" t="s">
        <v>27</v>
      </c>
      <c r="H3" t="s">
        <v>28</v>
      </c>
      <c r="I3" t="s">
        <v>228</v>
      </c>
      <c r="J3" t="s">
        <v>1364</v>
      </c>
      <c r="K3" t="s">
        <v>1365</v>
      </c>
      <c r="L3" t="s">
        <v>139</v>
      </c>
      <c r="M3" t="s">
        <v>208</v>
      </c>
      <c r="N3" t="s">
        <v>34</v>
      </c>
      <c r="O3" t="s">
        <v>107</v>
      </c>
      <c r="P3" s="1">
        <v>44777</v>
      </c>
      <c r="Q3" t="s">
        <v>201</v>
      </c>
      <c r="R3" t="s">
        <v>1366</v>
      </c>
      <c r="S3">
        <v>70</v>
      </c>
      <c r="U3" t="s">
        <v>1367</v>
      </c>
      <c r="V3" t="s">
        <v>100</v>
      </c>
      <c r="W3" t="s">
        <v>1368</v>
      </c>
    </row>
    <row r="4" spans="1:23" x14ac:dyDescent="0.2">
      <c r="A4" t="s">
        <v>91</v>
      </c>
      <c r="B4" t="s">
        <v>23</v>
      </c>
      <c r="C4" t="s">
        <v>24</v>
      </c>
      <c r="D4" t="s">
        <v>56</v>
      </c>
      <c r="E4" s="1">
        <v>44570</v>
      </c>
      <c r="F4" t="s">
        <v>220</v>
      </c>
      <c r="G4" t="s">
        <v>27</v>
      </c>
      <c r="H4" t="s">
        <v>28</v>
      </c>
      <c r="I4" t="s">
        <v>228</v>
      </c>
      <c r="J4" t="s">
        <v>1530</v>
      </c>
      <c r="K4" t="s">
        <v>1531</v>
      </c>
      <c r="L4" t="s">
        <v>1532</v>
      </c>
      <c r="M4" t="s">
        <v>1533</v>
      </c>
      <c r="N4" t="s">
        <v>34</v>
      </c>
      <c r="O4" t="s">
        <v>107</v>
      </c>
      <c r="P4" s="1">
        <v>44570</v>
      </c>
      <c r="Q4" t="s">
        <v>191</v>
      </c>
      <c r="R4" t="s">
        <v>1532</v>
      </c>
      <c r="S4">
        <v>160</v>
      </c>
      <c r="U4" t="s">
        <v>1534</v>
      </c>
      <c r="V4" t="s">
        <v>100</v>
      </c>
      <c r="W4" t="s">
        <v>1535</v>
      </c>
    </row>
    <row r="5" spans="1:23" x14ac:dyDescent="0.2">
      <c r="A5" t="s">
        <v>91</v>
      </c>
      <c r="B5" t="s">
        <v>23</v>
      </c>
      <c r="C5" t="s">
        <v>24</v>
      </c>
      <c r="D5" t="s">
        <v>25</v>
      </c>
      <c r="E5" s="1">
        <v>44680</v>
      </c>
      <c r="F5" t="s">
        <v>92</v>
      </c>
      <c r="G5" t="s">
        <v>58</v>
      </c>
      <c r="H5" t="s">
        <v>28</v>
      </c>
      <c r="I5" t="s">
        <v>29</v>
      </c>
      <c r="J5" t="s">
        <v>93</v>
      </c>
      <c r="K5" t="s">
        <v>94</v>
      </c>
      <c r="L5" t="s">
        <v>95</v>
      </c>
      <c r="M5" t="s">
        <v>96</v>
      </c>
      <c r="N5" t="s">
        <v>34</v>
      </c>
      <c r="P5" s="1">
        <v>44681</v>
      </c>
      <c r="Q5" t="s">
        <v>97</v>
      </c>
      <c r="R5" t="s">
        <v>98</v>
      </c>
      <c r="S5">
        <v>225</v>
      </c>
      <c r="U5" t="s">
        <v>99</v>
      </c>
      <c r="V5" t="s">
        <v>100</v>
      </c>
      <c r="W5" t="s">
        <v>101</v>
      </c>
    </row>
    <row r="6" spans="1:23" x14ac:dyDescent="0.2">
      <c r="A6" t="s">
        <v>91</v>
      </c>
      <c r="B6" t="s">
        <v>23</v>
      </c>
      <c r="C6" t="s">
        <v>24</v>
      </c>
      <c r="D6" t="s">
        <v>25</v>
      </c>
      <c r="E6" s="1">
        <v>44612</v>
      </c>
      <c r="F6" t="s">
        <v>196</v>
      </c>
      <c r="G6" t="s">
        <v>58</v>
      </c>
      <c r="H6" t="s">
        <v>28</v>
      </c>
      <c r="I6" t="s">
        <v>29</v>
      </c>
      <c r="K6" t="s">
        <v>947</v>
      </c>
      <c r="L6" t="s">
        <v>948</v>
      </c>
      <c r="M6" t="s">
        <v>949</v>
      </c>
      <c r="N6" t="s">
        <v>48</v>
      </c>
      <c r="O6" t="s">
        <v>297</v>
      </c>
      <c r="P6" s="1">
        <v>44612</v>
      </c>
      <c r="Q6" t="s">
        <v>201</v>
      </c>
      <c r="R6" t="s">
        <v>950</v>
      </c>
      <c r="S6">
        <v>400</v>
      </c>
      <c r="U6" t="s">
        <v>951</v>
      </c>
      <c r="V6" t="s">
        <v>100</v>
      </c>
      <c r="W6" t="s">
        <v>952</v>
      </c>
    </row>
    <row r="7" spans="1:23" x14ac:dyDescent="0.2">
      <c r="A7" t="s">
        <v>91</v>
      </c>
      <c r="B7" t="s">
        <v>23</v>
      </c>
      <c r="C7" t="s">
        <v>24</v>
      </c>
      <c r="D7" t="s">
        <v>25</v>
      </c>
      <c r="E7" s="1">
        <v>44802</v>
      </c>
      <c r="F7" t="s">
        <v>125</v>
      </c>
      <c r="G7" t="s">
        <v>58</v>
      </c>
      <c r="H7" t="s">
        <v>28</v>
      </c>
      <c r="I7" t="s">
        <v>205</v>
      </c>
      <c r="J7" t="s">
        <v>1702</v>
      </c>
      <c r="K7" t="s">
        <v>1703</v>
      </c>
      <c r="L7" t="s">
        <v>635</v>
      </c>
      <c r="M7" t="s">
        <v>1704</v>
      </c>
      <c r="N7" t="s">
        <v>48</v>
      </c>
      <c r="O7" t="s">
        <v>1705</v>
      </c>
      <c r="P7" s="1">
        <v>44802</v>
      </c>
      <c r="Q7" t="s">
        <v>121</v>
      </c>
      <c r="R7" t="s">
        <v>635</v>
      </c>
      <c r="S7">
        <v>150</v>
      </c>
      <c r="U7" t="s">
        <v>1706</v>
      </c>
      <c r="V7" t="s">
        <v>100</v>
      </c>
      <c r="W7" t="s">
        <v>1707</v>
      </c>
    </row>
    <row r="8" spans="1:23" x14ac:dyDescent="0.2">
      <c r="A8" t="s">
        <v>91</v>
      </c>
      <c r="B8" t="s">
        <v>23</v>
      </c>
      <c r="C8" t="s">
        <v>24</v>
      </c>
      <c r="D8" t="s">
        <v>25</v>
      </c>
      <c r="E8" s="1">
        <v>44882</v>
      </c>
      <c r="F8" t="s">
        <v>179</v>
      </c>
      <c r="G8" t="s">
        <v>58</v>
      </c>
      <c r="H8" t="s">
        <v>28</v>
      </c>
      <c r="I8" t="s">
        <v>70</v>
      </c>
      <c r="J8" t="s">
        <v>2144</v>
      </c>
      <c r="K8" t="s">
        <v>2145</v>
      </c>
      <c r="L8" t="s">
        <v>1865</v>
      </c>
      <c r="M8" t="s">
        <v>2146</v>
      </c>
      <c r="N8" t="s">
        <v>34</v>
      </c>
      <c r="P8" s="1">
        <v>44882</v>
      </c>
      <c r="Q8" t="s">
        <v>634</v>
      </c>
      <c r="R8" t="s">
        <v>1865</v>
      </c>
      <c r="S8">
        <v>2000</v>
      </c>
      <c r="U8" t="s">
        <v>2147</v>
      </c>
      <c r="V8" t="s">
        <v>100</v>
      </c>
      <c r="W8" t="s">
        <v>2148</v>
      </c>
    </row>
    <row r="9" spans="1:23" x14ac:dyDescent="0.2">
      <c r="A9" t="s">
        <v>91</v>
      </c>
      <c r="B9" t="s">
        <v>23</v>
      </c>
      <c r="C9" t="s">
        <v>24</v>
      </c>
      <c r="D9" t="s">
        <v>25</v>
      </c>
      <c r="E9" s="1">
        <v>44569</v>
      </c>
      <c r="F9" t="s">
        <v>145</v>
      </c>
      <c r="G9" t="s">
        <v>463</v>
      </c>
      <c r="H9" t="s">
        <v>28</v>
      </c>
      <c r="I9" t="s">
        <v>127</v>
      </c>
      <c r="J9" t="s">
        <v>1202</v>
      </c>
      <c r="K9" t="s">
        <v>1203</v>
      </c>
      <c r="L9" t="s">
        <v>1204</v>
      </c>
      <c r="M9" t="s">
        <v>1205</v>
      </c>
      <c r="N9" t="s">
        <v>34</v>
      </c>
      <c r="O9" t="s">
        <v>107</v>
      </c>
      <c r="P9" s="1">
        <v>44569</v>
      </c>
      <c r="Q9" t="s">
        <v>220</v>
      </c>
      <c r="R9" t="s">
        <v>1204</v>
      </c>
      <c r="S9">
        <v>50</v>
      </c>
      <c r="U9" t="s">
        <v>1206</v>
      </c>
      <c r="V9" t="s">
        <v>100</v>
      </c>
      <c r="W9" t="s">
        <v>1207</v>
      </c>
    </row>
    <row r="10" spans="1:23" x14ac:dyDescent="0.2">
      <c r="A10" t="s">
        <v>91</v>
      </c>
      <c r="B10" t="s">
        <v>23</v>
      </c>
      <c r="C10" t="s">
        <v>24</v>
      </c>
      <c r="D10" t="s">
        <v>453</v>
      </c>
      <c r="E10" s="1">
        <v>44658</v>
      </c>
      <c r="F10" t="s">
        <v>355</v>
      </c>
      <c r="G10" t="s">
        <v>42</v>
      </c>
      <c r="H10" t="s">
        <v>164</v>
      </c>
      <c r="I10" t="s">
        <v>44</v>
      </c>
      <c r="J10" t="s">
        <v>1110</v>
      </c>
      <c r="K10" t="s">
        <v>1111</v>
      </c>
      <c r="L10" t="s">
        <v>1112</v>
      </c>
      <c r="M10" t="s">
        <v>1113</v>
      </c>
      <c r="N10" t="s">
        <v>48</v>
      </c>
      <c r="O10" t="s">
        <v>168</v>
      </c>
      <c r="P10" s="1">
        <v>44659</v>
      </c>
      <c r="Q10" t="s">
        <v>163</v>
      </c>
      <c r="R10" t="s">
        <v>1112</v>
      </c>
      <c r="S10">
        <v>800000</v>
      </c>
      <c r="U10" t="s">
        <v>1114</v>
      </c>
      <c r="V10" t="s">
        <v>100</v>
      </c>
      <c r="W10" t="s">
        <v>1115</v>
      </c>
    </row>
    <row r="11" spans="1:23" x14ac:dyDescent="0.2">
      <c r="A11" t="s">
        <v>91</v>
      </c>
      <c r="B11" t="s">
        <v>23</v>
      </c>
      <c r="C11" t="s">
        <v>24</v>
      </c>
      <c r="D11" t="s">
        <v>25</v>
      </c>
      <c r="E11" s="1">
        <v>44722</v>
      </c>
      <c r="F11" t="s">
        <v>125</v>
      </c>
      <c r="G11" t="s">
        <v>126</v>
      </c>
      <c r="H11" t="s">
        <v>28</v>
      </c>
      <c r="I11" t="s">
        <v>127</v>
      </c>
      <c r="J11" t="s">
        <v>128</v>
      </c>
      <c r="K11" t="s">
        <v>129</v>
      </c>
      <c r="L11" t="s">
        <v>130</v>
      </c>
      <c r="M11" t="s">
        <v>131</v>
      </c>
      <c r="N11" t="s">
        <v>34</v>
      </c>
      <c r="P11" s="1">
        <v>44722</v>
      </c>
      <c r="Q11" t="s">
        <v>132</v>
      </c>
      <c r="R11" t="s">
        <v>133</v>
      </c>
      <c r="S11">
        <v>100</v>
      </c>
      <c r="U11" t="s">
        <v>134</v>
      </c>
      <c r="V11" t="s">
        <v>100</v>
      </c>
      <c r="W11" t="s">
        <v>135</v>
      </c>
    </row>
    <row r="12" spans="1:23" x14ac:dyDescent="0.2">
      <c r="E12" s="1"/>
      <c r="P12" s="1"/>
    </row>
    <row r="13" spans="1:23" x14ac:dyDescent="0.2">
      <c r="E13" s="1"/>
      <c r="P13" s="1"/>
      <c r="S13" s="8">
        <f>SUM(S2:S12)</f>
        <v>803230</v>
      </c>
    </row>
    <row r="14" spans="1:23" x14ac:dyDescent="0.2">
      <c r="E14" s="1"/>
      <c r="P14" s="1"/>
    </row>
    <row r="15" spans="1:23" x14ac:dyDescent="0.2">
      <c r="E15" s="1"/>
      <c r="P15" s="1"/>
    </row>
    <row r="16" spans="1:23" x14ac:dyDescent="0.2">
      <c r="E16" s="1"/>
      <c r="P16" s="1"/>
    </row>
    <row r="17" spans="1:23" x14ac:dyDescent="0.2">
      <c r="E17" s="1"/>
      <c r="P17" s="1"/>
    </row>
    <row r="18" spans="1:23" s="5" customFormat="1" x14ac:dyDescent="0.2">
      <c r="A18" s="5" t="s">
        <v>2158</v>
      </c>
    </row>
    <row r="19" spans="1:23" s="5" customFormat="1" x14ac:dyDescent="0.2">
      <c r="A19" s="5" t="s">
        <v>2159</v>
      </c>
    </row>
    <row r="20" spans="1:23" x14ac:dyDescent="0.2">
      <c r="A20" t="s">
        <v>91</v>
      </c>
      <c r="B20" t="s">
        <v>23</v>
      </c>
      <c r="C20" t="s">
        <v>24</v>
      </c>
      <c r="D20" t="s">
        <v>25</v>
      </c>
      <c r="E20" s="1">
        <v>44733</v>
      </c>
      <c r="F20" t="s">
        <v>136</v>
      </c>
      <c r="G20" t="s">
        <v>126</v>
      </c>
      <c r="H20" t="s">
        <v>28</v>
      </c>
      <c r="I20" t="s">
        <v>46</v>
      </c>
      <c r="J20" t="s">
        <v>137</v>
      </c>
      <c r="K20" t="s">
        <v>138</v>
      </c>
      <c r="L20" t="s">
        <v>139</v>
      </c>
      <c r="M20" t="s">
        <v>140</v>
      </c>
      <c r="N20" t="s">
        <v>34</v>
      </c>
      <c r="P20" s="1">
        <v>44737</v>
      </c>
      <c r="Q20" t="s">
        <v>141</v>
      </c>
      <c r="R20" t="s">
        <v>142</v>
      </c>
      <c r="S20">
        <v>50</v>
      </c>
      <c r="U20" t="s">
        <v>143</v>
      </c>
      <c r="V20" t="s">
        <v>100</v>
      </c>
      <c r="W20" t="s">
        <v>144</v>
      </c>
    </row>
    <row r="21" spans="1:23" x14ac:dyDescent="0.2">
      <c r="A21" t="s">
        <v>91</v>
      </c>
      <c r="B21" t="s">
        <v>23</v>
      </c>
      <c r="C21" t="s">
        <v>24</v>
      </c>
      <c r="D21" t="s">
        <v>25</v>
      </c>
      <c r="E21" s="1">
        <v>44916</v>
      </c>
      <c r="F21" t="s">
        <v>114</v>
      </c>
      <c r="G21" t="s">
        <v>126</v>
      </c>
      <c r="H21" t="s">
        <v>28</v>
      </c>
      <c r="I21" t="s">
        <v>205</v>
      </c>
      <c r="J21" t="s">
        <v>181</v>
      </c>
      <c r="K21" t="s">
        <v>206</v>
      </c>
      <c r="L21" t="s">
        <v>207</v>
      </c>
      <c r="M21" t="s">
        <v>208</v>
      </c>
      <c r="N21" t="s">
        <v>34</v>
      </c>
      <c r="P21" s="1">
        <v>44917</v>
      </c>
      <c r="Q21" t="s">
        <v>26</v>
      </c>
      <c r="R21" t="s">
        <v>209</v>
      </c>
      <c r="S21">
        <v>50</v>
      </c>
      <c r="U21" t="s">
        <v>210</v>
      </c>
      <c r="V21" t="s">
        <v>100</v>
      </c>
      <c r="W21" t="s">
        <v>211</v>
      </c>
    </row>
    <row r="22" spans="1:23" x14ac:dyDescent="0.2">
      <c r="A22" t="s">
        <v>91</v>
      </c>
      <c r="B22" t="s">
        <v>23</v>
      </c>
      <c r="C22" t="s">
        <v>24</v>
      </c>
      <c r="D22" t="s">
        <v>25</v>
      </c>
      <c r="E22" s="1">
        <v>44749</v>
      </c>
      <c r="F22" t="s">
        <v>50</v>
      </c>
      <c r="G22" t="s">
        <v>126</v>
      </c>
      <c r="H22" t="s">
        <v>28</v>
      </c>
      <c r="I22" t="s">
        <v>46</v>
      </c>
      <c r="J22" t="s">
        <v>294</v>
      </c>
      <c r="K22" t="s">
        <v>295</v>
      </c>
      <c r="L22" t="s">
        <v>130</v>
      </c>
      <c r="M22" t="s">
        <v>296</v>
      </c>
      <c r="N22" t="s">
        <v>48</v>
      </c>
      <c r="O22" t="s">
        <v>297</v>
      </c>
      <c r="P22" s="1">
        <v>44754</v>
      </c>
      <c r="Q22" t="s">
        <v>280</v>
      </c>
      <c r="R22" t="s">
        <v>298</v>
      </c>
      <c r="S22">
        <v>100</v>
      </c>
      <c r="U22" t="s">
        <v>299</v>
      </c>
      <c r="V22" t="s">
        <v>100</v>
      </c>
      <c r="W22" t="s">
        <v>300</v>
      </c>
    </row>
    <row r="23" spans="1:23" x14ac:dyDescent="0.2">
      <c r="A23" t="s">
        <v>91</v>
      </c>
      <c r="B23" t="s">
        <v>23</v>
      </c>
      <c r="C23" t="s">
        <v>24</v>
      </c>
      <c r="D23" t="s">
        <v>25</v>
      </c>
      <c r="E23" s="1">
        <v>44860</v>
      </c>
      <c r="F23" t="s">
        <v>132</v>
      </c>
      <c r="G23" t="s">
        <v>126</v>
      </c>
      <c r="H23" t="s">
        <v>28</v>
      </c>
      <c r="I23" t="s">
        <v>46</v>
      </c>
      <c r="J23" t="s">
        <v>475</v>
      </c>
      <c r="K23" t="s">
        <v>476</v>
      </c>
      <c r="L23" t="s">
        <v>477</v>
      </c>
      <c r="M23" t="s">
        <v>208</v>
      </c>
      <c r="N23" t="s">
        <v>34</v>
      </c>
      <c r="P23" s="1">
        <v>44862</v>
      </c>
      <c r="Q23" t="s">
        <v>26</v>
      </c>
      <c r="R23" t="s">
        <v>478</v>
      </c>
      <c r="S23">
        <v>75</v>
      </c>
      <c r="U23" t="s">
        <v>479</v>
      </c>
      <c r="V23" t="s">
        <v>100</v>
      </c>
      <c r="W23" t="s">
        <v>480</v>
      </c>
    </row>
    <row r="24" spans="1:23" x14ac:dyDescent="0.2">
      <c r="A24" t="s">
        <v>91</v>
      </c>
      <c r="B24" t="s">
        <v>23</v>
      </c>
      <c r="C24" t="s">
        <v>24</v>
      </c>
      <c r="D24" t="s">
        <v>25</v>
      </c>
      <c r="E24" s="1">
        <v>44917</v>
      </c>
      <c r="F24" t="s">
        <v>250</v>
      </c>
      <c r="G24" t="s">
        <v>126</v>
      </c>
      <c r="H24" t="s">
        <v>28</v>
      </c>
      <c r="I24" t="s">
        <v>205</v>
      </c>
      <c r="J24" t="s">
        <v>652</v>
      </c>
      <c r="K24" t="s">
        <v>653</v>
      </c>
      <c r="L24" t="s">
        <v>654</v>
      </c>
      <c r="M24" t="s">
        <v>208</v>
      </c>
      <c r="N24" t="s">
        <v>34</v>
      </c>
      <c r="P24" s="1">
        <v>44918</v>
      </c>
      <c r="Q24" t="s">
        <v>328</v>
      </c>
      <c r="R24" t="s">
        <v>655</v>
      </c>
      <c r="S24">
        <v>75</v>
      </c>
      <c r="U24" t="s">
        <v>656</v>
      </c>
      <c r="V24" t="s">
        <v>100</v>
      </c>
      <c r="W24" t="s">
        <v>657</v>
      </c>
    </row>
    <row r="25" spans="1:23" x14ac:dyDescent="0.2">
      <c r="A25" t="s">
        <v>91</v>
      </c>
      <c r="B25" t="s">
        <v>23</v>
      </c>
      <c r="C25" t="s">
        <v>24</v>
      </c>
      <c r="D25" t="s">
        <v>25</v>
      </c>
      <c r="E25" s="1">
        <v>44605</v>
      </c>
      <c r="F25" t="s">
        <v>674</v>
      </c>
      <c r="G25" t="s">
        <v>126</v>
      </c>
      <c r="H25" t="s">
        <v>28</v>
      </c>
      <c r="I25" t="s">
        <v>205</v>
      </c>
      <c r="J25" t="s">
        <v>675</v>
      </c>
      <c r="K25" t="s">
        <v>676</v>
      </c>
      <c r="L25" t="s">
        <v>341</v>
      </c>
      <c r="M25" t="s">
        <v>131</v>
      </c>
      <c r="N25" t="s">
        <v>34</v>
      </c>
      <c r="O25" t="s">
        <v>107</v>
      </c>
      <c r="P25" s="1">
        <v>44607</v>
      </c>
      <c r="Q25" t="s">
        <v>141</v>
      </c>
      <c r="R25" t="s">
        <v>341</v>
      </c>
      <c r="S25">
        <v>100</v>
      </c>
      <c r="U25" t="s">
        <v>677</v>
      </c>
      <c r="V25" t="s">
        <v>100</v>
      </c>
      <c r="W25" t="s">
        <v>678</v>
      </c>
    </row>
    <row r="26" spans="1:23" x14ac:dyDescent="0.2">
      <c r="A26" t="s">
        <v>91</v>
      </c>
      <c r="B26" t="s">
        <v>23</v>
      </c>
      <c r="C26" t="s">
        <v>24</v>
      </c>
      <c r="D26" t="s">
        <v>25</v>
      </c>
      <c r="E26" s="1">
        <v>44621</v>
      </c>
      <c r="F26" t="s">
        <v>679</v>
      </c>
      <c r="G26" t="s">
        <v>126</v>
      </c>
      <c r="H26" t="s">
        <v>28</v>
      </c>
      <c r="I26" t="s">
        <v>46</v>
      </c>
      <c r="K26" t="s">
        <v>680</v>
      </c>
      <c r="L26" t="s">
        <v>139</v>
      </c>
      <c r="M26" t="s">
        <v>131</v>
      </c>
      <c r="N26" t="s">
        <v>34</v>
      </c>
      <c r="O26" t="s">
        <v>107</v>
      </c>
      <c r="P26" s="1">
        <v>44624</v>
      </c>
      <c r="Q26" t="s">
        <v>75</v>
      </c>
      <c r="R26" t="s">
        <v>548</v>
      </c>
      <c r="S26">
        <v>50</v>
      </c>
      <c r="U26" t="s">
        <v>681</v>
      </c>
      <c r="V26" t="s">
        <v>100</v>
      </c>
      <c r="W26" t="s">
        <v>682</v>
      </c>
    </row>
    <row r="27" spans="1:23" x14ac:dyDescent="0.2">
      <c r="A27" t="s">
        <v>91</v>
      </c>
      <c r="B27" t="s">
        <v>23</v>
      </c>
      <c r="C27" t="s">
        <v>24</v>
      </c>
      <c r="D27" t="s">
        <v>25</v>
      </c>
      <c r="E27" s="1">
        <v>44887</v>
      </c>
      <c r="F27" t="s">
        <v>136</v>
      </c>
      <c r="G27" t="s">
        <v>126</v>
      </c>
      <c r="H27" t="s">
        <v>28</v>
      </c>
      <c r="I27" t="s">
        <v>46</v>
      </c>
      <c r="J27" t="s">
        <v>807</v>
      </c>
      <c r="K27" t="s">
        <v>808</v>
      </c>
      <c r="L27" t="s">
        <v>809</v>
      </c>
      <c r="M27" t="s">
        <v>131</v>
      </c>
      <c r="N27" t="s">
        <v>34</v>
      </c>
      <c r="P27" s="1">
        <v>44890</v>
      </c>
      <c r="Q27" t="s">
        <v>245</v>
      </c>
      <c r="R27" t="s">
        <v>810</v>
      </c>
      <c r="S27">
        <v>70</v>
      </c>
      <c r="U27" t="s">
        <v>811</v>
      </c>
      <c r="V27" t="s">
        <v>100</v>
      </c>
      <c r="W27" t="s">
        <v>812</v>
      </c>
    </row>
    <row r="28" spans="1:23" x14ac:dyDescent="0.2">
      <c r="A28" t="s">
        <v>91</v>
      </c>
      <c r="B28" t="s">
        <v>23</v>
      </c>
      <c r="C28" t="s">
        <v>24</v>
      </c>
      <c r="D28" t="s">
        <v>25</v>
      </c>
      <c r="E28" s="1">
        <v>44679</v>
      </c>
      <c r="F28" t="s">
        <v>136</v>
      </c>
      <c r="G28" t="s">
        <v>126</v>
      </c>
      <c r="H28" t="s">
        <v>28</v>
      </c>
      <c r="I28" t="s">
        <v>127</v>
      </c>
      <c r="J28" t="s">
        <v>852</v>
      </c>
      <c r="K28" t="s">
        <v>853</v>
      </c>
      <c r="L28" t="s">
        <v>341</v>
      </c>
      <c r="M28" t="s">
        <v>854</v>
      </c>
      <c r="N28" t="s">
        <v>34</v>
      </c>
      <c r="P28" s="1">
        <v>44680</v>
      </c>
      <c r="Q28" t="s">
        <v>491</v>
      </c>
      <c r="R28" t="s">
        <v>341</v>
      </c>
      <c r="S28">
        <v>100</v>
      </c>
      <c r="U28" t="s">
        <v>855</v>
      </c>
      <c r="V28" t="s">
        <v>100</v>
      </c>
      <c r="W28" t="s">
        <v>856</v>
      </c>
    </row>
    <row r="29" spans="1:23" x14ac:dyDescent="0.2">
      <c r="A29" t="s">
        <v>91</v>
      </c>
      <c r="B29" t="s">
        <v>23</v>
      </c>
      <c r="C29" t="s">
        <v>24</v>
      </c>
      <c r="D29" t="s">
        <v>25</v>
      </c>
      <c r="E29" s="1">
        <v>44838</v>
      </c>
      <c r="F29" t="s">
        <v>857</v>
      </c>
      <c r="G29" t="s">
        <v>126</v>
      </c>
      <c r="H29" t="s">
        <v>28</v>
      </c>
      <c r="I29" t="s">
        <v>46</v>
      </c>
      <c r="J29" t="s">
        <v>906</v>
      </c>
      <c r="K29" t="s">
        <v>907</v>
      </c>
      <c r="L29" t="s">
        <v>809</v>
      </c>
      <c r="M29" t="s">
        <v>131</v>
      </c>
      <c r="N29" t="s">
        <v>34</v>
      </c>
      <c r="P29" s="1">
        <v>44841</v>
      </c>
      <c r="Q29" t="s">
        <v>26</v>
      </c>
      <c r="R29" t="s">
        <v>548</v>
      </c>
      <c r="S29">
        <v>50</v>
      </c>
      <c r="U29" t="s">
        <v>908</v>
      </c>
      <c r="V29" t="s">
        <v>100</v>
      </c>
      <c r="W29" t="s">
        <v>909</v>
      </c>
    </row>
    <row r="30" spans="1:23" x14ac:dyDescent="0.2">
      <c r="A30" t="s">
        <v>91</v>
      </c>
      <c r="B30" t="s">
        <v>23</v>
      </c>
      <c r="C30" t="s">
        <v>24</v>
      </c>
      <c r="D30" t="s">
        <v>25</v>
      </c>
      <c r="E30" s="1">
        <v>44893</v>
      </c>
      <c r="F30" t="s">
        <v>267</v>
      </c>
      <c r="G30" t="s">
        <v>126</v>
      </c>
      <c r="H30" t="s">
        <v>28</v>
      </c>
      <c r="I30" t="s">
        <v>46</v>
      </c>
      <c r="J30" t="s">
        <v>1058</v>
      </c>
      <c r="K30" t="s">
        <v>206</v>
      </c>
      <c r="L30" t="s">
        <v>809</v>
      </c>
      <c r="M30" t="s">
        <v>131</v>
      </c>
      <c r="N30" t="s">
        <v>34</v>
      </c>
      <c r="O30" t="s">
        <v>1059</v>
      </c>
      <c r="P30" s="1">
        <v>44894</v>
      </c>
      <c r="Q30" t="s">
        <v>26</v>
      </c>
      <c r="R30" t="s">
        <v>548</v>
      </c>
      <c r="S30">
        <v>50</v>
      </c>
      <c r="U30" t="s">
        <v>1060</v>
      </c>
      <c r="V30" t="s">
        <v>100</v>
      </c>
      <c r="W30" t="s">
        <v>1061</v>
      </c>
    </row>
    <row r="31" spans="1:23" x14ac:dyDescent="0.2">
      <c r="A31" t="s">
        <v>91</v>
      </c>
      <c r="B31" t="s">
        <v>23</v>
      </c>
      <c r="C31" t="s">
        <v>24</v>
      </c>
      <c r="D31" t="s">
        <v>25</v>
      </c>
      <c r="E31" s="1">
        <v>44701</v>
      </c>
      <c r="F31" t="s">
        <v>136</v>
      </c>
      <c r="G31" t="s">
        <v>126</v>
      </c>
      <c r="H31" t="s">
        <v>28</v>
      </c>
      <c r="I31" t="s">
        <v>46</v>
      </c>
      <c r="J31" t="s">
        <v>1128</v>
      </c>
      <c r="K31" t="s">
        <v>1129</v>
      </c>
      <c r="L31" t="s">
        <v>139</v>
      </c>
      <c r="M31" t="s">
        <v>208</v>
      </c>
      <c r="N31" t="s">
        <v>34</v>
      </c>
      <c r="P31" s="1">
        <v>44705</v>
      </c>
      <c r="Q31" t="s">
        <v>153</v>
      </c>
      <c r="R31" t="s">
        <v>1130</v>
      </c>
      <c r="S31">
        <v>50</v>
      </c>
      <c r="U31" t="s">
        <v>1131</v>
      </c>
      <c r="V31" t="s">
        <v>100</v>
      </c>
      <c r="W31" t="s">
        <v>1132</v>
      </c>
    </row>
    <row r="32" spans="1:23" x14ac:dyDescent="0.2">
      <c r="A32" t="s">
        <v>91</v>
      </c>
      <c r="B32" t="s">
        <v>23</v>
      </c>
      <c r="C32" t="s">
        <v>24</v>
      </c>
      <c r="D32" t="s">
        <v>25</v>
      </c>
      <c r="E32" s="1">
        <v>44574</v>
      </c>
      <c r="F32" t="s">
        <v>679</v>
      </c>
      <c r="G32" t="s">
        <v>126</v>
      </c>
      <c r="H32" t="s">
        <v>28</v>
      </c>
      <c r="I32" t="s">
        <v>46</v>
      </c>
      <c r="J32" t="s">
        <v>1304</v>
      </c>
      <c r="K32" t="s">
        <v>429</v>
      </c>
      <c r="L32" t="s">
        <v>46</v>
      </c>
      <c r="M32" t="s">
        <v>46</v>
      </c>
      <c r="N32" t="s">
        <v>34</v>
      </c>
      <c r="O32" t="s">
        <v>107</v>
      </c>
      <c r="P32" s="1">
        <v>44574</v>
      </c>
      <c r="Q32" t="s">
        <v>196</v>
      </c>
      <c r="R32" t="s">
        <v>1305</v>
      </c>
      <c r="S32">
        <v>50</v>
      </c>
      <c r="U32" t="s">
        <v>1306</v>
      </c>
      <c r="V32" t="s">
        <v>100</v>
      </c>
      <c r="W32" t="s">
        <v>1307</v>
      </c>
    </row>
    <row r="33" spans="1:23" x14ac:dyDescent="0.2">
      <c r="A33" t="s">
        <v>91</v>
      </c>
      <c r="B33" t="s">
        <v>23</v>
      </c>
      <c r="C33" t="s">
        <v>24</v>
      </c>
      <c r="D33" t="s">
        <v>56</v>
      </c>
      <c r="E33" s="1">
        <v>44685</v>
      </c>
      <c r="F33" t="s">
        <v>196</v>
      </c>
      <c r="G33" t="s">
        <v>126</v>
      </c>
      <c r="H33" t="s">
        <v>28</v>
      </c>
      <c r="I33" t="s">
        <v>127</v>
      </c>
      <c r="J33" t="s">
        <v>1340</v>
      </c>
      <c r="K33" t="s">
        <v>1341</v>
      </c>
      <c r="L33" t="s">
        <v>139</v>
      </c>
      <c r="M33" t="s">
        <v>208</v>
      </c>
      <c r="N33" t="s">
        <v>34</v>
      </c>
      <c r="O33" t="s">
        <v>107</v>
      </c>
      <c r="P33" s="1">
        <v>44686</v>
      </c>
      <c r="Q33" t="s">
        <v>26</v>
      </c>
      <c r="R33" t="s">
        <v>1342</v>
      </c>
      <c r="S33">
        <v>100</v>
      </c>
      <c r="U33" t="s">
        <v>1343</v>
      </c>
      <c r="V33" t="s">
        <v>100</v>
      </c>
      <c r="W33" t="s">
        <v>1344</v>
      </c>
    </row>
    <row r="34" spans="1:23" x14ac:dyDescent="0.2">
      <c r="A34" t="s">
        <v>91</v>
      </c>
      <c r="B34" t="s">
        <v>23</v>
      </c>
      <c r="C34" t="s">
        <v>24</v>
      </c>
      <c r="D34" t="s">
        <v>25</v>
      </c>
      <c r="E34" s="1">
        <v>44823</v>
      </c>
      <c r="F34" t="s">
        <v>674</v>
      </c>
      <c r="G34" t="s">
        <v>126</v>
      </c>
      <c r="H34" t="s">
        <v>28</v>
      </c>
      <c r="I34" t="s">
        <v>127</v>
      </c>
      <c r="J34" t="s">
        <v>1496</v>
      </c>
      <c r="K34" t="s">
        <v>206</v>
      </c>
      <c r="L34" t="s">
        <v>1497</v>
      </c>
      <c r="M34" t="s">
        <v>131</v>
      </c>
      <c r="N34" t="s">
        <v>34</v>
      </c>
      <c r="P34" s="1">
        <v>44824</v>
      </c>
      <c r="Q34" t="s">
        <v>491</v>
      </c>
      <c r="R34" t="s">
        <v>1498</v>
      </c>
      <c r="S34">
        <v>15</v>
      </c>
      <c r="U34" t="s">
        <v>1499</v>
      </c>
      <c r="V34" t="s">
        <v>100</v>
      </c>
      <c r="W34" t="s">
        <v>1500</v>
      </c>
    </row>
    <row r="35" spans="1:23" x14ac:dyDescent="0.2">
      <c r="A35" t="s">
        <v>91</v>
      </c>
      <c r="B35" t="s">
        <v>23</v>
      </c>
      <c r="C35" t="s">
        <v>24</v>
      </c>
      <c r="D35" t="s">
        <v>25</v>
      </c>
      <c r="E35" s="1">
        <v>44600</v>
      </c>
      <c r="F35" t="s">
        <v>136</v>
      </c>
      <c r="G35" t="s">
        <v>126</v>
      </c>
      <c r="H35" t="s">
        <v>28</v>
      </c>
      <c r="I35" t="s">
        <v>70</v>
      </c>
      <c r="J35" t="s">
        <v>1553</v>
      </c>
      <c r="K35" t="s">
        <v>1554</v>
      </c>
      <c r="L35" t="s">
        <v>46</v>
      </c>
      <c r="M35" t="s">
        <v>46</v>
      </c>
      <c r="N35" t="s">
        <v>48</v>
      </c>
      <c r="O35" t="s">
        <v>297</v>
      </c>
      <c r="P35" s="1">
        <v>44601</v>
      </c>
      <c r="Q35" t="s">
        <v>328</v>
      </c>
      <c r="R35" t="s">
        <v>548</v>
      </c>
      <c r="S35">
        <v>50</v>
      </c>
      <c r="U35" t="s">
        <v>1555</v>
      </c>
      <c r="V35" t="s">
        <v>100</v>
      </c>
      <c r="W35" t="s">
        <v>1556</v>
      </c>
    </row>
    <row r="36" spans="1:23" x14ac:dyDescent="0.2">
      <c r="A36" t="s">
        <v>91</v>
      </c>
      <c r="B36" t="s">
        <v>23</v>
      </c>
      <c r="C36" t="s">
        <v>24</v>
      </c>
      <c r="D36" t="s">
        <v>25</v>
      </c>
      <c r="E36" s="1">
        <v>44643</v>
      </c>
      <c r="F36" t="s">
        <v>50</v>
      </c>
      <c r="G36" t="s">
        <v>126</v>
      </c>
      <c r="H36" t="s">
        <v>28</v>
      </c>
      <c r="I36" t="s">
        <v>46</v>
      </c>
      <c r="K36" t="s">
        <v>1566</v>
      </c>
      <c r="L36" t="s">
        <v>1567</v>
      </c>
      <c r="M36" t="s">
        <v>46</v>
      </c>
      <c r="N36" t="s">
        <v>34</v>
      </c>
      <c r="O36" t="s">
        <v>107</v>
      </c>
      <c r="P36" s="1">
        <v>44644</v>
      </c>
      <c r="Q36" t="s">
        <v>196</v>
      </c>
      <c r="R36" t="s">
        <v>1568</v>
      </c>
      <c r="S36">
        <v>200</v>
      </c>
      <c r="U36" t="s">
        <v>1569</v>
      </c>
      <c r="V36" t="s">
        <v>100</v>
      </c>
      <c r="W36" t="s">
        <v>1570</v>
      </c>
    </row>
    <row r="37" spans="1:23" x14ac:dyDescent="0.2">
      <c r="A37" t="s">
        <v>91</v>
      </c>
      <c r="B37" t="s">
        <v>23</v>
      </c>
      <c r="C37" t="s">
        <v>24</v>
      </c>
      <c r="D37" t="s">
        <v>25</v>
      </c>
      <c r="E37" s="1">
        <v>44573</v>
      </c>
      <c r="F37" t="s">
        <v>735</v>
      </c>
      <c r="G37" t="s">
        <v>126</v>
      </c>
      <c r="H37" t="s">
        <v>28</v>
      </c>
      <c r="I37" t="s">
        <v>205</v>
      </c>
      <c r="J37" t="s">
        <v>1653</v>
      </c>
      <c r="K37" t="s">
        <v>1654</v>
      </c>
      <c r="L37" t="s">
        <v>548</v>
      </c>
      <c r="M37" t="s">
        <v>1655</v>
      </c>
      <c r="N37" t="s">
        <v>34</v>
      </c>
      <c r="O37" t="s">
        <v>107</v>
      </c>
      <c r="P37" s="1">
        <v>44573</v>
      </c>
      <c r="Q37" t="s">
        <v>35</v>
      </c>
      <c r="R37" t="s">
        <v>548</v>
      </c>
      <c r="S37">
        <v>50</v>
      </c>
      <c r="U37" t="s">
        <v>1656</v>
      </c>
      <c r="V37" t="s">
        <v>100</v>
      </c>
      <c r="W37" t="s">
        <v>1657</v>
      </c>
    </row>
    <row r="38" spans="1:23" x14ac:dyDescent="0.2">
      <c r="A38" t="s">
        <v>91</v>
      </c>
      <c r="B38" t="s">
        <v>23</v>
      </c>
      <c r="C38" t="s">
        <v>24</v>
      </c>
      <c r="D38" t="s">
        <v>25</v>
      </c>
      <c r="E38" s="1">
        <v>44589</v>
      </c>
      <c r="F38" t="s">
        <v>634</v>
      </c>
      <c r="G38" t="s">
        <v>126</v>
      </c>
      <c r="H38" t="s">
        <v>28</v>
      </c>
      <c r="I38" t="s">
        <v>127</v>
      </c>
      <c r="J38" t="s">
        <v>1658</v>
      </c>
      <c r="K38" t="s">
        <v>1659</v>
      </c>
      <c r="L38" t="s">
        <v>341</v>
      </c>
      <c r="M38" t="s">
        <v>1660</v>
      </c>
      <c r="N38" t="s">
        <v>34</v>
      </c>
      <c r="O38" t="s">
        <v>107</v>
      </c>
      <c r="P38" s="1">
        <v>44589</v>
      </c>
      <c r="Q38" t="s">
        <v>301</v>
      </c>
      <c r="R38" t="s">
        <v>341</v>
      </c>
      <c r="S38">
        <v>100</v>
      </c>
      <c r="U38" t="s">
        <v>1661</v>
      </c>
      <c r="V38" t="s">
        <v>100</v>
      </c>
      <c r="W38" t="s">
        <v>1662</v>
      </c>
    </row>
    <row r="39" spans="1:23" x14ac:dyDescent="0.2">
      <c r="A39" t="s">
        <v>91</v>
      </c>
      <c r="B39" t="s">
        <v>23</v>
      </c>
      <c r="C39" t="s">
        <v>24</v>
      </c>
      <c r="D39" t="s">
        <v>25</v>
      </c>
      <c r="E39" s="1">
        <v>44603</v>
      </c>
      <c r="F39" t="s">
        <v>201</v>
      </c>
      <c r="G39" t="s">
        <v>126</v>
      </c>
      <c r="H39" t="s">
        <v>28</v>
      </c>
      <c r="I39" t="s">
        <v>205</v>
      </c>
      <c r="J39" t="s">
        <v>675</v>
      </c>
      <c r="K39" t="s">
        <v>429</v>
      </c>
      <c r="L39" t="s">
        <v>635</v>
      </c>
      <c r="M39" t="s">
        <v>1663</v>
      </c>
      <c r="N39" t="s">
        <v>34</v>
      </c>
      <c r="O39" t="s">
        <v>107</v>
      </c>
      <c r="P39" s="1">
        <v>44606</v>
      </c>
      <c r="Q39" t="s">
        <v>125</v>
      </c>
      <c r="R39" t="s">
        <v>635</v>
      </c>
      <c r="S39">
        <v>150</v>
      </c>
      <c r="U39" t="s">
        <v>1664</v>
      </c>
      <c r="V39" t="s">
        <v>100</v>
      </c>
      <c r="W39" t="s">
        <v>1665</v>
      </c>
    </row>
    <row r="40" spans="1:23" x14ac:dyDescent="0.2">
      <c r="A40" t="s">
        <v>91</v>
      </c>
      <c r="B40" t="s">
        <v>23</v>
      </c>
      <c r="C40" t="s">
        <v>24</v>
      </c>
      <c r="D40" t="s">
        <v>25</v>
      </c>
      <c r="E40" s="1">
        <v>44565</v>
      </c>
      <c r="F40" t="s">
        <v>50</v>
      </c>
      <c r="G40" t="s">
        <v>126</v>
      </c>
      <c r="H40" t="s">
        <v>28</v>
      </c>
      <c r="I40" t="s">
        <v>46</v>
      </c>
      <c r="J40" t="s">
        <v>1747</v>
      </c>
      <c r="K40" t="s">
        <v>1748</v>
      </c>
      <c r="L40" t="s">
        <v>1749</v>
      </c>
      <c r="M40" t="s">
        <v>131</v>
      </c>
      <c r="N40" t="s">
        <v>34</v>
      </c>
      <c r="O40" t="s">
        <v>107</v>
      </c>
      <c r="P40" s="1">
        <v>44571</v>
      </c>
      <c r="Q40" t="s">
        <v>50</v>
      </c>
      <c r="R40" t="s">
        <v>548</v>
      </c>
      <c r="S40">
        <v>50</v>
      </c>
      <c r="U40" t="s">
        <v>1750</v>
      </c>
      <c r="V40" t="s">
        <v>100</v>
      </c>
      <c r="W40" t="s">
        <v>1751</v>
      </c>
    </row>
    <row r="41" spans="1:23" x14ac:dyDescent="0.2">
      <c r="A41" t="s">
        <v>91</v>
      </c>
      <c r="B41" t="s">
        <v>23</v>
      </c>
      <c r="C41" t="s">
        <v>24</v>
      </c>
      <c r="D41" t="s">
        <v>25</v>
      </c>
      <c r="E41" s="1">
        <v>44600</v>
      </c>
      <c r="F41" t="s">
        <v>333</v>
      </c>
      <c r="G41" t="s">
        <v>126</v>
      </c>
      <c r="H41" t="s">
        <v>28</v>
      </c>
      <c r="I41" t="s">
        <v>46</v>
      </c>
      <c r="K41" t="s">
        <v>1755</v>
      </c>
      <c r="L41" t="s">
        <v>46</v>
      </c>
      <c r="M41" t="s">
        <v>46</v>
      </c>
      <c r="N41" t="s">
        <v>34</v>
      </c>
      <c r="P41" s="1">
        <v>44601</v>
      </c>
      <c r="Q41" t="s">
        <v>201</v>
      </c>
      <c r="R41" t="s">
        <v>322</v>
      </c>
      <c r="S41">
        <v>5</v>
      </c>
      <c r="U41" t="s">
        <v>1756</v>
      </c>
      <c r="V41" t="s">
        <v>100</v>
      </c>
      <c r="W41" t="s">
        <v>1757</v>
      </c>
    </row>
    <row r="42" spans="1:23" x14ac:dyDescent="0.2">
      <c r="A42" t="s">
        <v>91</v>
      </c>
      <c r="B42" t="s">
        <v>23</v>
      </c>
      <c r="C42" t="s">
        <v>24</v>
      </c>
      <c r="D42" t="s">
        <v>25</v>
      </c>
      <c r="E42" s="1">
        <v>44628</v>
      </c>
      <c r="F42" t="s">
        <v>511</v>
      </c>
      <c r="G42" t="s">
        <v>126</v>
      </c>
      <c r="H42" t="s">
        <v>28</v>
      </c>
      <c r="I42" t="s">
        <v>46</v>
      </c>
      <c r="J42" t="s">
        <v>1768</v>
      </c>
      <c r="K42" t="s">
        <v>1769</v>
      </c>
      <c r="L42" t="s">
        <v>139</v>
      </c>
      <c r="M42" t="s">
        <v>131</v>
      </c>
      <c r="N42" t="s">
        <v>34</v>
      </c>
      <c r="O42" t="s">
        <v>107</v>
      </c>
      <c r="P42" s="1">
        <v>44631</v>
      </c>
      <c r="Q42" t="s">
        <v>250</v>
      </c>
      <c r="R42" t="s">
        <v>548</v>
      </c>
      <c r="S42">
        <v>50</v>
      </c>
      <c r="U42" t="s">
        <v>1770</v>
      </c>
      <c r="V42" t="s">
        <v>100</v>
      </c>
      <c r="W42" t="s">
        <v>1771</v>
      </c>
    </row>
    <row r="43" spans="1:23" x14ac:dyDescent="0.2">
      <c r="A43" t="s">
        <v>91</v>
      </c>
      <c r="B43" t="s">
        <v>23</v>
      </c>
      <c r="C43" t="s">
        <v>24</v>
      </c>
      <c r="D43" t="s">
        <v>56</v>
      </c>
      <c r="E43" s="1">
        <v>44858</v>
      </c>
      <c r="F43" t="s">
        <v>179</v>
      </c>
      <c r="G43" t="s">
        <v>126</v>
      </c>
      <c r="H43" t="s">
        <v>28</v>
      </c>
      <c r="I43" t="s">
        <v>46</v>
      </c>
      <c r="J43" t="s">
        <v>1876</v>
      </c>
      <c r="K43" t="s">
        <v>1877</v>
      </c>
      <c r="L43" t="s">
        <v>139</v>
      </c>
      <c r="M43" t="s">
        <v>208</v>
      </c>
      <c r="N43" t="s">
        <v>34</v>
      </c>
      <c r="P43" s="1">
        <v>44860</v>
      </c>
      <c r="Q43" t="s">
        <v>328</v>
      </c>
      <c r="R43" t="s">
        <v>209</v>
      </c>
      <c r="S43">
        <v>50</v>
      </c>
      <c r="U43" t="s">
        <v>1878</v>
      </c>
      <c r="V43" t="s">
        <v>100</v>
      </c>
      <c r="W43" t="s">
        <v>1879</v>
      </c>
    </row>
    <row r="44" spans="1:23" x14ac:dyDescent="0.2">
      <c r="A44" t="s">
        <v>91</v>
      </c>
      <c r="B44" t="s">
        <v>23</v>
      </c>
      <c r="C44" t="s">
        <v>24</v>
      </c>
      <c r="D44" t="s">
        <v>25</v>
      </c>
      <c r="E44" s="1">
        <v>44915</v>
      </c>
      <c r="F44" t="s">
        <v>674</v>
      </c>
      <c r="G44" t="s">
        <v>126</v>
      </c>
      <c r="H44" t="s">
        <v>28</v>
      </c>
      <c r="I44" t="s">
        <v>46</v>
      </c>
      <c r="K44" t="s">
        <v>1895</v>
      </c>
      <c r="L44" t="s">
        <v>1896</v>
      </c>
      <c r="M44" t="s">
        <v>1897</v>
      </c>
      <c r="N44" t="s">
        <v>34</v>
      </c>
      <c r="P44" s="1">
        <v>44921</v>
      </c>
      <c r="Q44" t="s">
        <v>328</v>
      </c>
      <c r="R44" t="s">
        <v>298</v>
      </c>
      <c r="S44">
        <v>100</v>
      </c>
      <c r="U44" t="s">
        <v>1898</v>
      </c>
      <c r="V44" t="s">
        <v>100</v>
      </c>
      <c r="W44" t="s">
        <v>1899</v>
      </c>
    </row>
    <row r="45" spans="1:23" x14ac:dyDescent="0.2">
      <c r="A45" t="s">
        <v>91</v>
      </c>
      <c r="B45" t="s">
        <v>23</v>
      </c>
      <c r="C45" t="s">
        <v>24</v>
      </c>
      <c r="D45" t="s">
        <v>25</v>
      </c>
      <c r="E45" s="1">
        <v>44780</v>
      </c>
      <c r="F45" t="s">
        <v>498</v>
      </c>
      <c r="G45" t="s">
        <v>126</v>
      </c>
      <c r="H45" t="s">
        <v>28</v>
      </c>
      <c r="I45" t="s">
        <v>127</v>
      </c>
      <c r="K45" t="s">
        <v>1970</v>
      </c>
      <c r="L45" t="s">
        <v>1971</v>
      </c>
      <c r="M45" t="s">
        <v>208</v>
      </c>
      <c r="N45" t="s">
        <v>34</v>
      </c>
      <c r="P45" s="1">
        <v>44782</v>
      </c>
      <c r="Q45" t="s">
        <v>364</v>
      </c>
      <c r="R45" t="s">
        <v>1972</v>
      </c>
      <c r="S45">
        <v>50</v>
      </c>
      <c r="U45" t="s">
        <v>1973</v>
      </c>
      <c r="V45" t="s">
        <v>100</v>
      </c>
      <c r="W45" t="s">
        <v>1974</v>
      </c>
    </row>
    <row r="46" spans="1:23" x14ac:dyDescent="0.2">
      <c r="A46" t="s">
        <v>91</v>
      </c>
      <c r="B46" t="s">
        <v>23</v>
      </c>
      <c r="C46" t="s">
        <v>24</v>
      </c>
      <c r="D46" t="s">
        <v>25</v>
      </c>
      <c r="E46" s="1">
        <v>44788</v>
      </c>
      <c r="F46" t="s">
        <v>634</v>
      </c>
      <c r="G46" t="s">
        <v>126</v>
      </c>
      <c r="H46" t="s">
        <v>28</v>
      </c>
      <c r="I46" t="s">
        <v>46</v>
      </c>
      <c r="K46" t="s">
        <v>2108</v>
      </c>
      <c r="L46" t="s">
        <v>2109</v>
      </c>
      <c r="M46" t="s">
        <v>208</v>
      </c>
      <c r="N46" t="s">
        <v>34</v>
      </c>
      <c r="P46" s="1">
        <v>44792</v>
      </c>
      <c r="Q46" t="s">
        <v>250</v>
      </c>
      <c r="R46" t="s">
        <v>2110</v>
      </c>
      <c r="S46">
        <v>25</v>
      </c>
      <c r="U46" t="s">
        <v>2111</v>
      </c>
      <c r="V46" t="s">
        <v>100</v>
      </c>
      <c r="W46" t="s">
        <v>2112</v>
      </c>
    </row>
    <row r="47" spans="1:23" x14ac:dyDescent="0.2">
      <c r="A47" t="s">
        <v>91</v>
      </c>
      <c r="B47" t="s">
        <v>23</v>
      </c>
      <c r="C47" t="s">
        <v>24</v>
      </c>
      <c r="D47" t="s">
        <v>25</v>
      </c>
      <c r="E47" s="1">
        <v>44914</v>
      </c>
      <c r="F47" t="s">
        <v>196</v>
      </c>
      <c r="G47" t="s">
        <v>126</v>
      </c>
      <c r="H47" t="s">
        <v>28</v>
      </c>
      <c r="I47" t="s">
        <v>127</v>
      </c>
      <c r="J47" t="s">
        <v>2151</v>
      </c>
      <c r="K47" t="s">
        <v>2152</v>
      </c>
      <c r="L47" t="s">
        <v>130</v>
      </c>
      <c r="M47" t="s">
        <v>131</v>
      </c>
      <c r="N47" t="s">
        <v>34</v>
      </c>
      <c r="P47" s="1">
        <v>44917</v>
      </c>
      <c r="Q47" t="s">
        <v>328</v>
      </c>
      <c r="R47" t="s">
        <v>2153</v>
      </c>
      <c r="S47">
        <v>50</v>
      </c>
      <c r="U47" t="s">
        <v>2154</v>
      </c>
      <c r="V47" t="s">
        <v>100</v>
      </c>
      <c r="W47" t="s">
        <v>2155</v>
      </c>
    </row>
    <row r="48" spans="1:23" x14ac:dyDescent="0.2">
      <c r="A48" t="s">
        <v>91</v>
      </c>
      <c r="B48" t="s">
        <v>23</v>
      </c>
      <c r="C48" t="s">
        <v>24</v>
      </c>
      <c r="D48" t="s">
        <v>25</v>
      </c>
      <c r="E48" s="1">
        <v>44634</v>
      </c>
      <c r="F48" t="s">
        <v>373</v>
      </c>
      <c r="G48" t="s">
        <v>287</v>
      </c>
      <c r="H48" t="s">
        <v>28</v>
      </c>
      <c r="I48" t="s">
        <v>46</v>
      </c>
      <c r="J48" t="s">
        <v>546</v>
      </c>
      <c r="K48" t="s">
        <v>547</v>
      </c>
      <c r="L48" t="s">
        <v>139</v>
      </c>
      <c r="M48" t="s">
        <v>131</v>
      </c>
      <c r="N48" t="s">
        <v>34</v>
      </c>
      <c r="P48" s="1">
        <v>44638</v>
      </c>
      <c r="Q48" t="s">
        <v>196</v>
      </c>
      <c r="R48" t="s">
        <v>548</v>
      </c>
      <c r="S48">
        <v>50</v>
      </c>
      <c r="U48" t="s">
        <v>549</v>
      </c>
      <c r="V48" t="s">
        <v>100</v>
      </c>
      <c r="W48" t="s">
        <v>550</v>
      </c>
    </row>
  </sheetData>
  <sortState xmlns:xlrd2="http://schemas.microsoft.com/office/spreadsheetml/2017/richdata2" ref="A2:W54">
    <sortCondition ref="G2:G54"/>
  </sortState>
  <pageMargins left="0.75" right="0.75" top="1" bottom="1" header="0.5" footer="0.5"/>
  <pageSetup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4C19-F176-4307-B961-E0D04C52DCC1}">
  <dimension ref="A1:W30"/>
  <sheetViews>
    <sheetView topLeftCell="M1" workbookViewId="0">
      <selection activeCell="O13" sqref="O13"/>
    </sheetView>
  </sheetViews>
  <sheetFormatPr defaultRowHeight="12.75" x14ac:dyDescent="0.2"/>
  <cols>
    <col min="1" max="1" width="16.140625" customWidth="1"/>
    <col min="3" max="3" width="17.7109375" customWidth="1"/>
    <col min="5" max="5" width="13" customWidth="1"/>
    <col min="7" max="7" width="17.42578125" customWidth="1"/>
    <col min="8" max="8" width="19.140625" customWidth="1"/>
    <col min="9" max="10" width="27.140625" customWidth="1"/>
    <col min="11" max="11" width="26.5703125" customWidth="1"/>
    <col min="12" max="12" width="22.28515625" customWidth="1"/>
    <col min="13" max="13" width="17.7109375" customWidth="1"/>
    <col min="14" max="14" width="9.7109375" customWidth="1"/>
    <col min="16" max="16" width="13" customWidth="1"/>
    <col min="18" max="19" width="23.140625" customWidth="1"/>
    <col min="20" max="20" width="12.85546875" customWidth="1"/>
    <col min="21" max="21" width="39.28515625" customWidth="1"/>
    <col min="22" max="22" width="12.85546875" customWidth="1"/>
    <col min="23" max="23" width="34.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338</v>
      </c>
      <c r="B2" t="s">
        <v>23</v>
      </c>
      <c r="C2" t="s">
        <v>24</v>
      </c>
      <c r="D2" t="s">
        <v>25</v>
      </c>
      <c r="E2" s="1">
        <v>44662</v>
      </c>
      <c r="F2" t="s">
        <v>510</v>
      </c>
      <c r="G2" t="s">
        <v>42</v>
      </c>
      <c r="H2" t="s">
        <v>28</v>
      </c>
      <c r="I2" t="s">
        <v>319</v>
      </c>
      <c r="J2" t="s">
        <v>699</v>
      </c>
      <c r="K2" t="s">
        <v>700</v>
      </c>
      <c r="L2" t="s">
        <v>701</v>
      </c>
      <c r="M2" t="s">
        <v>702</v>
      </c>
      <c r="N2" t="s">
        <v>48</v>
      </c>
      <c r="O2" t="s">
        <v>703</v>
      </c>
      <c r="P2" s="1">
        <v>44662</v>
      </c>
      <c r="Q2" t="s">
        <v>41</v>
      </c>
      <c r="R2" t="s">
        <v>701</v>
      </c>
      <c r="S2" s="9">
        <v>55</v>
      </c>
      <c r="U2" t="s">
        <v>704</v>
      </c>
      <c r="V2" t="s">
        <v>344</v>
      </c>
      <c r="W2" t="s">
        <v>705</v>
      </c>
    </row>
    <row r="3" spans="1:23" x14ac:dyDescent="0.2">
      <c r="A3" t="s">
        <v>338</v>
      </c>
      <c r="B3" t="s">
        <v>23</v>
      </c>
      <c r="C3" t="s">
        <v>24</v>
      </c>
      <c r="D3" t="s">
        <v>25</v>
      </c>
      <c r="E3" s="1">
        <v>44915</v>
      </c>
      <c r="F3" t="s">
        <v>216</v>
      </c>
      <c r="G3" t="s">
        <v>58</v>
      </c>
      <c r="H3" t="s">
        <v>28</v>
      </c>
      <c r="I3" t="s">
        <v>319</v>
      </c>
      <c r="J3" t="s">
        <v>813</v>
      </c>
      <c r="K3" t="s">
        <v>814</v>
      </c>
      <c r="L3" t="s">
        <v>635</v>
      </c>
      <c r="M3" t="s">
        <v>815</v>
      </c>
      <c r="N3" t="s">
        <v>48</v>
      </c>
      <c r="O3" t="s">
        <v>787</v>
      </c>
      <c r="P3" s="1">
        <v>44915</v>
      </c>
      <c r="Q3" t="s">
        <v>121</v>
      </c>
      <c r="R3" t="s">
        <v>635</v>
      </c>
      <c r="S3" s="9">
        <v>150</v>
      </c>
      <c r="U3" t="s">
        <v>816</v>
      </c>
      <c r="V3" t="s">
        <v>344</v>
      </c>
      <c r="W3" t="s">
        <v>817</v>
      </c>
    </row>
    <row r="4" spans="1:23" x14ac:dyDescent="0.2">
      <c r="A4" t="s">
        <v>338</v>
      </c>
      <c r="B4" t="s">
        <v>23</v>
      </c>
      <c r="C4" t="s">
        <v>24</v>
      </c>
      <c r="D4" t="s">
        <v>25</v>
      </c>
      <c r="E4" s="1">
        <v>44636</v>
      </c>
      <c r="F4" t="s">
        <v>82</v>
      </c>
      <c r="G4" t="s">
        <v>463</v>
      </c>
      <c r="H4" t="s">
        <v>28</v>
      </c>
      <c r="I4" t="s">
        <v>319</v>
      </c>
      <c r="J4" t="s">
        <v>962</v>
      </c>
      <c r="K4" t="s">
        <v>963</v>
      </c>
      <c r="L4" t="s">
        <v>322</v>
      </c>
      <c r="M4" t="s">
        <v>964</v>
      </c>
      <c r="N4" t="s">
        <v>34</v>
      </c>
      <c r="P4" s="7">
        <v>44636</v>
      </c>
      <c r="Q4" s="6">
        <v>0.41666666666666669</v>
      </c>
      <c r="R4" t="s">
        <v>2157</v>
      </c>
      <c r="S4" s="9">
        <v>5</v>
      </c>
      <c r="V4" t="s">
        <v>344</v>
      </c>
      <c r="W4" t="s">
        <v>965</v>
      </c>
    </row>
    <row r="5" spans="1:23" x14ac:dyDescent="0.2">
      <c r="A5" t="s">
        <v>338</v>
      </c>
      <c r="B5" t="s">
        <v>23</v>
      </c>
      <c r="C5" t="s">
        <v>24</v>
      </c>
      <c r="D5" t="s">
        <v>453</v>
      </c>
      <c r="E5" s="1">
        <v>44810</v>
      </c>
      <c r="F5" t="s">
        <v>245</v>
      </c>
      <c r="G5" t="s">
        <v>58</v>
      </c>
      <c r="H5" t="s">
        <v>28</v>
      </c>
      <c r="I5" t="s">
        <v>44</v>
      </c>
      <c r="J5" t="s">
        <v>785</v>
      </c>
      <c r="K5" t="s">
        <v>131</v>
      </c>
      <c r="L5" t="s">
        <v>786</v>
      </c>
      <c r="M5" t="s">
        <v>131</v>
      </c>
      <c r="N5" t="s">
        <v>48</v>
      </c>
      <c r="O5" t="s">
        <v>787</v>
      </c>
      <c r="P5" s="1">
        <v>44810</v>
      </c>
      <c r="Q5" t="s">
        <v>291</v>
      </c>
      <c r="R5" t="s">
        <v>788</v>
      </c>
      <c r="S5" s="9">
        <v>1000</v>
      </c>
      <c r="U5" t="s">
        <v>424</v>
      </c>
      <c r="V5" t="s">
        <v>344</v>
      </c>
      <c r="W5" t="s">
        <v>789</v>
      </c>
    </row>
    <row r="6" spans="1:23" x14ac:dyDescent="0.2">
      <c r="A6" t="s">
        <v>338</v>
      </c>
      <c r="B6" t="s">
        <v>23</v>
      </c>
      <c r="C6" t="s">
        <v>24</v>
      </c>
      <c r="D6" t="s">
        <v>81</v>
      </c>
      <c r="E6" s="1">
        <v>44810</v>
      </c>
      <c r="F6" t="s">
        <v>310</v>
      </c>
      <c r="G6" t="s">
        <v>42</v>
      </c>
      <c r="H6" t="s">
        <v>28</v>
      </c>
      <c r="I6" t="s">
        <v>44</v>
      </c>
      <c r="J6" t="s">
        <v>1024</v>
      </c>
      <c r="K6" t="s">
        <v>1025</v>
      </c>
      <c r="L6" t="s">
        <v>1026</v>
      </c>
      <c r="M6" t="s">
        <v>1027</v>
      </c>
      <c r="N6" t="s">
        <v>48</v>
      </c>
      <c r="O6" t="s">
        <v>1028</v>
      </c>
      <c r="P6" s="1">
        <v>44811</v>
      </c>
      <c r="Q6" t="s">
        <v>966</v>
      </c>
      <c r="R6" t="s">
        <v>1029</v>
      </c>
      <c r="S6" s="9">
        <v>20000000</v>
      </c>
      <c r="U6" t="s">
        <v>1030</v>
      </c>
      <c r="V6" t="s">
        <v>344</v>
      </c>
      <c r="W6" t="s">
        <v>705</v>
      </c>
    </row>
    <row r="7" spans="1:23" x14ac:dyDescent="0.2">
      <c r="A7" t="s">
        <v>338</v>
      </c>
      <c r="B7" t="s">
        <v>23</v>
      </c>
      <c r="C7" t="s">
        <v>24</v>
      </c>
      <c r="D7" t="s">
        <v>453</v>
      </c>
      <c r="E7" s="1">
        <v>44810</v>
      </c>
      <c r="F7" t="s">
        <v>491</v>
      </c>
      <c r="G7" t="s">
        <v>58</v>
      </c>
      <c r="H7" t="s">
        <v>28</v>
      </c>
      <c r="I7" t="s">
        <v>44</v>
      </c>
      <c r="J7" t="s">
        <v>1708</v>
      </c>
      <c r="K7" t="s">
        <v>1709</v>
      </c>
      <c r="L7" t="s">
        <v>1710</v>
      </c>
      <c r="M7" t="s">
        <v>131</v>
      </c>
      <c r="N7" t="s">
        <v>48</v>
      </c>
      <c r="O7" t="s">
        <v>1711</v>
      </c>
      <c r="P7" s="1">
        <v>44810</v>
      </c>
      <c r="Q7" t="s">
        <v>564</v>
      </c>
      <c r="R7" t="s">
        <v>1712</v>
      </c>
      <c r="S7" s="9">
        <v>1000</v>
      </c>
      <c r="U7" t="s">
        <v>1713</v>
      </c>
      <c r="V7" t="s">
        <v>344</v>
      </c>
      <c r="W7" t="s">
        <v>1714</v>
      </c>
    </row>
    <row r="8" spans="1:23" x14ac:dyDescent="0.2">
      <c r="A8" t="s">
        <v>338</v>
      </c>
      <c r="B8" t="s">
        <v>23</v>
      </c>
      <c r="C8" t="s">
        <v>24</v>
      </c>
      <c r="D8" t="s">
        <v>25</v>
      </c>
      <c r="E8" s="1">
        <v>44655</v>
      </c>
      <c r="F8" t="s">
        <v>385</v>
      </c>
      <c r="G8" t="s">
        <v>42</v>
      </c>
      <c r="H8" t="s">
        <v>28</v>
      </c>
      <c r="I8" t="s">
        <v>116</v>
      </c>
      <c r="J8" t="s">
        <v>1223</v>
      </c>
      <c r="K8" t="s">
        <v>1224</v>
      </c>
      <c r="L8" t="s">
        <v>1225</v>
      </c>
      <c r="M8" t="s">
        <v>1226</v>
      </c>
      <c r="N8" t="s">
        <v>48</v>
      </c>
      <c r="O8" t="s">
        <v>1227</v>
      </c>
      <c r="P8" s="1">
        <v>44655</v>
      </c>
      <c r="Q8" t="s">
        <v>735</v>
      </c>
      <c r="R8" t="s">
        <v>1225</v>
      </c>
      <c r="S8" s="9">
        <v>45</v>
      </c>
      <c r="U8" t="s">
        <v>1228</v>
      </c>
      <c r="V8" t="s">
        <v>344</v>
      </c>
      <c r="W8" t="s">
        <v>705</v>
      </c>
    </row>
    <row r="9" spans="1:23" x14ac:dyDescent="0.2">
      <c r="A9" t="s">
        <v>338</v>
      </c>
      <c r="B9" t="s">
        <v>23</v>
      </c>
      <c r="C9" t="s">
        <v>24</v>
      </c>
      <c r="D9" t="s">
        <v>25</v>
      </c>
      <c r="E9" s="1">
        <v>44704</v>
      </c>
      <c r="F9" t="s">
        <v>310</v>
      </c>
      <c r="G9" t="s">
        <v>42</v>
      </c>
      <c r="H9" t="s">
        <v>43</v>
      </c>
      <c r="I9" t="s">
        <v>116</v>
      </c>
      <c r="J9" t="s">
        <v>1230</v>
      </c>
      <c r="K9" t="s">
        <v>1231</v>
      </c>
      <c r="L9" t="s">
        <v>1232</v>
      </c>
      <c r="M9" t="s">
        <v>1233</v>
      </c>
      <c r="N9" t="s">
        <v>48</v>
      </c>
      <c r="O9" t="s">
        <v>1234</v>
      </c>
      <c r="P9" s="1">
        <v>44705</v>
      </c>
      <c r="Q9" t="s">
        <v>26</v>
      </c>
      <c r="R9" t="s">
        <v>1235</v>
      </c>
      <c r="S9" s="9">
        <v>3000</v>
      </c>
      <c r="U9" t="s">
        <v>1236</v>
      </c>
      <c r="V9" t="s">
        <v>344</v>
      </c>
      <c r="W9" t="s">
        <v>705</v>
      </c>
    </row>
    <row r="10" spans="1:23" x14ac:dyDescent="0.2">
      <c r="A10" t="s">
        <v>338</v>
      </c>
      <c r="B10" t="s">
        <v>23</v>
      </c>
      <c r="C10" t="s">
        <v>24</v>
      </c>
      <c r="D10" t="s">
        <v>25</v>
      </c>
      <c r="E10" s="1">
        <v>44700</v>
      </c>
      <c r="F10" t="s">
        <v>613</v>
      </c>
      <c r="G10" t="s">
        <v>42</v>
      </c>
      <c r="H10" t="s">
        <v>28</v>
      </c>
      <c r="I10" t="s">
        <v>116</v>
      </c>
      <c r="J10" t="s">
        <v>1580</v>
      </c>
      <c r="K10" t="s">
        <v>1581</v>
      </c>
      <c r="L10" t="s">
        <v>1582</v>
      </c>
      <c r="M10" t="s">
        <v>1583</v>
      </c>
      <c r="N10" t="s">
        <v>48</v>
      </c>
      <c r="O10" t="s">
        <v>238</v>
      </c>
      <c r="P10" s="1">
        <v>44700</v>
      </c>
      <c r="Q10" t="s">
        <v>82</v>
      </c>
      <c r="R10" t="s">
        <v>1582</v>
      </c>
      <c r="S10" s="9">
        <v>20</v>
      </c>
      <c r="U10" t="s">
        <v>1584</v>
      </c>
      <c r="V10" t="s">
        <v>344</v>
      </c>
      <c r="W10" t="s">
        <v>705</v>
      </c>
    </row>
    <row r="11" spans="1:23" x14ac:dyDescent="0.2">
      <c r="A11" t="s">
        <v>338</v>
      </c>
      <c r="B11" t="s">
        <v>23</v>
      </c>
      <c r="C11" t="s">
        <v>24</v>
      </c>
      <c r="D11" t="s">
        <v>25</v>
      </c>
      <c r="E11" s="1">
        <v>44704</v>
      </c>
      <c r="F11" t="s">
        <v>310</v>
      </c>
      <c r="G11" t="s">
        <v>42</v>
      </c>
      <c r="H11" t="s">
        <v>28</v>
      </c>
      <c r="I11" t="s">
        <v>116</v>
      </c>
      <c r="J11" t="s">
        <v>1585</v>
      </c>
      <c r="K11" t="s">
        <v>1586</v>
      </c>
      <c r="L11" t="s">
        <v>1587</v>
      </c>
      <c r="M11" t="s">
        <v>1588</v>
      </c>
      <c r="N11" t="s">
        <v>48</v>
      </c>
      <c r="O11" t="s">
        <v>1234</v>
      </c>
      <c r="P11" s="1">
        <v>44705</v>
      </c>
      <c r="Q11" t="s">
        <v>26</v>
      </c>
      <c r="R11" t="s">
        <v>1589</v>
      </c>
      <c r="S11" s="9">
        <v>3000</v>
      </c>
      <c r="U11" t="s">
        <v>1590</v>
      </c>
      <c r="V11" t="s">
        <v>344</v>
      </c>
      <c r="W11" t="s">
        <v>705</v>
      </c>
    </row>
    <row r="12" spans="1:23" x14ac:dyDescent="0.2">
      <c r="A12" t="s">
        <v>338</v>
      </c>
      <c r="B12" t="s">
        <v>23</v>
      </c>
      <c r="C12" t="s">
        <v>24</v>
      </c>
      <c r="D12" t="s">
        <v>25</v>
      </c>
      <c r="E12" s="1">
        <v>44848</v>
      </c>
      <c r="F12" t="s">
        <v>201</v>
      </c>
      <c r="G12" t="s">
        <v>58</v>
      </c>
      <c r="H12" t="s">
        <v>28</v>
      </c>
      <c r="I12" t="s">
        <v>116</v>
      </c>
      <c r="J12" t="s">
        <v>1872</v>
      </c>
      <c r="K12" t="s">
        <v>1873</v>
      </c>
      <c r="L12" t="s">
        <v>341</v>
      </c>
      <c r="M12" t="s">
        <v>131</v>
      </c>
      <c r="N12" t="s">
        <v>48</v>
      </c>
      <c r="O12" t="s">
        <v>1874</v>
      </c>
      <c r="P12" s="7">
        <v>44848</v>
      </c>
      <c r="Q12" s="6">
        <v>0.47916666666666669</v>
      </c>
      <c r="R12" t="s">
        <v>341</v>
      </c>
      <c r="S12" s="9">
        <v>100</v>
      </c>
      <c r="V12" t="s">
        <v>344</v>
      </c>
      <c r="W12" t="s">
        <v>1875</v>
      </c>
    </row>
    <row r="13" spans="1:23" x14ac:dyDescent="0.2">
      <c r="A13" t="s">
        <v>338</v>
      </c>
      <c r="B13" t="s">
        <v>23</v>
      </c>
      <c r="C13" t="s">
        <v>24</v>
      </c>
      <c r="D13" t="s">
        <v>25</v>
      </c>
      <c r="E13" s="1">
        <v>44899</v>
      </c>
      <c r="F13" t="s">
        <v>158</v>
      </c>
      <c r="G13" t="s">
        <v>42</v>
      </c>
      <c r="H13" t="s">
        <v>28</v>
      </c>
      <c r="I13" t="s">
        <v>205</v>
      </c>
      <c r="J13" t="s">
        <v>1888</v>
      </c>
      <c r="K13" t="s">
        <v>1889</v>
      </c>
      <c r="L13" t="s">
        <v>1890</v>
      </c>
      <c r="M13" t="s">
        <v>1300</v>
      </c>
      <c r="N13" t="s">
        <v>48</v>
      </c>
      <c r="O13" t="s">
        <v>1891</v>
      </c>
      <c r="P13" s="1">
        <v>44899</v>
      </c>
      <c r="Q13" t="s">
        <v>183</v>
      </c>
      <c r="R13" t="s">
        <v>1892</v>
      </c>
      <c r="S13" s="9">
        <v>2</v>
      </c>
      <c r="U13" t="s">
        <v>1893</v>
      </c>
      <c r="V13" t="s">
        <v>344</v>
      </c>
      <c r="W13" t="s">
        <v>705</v>
      </c>
    </row>
    <row r="14" spans="1:23" x14ac:dyDescent="0.2">
      <c r="A14" t="s">
        <v>338</v>
      </c>
      <c r="B14" t="s">
        <v>23</v>
      </c>
      <c r="C14" t="s">
        <v>24</v>
      </c>
      <c r="D14" t="s">
        <v>25</v>
      </c>
      <c r="E14" s="1">
        <v>44833</v>
      </c>
      <c r="F14" t="s">
        <v>696</v>
      </c>
      <c r="G14" t="s">
        <v>58</v>
      </c>
      <c r="H14" t="s">
        <v>28</v>
      </c>
      <c r="I14" t="s">
        <v>70</v>
      </c>
      <c r="K14" t="s">
        <v>1501</v>
      </c>
      <c r="L14" t="s">
        <v>1502</v>
      </c>
      <c r="M14" t="s">
        <v>1503</v>
      </c>
      <c r="N14" t="s">
        <v>34</v>
      </c>
      <c r="P14" s="1">
        <v>44833</v>
      </c>
      <c r="Q14" t="s">
        <v>511</v>
      </c>
      <c r="R14" t="s">
        <v>1502</v>
      </c>
      <c r="S14" s="9">
        <v>8</v>
      </c>
      <c r="U14" t="s">
        <v>1504</v>
      </c>
      <c r="V14" t="s">
        <v>344</v>
      </c>
      <c r="W14" t="s">
        <v>1505</v>
      </c>
    </row>
    <row r="15" spans="1:23" x14ac:dyDescent="0.2">
      <c r="A15" t="s">
        <v>338</v>
      </c>
      <c r="B15" t="s">
        <v>23</v>
      </c>
      <c r="C15" t="s">
        <v>24</v>
      </c>
      <c r="D15" t="s">
        <v>25</v>
      </c>
      <c r="E15" s="1">
        <v>44579</v>
      </c>
      <c r="F15" t="s">
        <v>385</v>
      </c>
      <c r="G15" t="s">
        <v>58</v>
      </c>
      <c r="H15" t="s">
        <v>28</v>
      </c>
      <c r="I15" t="s">
        <v>70</v>
      </c>
      <c r="L15" t="s">
        <v>931</v>
      </c>
      <c r="M15" t="s">
        <v>932</v>
      </c>
      <c r="N15" t="s">
        <v>34</v>
      </c>
      <c r="P15" s="1">
        <v>44579</v>
      </c>
      <c r="Q15" t="s">
        <v>280</v>
      </c>
      <c r="R15" t="s">
        <v>933</v>
      </c>
      <c r="S15" s="9">
        <v>10</v>
      </c>
      <c r="U15" t="s">
        <v>934</v>
      </c>
      <c r="V15" t="s">
        <v>344</v>
      </c>
      <c r="W15" t="s">
        <v>935</v>
      </c>
    </row>
    <row r="16" spans="1:23" x14ac:dyDescent="0.2">
      <c r="A16" t="s">
        <v>338</v>
      </c>
      <c r="B16" t="s">
        <v>23</v>
      </c>
      <c r="C16" t="s">
        <v>24</v>
      </c>
      <c r="D16" t="s">
        <v>25</v>
      </c>
      <c r="E16" s="1">
        <v>44845</v>
      </c>
      <c r="F16" t="s">
        <v>245</v>
      </c>
      <c r="G16" t="s">
        <v>58</v>
      </c>
      <c r="H16" t="s">
        <v>28</v>
      </c>
      <c r="I16" t="s">
        <v>127</v>
      </c>
      <c r="J16" t="s">
        <v>339</v>
      </c>
      <c r="K16" t="s">
        <v>340</v>
      </c>
      <c r="L16" t="s">
        <v>341</v>
      </c>
      <c r="M16" t="s">
        <v>131</v>
      </c>
      <c r="N16" t="s">
        <v>34</v>
      </c>
      <c r="P16" s="1">
        <v>44845</v>
      </c>
      <c r="Q16" t="s">
        <v>342</v>
      </c>
      <c r="R16" t="s">
        <v>341</v>
      </c>
      <c r="S16" s="9">
        <v>100</v>
      </c>
      <c r="U16" t="s">
        <v>343</v>
      </c>
      <c r="V16" t="s">
        <v>344</v>
      </c>
      <c r="W16" t="s">
        <v>345</v>
      </c>
    </row>
    <row r="17" spans="1:23" x14ac:dyDescent="0.2">
      <c r="A17" t="s">
        <v>338</v>
      </c>
      <c r="B17" t="s">
        <v>23</v>
      </c>
      <c r="C17" t="s">
        <v>24</v>
      </c>
      <c r="D17" t="s">
        <v>25</v>
      </c>
      <c r="E17" s="1">
        <v>44874</v>
      </c>
      <c r="F17" t="s">
        <v>1726</v>
      </c>
      <c r="G17" t="s">
        <v>58</v>
      </c>
      <c r="H17" t="s">
        <v>28</v>
      </c>
      <c r="I17" t="s">
        <v>127</v>
      </c>
      <c r="J17" t="s">
        <v>1727</v>
      </c>
      <c r="K17" t="s">
        <v>1728</v>
      </c>
      <c r="L17" t="s">
        <v>1366</v>
      </c>
      <c r="M17" t="s">
        <v>964</v>
      </c>
      <c r="N17" t="s">
        <v>34</v>
      </c>
      <c r="P17" s="1">
        <v>44874</v>
      </c>
      <c r="Q17" t="s">
        <v>487</v>
      </c>
      <c r="R17" t="s">
        <v>1366</v>
      </c>
      <c r="S17" s="9">
        <v>70</v>
      </c>
      <c r="U17" t="s">
        <v>1729</v>
      </c>
      <c r="V17" t="s">
        <v>344</v>
      </c>
      <c r="W17" t="s">
        <v>1730</v>
      </c>
    </row>
    <row r="18" spans="1:23" x14ac:dyDescent="0.2">
      <c r="A18" t="s">
        <v>338</v>
      </c>
      <c r="B18" t="s">
        <v>23</v>
      </c>
      <c r="C18" t="s">
        <v>24</v>
      </c>
      <c r="D18" t="s">
        <v>25</v>
      </c>
      <c r="E18" s="1">
        <v>44635</v>
      </c>
      <c r="F18" t="s">
        <v>516</v>
      </c>
      <c r="G18" t="s">
        <v>58</v>
      </c>
      <c r="H18" t="s">
        <v>28</v>
      </c>
      <c r="I18" t="s">
        <v>29</v>
      </c>
      <c r="K18" t="s">
        <v>1772</v>
      </c>
      <c r="L18" t="s">
        <v>322</v>
      </c>
      <c r="M18" t="s">
        <v>964</v>
      </c>
      <c r="N18" t="s">
        <v>34</v>
      </c>
      <c r="P18" s="1">
        <v>44635</v>
      </c>
      <c r="Q18" t="s">
        <v>564</v>
      </c>
      <c r="R18" t="s">
        <v>322</v>
      </c>
      <c r="S18" s="9">
        <v>5</v>
      </c>
      <c r="U18" t="s">
        <v>1773</v>
      </c>
      <c r="V18" t="s">
        <v>344</v>
      </c>
      <c r="W18" t="s">
        <v>1774</v>
      </c>
    </row>
    <row r="19" spans="1:23" x14ac:dyDescent="0.2">
      <c r="A19" t="s">
        <v>338</v>
      </c>
      <c r="B19" t="s">
        <v>23</v>
      </c>
      <c r="C19" t="s">
        <v>24</v>
      </c>
      <c r="D19" t="s">
        <v>25</v>
      </c>
      <c r="E19" s="1">
        <v>44686</v>
      </c>
      <c r="F19" t="s">
        <v>86</v>
      </c>
      <c r="G19" t="s">
        <v>27</v>
      </c>
      <c r="H19" t="s">
        <v>28</v>
      </c>
      <c r="I19" t="s">
        <v>29</v>
      </c>
      <c r="K19" t="s">
        <v>1930</v>
      </c>
      <c r="L19" t="s">
        <v>2083</v>
      </c>
      <c r="M19" t="s">
        <v>208</v>
      </c>
      <c r="N19" t="s">
        <v>34</v>
      </c>
      <c r="P19" s="1">
        <v>44686</v>
      </c>
      <c r="Q19" t="s">
        <v>108</v>
      </c>
      <c r="R19" t="s">
        <v>1679</v>
      </c>
      <c r="S19" s="9">
        <v>25</v>
      </c>
      <c r="U19" t="s">
        <v>2084</v>
      </c>
      <c r="V19" t="s">
        <v>344</v>
      </c>
      <c r="W19" t="s">
        <v>1680</v>
      </c>
    </row>
    <row r="20" spans="1:23" x14ac:dyDescent="0.2">
      <c r="A20" t="s">
        <v>338</v>
      </c>
      <c r="B20" t="s">
        <v>23</v>
      </c>
      <c r="C20" t="s">
        <v>24</v>
      </c>
      <c r="D20" t="s">
        <v>25</v>
      </c>
      <c r="E20" s="1">
        <v>44582</v>
      </c>
      <c r="F20" t="s">
        <v>491</v>
      </c>
      <c r="G20" t="s">
        <v>58</v>
      </c>
      <c r="H20" t="s">
        <v>28</v>
      </c>
      <c r="I20" t="s">
        <v>228</v>
      </c>
      <c r="K20" t="s">
        <v>526</v>
      </c>
      <c r="L20" t="s">
        <v>527</v>
      </c>
      <c r="M20" t="s">
        <v>528</v>
      </c>
      <c r="N20" t="s">
        <v>34</v>
      </c>
      <c r="P20" s="1">
        <v>44582</v>
      </c>
      <c r="Q20" t="s">
        <v>328</v>
      </c>
      <c r="R20" t="s">
        <v>527</v>
      </c>
      <c r="S20" s="9">
        <v>20</v>
      </c>
      <c r="U20" t="s">
        <v>529</v>
      </c>
      <c r="V20" t="s">
        <v>344</v>
      </c>
      <c r="W20" t="s">
        <v>530</v>
      </c>
    </row>
    <row r="21" spans="1:23" x14ac:dyDescent="0.2">
      <c r="S21" s="8">
        <f>SUM(S2:S20)</f>
        <v>20008615</v>
      </c>
    </row>
    <row r="26" spans="1:23" s="5" customFormat="1" x14ac:dyDescent="0.2">
      <c r="A26" s="5" t="s">
        <v>2158</v>
      </c>
    </row>
    <row r="27" spans="1:23" s="5" customFormat="1" x14ac:dyDescent="0.2">
      <c r="A27" s="5" t="s">
        <v>2159</v>
      </c>
    </row>
    <row r="28" spans="1:23" x14ac:dyDescent="0.2">
      <c r="A28" t="s">
        <v>338</v>
      </c>
      <c r="B28" t="s">
        <v>23</v>
      </c>
      <c r="C28" t="s">
        <v>24</v>
      </c>
      <c r="D28" t="s">
        <v>25</v>
      </c>
      <c r="E28" s="1">
        <v>44706</v>
      </c>
      <c r="F28" t="s">
        <v>201</v>
      </c>
      <c r="G28" t="s">
        <v>58</v>
      </c>
      <c r="H28" t="s">
        <v>28</v>
      </c>
      <c r="I28" t="s">
        <v>46</v>
      </c>
      <c r="K28" t="s">
        <v>733</v>
      </c>
      <c r="L28" t="s">
        <v>734</v>
      </c>
      <c r="M28" t="s">
        <v>208</v>
      </c>
      <c r="N28" t="s">
        <v>34</v>
      </c>
      <c r="P28" s="1">
        <v>44706</v>
      </c>
      <c r="Q28" t="s">
        <v>735</v>
      </c>
      <c r="R28" t="s">
        <v>734</v>
      </c>
      <c r="S28">
        <v>45</v>
      </c>
      <c r="U28" t="s">
        <v>736</v>
      </c>
      <c r="V28" t="s">
        <v>344</v>
      </c>
      <c r="W28" t="s">
        <v>737</v>
      </c>
    </row>
    <row r="29" spans="1:23" x14ac:dyDescent="0.2">
      <c r="A29" t="s">
        <v>338</v>
      </c>
      <c r="B29" t="s">
        <v>23</v>
      </c>
      <c r="C29" t="s">
        <v>24</v>
      </c>
      <c r="D29" t="s">
        <v>25</v>
      </c>
      <c r="E29" s="1">
        <v>44724</v>
      </c>
      <c r="F29" t="s">
        <v>41</v>
      </c>
      <c r="G29" t="s">
        <v>126</v>
      </c>
      <c r="H29" t="s">
        <v>28</v>
      </c>
      <c r="I29" t="s">
        <v>116</v>
      </c>
      <c r="J29" t="s">
        <v>739</v>
      </c>
      <c r="K29" t="s">
        <v>740</v>
      </c>
      <c r="L29" t="s">
        <v>741</v>
      </c>
      <c r="M29" t="s">
        <v>208</v>
      </c>
      <c r="N29" t="s">
        <v>48</v>
      </c>
      <c r="O29" t="s">
        <v>742</v>
      </c>
      <c r="P29" s="1">
        <v>44724</v>
      </c>
      <c r="Q29" t="s">
        <v>267</v>
      </c>
      <c r="R29" t="s">
        <v>743</v>
      </c>
      <c r="S29">
        <v>75</v>
      </c>
      <c r="U29" t="s">
        <v>744</v>
      </c>
      <c r="V29" t="s">
        <v>344</v>
      </c>
      <c r="W29" t="s">
        <v>745</v>
      </c>
    </row>
    <row r="30" spans="1:23" x14ac:dyDescent="0.2">
      <c r="A30" t="s">
        <v>338</v>
      </c>
      <c r="B30" t="s">
        <v>23</v>
      </c>
      <c r="C30" t="s">
        <v>24</v>
      </c>
      <c r="D30" t="s">
        <v>25</v>
      </c>
      <c r="E30" s="1">
        <v>44704</v>
      </c>
      <c r="F30" t="s">
        <v>121</v>
      </c>
      <c r="G30" t="s">
        <v>27</v>
      </c>
      <c r="H30" t="s">
        <v>28</v>
      </c>
      <c r="I30" t="s">
        <v>70</v>
      </c>
      <c r="K30" t="s">
        <v>1459</v>
      </c>
      <c r="L30" t="s">
        <v>1460</v>
      </c>
      <c r="M30" t="s">
        <v>1461</v>
      </c>
      <c r="N30" t="s">
        <v>34</v>
      </c>
      <c r="P30" s="1">
        <v>44704</v>
      </c>
      <c r="Q30" t="s">
        <v>1456</v>
      </c>
      <c r="R30" t="s">
        <v>1462</v>
      </c>
      <c r="S30">
        <v>0</v>
      </c>
      <c r="U30" t="s">
        <v>1463</v>
      </c>
      <c r="V30" t="s">
        <v>344</v>
      </c>
      <c r="W30" t="s">
        <v>1464</v>
      </c>
    </row>
  </sheetData>
  <pageMargins left="0.75" right="0.75" top="1" bottom="1" header="0.5" footer="0.5"/>
  <pageSetup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2AAC-559A-4015-8612-85FA3E15E580}">
  <dimension ref="A1:V19"/>
  <sheetViews>
    <sheetView topLeftCell="J1" workbookViewId="0">
      <selection activeCell="R1" sqref="R1"/>
    </sheetView>
  </sheetViews>
  <sheetFormatPr defaultRowHeight="12.75" x14ac:dyDescent="0.2"/>
  <cols>
    <col min="1" max="1" width="14.7109375" customWidth="1"/>
    <col min="3" max="3" width="19.42578125" customWidth="1"/>
    <col min="4" max="4" width="12.140625" customWidth="1"/>
    <col min="5" max="5" width="15" customWidth="1"/>
    <col min="7" max="7" width="13.7109375" customWidth="1"/>
    <col min="8" max="8" width="16.42578125" customWidth="1"/>
    <col min="9" max="9" width="26.42578125" customWidth="1"/>
    <col min="10" max="10" width="24.5703125" customWidth="1"/>
    <col min="11" max="11" width="33.28515625" customWidth="1"/>
    <col min="12" max="12" width="17.140625" customWidth="1"/>
    <col min="13" max="13" width="14" customWidth="1"/>
    <col min="16" max="16" width="13.42578125" customWidth="1"/>
    <col min="18" max="18" width="11.85546875" customWidth="1"/>
    <col min="20" max="20" width="37.710937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1266</v>
      </c>
      <c r="B2" t="s">
        <v>23</v>
      </c>
      <c r="C2" t="s">
        <v>24</v>
      </c>
      <c r="D2" t="s">
        <v>81</v>
      </c>
      <c r="E2" s="1">
        <v>44761</v>
      </c>
      <c r="F2" t="s">
        <v>1240</v>
      </c>
      <c r="G2" t="s">
        <v>115</v>
      </c>
      <c r="H2" t="s">
        <v>28</v>
      </c>
      <c r="I2" t="s">
        <v>127</v>
      </c>
      <c r="J2" t="s">
        <v>1267</v>
      </c>
      <c r="K2" t="s">
        <v>1268</v>
      </c>
      <c r="L2" t="s">
        <v>1269</v>
      </c>
      <c r="M2" t="s">
        <v>1075</v>
      </c>
      <c r="N2" t="s">
        <v>34</v>
      </c>
      <c r="P2" s="1">
        <v>44761</v>
      </c>
      <c r="Q2" t="s">
        <v>132</v>
      </c>
      <c r="R2">
        <v>1000</v>
      </c>
      <c r="T2" t="s">
        <v>1270</v>
      </c>
      <c r="U2" t="s">
        <v>1271</v>
      </c>
      <c r="V2" t="s">
        <v>1272</v>
      </c>
    </row>
    <row r="3" spans="1:22" x14ac:dyDescent="0.2">
      <c r="A3" t="s">
        <v>1266</v>
      </c>
      <c r="B3" t="s">
        <v>23</v>
      </c>
      <c r="C3" t="s">
        <v>24</v>
      </c>
      <c r="D3" t="s">
        <v>25</v>
      </c>
      <c r="E3" s="1">
        <v>44700</v>
      </c>
      <c r="F3" t="s">
        <v>132</v>
      </c>
      <c r="G3" t="s">
        <v>115</v>
      </c>
      <c r="H3" t="s">
        <v>28</v>
      </c>
      <c r="I3" t="s">
        <v>127</v>
      </c>
      <c r="K3" t="s">
        <v>1454</v>
      </c>
      <c r="L3" t="s">
        <v>1455</v>
      </c>
      <c r="M3" t="s">
        <v>1075</v>
      </c>
      <c r="N3" t="s">
        <v>34</v>
      </c>
      <c r="P3" s="1">
        <v>44701</v>
      </c>
      <c r="Q3" t="s">
        <v>1456</v>
      </c>
      <c r="R3">
        <v>1000</v>
      </c>
      <c r="T3" t="s">
        <v>1457</v>
      </c>
      <c r="U3" t="s">
        <v>1271</v>
      </c>
      <c r="V3" t="s">
        <v>1458</v>
      </c>
    </row>
    <row r="4" spans="1:22" x14ac:dyDescent="0.2">
      <c r="A4" t="s">
        <v>1266</v>
      </c>
      <c r="B4" t="s">
        <v>23</v>
      </c>
      <c r="C4" t="s">
        <v>24</v>
      </c>
      <c r="D4" t="s">
        <v>25</v>
      </c>
      <c r="E4" s="1">
        <v>44788</v>
      </c>
      <c r="F4" t="s">
        <v>136</v>
      </c>
      <c r="G4" t="s">
        <v>115</v>
      </c>
      <c r="H4" t="s">
        <v>28</v>
      </c>
      <c r="I4" t="s">
        <v>127</v>
      </c>
      <c r="J4" t="s">
        <v>1698</v>
      </c>
      <c r="K4" t="s">
        <v>1699</v>
      </c>
      <c r="L4" t="s">
        <v>1700</v>
      </c>
      <c r="M4" t="s">
        <v>332</v>
      </c>
      <c r="N4" t="s">
        <v>34</v>
      </c>
      <c r="P4" s="1">
        <v>44788</v>
      </c>
      <c r="Q4" t="s">
        <v>355</v>
      </c>
      <c r="R4">
        <v>500</v>
      </c>
      <c r="T4" t="s">
        <v>1701</v>
      </c>
      <c r="U4" t="s">
        <v>1271</v>
      </c>
      <c r="V4" t="s">
        <v>1272</v>
      </c>
    </row>
    <row r="6" spans="1:22" x14ac:dyDescent="0.2">
      <c r="R6" s="8">
        <f>SUM(R2:R5)</f>
        <v>2500</v>
      </c>
    </row>
    <row r="19" spans="15:15" x14ac:dyDescent="0.2">
      <c r="O19" s="9"/>
    </row>
  </sheetData>
  <pageMargins left="0.75" right="0.75" top="1" bottom="1" header="0.5" footer="0.5"/>
  <pageSetup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F9FE9-8D48-4FF5-ADFF-319C90E94564}">
  <dimension ref="A1:W4"/>
  <sheetViews>
    <sheetView topLeftCell="I1" workbookViewId="0">
      <selection activeCell="S4" sqref="S4"/>
    </sheetView>
  </sheetViews>
  <sheetFormatPr defaultRowHeight="12.75" x14ac:dyDescent="0.2"/>
  <cols>
    <col min="1" max="1" width="29.28515625" customWidth="1"/>
    <col min="5" max="5" width="12.7109375" customWidth="1"/>
    <col min="7" max="7" width="17.42578125" customWidth="1"/>
    <col min="8" max="8" width="16.42578125" customWidth="1"/>
    <col min="9" max="9" width="20.5703125" customWidth="1"/>
    <col min="10" max="10" width="39" customWidth="1"/>
    <col min="11" max="11" width="16.42578125" customWidth="1"/>
    <col min="13" max="13" width="18.85546875" customWidth="1"/>
    <col min="16" max="16" width="16.7109375" customWidth="1"/>
    <col min="20" max="20" width="13.710937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22</v>
      </c>
      <c r="B2" t="s">
        <v>23</v>
      </c>
      <c r="C2" t="s">
        <v>24</v>
      </c>
      <c r="D2" t="s">
        <v>25</v>
      </c>
      <c r="E2" s="1">
        <v>44581</v>
      </c>
      <c r="F2" t="s">
        <v>26</v>
      </c>
      <c r="G2" t="s">
        <v>27</v>
      </c>
      <c r="H2" t="s">
        <v>28</v>
      </c>
      <c r="I2" t="s">
        <v>29</v>
      </c>
      <c r="J2" t="s">
        <v>30</v>
      </c>
      <c r="K2" t="s">
        <v>31</v>
      </c>
      <c r="L2" t="s">
        <v>32</v>
      </c>
      <c r="M2" t="s">
        <v>33</v>
      </c>
      <c r="N2" t="s">
        <v>34</v>
      </c>
      <c r="P2" s="1">
        <v>44581</v>
      </c>
      <c r="Q2" t="s">
        <v>35</v>
      </c>
      <c r="R2" t="s">
        <v>36</v>
      </c>
      <c r="S2">
        <v>45</v>
      </c>
      <c r="U2" t="s">
        <v>37</v>
      </c>
      <c r="V2" t="s">
        <v>38</v>
      </c>
      <c r="W2" t="s">
        <v>39</v>
      </c>
    </row>
    <row r="4" spans="1:23" x14ac:dyDescent="0.2">
      <c r="S4" s="8">
        <v>45</v>
      </c>
    </row>
  </sheetData>
  <pageMargins left="0.75" right="0.75" top="1" bottom="1" header="0.5" footer="0.5"/>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EC3E4-F5D0-4E5A-B540-1644E3626EBB}">
  <dimension ref="A1:V4"/>
  <sheetViews>
    <sheetView topLeftCell="E1" workbookViewId="0">
      <selection activeCell="R4" sqref="R4"/>
    </sheetView>
  </sheetViews>
  <sheetFormatPr defaultRowHeight="12.75" x14ac:dyDescent="0.2"/>
  <cols>
    <col min="1" max="1" width="24.85546875" customWidth="1"/>
    <col min="3" max="3" width="15.42578125" customWidth="1"/>
    <col min="5" max="5" width="14.7109375" customWidth="1"/>
    <col min="7" max="7" width="16.140625" customWidth="1"/>
    <col min="8" max="8" width="15.85546875" customWidth="1"/>
    <col min="11" max="11" width="31.7109375" customWidth="1"/>
    <col min="13" max="13" width="13.42578125" customWidth="1"/>
    <col min="15" max="15" width="17.85546875" customWidth="1"/>
    <col min="16" max="16" width="13" customWidth="1"/>
    <col min="20" max="20" width="24" customWidth="1"/>
    <col min="21" max="21" width="15" customWidth="1"/>
  </cols>
  <sheetData>
    <row r="1" spans="1:22"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5" t="s">
        <v>17</v>
      </c>
      <c r="S1" s="3" t="s">
        <v>18</v>
      </c>
      <c r="T1" s="3" t="s">
        <v>19</v>
      </c>
      <c r="U1" s="3" t="s">
        <v>20</v>
      </c>
      <c r="V1" s="3" t="s">
        <v>21</v>
      </c>
    </row>
    <row r="2" spans="1:22" x14ac:dyDescent="0.2">
      <c r="A2" t="s">
        <v>1243</v>
      </c>
      <c r="B2" t="s">
        <v>23</v>
      </c>
      <c r="C2" t="s">
        <v>24</v>
      </c>
      <c r="D2" t="s">
        <v>25</v>
      </c>
      <c r="E2" s="1">
        <v>44736</v>
      </c>
      <c r="F2" t="s">
        <v>141</v>
      </c>
      <c r="G2" t="s">
        <v>890</v>
      </c>
      <c r="H2" t="s">
        <v>28</v>
      </c>
      <c r="I2" t="s">
        <v>205</v>
      </c>
      <c r="J2" t="s">
        <v>1244</v>
      </c>
      <c r="K2" t="s">
        <v>1245</v>
      </c>
      <c r="L2" t="s">
        <v>922</v>
      </c>
      <c r="M2" t="s">
        <v>1246</v>
      </c>
      <c r="N2" t="s">
        <v>48</v>
      </c>
      <c r="O2" t="s">
        <v>1247</v>
      </c>
      <c r="P2" s="1">
        <v>44736</v>
      </c>
      <c r="Q2" t="s">
        <v>245</v>
      </c>
      <c r="R2" t="s">
        <v>437</v>
      </c>
      <c r="T2" t="s">
        <v>1248</v>
      </c>
      <c r="U2" t="s">
        <v>1249</v>
      </c>
      <c r="V2" t="s">
        <v>1250</v>
      </c>
    </row>
    <row r="4" spans="1:22" x14ac:dyDescent="0.2">
      <c r="R4" s="8">
        <v>500</v>
      </c>
    </row>
  </sheetData>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8594-A67E-49B3-8556-E0DDBF8217AC}">
  <dimension ref="A2:V7"/>
  <sheetViews>
    <sheetView workbookViewId="0">
      <selection activeCell="A14" sqref="A14"/>
    </sheetView>
  </sheetViews>
  <sheetFormatPr defaultRowHeight="12.75" x14ac:dyDescent="0.2"/>
  <cols>
    <col min="1" max="1" width="20.85546875" customWidth="1"/>
    <col min="5" max="5" width="11.5703125" customWidth="1"/>
    <col min="7" max="7" width="26.5703125" customWidth="1"/>
    <col min="8" max="8" width="16" customWidth="1"/>
    <col min="10" max="10" width="31.5703125" customWidth="1"/>
    <col min="13" max="13" width="23.85546875" customWidth="1"/>
    <col min="16" max="16" width="21.7109375" customWidth="1"/>
    <col min="20" max="20" width="63.140625" customWidth="1"/>
    <col min="22" max="22" width="28.5703125" customWidth="1"/>
  </cols>
  <sheetData>
    <row r="2" spans="1:22" x14ac:dyDescent="0.2">
      <c r="A2" t="s">
        <v>2168</v>
      </c>
    </row>
    <row r="4" spans="1:22" s="5" customFormat="1" x14ac:dyDescent="0.2">
      <c r="A4" s="5" t="s">
        <v>2158</v>
      </c>
    </row>
    <row r="5" spans="1:22" s="5" customFormat="1" x14ac:dyDescent="0.2">
      <c r="A5" s="5" t="s">
        <v>2159</v>
      </c>
    </row>
    <row r="6" spans="1:22" s="3" customFormat="1" x14ac:dyDescent="0.2">
      <c r="A6" s="3" t="s">
        <v>0</v>
      </c>
      <c r="B6" s="3" t="s">
        <v>1</v>
      </c>
      <c r="C6" s="3" t="s">
        <v>2</v>
      </c>
      <c r="D6" s="3" t="s">
        <v>3</v>
      </c>
      <c r="E6" s="4" t="s">
        <v>4</v>
      </c>
      <c r="F6" s="3" t="s">
        <v>5</v>
      </c>
      <c r="G6" s="3" t="s">
        <v>6</v>
      </c>
      <c r="H6" s="3" t="s">
        <v>7</v>
      </c>
      <c r="I6" s="3" t="s">
        <v>8</v>
      </c>
      <c r="J6" s="3" t="s">
        <v>9</v>
      </c>
      <c r="K6" s="3" t="s">
        <v>10</v>
      </c>
      <c r="L6" s="3" t="s">
        <v>11</v>
      </c>
      <c r="M6" s="3" t="s">
        <v>12</v>
      </c>
      <c r="N6" s="3" t="s">
        <v>13</v>
      </c>
      <c r="O6" s="3" t="s">
        <v>14</v>
      </c>
      <c r="P6" s="4" t="s">
        <v>15</v>
      </c>
      <c r="Q6" s="3" t="s">
        <v>16</v>
      </c>
      <c r="R6" s="3" t="s">
        <v>17</v>
      </c>
      <c r="S6" s="3" t="s">
        <v>18</v>
      </c>
      <c r="T6" s="3" t="s">
        <v>19</v>
      </c>
      <c r="U6" s="3" t="s">
        <v>20</v>
      </c>
      <c r="V6" s="3" t="s">
        <v>21</v>
      </c>
    </row>
    <row r="7" spans="1:22" x14ac:dyDescent="0.2">
      <c r="A7" t="s">
        <v>1900</v>
      </c>
      <c r="B7" t="s">
        <v>23</v>
      </c>
      <c r="C7" t="s">
        <v>24</v>
      </c>
      <c r="D7" t="s">
        <v>25</v>
      </c>
      <c r="E7" s="1">
        <v>44565</v>
      </c>
      <c r="F7" t="s">
        <v>201</v>
      </c>
      <c r="G7" t="s">
        <v>126</v>
      </c>
      <c r="H7" t="s">
        <v>28</v>
      </c>
      <c r="I7" t="s">
        <v>46</v>
      </c>
      <c r="J7" t="s">
        <v>1901</v>
      </c>
      <c r="K7" t="s">
        <v>1902</v>
      </c>
      <c r="L7" t="s">
        <v>384</v>
      </c>
      <c r="M7" t="s">
        <v>1903</v>
      </c>
      <c r="N7" t="s">
        <v>34</v>
      </c>
      <c r="P7" s="1">
        <v>44565</v>
      </c>
      <c r="Q7" t="s">
        <v>141</v>
      </c>
      <c r="R7" t="s">
        <v>384</v>
      </c>
      <c r="T7" t="s">
        <v>1904</v>
      </c>
      <c r="U7" t="s">
        <v>1905</v>
      </c>
      <c r="V7" t="s">
        <v>1906</v>
      </c>
    </row>
  </sheetData>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D7122-D5B1-4A68-B90F-B6F1FB4B82E6}">
  <dimension ref="A1:W5"/>
  <sheetViews>
    <sheetView workbookViewId="0">
      <selection activeCell="O8" sqref="O8"/>
    </sheetView>
  </sheetViews>
  <sheetFormatPr defaultRowHeight="12.75" x14ac:dyDescent="0.2"/>
  <cols>
    <col min="1" max="1" width="16.85546875" customWidth="1"/>
    <col min="3" max="3" width="15.85546875" customWidth="1"/>
    <col min="5" max="5" width="10.7109375" customWidth="1"/>
    <col min="8" max="8" width="15.85546875" customWidth="1"/>
    <col min="9" max="9" width="31.5703125" customWidth="1"/>
    <col min="10" max="10" width="19.140625" customWidth="1"/>
    <col min="11" max="11" width="37.140625" customWidth="1"/>
    <col min="12" max="12" width="18.85546875" customWidth="1"/>
    <col min="13" max="13" width="24.7109375" customWidth="1"/>
    <col min="16" max="16" width="10.140625" customWidth="1"/>
    <col min="18" max="18" width="12.85546875" customWidth="1"/>
    <col min="19" max="19" width="17.42578125" customWidth="1"/>
    <col min="23" max="23" width="30.42578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771</v>
      </c>
      <c r="B2" t="s">
        <v>23</v>
      </c>
      <c r="C2" t="s">
        <v>24</v>
      </c>
      <c r="D2" t="s">
        <v>25</v>
      </c>
      <c r="E2" s="1">
        <v>44793</v>
      </c>
      <c r="F2" t="s">
        <v>772</v>
      </c>
      <c r="G2" t="s">
        <v>58</v>
      </c>
      <c r="H2" t="s">
        <v>28</v>
      </c>
      <c r="I2" t="s">
        <v>70</v>
      </c>
      <c r="J2" t="s">
        <v>773</v>
      </c>
      <c r="K2" t="s">
        <v>774</v>
      </c>
      <c r="L2" t="s">
        <v>775</v>
      </c>
      <c r="M2" t="s">
        <v>776</v>
      </c>
      <c r="N2" t="s">
        <v>34</v>
      </c>
      <c r="P2" s="13" t="s">
        <v>2167</v>
      </c>
      <c r="Q2" s="12" t="s">
        <v>1944</v>
      </c>
      <c r="R2" t="s">
        <v>775</v>
      </c>
      <c r="S2">
        <v>950</v>
      </c>
      <c r="U2" t="s">
        <v>776</v>
      </c>
      <c r="V2" t="s">
        <v>777</v>
      </c>
      <c r="W2" t="s">
        <v>778</v>
      </c>
    </row>
    <row r="3" spans="1:23" x14ac:dyDescent="0.2">
      <c r="A3" t="s">
        <v>771</v>
      </c>
      <c r="B3" t="s">
        <v>23</v>
      </c>
      <c r="C3" t="s">
        <v>24</v>
      </c>
      <c r="D3" t="s">
        <v>25</v>
      </c>
      <c r="E3" s="1">
        <v>44604</v>
      </c>
      <c r="F3" t="s">
        <v>1997</v>
      </c>
      <c r="G3" t="s">
        <v>58</v>
      </c>
      <c r="H3" t="s">
        <v>28</v>
      </c>
      <c r="I3" t="s">
        <v>70</v>
      </c>
      <c r="K3" t="s">
        <v>2048</v>
      </c>
      <c r="L3" t="s">
        <v>2049</v>
      </c>
      <c r="M3" t="s">
        <v>2050</v>
      </c>
      <c r="N3" t="s">
        <v>34</v>
      </c>
      <c r="P3" s="1">
        <v>44604</v>
      </c>
      <c r="Q3" t="s">
        <v>328</v>
      </c>
      <c r="R3" t="s">
        <v>580</v>
      </c>
      <c r="S3">
        <v>450</v>
      </c>
      <c r="U3" t="s">
        <v>2051</v>
      </c>
      <c r="V3" t="s">
        <v>777</v>
      </c>
      <c r="W3" t="s">
        <v>2052</v>
      </c>
    </row>
    <row r="5" spans="1:23" x14ac:dyDescent="0.2">
      <c r="S5" s="2">
        <f>SUM(S2:S4)</f>
        <v>1400</v>
      </c>
    </row>
  </sheetData>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38CB-D096-4199-B32C-947575C6BB72}">
  <dimension ref="A1:W8"/>
  <sheetViews>
    <sheetView topLeftCell="I1" workbookViewId="0">
      <selection activeCell="S8" sqref="S8"/>
    </sheetView>
  </sheetViews>
  <sheetFormatPr defaultRowHeight="12.75" x14ac:dyDescent="0.2"/>
  <cols>
    <col min="1" max="1" width="17" customWidth="1"/>
    <col min="3" max="3" width="14.7109375" customWidth="1"/>
    <col min="5" max="5" width="10.28515625" customWidth="1"/>
    <col min="6" max="6" width="9.42578125" customWidth="1"/>
    <col min="7" max="7" width="13.140625" customWidth="1"/>
    <col min="8" max="8" width="14.5703125" customWidth="1"/>
    <col min="9" max="9" width="29.140625" customWidth="1"/>
    <col min="10" max="10" width="23.42578125" customWidth="1"/>
    <col min="11" max="11" width="22.5703125" customWidth="1"/>
    <col min="12" max="12" width="17" customWidth="1"/>
    <col min="13" max="13" width="18.7109375" customWidth="1"/>
    <col min="16" max="16" width="11.28515625" customWidth="1"/>
    <col min="18" max="18" width="9.42578125" customWidth="1"/>
    <col min="19" max="19" width="16.28515625" customWidth="1"/>
    <col min="21" max="21" width="28.7109375" customWidth="1"/>
    <col min="23" max="23" width="27.285156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242</v>
      </c>
      <c r="B2" t="s">
        <v>23</v>
      </c>
      <c r="C2" t="s">
        <v>24</v>
      </c>
      <c r="D2" t="s">
        <v>25</v>
      </c>
      <c r="E2" s="1">
        <v>44633</v>
      </c>
      <c r="F2" t="s">
        <v>201</v>
      </c>
      <c r="G2" t="s">
        <v>58</v>
      </c>
      <c r="H2" t="s">
        <v>28</v>
      </c>
      <c r="I2" t="s">
        <v>228</v>
      </c>
      <c r="K2" t="s">
        <v>243</v>
      </c>
      <c r="L2" t="s">
        <v>244</v>
      </c>
      <c r="M2" t="s">
        <v>61</v>
      </c>
      <c r="N2" t="s">
        <v>34</v>
      </c>
      <c r="P2" s="1">
        <v>44633</v>
      </c>
      <c r="Q2" t="s">
        <v>245</v>
      </c>
      <c r="R2" t="s">
        <v>244</v>
      </c>
      <c r="S2">
        <v>200</v>
      </c>
      <c r="U2" t="s">
        <v>246</v>
      </c>
      <c r="V2" t="s">
        <v>247</v>
      </c>
      <c r="W2" t="s">
        <v>248</v>
      </c>
    </row>
    <row r="3" spans="1:23" x14ac:dyDescent="0.2">
      <c r="A3" t="s">
        <v>242</v>
      </c>
      <c r="B3" t="s">
        <v>23</v>
      </c>
      <c r="C3" t="s">
        <v>24</v>
      </c>
      <c r="D3" t="s">
        <v>25</v>
      </c>
      <c r="E3" s="1">
        <v>44633</v>
      </c>
      <c r="F3" t="s">
        <v>201</v>
      </c>
      <c r="G3" t="s">
        <v>58</v>
      </c>
      <c r="H3" t="s">
        <v>28</v>
      </c>
      <c r="I3" t="s">
        <v>228</v>
      </c>
      <c r="K3" t="s">
        <v>399</v>
      </c>
      <c r="L3" t="s">
        <v>400</v>
      </c>
      <c r="M3" t="s">
        <v>361</v>
      </c>
      <c r="N3" t="s">
        <v>34</v>
      </c>
      <c r="P3" s="1">
        <v>44878</v>
      </c>
      <c r="Q3" t="s">
        <v>114</v>
      </c>
      <c r="R3" t="s">
        <v>401</v>
      </c>
      <c r="S3">
        <v>150</v>
      </c>
      <c r="U3" t="s">
        <v>402</v>
      </c>
      <c r="V3" t="s">
        <v>247</v>
      </c>
      <c r="W3" t="s">
        <v>248</v>
      </c>
    </row>
    <row r="4" spans="1:23" x14ac:dyDescent="0.2">
      <c r="A4" t="s">
        <v>242</v>
      </c>
      <c r="B4" t="s">
        <v>23</v>
      </c>
      <c r="C4" t="s">
        <v>24</v>
      </c>
      <c r="D4" t="s">
        <v>25</v>
      </c>
      <c r="E4" s="1">
        <v>44852</v>
      </c>
      <c r="F4" t="s">
        <v>385</v>
      </c>
      <c r="G4" t="s">
        <v>115</v>
      </c>
      <c r="H4" t="s">
        <v>28</v>
      </c>
      <c r="I4" t="s">
        <v>70</v>
      </c>
      <c r="K4" t="s">
        <v>470</v>
      </c>
      <c r="L4" t="s">
        <v>471</v>
      </c>
      <c r="M4" t="s">
        <v>61</v>
      </c>
      <c r="N4" t="s">
        <v>34</v>
      </c>
      <c r="P4" s="1">
        <v>44852</v>
      </c>
      <c r="Q4" t="s">
        <v>35</v>
      </c>
      <c r="R4" t="s">
        <v>472</v>
      </c>
      <c r="S4">
        <v>1000</v>
      </c>
      <c r="U4" t="s">
        <v>473</v>
      </c>
      <c r="V4" t="s">
        <v>247</v>
      </c>
      <c r="W4" t="s">
        <v>474</v>
      </c>
    </row>
    <row r="5" spans="1:23" x14ac:dyDescent="0.2">
      <c r="A5" t="s">
        <v>242</v>
      </c>
      <c r="B5" t="s">
        <v>23</v>
      </c>
      <c r="C5" t="s">
        <v>24</v>
      </c>
      <c r="D5" t="s">
        <v>25</v>
      </c>
      <c r="E5" s="1">
        <v>44564</v>
      </c>
      <c r="F5" t="s">
        <v>196</v>
      </c>
      <c r="G5" t="s">
        <v>58</v>
      </c>
      <c r="H5" t="s">
        <v>28</v>
      </c>
      <c r="I5" t="s">
        <v>70</v>
      </c>
      <c r="K5" t="s">
        <v>243</v>
      </c>
      <c r="L5" t="s">
        <v>922</v>
      </c>
      <c r="M5" t="s">
        <v>61</v>
      </c>
      <c r="N5" t="s">
        <v>34</v>
      </c>
      <c r="P5" s="1">
        <v>44564</v>
      </c>
      <c r="Q5" t="s">
        <v>245</v>
      </c>
      <c r="R5" t="s">
        <v>922</v>
      </c>
      <c r="S5">
        <v>500</v>
      </c>
      <c r="U5" t="s">
        <v>923</v>
      </c>
      <c r="V5" t="s">
        <v>247</v>
      </c>
      <c r="W5" t="s">
        <v>924</v>
      </c>
    </row>
    <row r="6" spans="1:23" x14ac:dyDescent="0.2">
      <c r="A6" t="s">
        <v>242</v>
      </c>
      <c r="B6" t="s">
        <v>23</v>
      </c>
      <c r="C6" t="s">
        <v>24</v>
      </c>
      <c r="D6" t="s">
        <v>25</v>
      </c>
      <c r="E6" s="1">
        <v>44576</v>
      </c>
      <c r="F6" t="s">
        <v>75</v>
      </c>
      <c r="G6" t="s">
        <v>58</v>
      </c>
      <c r="H6" t="s">
        <v>28</v>
      </c>
      <c r="I6" t="s">
        <v>127</v>
      </c>
      <c r="J6" t="s">
        <v>1536</v>
      </c>
      <c r="K6" t="s">
        <v>243</v>
      </c>
      <c r="L6" t="s">
        <v>1537</v>
      </c>
      <c r="M6" t="s">
        <v>610</v>
      </c>
      <c r="N6" t="s">
        <v>34</v>
      </c>
      <c r="O6" t="s">
        <v>534</v>
      </c>
      <c r="P6" s="1">
        <v>44576</v>
      </c>
      <c r="Q6" t="s">
        <v>364</v>
      </c>
      <c r="R6" t="s">
        <v>1538</v>
      </c>
      <c r="S6">
        <v>100</v>
      </c>
      <c r="U6" t="s">
        <v>1539</v>
      </c>
      <c r="V6" t="s">
        <v>247</v>
      </c>
      <c r="W6" t="s">
        <v>1540</v>
      </c>
    </row>
    <row r="8" spans="1:23" x14ac:dyDescent="0.2">
      <c r="S8" s="2">
        <f>SUM(S2:S7)</f>
        <v>1950</v>
      </c>
    </row>
  </sheetData>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A70E-9803-4082-BF4A-60AA36270A67}">
  <dimension ref="A1:W8"/>
  <sheetViews>
    <sheetView topLeftCell="M1" workbookViewId="0">
      <selection activeCell="S8" sqref="S8"/>
    </sheetView>
  </sheetViews>
  <sheetFormatPr defaultRowHeight="12.75" x14ac:dyDescent="0.2"/>
  <cols>
    <col min="4" max="4" width="18.85546875" customWidth="1"/>
    <col min="5" max="5" width="12.28515625" customWidth="1"/>
    <col min="7" max="7" width="19.7109375" customWidth="1"/>
    <col min="8" max="8" width="15" customWidth="1"/>
    <col min="9" max="9" width="28.85546875" customWidth="1"/>
    <col min="10" max="10" width="27.28515625" customWidth="1"/>
    <col min="11" max="11" width="28.7109375" customWidth="1"/>
    <col min="12" max="12" width="32.5703125" customWidth="1"/>
    <col min="13" max="13" width="19.7109375" customWidth="1"/>
    <col min="15" max="15" width="27.5703125" customWidth="1"/>
    <col min="16" max="16" width="13.5703125" customWidth="1"/>
    <col min="17" max="17" width="11" customWidth="1"/>
    <col min="18" max="18" width="21.85546875" customWidth="1"/>
    <col min="19" max="19" width="16.5703125" customWidth="1"/>
    <col min="21" max="21" width="33.5703125" customWidth="1"/>
    <col min="23" max="23" width="29.5703125" customWidth="1"/>
  </cols>
  <sheetData>
    <row r="1" spans="1:23" s="3" customFormat="1" x14ac:dyDescent="0.2">
      <c r="A1" s="3" t="s">
        <v>0</v>
      </c>
      <c r="B1" s="3" t="s">
        <v>1</v>
      </c>
      <c r="C1" s="3" t="s">
        <v>2</v>
      </c>
      <c r="D1" s="3" t="s">
        <v>3</v>
      </c>
      <c r="E1" s="4" t="s">
        <v>4</v>
      </c>
      <c r="F1" s="3" t="s">
        <v>5</v>
      </c>
      <c r="G1" s="3" t="s">
        <v>6</v>
      </c>
      <c r="H1" s="3" t="s">
        <v>7</v>
      </c>
      <c r="I1" s="3" t="s">
        <v>8</v>
      </c>
      <c r="J1" s="3" t="s">
        <v>9</v>
      </c>
      <c r="K1" s="3" t="s">
        <v>10</v>
      </c>
      <c r="L1" s="3" t="s">
        <v>11</v>
      </c>
      <c r="M1" s="3" t="s">
        <v>12</v>
      </c>
      <c r="N1" s="3" t="s">
        <v>13</v>
      </c>
      <c r="O1" s="3" t="s">
        <v>14</v>
      </c>
      <c r="P1" s="4" t="s">
        <v>15</v>
      </c>
      <c r="Q1" s="3" t="s">
        <v>16</v>
      </c>
      <c r="R1" s="3" t="s">
        <v>17</v>
      </c>
      <c r="S1" s="5" t="s">
        <v>2160</v>
      </c>
      <c r="T1" s="3" t="s">
        <v>18</v>
      </c>
      <c r="U1" s="3" t="s">
        <v>19</v>
      </c>
      <c r="V1" s="3" t="s">
        <v>20</v>
      </c>
      <c r="W1" s="3" t="s">
        <v>21</v>
      </c>
    </row>
    <row r="2" spans="1:23" x14ac:dyDescent="0.2">
      <c r="A2" t="s">
        <v>586</v>
      </c>
      <c r="B2" t="s">
        <v>23</v>
      </c>
      <c r="C2" t="s">
        <v>24</v>
      </c>
      <c r="D2" t="s">
        <v>25</v>
      </c>
      <c r="E2" s="1">
        <v>44748</v>
      </c>
      <c r="F2" t="s">
        <v>450</v>
      </c>
      <c r="G2" t="s">
        <v>126</v>
      </c>
      <c r="H2" t="s">
        <v>28</v>
      </c>
      <c r="I2" t="s">
        <v>205</v>
      </c>
      <c r="J2" t="s">
        <v>587</v>
      </c>
      <c r="K2" t="s">
        <v>588</v>
      </c>
      <c r="L2" t="s">
        <v>589</v>
      </c>
      <c r="M2" t="s">
        <v>174</v>
      </c>
      <c r="N2" t="s">
        <v>48</v>
      </c>
      <c r="O2" t="s">
        <v>590</v>
      </c>
      <c r="P2" s="1">
        <v>44748</v>
      </c>
      <c r="Q2" t="s">
        <v>196</v>
      </c>
      <c r="R2" t="s">
        <v>591</v>
      </c>
      <c r="S2">
        <v>4500</v>
      </c>
      <c r="U2" t="s">
        <v>592</v>
      </c>
      <c r="V2" t="s">
        <v>593</v>
      </c>
      <c r="W2" t="s">
        <v>594</v>
      </c>
    </row>
    <row r="3" spans="1:23" x14ac:dyDescent="0.2">
      <c r="A3" t="s">
        <v>586</v>
      </c>
      <c r="B3" t="s">
        <v>23</v>
      </c>
      <c r="C3" t="s">
        <v>24</v>
      </c>
      <c r="D3" t="s">
        <v>25</v>
      </c>
      <c r="E3" s="1">
        <v>44887</v>
      </c>
      <c r="F3" t="s">
        <v>880</v>
      </c>
      <c r="G3" t="s">
        <v>58</v>
      </c>
      <c r="H3" t="s">
        <v>28</v>
      </c>
      <c r="I3" t="s">
        <v>70</v>
      </c>
      <c r="K3" t="s">
        <v>1190</v>
      </c>
      <c r="L3" t="s">
        <v>1191</v>
      </c>
      <c r="M3" t="s">
        <v>1192</v>
      </c>
      <c r="N3" t="s">
        <v>48</v>
      </c>
      <c r="O3" t="s">
        <v>1193</v>
      </c>
      <c r="P3" s="1">
        <v>44887</v>
      </c>
      <c r="Q3" t="s">
        <v>310</v>
      </c>
      <c r="R3" t="s">
        <v>1194</v>
      </c>
      <c r="S3">
        <v>15</v>
      </c>
      <c r="U3" t="s">
        <v>1195</v>
      </c>
      <c r="V3" t="s">
        <v>593</v>
      </c>
      <c r="W3" t="s">
        <v>1196</v>
      </c>
    </row>
    <row r="4" spans="1:23" x14ac:dyDescent="0.2">
      <c r="A4" t="s">
        <v>586</v>
      </c>
      <c r="B4" t="s">
        <v>23</v>
      </c>
      <c r="C4" t="s">
        <v>24</v>
      </c>
      <c r="D4" t="s">
        <v>56</v>
      </c>
      <c r="E4" s="1">
        <v>44670</v>
      </c>
      <c r="F4" t="s">
        <v>1387</v>
      </c>
      <c r="G4" t="s">
        <v>463</v>
      </c>
      <c r="H4" t="s">
        <v>28</v>
      </c>
      <c r="I4" t="s">
        <v>319</v>
      </c>
      <c r="J4" t="s">
        <v>1799</v>
      </c>
      <c r="K4" t="s">
        <v>1800</v>
      </c>
      <c r="L4" t="s">
        <v>1801</v>
      </c>
      <c r="M4" t="s">
        <v>1802</v>
      </c>
      <c r="N4" t="s">
        <v>48</v>
      </c>
      <c r="O4" t="s">
        <v>590</v>
      </c>
      <c r="P4" s="1">
        <v>44670</v>
      </c>
      <c r="Q4" t="s">
        <v>310</v>
      </c>
      <c r="R4" t="s">
        <v>1803</v>
      </c>
      <c r="S4">
        <v>5525</v>
      </c>
      <c r="U4" t="s">
        <v>1804</v>
      </c>
      <c r="V4" t="s">
        <v>593</v>
      </c>
      <c r="W4" t="s">
        <v>1805</v>
      </c>
    </row>
    <row r="5" spans="1:23" x14ac:dyDescent="0.2">
      <c r="A5" t="s">
        <v>586</v>
      </c>
      <c r="B5" t="s">
        <v>23</v>
      </c>
      <c r="C5" t="s">
        <v>24</v>
      </c>
      <c r="D5" t="s">
        <v>25</v>
      </c>
      <c r="E5" s="1">
        <v>44697</v>
      </c>
      <c r="F5" t="s">
        <v>516</v>
      </c>
      <c r="G5" t="s">
        <v>58</v>
      </c>
      <c r="H5" t="s">
        <v>28</v>
      </c>
      <c r="I5" t="s">
        <v>228</v>
      </c>
      <c r="K5" t="s">
        <v>1809</v>
      </c>
      <c r="L5" t="s">
        <v>1810</v>
      </c>
      <c r="M5" t="s">
        <v>1811</v>
      </c>
      <c r="N5" t="s">
        <v>34</v>
      </c>
      <c r="P5" s="1">
        <v>44697</v>
      </c>
      <c r="Q5" t="s">
        <v>516</v>
      </c>
      <c r="R5" t="s">
        <v>1812</v>
      </c>
      <c r="S5">
        <v>10</v>
      </c>
      <c r="U5" t="s">
        <v>1813</v>
      </c>
      <c r="V5" t="s">
        <v>593</v>
      </c>
      <c r="W5" t="s">
        <v>1814</v>
      </c>
    </row>
    <row r="6" spans="1:23" x14ac:dyDescent="0.2">
      <c r="A6" t="s">
        <v>586</v>
      </c>
      <c r="B6" t="s">
        <v>23</v>
      </c>
      <c r="C6" t="s">
        <v>24</v>
      </c>
      <c r="D6" t="s">
        <v>25</v>
      </c>
      <c r="E6" s="1">
        <v>44592</v>
      </c>
      <c r="F6" t="s">
        <v>491</v>
      </c>
      <c r="G6" t="s">
        <v>58</v>
      </c>
      <c r="H6" t="s">
        <v>28</v>
      </c>
      <c r="I6" t="s">
        <v>29</v>
      </c>
      <c r="K6" t="s">
        <v>1907</v>
      </c>
      <c r="L6" t="s">
        <v>341</v>
      </c>
      <c r="M6" t="s">
        <v>1908</v>
      </c>
      <c r="N6" t="s">
        <v>34</v>
      </c>
      <c r="O6" t="s">
        <v>107</v>
      </c>
      <c r="P6" s="1">
        <v>44592</v>
      </c>
      <c r="Q6" t="s">
        <v>136</v>
      </c>
      <c r="R6" t="s">
        <v>341</v>
      </c>
      <c r="S6">
        <v>100</v>
      </c>
      <c r="U6" t="s">
        <v>1909</v>
      </c>
      <c r="V6" t="s">
        <v>593</v>
      </c>
      <c r="W6" t="s">
        <v>1910</v>
      </c>
    </row>
    <row r="8" spans="1:23" x14ac:dyDescent="0.2">
      <c r="S8" s="8">
        <f>SUM(S2:S7)</f>
        <v>10150</v>
      </c>
    </row>
  </sheetData>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2</DocSecurity>
  <ScaleCrop>false</ScaleCrop>
  <HeadingPairs>
    <vt:vector size="2" baseType="variant">
      <vt:variant>
        <vt:lpstr>Worksheets</vt:lpstr>
      </vt:variant>
      <vt:variant>
        <vt:i4>56</vt:i4>
      </vt:variant>
    </vt:vector>
  </HeadingPairs>
  <TitlesOfParts>
    <vt:vector size="56" baseType="lpstr">
      <vt:lpstr>SSO SUMMARY</vt:lpstr>
      <vt:lpstr>BEACON FALLS</vt:lpstr>
      <vt:lpstr>BRANFORD</vt:lpstr>
      <vt:lpstr>BRIDGEPORT</vt:lpstr>
      <vt:lpstr>BRISTOL</vt:lpstr>
      <vt:lpstr>BROOKFIELD</vt:lpstr>
      <vt:lpstr>CHESHIRE</vt:lpstr>
      <vt:lpstr>DANBURY</vt:lpstr>
      <vt:lpstr>DARIEN</vt:lpstr>
      <vt:lpstr>EAST LYME</vt:lpstr>
      <vt:lpstr>EAST WINDSOR</vt:lpstr>
      <vt:lpstr>FAIRFIELD</vt:lpstr>
      <vt:lpstr>GLASTONBURY</vt:lpstr>
      <vt:lpstr>GNHWPCA</vt:lpstr>
      <vt:lpstr>GREENWICH</vt:lpstr>
      <vt:lpstr>GROTON - CITY</vt:lpstr>
      <vt:lpstr>GROTON - TOWN</vt:lpstr>
      <vt:lpstr>KILLINGLY</vt:lpstr>
      <vt:lpstr>LITCHFIELD</vt:lpstr>
      <vt:lpstr>MANCHESTER</vt:lpstr>
      <vt:lpstr>MATTABASSETT</vt:lpstr>
      <vt:lpstr>HARTFORD - MDC</vt:lpstr>
      <vt:lpstr>MERIDEN</vt:lpstr>
      <vt:lpstr>MIDDLETOWN</vt:lpstr>
      <vt:lpstr>MILFORD</vt:lpstr>
      <vt:lpstr>MONTVILLE</vt:lpstr>
      <vt:lpstr>NAUGATUCK</vt:lpstr>
      <vt:lpstr>NEW HARTFORD</vt:lpstr>
      <vt:lpstr>NEW LONDON</vt:lpstr>
      <vt:lpstr>NEW MILFORD</vt:lpstr>
      <vt:lpstr>NORFOLK</vt:lpstr>
      <vt:lpstr>NORWALK</vt:lpstr>
      <vt:lpstr>NORWICH</vt:lpstr>
      <vt:lpstr>ORANGE</vt:lpstr>
      <vt:lpstr>PLAINFIELD</vt:lpstr>
      <vt:lpstr>PLYMOUTH</vt:lpstr>
      <vt:lpstr>PUTNAM</vt:lpstr>
      <vt:lpstr>RIDGEFIELD</vt:lpstr>
      <vt:lpstr>SEYMOUR</vt:lpstr>
      <vt:lpstr>SHELTON</vt:lpstr>
      <vt:lpstr>SIMSBURY</vt:lpstr>
      <vt:lpstr>SOUTH WINDSOR</vt:lpstr>
      <vt:lpstr>SOUTHINGTON</vt:lpstr>
      <vt:lpstr>STAFFORD</vt:lpstr>
      <vt:lpstr>STAMFORD</vt:lpstr>
      <vt:lpstr>STRATFORD</vt:lpstr>
      <vt:lpstr>SUFFIELD</vt:lpstr>
      <vt:lpstr>TRUMBULL</vt:lpstr>
      <vt:lpstr>MANSFIELD - UCONN</vt:lpstr>
      <vt:lpstr>GROTON _ USN</vt:lpstr>
      <vt:lpstr>VERNON</vt:lpstr>
      <vt:lpstr>WATERBURY</vt:lpstr>
      <vt:lpstr>WEST HAVEN</vt:lpstr>
      <vt:lpstr>WESTPORT</vt:lpstr>
      <vt:lpstr>WINDHAM-WILLIMANTIC</vt:lpstr>
      <vt:lpstr>WINSTED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 Straut</dc:creator>
  <cp:keywords/>
  <dc:description/>
  <cp:lastModifiedBy>Straut, Ann</cp:lastModifiedBy>
  <dcterms:created xsi:type="dcterms:W3CDTF">2023-01-26T14:19:29Z</dcterms:created>
  <dcterms:modified xsi:type="dcterms:W3CDTF">2024-10-09T16:57:06Z</dcterms:modified>
  <cp:category/>
</cp:coreProperties>
</file>