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K:\SFIORE\CNP Guides\CACFP\Crediting CACFP\Crediting Worksheets CACFP\"/>
    </mc:Choice>
  </mc:AlternateContent>
  <xr:revisionPtr revIDLastSave="0" documentId="13_ncr:1_{C8427179-2834-4D5B-877E-210B8331CD55}" xr6:coauthVersionLast="47" xr6:coauthVersionMax="47" xr10:uidLastSave="{00000000-0000-0000-0000-000000000000}"/>
  <bookViews>
    <workbookView xWindow="-120" yWindow="-120" windowWidth="29040" windowHeight="15840" tabRatio="500" xr2:uid="{00000000-000D-0000-FFFF-FFFF00000000}"/>
  </bookViews>
  <sheets>
    <sheet name="Worksheet 1" sheetId="1" r:id="rId1"/>
  </sheets>
  <definedNames>
    <definedName name="_xlnm.Print_Area" localSheetId="0">'Worksheet 1'!$A$1:$AQ$347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31" i="1" l="1"/>
  <c r="E131" i="1"/>
  <c r="L203" i="1" l="1"/>
  <c r="AN249" i="1" l="1"/>
  <c r="AK249" i="1"/>
  <c r="AN247" i="1"/>
  <c r="AK247" i="1"/>
  <c r="AN245" i="1"/>
  <c r="AK245" i="1"/>
  <c r="AA165" i="1" l="1"/>
  <c r="AN264" i="1" l="1"/>
  <c r="AK264" i="1"/>
  <c r="AB219" i="1" l="1"/>
  <c r="V219" i="1"/>
  <c r="AE233" i="1" l="1"/>
  <c r="AE221" i="1" l="1"/>
  <c r="AE227" i="1"/>
  <c r="AK227" i="1" s="1"/>
  <c r="AE229" i="1"/>
  <c r="AE223" i="1"/>
  <c r="AE231" i="1"/>
  <c r="AE225" i="1"/>
  <c r="AN229" i="1" l="1"/>
  <c r="AK229" i="1"/>
  <c r="K147" i="1"/>
  <c r="AN262" i="1" l="1"/>
  <c r="AK262" i="1"/>
  <c r="V54" i="1"/>
  <c r="V58" i="1" l="1"/>
  <c r="AN260" i="1" s="1"/>
  <c r="AE241" i="1"/>
  <c r="AE235" i="1"/>
  <c r="AE237" i="1"/>
  <c r="V56" i="1"/>
  <c r="AK260" i="1" s="1"/>
  <c r="AN237" i="1" l="1"/>
  <c r="AK237" i="1"/>
  <c r="AN235" i="1"/>
  <c r="AK235" i="1"/>
  <c r="AN241" i="1"/>
  <c r="AK241" i="1"/>
  <c r="AE239" i="1"/>
  <c r="AN239" i="1" l="1"/>
  <c r="AN275" i="1" s="1"/>
  <c r="AK239" i="1"/>
  <c r="AK275" i="1" s="1"/>
  <c r="V48" i="1"/>
  <c r="AA167" i="1"/>
  <c r="AA169" i="1"/>
  <c r="AA171" i="1"/>
</calcChain>
</file>

<file path=xl/sharedStrings.xml><?xml version="1.0" encoding="utf-8"?>
<sst xmlns="http://schemas.openxmlformats.org/spreadsheetml/2006/main" count="246" uniqueCount="159">
  <si>
    <t xml:space="preserve">Manufacturer:  </t>
  </si>
  <si>
    <t xml:space="preserve"> Yes</t>
  </si>
  <si>
    <t xml:space="preserve"> No</t>
  </si>
  <si>
    <t>`</t>
  </si>
  <si>
    <t>Weight (ounces):</t>
  </si>
  <si>
    <t xml:space="preserve">equals </t>
  </si>
  <si>
    <t xml:space="preserve"> grams</t>
  </si>
  <si>
    <t>Calories</t>
  </si>
  <si>
    <t>g</t>
  </si>
  <si>
    <t>Trans Fat (g)</t>
  </si>
  <si>
    <t>Sodium (mg)</t>
  </si>
  <si>
    <t>mg</t>
  </si>
  <si>
    <t>·</t>
  </si>
  <si>
    <t>C</t>
  </si>
  <si>
    <t>with at least 2.5 g of fiber most often</t>
  </si>
  <si>
    <t xml:space="preserve">Sugars (g) </t>
  </si>
  <si>
    <t>A</t>
  </si>
  <si>
    <t>B</t>
  </si>
  <si>
    <t>Part 1 — CACFP Sugar Limit</t>
  </si>
  <si>
    <t xml:space="preserve"> List first ingredient:</t>
  </si>
  <si>
    <t xml:space="preserve"> List fortification nutrients:</t>
  </si>
  <si>
    <t xml:space="preserve"> List the grams (g) of sugars per serving:</t>
  </si>
  <si>
    <t xml:space="preserve"> List the serving size in grams:</t>
  </si>
  <si>
    <t xml:space="preserve"> Grams of sugars per ounce:</t>
  </si>
  <si>
    <t>D</t>
  </si>
  <si>
    <t xml:space="preserve"> Is C equal to or less than 6 grams?:</t>
  </si>
  <si>
    <t>Part 3 — CACFP Crediting Criteria</t>
  </si>
  <si>
    <t>Part 4 — CACFP Whole Grain-rich (WGR) Criteria</t>
  </si>
  <si>
    <t>Part 5 — Nutrition Information for Manufacturer's Serving</t>
  </si>
  <si>
    <t>Total fat (g)</t>
  </si>
  <si>
    <t>Saturated fat (g)</t>
  </si>
  <si>
    <t>Percentage of calories from fat</t>
  </si>
  <si>
    <t>Percentage of calories from saturated fat</t>
  </si>
  <si>
    <t>Percentage of calories from sugars</t>
  </si>
  <si>
    <t xml:space="preserve">Dietary fiber (g) </t>
  </si>
  <si>
    <t xml:space="preserve">  Grams of sugars per ounce</t>
  </si>
  <si>
    <t>Page 4 of 6</t>
  </si>
  <si>
    <t>cups:</t>
  </si>
  <si>
    <t xml:space="preserve">dry weight (g): </t>
  </si>
  <si>
    <t xml:space="preserve"> cups =</t>
  </si>
  <si>
    <t>CCCNS</t>
  </si>
  <si>
    <t>Part 7 — Compliance of CACFP Serving with CCCNS</t>
  </si>
  <si>
    <t>Part 8 — Summary of CACFP Crediting Information and Compliance with CCCNS</t>
  </si>
  <si>
    <t xml:space="preserve"> Serving size:         </t>
  </si>
  <si>
    <t xml:space="preserve"> Nutrition Information:</t>
  </si>
  <si>
    <t xml:space="preserve"> Saturated fat (g)</t>
  </si>
  <si>
    <t xml:space="preserve"> Trans fat (g)</t>
  </si>
  <si>
    <t xml:space="preserve"> Percentage of calories from fat</t>
  </si>
  <si>
    <t xml:space="preserve"> Percentage of calories from saturated fat</t>
  </si>
  <si>
    <t xml:space="preserve"> Percentage of calories from sugars</t>
  </si>
  <si>
    <t xml:space="preserve"> Cups: </t>
  </si>
  <si>
    <t>Meal Patterns for CACFP Child Care Programs</t>
  </si>
  <si>
    <t>Action Guide for Child Care Nutrition and Physical Activity Policies</t>
  </si>
  <si>
    <t xml:space="preserve"> Crediting Foods in CACFP Child Care Programs</t>
  </si>
  <si>
    <t>Crediting Breakfast Cereals in the CACFP</t>
  </si>
  <si>
    <t>Does the serving meet the CCCNS?</t>
  </si>
  <si>
    <t>Crediting Whole Grains in the CACFP</t>
  </si>
  <si>
    <t xml:space="preserve">Crediting Enriched Grains in the CACFP
</t>
  </si>
  <si>
    <t>Nutrition information for serving size</t>
  </si>
  <si>
    <t xml:space="preserve"> provided by CACFP facility</t>
  </si>
  <si>
    <t>CACFP staff</t>
  </si>
  <si>
    <t>CACFP Best Practices</t>
  </si>
  <si>
    <t>Page 1 of 6</t>
  </si>
  <si>
    <t>Page 2 of 6</t>
  </si>
  <si>
    <t>Page 3 of 6</t>
  </si>
  <si>
    <t>Page 5 of 6</t>
  </si>
  <si>
    <t>Page 6 of 6</t>
  </si>
  <si>
    <t>Child Care Worksheet 2: Crediting Ready-to-eat (RTE) Breakfast Cereals</t>
  </si>
  <si>
    <t>Name of product:</t>
  </si>
  <si>
    <t xml:space="preserve">Date reviewed:  </t>
  </si>
  <si>
    <t>Child Care Worksheet 2: Crediting RTE Breakfast Cereals in the CACFP</t>
  </si>
  <si>
    <t xml:space="preserve"> Weight (grams):</t>
  </si>
  <si>
    <t xml:space="preserve">(from step 1B in part 1) </t>
  </si>
  <si>
    <t xml:space="preserve">For question 4 below, check (X) either "Yes" or "No" in the blue box. The yellow boxes in questions 1-3 and 5 calculate automatically. </t>
  </si>
  <si>
    <t xml:space="preserve">A RTE breakfast cereal is fortified if it is labeled as “fortified” or the ingredients statement lists the vitamins and minerals added to the product. The ingredients statement below shows an example of a RTE breakfast cereal fortified with 11 vitamins and minerals, listed after “Vitamins and Minerals.” </t>
  </si>
  <si>
    <t xml:space="preserve">The CACFP meal patterns require at least one serving of WGR foods per day, between all meals and snacks served in the CACFP facility. The USDA’s CACFP Best Practices recommends at least two servings of WGR grains per day. </t>
  </si>
  <si>
    <t xml:space="preserve"> Total fat (grams (g))</t>
  </si>
  <si>
    <t xml:space="preserve"> Sodium (milligrams (mg))</t>
  </si>
  <si>
    <r>
      <t xml:space="preserve">Instructions: </t>
    </r>
    <r>
      <rPr>
        <sz val="11"/>
        <rFont val="Garamond"/>
        <family val="1"/>
      </rPr>
      <t xml:space="preserve">Use the product's </t>
    </r>
    <r>
      <rPr>
        <b/>
        <sz val="11"/>
        <rFont val="Garamond"/>
        <family val="1"/>
      </rPr>
      <t>Nutrition Facts label</t>
    </r>
    <r>
      <rPr>
        <sz val="11"/>
        <rFont val="Garamond"/>
        <family val="1"/>
      </rPr>
      <t xml:space="preserve"> and </t>
    </r>
    <r>
      <rPr>
        <b/>
        <sz val="11"/>
        <rFont val="Garamond"/>
        <family val="1"/>
      </rPr>
      <t>ingredients statement</t>
    </r>
    <r>
      <rPr>
        <sz val="11"/>
        <rFont val="Garamond"/>
        <family val="1"/>
      </rPr>
      <t xml:space="preserve"> to enter information in the blue boxes, following the directions indicated. For "yes" or "no" questions, enter "X" in the appropriate box. The yellow boxes calculate automatically. </t>
    </r>
  </si>
  <si>
    <r>
      <t xml:space="preserve">Note: </t>
    </r>
    <r>
      <rPr>
        <sz val="11"/>
        <rFont val="Garamond"/>
        <family val="1"/>
      </rPr>
      <t xml:space="preserve">CACFP sponsors should keep completed worksheets on file for the Administrative Review of the CACFP. The CSDE recommends </t>
    </r>
  </si>
  <si>
    <r>
      <t xml:space="preserve">maintaining completed worksheets </t>
    </r>
    <r>
      <rPr>
        <b/>
        <sz val="11"/>
        <rFont val="Garamond"/>
        <family val="1"/>
      </rPr>
      <t>electronically</t>
    </r>
    <r>
      <rPr>
        <sz val="11"/>
        <rFont val="Garamond"/>
        <family val="1"/>
      </rPr>
      <t xml:space="preserve"> in a folder on the computer. Printed copies are not required. </t>
    </r>
  </si>
  <si>
    <r>
      <t xml:space="preserve">Read the </t>
    </r>
    <r>
      <rPr>
        <b/>
        <sz val="11"/>
        <rFont val="Garamond"/>
        <family val="1"/>
      </rPr>
      <t xml:space="preserve">Nutrition Facts </t>
    </r>
    <r>
      <rPr>
        <sz val="11"/>
        <rFont val="Garamond"/>
        <family val="1"/>
      </rPr>
      <t>label. Enter the product's</t>
    </r>
    <r>
      <rPr>
        <b/>
        <sz val="11"/>
        <rFont val="Garamond"/>
        <family val="1"/>
      </rPr>
      <t xml:space="preserve"> grams of sugars per serving</t>
    </r>
    <r>
      <rPr>
        <sz val="11"/>
        <rFont val="Garamond"/>
        <family val="1"/>
      </rPr>
      <t xml:space="preserve"> in the blue box in A below. Enter the product's </t>
    </r>
    <r>
      <rPr>
        <b/>
        <sz val="11"/>
        <rFont val="Garamond"/>
        <family val="1"/>
      </rPr>
      <t>serving size weight (grams)</t>
    </r>
    <r>
      <rPr>
        <sz val="11"/>
        <rFont val="Garamond"/>
        <family val="1"/>
      </rPr>
      <t xml:space="preserve"> in the blue box in B below. If the product weight is listed only in ounces, enter ounces in the blue box below to convert to grams.</t>
    </r>
  </si>
  <si>
    <r>
      <t xml:space="preserve"> Yes: </t>
    </r>
    <r>
      <rPr>
        <sz val="11"/>
        <color indexed="8"/>
        <rFont val="Garamond"/>
        <family val="1"/>
      </rPr>
      <t>Meets sugar limit. Proceed to Part 2.</t>
    </r>
  </si>
  <si>
    <r>
      <t xml:space="preserve">Read the </t>
    </r>
    <r>
      <rPr>
        <b/>
        <sz val="11"/>
        <rFont val="Garamond"/>
        <family val="1"/>
      </rPr>
      <t>ingredients statement</t>
    </r>
    <r>
      <rPr>
        <sz val="11"/>
        <rFont val="Garamond"/>
        <family val="1"/>
      </rPr>
      <t xml:space="preserve">. List the </t>
    </r>
    <r>
      <rPr>
        <b/>
        <sz val="11"/>
        <rFont val="Garamond"/>
        <family val="1"/>
      </rPr>
      <t>first</t>
    </r>
    <r>
      <rPr>
        <sz val="11"/>
        <rFont val="Garamond"/>
        <family val="1"/>
      </rPr>
      <t xml:space="preserve"> ingredient and </t>
    </r>
    <r>
      <rPr>
        <b/>
        <sz val="11"/>
        <rFont val="Garamond"/>
        <family val="1"/>
      </rPr>
      <t>fortification nutrient</t>
    </r>
    <r>
      <rPr>
        <sz val="11"/>
        <rFont val="Garamond"/>
        <family val="1"/>
      </rPr>
      <t>s.</t>
    </r>
  </si>
  <si>
    <r>
      <t>Ingredients: Whole-grain wheat, raisins, wheat bran, sugar, brown sugar syrup, contains 2% or less of salt, malt flavor.</t>
    </r>
    <r>
      <rPr>
        <b/>
        <sz val="11"/>
        <color indexed="8"/>
        <rFont val="Garamond"/>
        <family val="1"/>
      </rPr>
      <t xml:space="preserve"> Vitamins and Minerals: </t>
    </r>
    <r>
      <rPr>
        <i/>
        <sz val="11"/>
        <color indexed="8"/>
        <rFont val="Garamond"/>
        <family val="1"/>
      </rPr>
      <t>Potassium chloride, niacinamide, reduced iron, vitamin B6 (pyridoxine hydrochloride), zinc oxide, vitamin B2 (riboflavin), vitamin B1 (thiamin hydrochloride), vitamin A palmitate, folic acid, vitamin D, vitamin B12.</t>
    </r>
  </si>
  <si>
    <r>
      <t xml:space="preserve"> Yes:</t>
    </r>
    <r>
      <rPr>
        <sz val="11"/>
        <color indexed="8"/>
        <rFont val="Garamond"/>
        <family val="1"/>
      </rPr>
      <t xml:space="preserve"> Cereal is creditable and may be served as the grains component in the CACFP meal patterns.</t>
    </r>
  </si>
  <si>
    <r>
      <t xml:space="preserve"> Yes: </t>
    </r>
    <r>
      <rPr>
        <sz val="11"/>
        <color indexed="8"/>
        <rFont val="Garamond"/>
        <family val="1"/>
      </rPr>
      <t>Cereal credits as the grains component in the CACFP meal patterns.</t>
    </r>
  </si>
  <si>
    <r>
      <t xml:space="preserve">Read the </t>
    </r>
    <r>
      <rPr>
        <b/>
        <sz val="11"/>
        <rFont val="Garamond"/>
        <family val="1"/>
      </rPr>
      <t>Nutrition Facts</t>
    </r>
    <r>
      <rPr>
        <sz val="11"/>
        <rFont val="Garamond"/>
        <family val="1"/>
      </rPr>
      <t xml:space="preserve"> label. Enter the product's </t>
    </r>
    <r>
      <rPr>
        <b/>
        <sz val="11"/>
        <rFont val="Garamond"/>
        <family val="1"/>
      </rPr>
      <t>serving size (cups)</t>
    </r>
    <r>
      <rPr>
        <sz val="11"/>
        <rFont val="Garamond"/>
        <family val="1"/>
      </rPr>
      <t xml:space="preserve"> in the blue box in A below. Enter the </t>
    </r>
    <r>
      <rPr>
        <b/>
        <sz val="11"/>
        <rFont val="Garamond"/>
        <family val="1"/>
      </rPr>
      <t>nutrition information</t>
    </r>
    <r>
      <rPr>
        <sz val="11"/>
        <rFont val="Garamond"/>
        <family val="1"/>
      </rPr>
      <t xml:space="preserve"> for the manufacturer's serving in the blue boxes in B below.  </t>
    </r>
  </si>
  <si>
    <r>
      <t xml:space="preserve">If the Nutrition Facts label for a </t>
    </r>
    <r>
      <rPr>
        <b/>
        <sz val="11"/>
        <color theme="1"/>
        <rFont val="Garamond"/>
        <family val="1"/>
      </rPr>
      <t xml:space="preserve">single-serving container </t>
    </r>
    <r>
      <rPr>
        <sz val="11"/>
        <color theme="1"/>
        <rFont val="Garamond"/>
        <family val="1"/>
      </rPr>
      <t>of cereal does not list “cups,” measure the actual amount of cereal in the container.</t>
    </r>
  </si>
  <si>
    <r>
      <t xml:space="preserve"> Calories </t>
    </r>
    <r>
      <rPr>
        <i/>
        <sz val="11"/>
        <rFont val="Garamond"/>
        <family val="1"/>
      </rPr>
      <t xml:space="preserve">(cereal alone </t>
    </r>
    <r>
      <rPr>
        <b/>
        <i/>
        <sz val="11"/>
        <rFont val="Garamond"/>
        <family val="1"/>
      </rPr>
      <t>without</t>
    </r>
    <r>
      <rPr>
        <i/>
        <sz val="11"/>
        <rFont val="Garamond"/>
        <family val="1"/>
      </rPr>
      <t xml:space="preserve"> milk)</t>
    </r>
  </si>
  <si>
    <r>
      <t>Read the</t>
    </r>
    <r>
      <rPr>
        <b/>
        <sz val="11"/>
        <rFont val="Garamond"/>
        <family val="1"/>
      </rPr>
      <t xml:space="preserve"> ingredients statement</t>
    </r>
    <r>
      <rPr>
        <sz val="11"/>
        <rFont val="Garamond"/>
        <family val="1"/>
      </rPr>
      <t>. For each question below, check (X) either "Yes" or "No" in the blue boxes.</t>
    </r>
  </si>
  <si>
    <r>
      <t xml:space="preserve">Fiber: </t>
    </r>
    <r>
      <rPr>
        <sz val="11"/>
        <rFont val="Garamond"/>
        <family val="1"/>
      </rPr>
      <t>Choose whole grains and foods</t>
    </r>
  </si>
  <si>
    <t>For additional CACFP child care worksheets and meal pattern crediting information, refer to the CSDE's webpage below.</t>
  </si>
  <si>
    <r>
      <t xml:space="preserve"> Sugars (g)   </t>
    </r>
    <r>
      <rPr>
        <i/>
        <sz val="11"/>
        <color indexed="8"/>
        <rFont val="Garamond"/>
        <family val="1"/>
      </rPr>
      <t xml:space="preserve">Enter 0 (zero) if the label states “less than 1g" or "&lt;1g." </t>
    </r>
  </si>
  <si>
    <r>
      <t xml:space="preserve"> Dietary fiber (g)   </t>
    </r>
    <r>
      <rPr>
        <i/>
        <sz val="11"/>
        <color indexed="8"/>
        <rFont val="Garamond"/>
        <family val="1"/>
      </rPr>
      <t xml:space="preserve">Enter 0 (zero) if the label states “less than 1g" or "&lt;1g." </t>
    </r>
  </si>
  <si>
    <r>
      <t xml:space="preserve">Trans fat: </t>
    </r>
    <r>
      <rPr>
        <sz val="11"/>
        <rFont val="Calibri"/>
        <family val="2"/>
      </rPr>
      <t>&lt;</t>
    </r>
    <r>
      <rPr>
        <sz val="11"/>
        <rFont val="Garamond"/>
        <family val="1"/>
      </rPr>
      <t xml:space="preserve"> 0.5 g</t>
    </r>
  </si>
  <si>
    <r>
      <t xml:space="preserve">Sodium: </t>
    </r>
    <r>
      <rPr>
        <sz val="11"/>
        <rFont val="Calibri"/>
        <family val="2"/>
      </rPr>
      <t xml:space="preserve">≤ </t>
    </r>
    <r>
      <rPr>
        <sz val="11"/>
        <rFont val="Garamond"/>
        <family val="1"/>
      </rPr>
      <t>200 mg</t>
    </r>
  </si>
  <si>
    <r>
      <t xml:space="preserve">Fat: </t>
    </r>
    <r>
      <rPr>
        <sz val="11"/>
        <rFont val="Garamond"/>
        <family val="1"/>
      </rPr>
      <t>≤ 35%</t>
    </r>
  </si>
  <si>
    <r>
      <t xml:space="preserve">Saturated fat: </t>
    </r>
    <r>
      <rPr>
        <sz val="11"/>
        <rFont val="Garamond"/>
        <family val="1"/>
      </rPr>
      <t>&lt; 10%</t>
    </r>
  </si>
  <si>
    <r>
      <t xml:space="preserve">Sugars: </t>
    </r>
    <r>
      <rPr>
        <sz val="11"/>
        <rFont val="Garamond"/>
        <family val="1"/>
      </rPr>
      <t>≤ 35%</t>
    </r>
  </si>
  <si>
    <r>
      <t xml:space="preserve"> Is the cereal made </t>
    </r>
    <r>
      <rPr>
        <b/>
        <sz val="11"/>
        <rFont val="Garamond"/>
        <family val="1"/>
      </rPr>
      <t>without</t>
    </r>
    <r>
      <rPr>
        <b/>
        <i/>
        <sz val="11"/>
        <rFont val="Garamond"/>
        <family val="1"/>
      </rPr>
      <t xml:space="preserve"> </t>
    </r>
    <r>
      <rPr>
        <sz val="11"/>
        <rFont val="Garamond"/>
        <family val="1"/>
      </rPr>
      <t xml:space="preserve">chemically altered fat substitutes? </t>
    </r>
    <r>
      <rPr>
        <vertAlign val="superscript"/>
        <sz val="11"/>
        <rFont val="Garamond"/>
        <family val="1"/>
      </rPr>
      <t xml:space="preserve"> </t>
    </r>
    <r>
      <rPr>
        <b/>
        <vertAlign val="superscript"/>
        <sz val="11"/>
        <rFont val="Garamond"/>
        <family val="1"/>
      </rPr>
      <t>1</t>
    </r>
  </si>
  <si>
    <r>
      <t xml:space="preserve"> Is the cereal made </t>
    </r>
    <r>
      <rPr>
        <b/>
        <sz val="11"/>
        <rFont val="Garamond"/>
        <family val="1"/>
      </rPr>
      <t xml:space="preserve">without </t>
    </r>
    <r>
      <rPr>
        <sz val="11"/>
        <rFont val="Garamond"/>
        <family val="1"/>
      </rPr>
      <t xml:space="preserve">partially hydrogenated oils? </t>
    </r>
    <r>
      <rPr>
        <b/>
        <vertAlign val="superscript"/>
        <sz val="11"/>
        <rFont val="Garamond"/>
        <family val="1"/>
      </rPr>
      <t>1</t>
    </r>
  </si>
  <si>
    <t>Page 8 of 9</t>
  </si>
  <si>
    <t>RTE  breakfast cereals cannot exceed 6 grams of sugars per dry ounce.</t>
  </si>
  <si>
    <r>
      <t xml:space="preserve">Is the </t>
    </r>
    <r>
      <rPr>
        <b/>
        <sz val="11"/>
        <color indexed="8"/>
        <rFont val="Garamond"/>
        <family val="1"/>
      </rPr>
      <t>first</t>
    </r>
    <r>
      <rPr>
        <sz val="11"/>
        <color indexed="8"/>
        <rFont val="Garamond"/>
        <family val="1"/>
      </rPr>
      <t xml:space="preserve"> ingredient a whole grain, enriched grain, bran, or germ? Refer to A in part 1.</t>
    </r>
  </si>
  <si>
    <r>
      <t xml:space="preserve"> No: </t>
    </r>
    <r>
      <rPr>
        <sz val="11"/>
        <color indexed="8"/>
        <rFont val="Garamond"/>
        <family val="1"/>
      </rPr>
      <t>Is the cereal</t>
    </r>
    <r>
      <rPr>
        <b/>
        <sz val="11"/>
        <color indexed="8"/>
        <rFont val="Garamond"/>
        <family val="1"/>
      </rPr>
      <t xml:space="preserve"> fortified</t>
    </r>
    <r>
      <rPr>
        <sz val="11"/>
        <color indexed="8"/>
        <rFont val="Garamond"/>
        <family val="1"/>
      </rPr>
      <t xml:space="preserve">? Refer to the CSDE's resource, </t>
    </r>
    <r>
      <rPr>
        <i/>
        <sz val="11"/>
        <color indexed="8"/>
        <rFont val="Garamond"/>
        <family val="1"/>
      </rPr>
      <t>Crediting Breakfast Cereals in the CACFP</t>
    </r>
    <r>
      <rPr>
        <sz val="11"/>
        <color indexed="8"/>
        <rFont val="Garamond"/>
        <family val="1"/>
      </rPr>
      <t>.</t>
    </r>
  </si>
  <si>
    <t>For more information on fortifed breakfast cereals, refer to the CSDE's resource below.</t>
  </si>
  <si>
    <r>
      <t xml:space="preserve">For more information, refer to the CCCNS in the CSDE's </t>
    </r>
    <r>
      <rPr>
        <i/>
        <sz val="11"/>
        <color indexed="8"/>
        <rFont val="Garamond"/>
        <family val="1"/>
      </rPr>
      <t>Action Guide for Child Care Nutrition and Physical Activity Policies</t>
    </r>
    <r>
      <rPr>
        <sz val="11"/>
        <color indexed="8"/>
        <rFont val="Garamond"/>
        <family val="1"/>
      </rPr>
      <t>.</t>
    </r>
  </si>
  <si>
    <t xml:space="preserve">Type of cereal (check one): </t>
  </si>
  <si>
    <t xml:space="preserve"> Granola</t>
  </si>
  <si>
    <t xml:space="preserve"> Puffed cereal, e.g., puffed wheat, crispy rice cereal</t>
  </si>
  <si>
    <t xml:space="preserve"> Flaked or round cereal, e.g., corn flakes, raisin bran, round oat cereal</t>
  </si>
  <si>
    <t>oz eq of grains component</t>
  </si>
  <si>
    <r>
      <rPr>
        <b/>
        <i/>
        <sz val="14"/>
        <color rgb="FF006600"/>
        <rFont val="Arial Narrow"/>
        <family val="2"/>
      </rPr>
      <t>Child Care Centers and Family Day Care Homes</t>
    </r>
    <r>
      <rPr>
        <b/>
        <sz val="14"/>
        <color rgb="FF006600"/>
        <rFont val="Arial Narrow"/>
        <family val="2"/>
      </rPr>
      <t xml:space="preserve"> </t>
    </r>
  </si>
  <si>
    <t>in the Child and Adult Care Food Program (CACFP)</t>
  </si>
  <si>
    <t>Grain Ounce Equivalents for the CACFP</t>
  </si>
  <si>
    <t>Part 6 — CACFP Serving Size (Ounce Equivalents)</t>
  </si>
  <si>
    <t>This section automatically compares the nutrition information for the serving provided by the CACFP facility (refer to part 6 above) with the CCCNS and indicates if the serving meets each nutrition standard.</t>
  </si>
  <si>
    <r>
      <t xml:space="preserve"> </t>
    </r>
    <r>
      <rPr>
        <b/>
        <sz val="11"/>
        <color indexed="8"/>
        <rFont val="Garamond"/>
        <family val="1"/>
      </rPr>
      <t>Ages 1-2 and ages 3-5:</t>
    </r>
    <r>
      <rPr>
        <sz val="11"/>
        <color indexed="8"/>
        <rFont val="Garamond"/>
        <family val="1"/>
      </rPr>
      <t xml:space="preserve"> </t>
    </r>
    <r>
      <rPr>
        <b/>
        <sz val="11"/>
        <color indexed="8"/>
        <rFont val="Garamond"/>
        <family val="1"/>
      </rPr>
      <t>½ oz eq</t>
    </r>
    <r>
      <rPr>
        <sz val="11"/>
        <color indexed="8"/>
        <rFont val="Garamond"/>
        <family val="1"/>
      </rPr>
      <t xml:space="preserve"> (½ cup or ½ ounce of flaked or round cereal, ¾ cup or ½ ounce of puffed cereal, or ⅛ cup or ½ ounce of granola)</t>
    </r>
  </si>
  <si>
    <r>
      <t xml:space="preserve">Sugars (CACFP meal pattern limit): </t>
    </r>
    <r>
      <rPr>
        <sz val="11"/>
        <rFont val="Garamond"/>
        <family val="1"/>
      </rPr>
      <t>≤ 6 grams per ounce</t>
    </r>
  </si>
  <si>
    <r>
      <t xml:space="preserve"> </t>
    </r>
    <r>
      <rPr>
        <b/>
        <sz val="11"/>
        <color indexed="8"/>
        <rFont val="Garamond"/>
        <family val="1"/>
      </rPr>
      <t>Ages 6-12 and ages 13-18 (at-risk afterschool programs and emergency shelters only):</t>
    </r>
    <r>
      <rPr>
        <sz val="11"/>
        <color indexed="8"/>
        <rFont val="Garamond"/>
        <family val="1"/>
      </rPr>
      <t xml:space="preserve"> </t>
    </r>
    <r>
      <rPr>
        <b/>
        <sz val="11"/>
        <rFont val="Garamond"/>
        <family val="1"/>
      </rPr>
      <t xml:space="preserve">1 oz eq </t>
    </r>
    <r>
      <rPr>
        <sz val="11"/>
        <color indexed="8"/>
        <rFont val="Garamond"/>
        <family val="1"/>
      </rPr>
      <t>(1 cup or 1 ounce of flaked or round cereal, 1¼ cups or 1 ounce of puffed cereal, or ¼ cup or 1 ounce of granola)</t>
    </r>
  </si>
  <si>
    <r>
      <t>This worksheet is available at h</t>
    </r>
    <r>
      <rPr>
        <u/>
        <sz val="11"/>
        <color rgb="FF0000FF"/>
        <rFont val="Garamond"/>
        <family val="1"/>
      </rPr>
      <t>ttps://portal.ct.gov/-/media/SDE/Nutrition/CACFP/ Crediting/CACFP_Crediting_Worksheet2_RTE_Breakfast_Cereals.xlsx</t>
    </r>
    <r>
      <rPr>
        <sz val="11"/>
        <color indexed="8"/>
        <rFont val="Garamond"/>
        <family val="1"/>
      </rPr>
      <t>.</t>
    </r>
  </si>
  <si>
    <t>Part 2 — Creditable Grain Ingredients</t>
  </si>
  <si>
    <r>
      <t>Does the cereal contain</t>
    </r>
    <r>
      <rPr>
        <sz val="11"/>
        <color indexed="8"/>
        <rFont val="Garamond"/>
        <family val="1"/>
      </rPr>
      <t xml:space="preserve"> </t>
    </r>
    <r>
      <rPr>
        <b/>
        <sz val="11"/>
        <color indexed="8"/>
        <rFont val="Garamond"/>
        <family val="1"/>
      </rPr>
      <t>partially hydrogenated oils</t>
    </r>
    <r>
      <rPr>
        <sz val="11"/>
        <color indexed="8"/>
        <rFont val="Garamond"/>
        <family val="1"/>
      </rPr>
      <t>, e.g., partially hydrogenated cottonseed oil and partially hydrogenated soybean oil?</t>
    </r>
    <r>
      <rPr>
        <sz val="11"/>
        <color theme="1"/>
        <rFont val="Garamond"/>
        <family val="1"/>
      </rPr>
      <t xml:space="preserve"> </t>
    </r>
    <r>
      <rPr>
        <vertAlign val="superscript"/>
        <sz val="11"/>
        <color theme="1"/>
        <rFont val="Garamond"/>
        <family val="1"/>
      </rPr>
      <t>1</t>
    </r>
  </si>
  <si>
    <t>The required CACFP serving of the grains component is ½ oz eq for ages 1-2 and 3-5; and 1 oz eq for ages 6-12 and 13-18. One oz eq of RTE breakast cereal equals 1 ounce by weight or the required volume amounts below.</t>
  </si>
  <si>
    <t xml:space="preserve">1 oz eq = 1 cup of flaked or round cereal, 1¼ cups of puffed cereal, or ¼ cup of granola </t>
  </si>
  <si>
    <t>½ oz eq = ½ cup of flaked or round cereal, ¾ cup of puffed cereal, or ⅛ cup of granola</t>
  </si>
  <si>
    <r>
      <rPr>
        <b/>
        <sz val="11"/>
        <color rgb="FF000000"/>
        <rFont val="Garamond"/>
        <family val="1"/>
      </rPr>
      <t>Sugar limit:</t>
    </r>
    <r>
      <rPr>
        <sz val="11"/>
        <color indexed="8"/>
        <rFont val="Garamond"/>
        <family val="1"/>
      </rPr>
      <t xml:space="preserve"> Does the cereal </t>
    </r>
    <r>
      <rPr>
        <sz val="11"/>
        <color rgb="FF000000"/>
        <rFont val="Garamond"/>
        <family val="1"/>
      </rPr>
      <t>meet the sugar limit</t>
    </r>
    <r>
      <rPr>
        <sz val="11"/>
        <color indexed="8"/>
        <rFont val="Garamond"/>
        <family val="1"/>
      </rPr>
      <t>? (Refer to part 1.)</t>
    </r>
  </si>
  <si>
    <r>
      <rPr>
        <b/>
        <sz val="11"/>
        <color rgb="FF000000"/>
        <rFont val="Garamond"/>
        <family val="1"/>
      </rPr>
      <t>Creditable</t>
    </r>
    <r>
      <rPr>
        <sz val="11"/>
        <color indexed="8"/>
        <rFont val="Garamond"/>
        <family val="1"/>
      </rPr>
      <t xml:space="preserve">: Is the cereal </t>
    </r>
    <r>
      <rPr>
        <sz val="11"/>
        <color rgb="FF000000"/>
        <rFont val="Garamond"/>
        <family val="1"/>
      </rPr>
      <t>creditable</t>
    </r>
    <r>
      <rPr>
        <sz val="11"/>
        <color indexed="8"/>
        <rFont val="Garamond"/>
        <family val="1"/>
      </rPr>
      <t>? (Refer to part 3.)</t>
    </r>
  </si>
  <si>
    <r>
      <rPr>
        <b/>
        <sz val="11"/>
        <color rgb="FF000000"/>
        <rFont val="Garamond"/>
        <family val="1"/>
      </rPr>
      <t xml:space="preserve">WGR: </t>
    </r>
    <r>
      <rPr>
        <sz val="11"/>
        <color indexed="8"/>
        <rFont val="Garamond"/>
        <family val="1"/>
      </rPr>
      <t xml:space="preserve">Is the cereal </t>
    </r>
    <r>
      <rPr>
        <sz val="11"/>
        <color rgb="FF000000"/>
        <rFont val="Garamond"/>
        <family val="1"/>
      </rPr>
      <t>WGR</t>
    </r>
    <r>
      <rPr>
        <sz val="11"/>
        <color indexed="8"/>
        <rFont val="Garamond"/>
        <family val="1"/>
      </rPr>
      <t>? (Refer to part 4.)</t>
    </r>
  </si>
  <si>
    <r>
      <rPr>
        <b/>
        <sz val="11"/>
        <color rgb="FF000000"/>
        <rFont val="Garamond"/>
        <family val="1"/>
      </rPr>
      <t>Recommended nutrition standards:</t>
    </r>
    <r>
      <rPr>
        <sz val="11"/>
        <color indexed="8"/>
        <rFont val="Garamond"/>
        <family val="1"/>
      </rPr>
      <t xml:space="preserve"> Does the cereal meet the </t>
    </r>
    <r>
      <rPr>
        <b/>
        <sz val="11"/>
        <color indexed="8"/>
        <rFont val="Garamond"/>
        <family val="1"/>
      </rPr>
      <t>CCCNS</t>
    </r>
    <r>
      <rPr>
        <sz val="11"/>
        <color indexed="8"/>
        <rFont val="Garamond"/>
        <family val="1"/>
      </rPr>
      <t>? (Refer to part 7.)</t>
    </r>
  </si>
  <si>
    <r>
      <rPr>
        <sz val="11"/>
        <rFont val="Garamond"/>
        <family val="1"/>
      </rPr>
      <t>CSDE webpage:</t>
    </r>
    <r>
      <rPr>
        <sz val="11"/>
        <color indexed="8"/>
        <rFont val="Garamond"/>
        <family val="1"/>
      </rPr>
      <t xml:space="preserve"> </t>
    </r>
  </si>
  <si>
    <r>
      <rPr>
        <b/>
        <sz val="11"/>
        <color rgb="FFC00000"/>
        <rFont val="Webdings"/>
        <family val="1"/>
        <charset val="2"/>
      </rPr>
      <t>8</t>
    </r>
    <r>
      <rPr>
        <b/>
        <sz val="11"/>
        <color rgb="FFC00000"/>
        <rFont val="Garamond"/>
        <family val="1"/>
      </rPr>
      <t xml:space="preserve"> STOP: Do not complete the other sections of this worksheet.</t>
    </r>
  </si>
  <si>
    <r>
      <rPr>
        <b/>
        <sz val="11"/>
        <color rgb="FFC00000"/>
        <rFont val="Garamond"/>
        <family val="1"/>
      </rPr>
      <t xml:space="preserve">Note: </t>
    </r>
    <r>
      <rPr>
        <sz val="11"/>
        <color indexed="8"/>
        <rFont val="Garamond"/>
        <family val="1"/>
      </rPr>
      <t>Fortified breakfast cereals typically contain the five enrichment nutrients (thiamin, riboflavin, niacin, folic acid, and iron) plus other vitamins and minerals.</t>
    </r>
  </si>
  <si>
    <t>Part 6 of this worksheet determines if RTE breakfast cereals meet the recommended nutrition standards of the Connecticut Child Care Nutrition Standards (CCCNS). Part 7 summaries the product's CACFP crediting information and compliance with the CCCNS. For information on the CCCNS, refer to the CSDE's guide below.</t>
  </si>
  <si>
    <r>
      <t xml:space="preserve">This worksheet determines if </t>
    </r>
    <r>
      <rPr>
        <b/>
        <sz val="11"/>
        <rFont val="Garamond"/>
        <family val="1"/>
      </rPr>
      <t>RTE breakfast cereals in group I</t>
    </r>
    <r>
      <rPr>
        <sz val="11"/>
        <rFont val="Garamond"/>
        <family val="1"/>
      </rPr>
      <t xml:space="preserve"> of the U.S. Department of Agriculture’s (USDA) Exhibit A grains chart comply with the </t>
    </r>
    <r>
      <rPr>
        <b/>
        <sz val="11"/>
        <rFont val="Garamond"/>
        <family val="1"/>
      </rPr>
      <t>crediting</t>
    </r>
    <r>
      <rPr>
        <sz val="11"/>
        <rFont val="Garamond"/>
        <family val="1"/>
      </rPr>
      <t>,</t>
    </r>
    <r>
      <rPr>
        <b/>
        <sz val="11"/>
        <rFont val="Garamond"/>
        <family val="1"/>
      </rPr>
      <t xml:space="preserve"> whole grain-rich (WGR)</t>
    </r>
    <r>
      <rPr>
        <sz val="11"/>
        <rFont val="Garamond"/>
        <family val="1"/>
      </rPr>
      <t>, and</t>
    </r>
    <r>
      <rPr>
        <b/>
        <sz val="11"/>
        <rFont val="Garamond"/>
        <family val="1"/>
      </rPr>
      <t xml:space="preserve"> ounce equivalents (oz eq) </t>
    </r>
    <r>
      <rPr>
        <sz val="11"/>
        <rFont val="Garamond"/>
        <family val="1"/>
      </rPr>
      <t>requirements of the CACFP meal patterns for children. RTE breakfast cereals can be eaten as sold and are typically fortified with vitamins and minerals. Examples include puffed rice cereals, whole-grain round or flaked cereals, and granola. For information on the CACFP meal patterns, crediting breakfast cereals, and grain oz eq, refer to the Connecticut State Department of Education's (CSDE) resources below.</t>
    </r>
  </si>
  <si>
    <t>A RTE breakfast cereal credits as the grains component in the CACFP meal patterns if it meets two criteria: 1) it does not exceed 6 grams of sugars per dry ounce (refer to part 1); and 2) the first ingredient is a creditable grain (whole, enriched, bran, or germ) or the cereal is fortified. For information on the WGR criteria and how to identify whole and enriched grains, refer to the CSDE's resources below.</t>
  </si>
  <si>
    <r>
      <t xml:space="preserve"> No: </t>
    </r>
    <r>
      <rPr>
        <sz val="11"/>
        <color rgb="FF000000"/>
        <rFont val="Garamond"/>
        <family val="1"/>
      </rPr>
      <t xml:space="preserve">The cereal does </t>
    </r>
    <r>
      <rPr>
        <b/>
        <sz val="11"/>
        <color rgb="FF000000"/>
        <rFont val="Garamond"/>
        <family val="1"/>
      </rPr>
      <t>not</t>
    </r>
    <r>
      <rPr>
        <sz val="11"/>
        <color rgb="FF000000"/>
        <rFont val="Garamond"/>
        <family val="1"/>
      </rPr>
      <t xml:space="preserve"> credit in the CACFP meal patterns.</t>
    </r>
  </si>
  <si>
    <r>
      <t xml:space="preserve"> No: </t>
    </r>
    <r>
      <rPr>
        <sz val="11"/>
        <color indexed="8"/>
        <rFont val="Garamond"/>
        <family val="1"/>
      </rPr>
      <t xml:space="preserve">Cereal does </t>
    </r>
    <r>
      <rPr>
        <b/>
        <sz val="11"/>
        <color rgb="FF000000"/>
        <rFont val="Garamond"/>
        <family val="1"/>
      </rPr>
      <t>not</t>
    </r>
    <r>
      <rPr>
        <sz val="11"/>
        <color indexed="8"/>
        <rFont val="Garamond"/>
        <family val="1"/>
      </rPr>
      <t xml:space="preserve"> credit as the grains component in the CACFP meal patterns.</t>
    </r>
  </si>
  <si>
    <r>
      <t xml:space="preserve">In the blue box below, indicate the </t>
    </r>
    <r>
      <rPr>
        <b/>
        <sz val="11"/>
        <rFont val="Garamond"/>
        <family val="1"/>
      </rPr>
      <t xml:space="preserve">amount (cups) of the actual serving of RTE breakfast cereal </t>
    </r>
    <r>
      <rPr>
        <sz val="11"/>
        <rFont val="Garamond"/>
        <family val="1"/>
      </rPr>
      <t>that will be provided by the CACFP facility. The oz eq of the grains component calculates automatically in the yellow box below.</t>
    </r>
  </si>
  <si>
    <r>
      <rPr>
        <b/>
        <sz val="11"/>
        <color rgb="FF000000"/>
        <rFont val="Garamond"/>
        <family val="1"/>
      </rPr>
      <t>Minimum serving:</t>
    </r>
    <r>
      <rPr>
        <sz val="11"/>
        <color rgb="FF000000"/>
        <rFont val="Garamond"/>
        <family val="1"/>
      </rPr>
      <t xml:space="preserve"> </t>
    </r>
    <r>
      <rPr>
        <sz val="11"/>
        <color indexed="8"/>
        <rFont val="Garamond"/>
        <family val="1"/>
      </rPr>
      <t>Does the CACFP facility's serving provide the</t>
    </r>
    <r>
      <rPr>
        <sz val="11"/>
        <color rgb="FF000000"/>
        <rFont val="Garamond"/>
        <family val="1"/>
      </rPr>
      <t xml:space="preserve"> required oz eq</t>
    </r>
    <r>
      <rPr>
        <sz val="11"/>
        <color indexed="8"/>
        <rFont val="Garamond"/>
        <family val="1"/>
      </rPr>
      <t>? (Refer to part 3.)</t>
    </r>
  </si>
  <si>
    <r>
      <rPr>
        <b/>
        <sz val="11"/>
        <color rgb="FFC00000"/>
        <rFont val="Garamond"/>
        <family val="1"/>
      </rPr>
      <t>Note:</t>
    </r>
    <r>
      <rPr>
        <sz val="11"/>
        <color indexed="8"/>
        <rFont val="Garamond"/>
        <family val="1"/>
      </rPr>
      <t xml:space="preserve"> For the cereal to </t>
    </r>
    <r>
      <rPr>
        <b/>
        <sz val="11"/>
        <color indexed="8"/>
        <rFont val="Garamond"/>
        <family val="1"/>
      </rPr>
      <t>credit</t>
    </r>
    <r>
      <rPr>
        <sz val="11"/>
        <color indexed="8"/>
        <rFont val="Garamond"/>
        <family val="1"/>
      </rPr>
      <t xml:space="preserve"> as the grains component in the CACFP meal patterns, the answers to questions 1, 2, and 4 must be "yes." For the cereal to meet the</t>
    </r>
    <r>
      <rPr>
        <b/>
        <sz val="11"/>
        <color indexed="8"/>
        <rFont val="Garamond"/>
        <family val="1"/>
      </rPr>
      <t xml:space="preserve"> WGR requirement</t>
    </r>
    <r>
      <rPr>
        <sz val="11"/>
        <color indexed="8"/>
        <rFont val="Garamond"/>
        <family val="1"/>
      </rPr>
      <t>, the answers to questions 1-4 must be "yes." If the answer to question 5 is "no," the RTE breakfast cereal may be served in the CACFP if it 1) meets the sugar limit; 2) is creditable or WGR; and 3) provides the required oz eq. The CSDE encourages CACFP facilities to choose RTE breakfast cereals that meet all or most of the CCCNS for the grains component.</t>
    </r>
  </si>
  <si>
    <r>
      <rPr>
        <b/>
        <sz val="11"/>
        <color rgb="FFC00000"/>
        <rFont val="Garamond"/>
        <family val="1"/>
      </rPr>
      <t>Note:</t>
    </r>
    <r>
      <rPr>
        <sz val="11"/>
        <color rgb="FFC00000"/>
        <rFont val="Garamond"/>
        <family val="1"/>
      </rPr>
      <t xml:space="preserve"> </t>
    </r>
    <r>
      <rPr>
        <sz val="11"/>
        <rFont val="Garamond"/>
        <family val="1"/>
      </rPr>
      <t>The product's serving size on the Nutrition Facts label might be different from the required CACFP serving (oz eq). Part 6 of this worksheet calculates the product's oz eq contribution.</t>
    </r>
  </si>
  <si>
    <r>
      <rPr>
        <b/>
        <sz val="11"/>
        <color rgb="FFC00000"/>
        <rFont val="Garamond"/>
        <family val="1"/>
      </rPr>
      <t>Note:</t>
    </r>
    <r>
      <rPr>
        <sz val="11"/>
        <color rgb="FFC00000"/>
        <rFont val="Garamond"/>
        <family val="1"/>
      </rPr>
      <t xml:space="preserve"> </t>
    </r>
    <r>
      <rPr>
        <sz val="11"/>
        <rFont val="Garamond"/>
        <family val="1"/>
      </rPr>
      <t xml:space="preserve">The serving provided by the CACFP facility could be the same, larger, or smaller than the required quantity in the CACFP meal patterns. Amounts less than ¼ oz eq do not credit toward the grains component. If a food item provides less than the minimum oz eq, the CACFP menu must include additional foods to meet the full amount for each age group at each meal and snack. </t>
    </r>
  </si>
  <si>
    <t>Examples include artifical nonnutritive sweeteners (such as aspartame, acesulfame potassium, and sucralose) and plant-based nonnutritive sweeteners (such as stevia, monk fruit, and thaumatin). Examples of sugar alcohols include sorbitol, mannitol, maltitol, and erythritol.</t>
  </si>
  <si>
    <r>
      <t xml:space="preserve"> Is the cereal made </t>
    </r>
    <r>
      <rPr>
        <b/>
        <sz val="11"/>
        <rFont val="Garamond"/>
        <family val="1"/>
      </rPr>
      <t>without</t>
    </r>
    <r>
      <rPr>
        <sz val="11"/>
        <rFont val="Garamond"/>
        <family val="1"/>
      </rPr>
      <t xml:space="preserve"> nonnutritive sweeteners and sugar alcohols? </t>
    </r>
  </si>
  <si>
    <r>
      <t xml:space="preserve">and microparticulated whey protein concentrate (Simplesse)? </t>
    </r>
    <r>
      <rPr>
        <vertAlign val="superscript"/>
        <sz val="11"/>
        <rFont val="Garamond"/>
        <family val="1"/>
      </rPr>
      <t>1</t>
    </r>
  </si>
  <si>
    <r>
      <t xml:space="preserve">Does the cereal contain </t>
    </r>
    <r>
      <rPr>
        <b/>
        <sz val="11"/>
        <rFont val="Garamond"/>
        <family val="1"/>
      </rPr>
      <t>chemically altered fat substitutes</t>
    </r>
    <r>
      <rPr>
        <sz val="11"/>
        <rFont val="Garamond"/>
        <family val="1"/>
      </rPr>
      <t xml:space="preserve">, e.g., olestra (Olean) </t>
    </r>
  </si>
  <si>
    <r>
      <t xml:space="preserve">Does the cereal contain </t>
    </r>
    <r>
      <rPr>
        <b/>
        <sz val="11"/>
        <rFont val="Garamond"/>
        <family val="1"/>
      </rPr>
      <t>nonnutritive sweeteners or sugar alcohols</t>
    </r>
    <r>
      <rPr>
        <sz val="11"/>
        <rFont val="Garamond"/>
        <family val="1"/>
      </rPr>
      <t xml:space="preserve">? </t>
    </r>
    <r>
      <rPr>
        <vertAlign val="superscript"/>
        <sz val="11"/>
        <rFont val="Garamond"/>
        <family val="1"/>
      </rPr>
      <t>1</t>
    </r>
  </si>
  <si>
    <t xml:space="preserve">Guide to Meeting the Whole Grain-rich Requirement for the CACFP </t>
  </si>
  <si>
    <t>Guide to Meeting the Meal Pattern Requirements for CACFP Child Care Programs</t>
  </si>
  <si>
    <r>
      <t xml:space="preserve">For more information, refer to the CCCNS in the CSDE's </t>
    </r>
    <r>
      <rPr>
        <i/>
        <sz val="11"/>
        <color rgb="FF000000"/>
        <rFont val="Garamond"/>
        <family val="1"/>
      </rPr>
      <t>Action Guide for Child Care Nutrition and Physical Activity Policies.</t>
    </r>
  </si>
  <si>
    <r>
      <t xml:space="preserve">For  information on the CACFP meal patterns, refer to the CSDE's </t>
    </r>
    <r>
      <rPr>
        <i/>
        <sz val="11"/>
        <color rgb="FF000000"/>
        <rFont val="Garamond"/>
        <family val="1"/>
      </rPr>
      <t>Guide to Meeting the Meal Pattern Requirements for CACFP Child Care Programs</t>
    </r>
    <r>
      <rPr>
        <sz val="11"/>
        <color rgb="FF000000"/>
        <rFont val="Garamond"/>
        <family val="1"/>
      </rPr>
      <t xml:space="preserve"> and visit the CSDE's Meal Patterns for CACFP Child Care Programs webpage, or contact the CACFP staff in the CSDE's Bureau of Child Nutrition Programs, 450 Columbus Boulevard, Suite 504, Hartford, CT 06103-1841.</t>
    </r>
  </si>
  <si>
    <r>
      <t xml:space="preserve">A RTE breakfast cereal is WGR if it meets two criteria: 1) the serving meets the sugar limit of no more than 6 grams of sugars per dry ounce (refer to part 1); and 2) the first ingredient is a whole grain and the cereal is fortified, or whole grain and the cereal must be fortified, </t>
    </r>
    <r>
      <rPr>
        <b/>
        <sz val="11"/>
        <color rgb="FF000000"/>
        <rFont val="Garamond"/>
        <family val="1"/>
      </rPr>
      <t>or</t>
    </r>
    <r>
      <rPr>
        <sz val="11"/>
        <color indexed="8"/>
        <rFont val="Garamond"/>
        <family val="1"/>
      </rPr>
      <t xml:space="preserve"> the cereal is 100 percent whole grain.
</t>
    </r>
  </si>
  <si>
    <t>A whole grain is the first ingredient (refer to Part 2A above) and the cereal is fortified (refer to Part 2B above).</t>
  </si>
  <si>
    <t>The cereal is 100 percent whole grain (all grains are whole grains).</t>
  </si>
  <si>
    <t>Read the ingredients statement and check all that apply.</t>
  </si>
  <si>
    <t xml:space="preserve"> Cereal is WGR</t>
  </si>
  <si>
    <r>
      <t xml:space="preserve"> Cereal is </t>
    </r>
    <r>
      <rPr>
        <b/>
        <sz val="11"/>
        <color rgb="FF000000"/>
        <rFont val="Garamond"/>
        <family val="1"/>
      </rPr>
      <t>not</t>
    </r>
    <r>
      <rPr>
        <b/>
        <sz val="11"/>
        <color indexed="8"/>
        <rFont val="Garamond"/>
        <family val="1"/>
      </rPr>
      <t xml:space="preserve"> WGR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</si>
</sst>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00"/>
  </numFmts>
  <fonts count="61" x14ac:knownFonts="1">
    <font>
      <sz val="11"/>
      <color indexed="8"/>
      <name val="Calibri"/>
      <family val="2"/>
    </font>
    <font>
      <sz val="11"/>
      <color indexed="8"/>
      <name val="Arial Narrow"/>
      <family val="2"/>
    </font>
    <font>
      <sz val="8"/>
      <color indexed="8"/>
      <name val="Arial Narrow"/>
      <family val="2"/>
    </font>
    <font>
      <b/>
      <sz val="8"/>
      <color indexed="8"/>
      <name val="Arial Narrow"/>
      <family val="2"/>
    </font>
    <font>
      <sz val="10"/>
      <color indexed="8"/>
      <name val="Arial Narrow"/>
      <family val="2"/>
    </font>
    <font>
      <b/>
      <sz val="12"/>
      <color indexed="8"/>
      <name val="Arial Narrow"/>
      <family val="2"/>
    </font>
    <font>
      <sz val="12"/>
      <color indexed="8"/>
      <name val="Arial Narrow"/>
      <family val="2"/>
    </font>
    <font>
      <b/>
      <sz val="14"/>
      <color indexed="8"/>
      <name val="Arial Narrow"/>
      <family val="2"/>
    </font>
    <font>
      <sz val="14"/>
      <color indexed="8"/>
      <name val="Arial Narrow"/>
      <family val="2"/>
    </font>
    <font>
      <sz val="9"/>
      <color indexed="8"/>
      <name val="Arial Narrow"/>
      <family val="2"/>
    </font>
    <font>
      <sz val="12"/>
      <name val="Arial Narrow"/>
      <family val="2"/>
    </font>
    <font>
      <sz val="11"/>
      <name val="Symbol"/>
      <family val="1"/>
      <charset val="2"/>
    </font>
    <font>
      <u/>
      <sz val="11"/>
      <color indexed="12"/>
      <name val="Calibri"/>
      <family val="2"/>
    </font>
    <font>
      <b/>
      <sz val="14"/>
      <color theme="0"/>
      <name val="Arial Narrow"/>
      <family val="2"/>
    </font>
    <font>
      <b/>
      <sz val="12"/>
      <color theme="0"/>
      <name val="Arial Narrow"/>
      <family val="2"/>
    </font>
    <font>
      <sz val="12"/>
      <color theme="0"/>
      <name val="Arial Narrow"/>
      <family val="2"/>
    </font>
    <font>
      <sz val="11"/>
      <color indexed="8"/>
      <name val="Garamond"/>
      <family val="1"/>
    </font>
    <font>
      <sz val="11"/>
      <name val="Garamond"/>
      <family val="1"/>
    </font>
    <font>
      <b/>
      <sz val="11"/>
      <name val="Garamond"/>
      <family val="1"/>
    </font>
    <font>
      <sz val="11"/>
      <color theme="0"/>
      <name val="Garamond"/>
      <family val="1"/>
    </font>
    <font>
      <u/>
      <sz val="11"/>
      <color indexed="12"/>
      <name val="Garamond"/>
      <family val="1"/>
    </font>
    <font>
      <b/>
      <sz val="11"/>
      <color indexed="9"/>
      <name val="Garamond"/>
      <family val="1"/>
    </font>
    <font>
      <b/>
      <sz val="11"/>
      <color theme="0"/>
      <name val="Garamond"/>
      <family val="1"/>
    </font>
    <font>
      <b/>
      <sz val="11"/>
      <color indexed="8"/>
      <name val="Garamond"/>
      <family val="1"/>
    </font>
    <font>
      <b/>
      <sz val="11"/>
      <color rgb="FFC00000"/>
      <name val="Garamond"/>
      <family val="1"/>
    </font>
    <font>
      <sz val="11"/>
      <color indexed="9"/>
      <name val="Garamond"/>
      <family val="1"/>
    </font>
    <font>
      <sz val="9"/>
      <color indexed="8"/>
      <name val="Garamond"/>
      <family val="1"/>
    </font>
    <font>
      <sz val="8"/>
      <color indexed="8"/>
      <name val="Garamond"/>
      <family val="1"/>
    </font>
    <font>
      <b/>
      <sz val="11"/>
      <color rgb="FFFF0000"/>
      <name val="Garamond"/>
      <family val="1"/>
    </font>
    <font>
      <i/>
      <sz val="11"/>
      <color indexed="8"/>
      <name val="Garamond"/>
      <family val="1"/>
    </font>
    <font>
      <b/>
      <sz val="11"/>
      <color indexed="10"/>
      <name val="Garamond"/>
      <family val="1"/>
    </font>
    <font>
      <sz val="11"/>
      <color rgb="FFFF0000"/>
      <name val="Garamond"/>
      <family val="1"/>
    </font>
    <font>
      <sz val="12"/>
      <color indexed="8"/>
      <name val="Garamond"/>
      <family val="1"/>
    </font>
    <font>
      <sz val="11"/>
      <color theme="1"/>
      <name val="Garamond"/>
      <family val="1"/>
    </font>
    <font>
      <b/>
      <sz val="11"/>
      <color theme="1"/>
      <name val="Garamond"/>
      <family val="1"/>
    </font>
    <font>
      <i/>
      <sz val="11"/>
      <name val="Garamond"/>
      <family val="1"/>
    </font>
    <font>
      <b/>
      <i/>
      <sz val="11"/>
      <name val="Garamond"/>
      <family val="1"/>
    </font>
    <font>
      <vertAlign val="superscript"/>
      <sz val="11"/>
      <name val="Garamond"/>
      <family val="1"/>
    </font>
    <font>
      <vertAlign val="superscript"/>
      <sz val="11"/>
      <color theme="1"/>
      <name val="Garamond"/>
      <family val="1"/>
    </font>
    <font>
      <b/>
      <sz val="8"/>
      <color indexed="8"/>
      <name val="Garamond"/>
      <family val="1"/>
    </font>
    <font>
      <sz val="11"/>
      <color rgb="FF0000FF"/>
      <name val="Garamond"/>
      <family val="1"/>
    </font>
    <font>
      <b/>
      <sz val="11"/>
      <color rgb="FF0000FF"/>
      <name val="Garamond"/>
      <family val="1"/>
    </font>
    <font>
      <b/>
      <vertAlign val="superscript"/>
      <sz val="11"/>
      <name val="Garamond"/>
      <family val="1"/>
    </font>
    <font>
      <sz val="11"/>
      <name val="Calibri"/>
      <family val="2"/>
    </font>
    <font>
      <b/>
      <sz val="11"/>
      <color rgb="FFFFFFCC"/>
      <name val="Garamond"/>
      <family val="1"/>
    </font>
    <font>
      <sz val="11"/>
      <color rgb="FFFFFFCC"/>
      <name val="Garamond"/>
      <family val="1"/>
    </font>
    <font>
      <sz val="14"/>
      <color theme="0"/>
      <name val="Arial Narrow"/>
      <family val="2"/>
    </font>
    <font>
      <b/>
      <sz val="13"/>
      <color indexed="9"/>
      <name val="Arial Narrow"/>
      <family val="2"/>
    </font>
    <font>
      <sz val="13"/>
      <color indexed="8"/>
      <name val="Arial Narrow"/>
      <family val="2"/>
    </font>
    <font>
      <b/>
      <sz val="13"/>
      <color indexed="8"/>
      <name val="Arial Narrow"/>
      <family val="2"/>
    </font>
    <font>
      <sz val="11"/>
      <color indexed="8"/>
      <name val="Symbol"/>
      <family val="1"/>
      <charset val="2"/>
    </font>
    <font>
      <b/>
      <sz val="14"/>
      <color rgb="FF006600"/>
      <name val="Arial Narrow"/>
      <family val="2"/>
    </font>
    <font>
      <b/>
      <i/>
      <sz val="14"/>
      <color rgb="FF006600"/>
      <name val="Arial Narrow"/>
      <family val="2"/>
    </font>
    <font>
      <b/>
      <sz val="12"/>
      <color rgb="FF006600"/>
      <name val="Arial Narrow"/>
      <family val="2"/>
    </font>
    <font>
      <i/>
      <sz val="12"/>
      <color rgb="FF006600"/>
      <name val="Arial Narrow"/>
      <family val="2"/>
    </font>
    <font>
      <sz val="11"/>
      <color rgb="FF000000"/>
      <name val="Garamond"/>
      <family val="1"/>
    </font>
    <font>
      <i/>
      <sz val="11"/>
      <color rgb="FF000000"/>
      <name val="Garamond"/>
      <family val="1"/>
    </font>
    <font>
      <u/>
      <sz val="11"/>
      <color rgb="FF0000FF"/>
      <name val="Garamond"/>
      <family val="1"/>
    </font>
    <font>
      <b/>
      <sz val="11"/>
      <color rgb="FF000000"/>
      <name val="Garamond"/>
      <family val="1"/>
    </font>
    <font>
      <b/>
      <sz val="11"/>
      <color rgb="FFC00000"/>
      <name val="Webdings"/>
      <family val="1"/>
      <charset val="2"/>
    </font>
    <font>
      <sz val="11"/>
      <color rgb="FFC00000"/>
      <name val="Garamond"/>
      <family val="1"/>
    </font>
  </fonts>
  <fills count="23">
    <fill>
      <patternFill patternType="none"/>
    </fill>
    <fill>
      <patternFill patternType="gray125"/>
    </fill>
    <fill>
      <patternFill patternType="solid">
        <fgColor indexed="9"/>
        <bgColor indexed="26"/>
      </patternFill>
    </fill>
    <fill>
      <patternFill patternType="solid">
        <fgColor indexed="27"/>
        <bgColor indexed="41"/>
      </patternFill>
    </fill>
    <fill>
      <patternFill patternType="solid">
        <fgColor indexed="51"/>
        <bgColor indexed="13"/>
      </patternFill>
    </fill>
    <fill>
      <patternFill patternType="solid">
        <fgColor indexed="13"/>
        <bgColor indexed="34"/>
      </patternFill>
    </fill>
    <fill>
      <patternFill patternType="solid">
        <fgColor rgb="FFCCFFFF"/>
        <bgColor indexed="64"/>
      </patternFill>
    </fill>
    <fill>
      <patternFill patternType="solid">
        <fgColor theme="7" tint="0.79998168889431442"/>
        <bgColor indexed="64"/>
      </patternFill>
    </fill>
    <fill>
      <patternFill patternType="solid">
        <fgColor theme="7" tint="0.79998168889431442"/>
        <bgColor indexed="26"/>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FF00"/>
        <bgColor indexed="41"/>
      </patternFill>
    </fill>
    <fill>
      <patternFill patternType="solid">
        <fgColor theme="7" tint="0.59999389629810485"/>
        <bgColor indexed="64"/>
      </patternFill>
    </fill>
    <fill>
      <patternFill patternType="solid">
        <fgColor theme="7" tint="0.59999389629810485"/>
        <bgColor indexed="26"/>
      </patternFill>
    </fill>
    <fill>
      <patternFill patternType="solid">
        <fgColor indexed="26"/>
        <bgColor indexed="9"/>
      </patternFill>
    </fill>
    <fill>
      <patternFill patternType="solid">
        <fgColor theme="4" tint="0.79998168889431442"/>
        <bgColor indexed="64"/>
      </patternFill>
    </fill>
    <fill>
      <patternFill patternType="solid">
        <fgColor rgb="FF006600"/>
        <bgColor indexed="64"/>
      </patternFill>
    </fill>
    <fill>
      <patternFill patternType="solid">
        <fgColor rgb="FF006600"/>
        <bgColor indexed="26"/>
      </patternFill>
    </fill>
    <fill>
      <patternFill patternType="solid">
        <fgColor theme="9" tint="0.79998168889431442"/>
        <bgColor indexed="64"/>
      </patternFill>
    </fill>
    <fill>
      <patternFill patternType="solid">
        <fgColor rgb="FF663300"/>
        <bgColor indexed="21"/>
      </patternFill>
    </fill>
    <fill>
      <patternFill patternType="solid">
        <fgColor rgb="FF663300"/>
        <bgColor indexed="58"/>
      </patternFill>
    </fill>
    <fill>
      <patternFill patternType="solid">
        <fgColor rgb="FFFCD5B4"/>
        <bgColor indexed="64"/>
      </patternFill>
    </fill>
  </fills>
  <borders count="22">
    <border>
      <left/>
      <right/>
      <top/>
      <bottom/>
      <diagonal/>
    </border>
    <border>
      <left style="thin">
        <color indexed="63"/>
      </left>
      <right style="thin">
        <color indexed="63"/>
      </right>
      <top style="thin">
        <color indexed="63"/>
      </top>
      <bottom style="thin">
        <color indexed="63"/>
      </bottom>
      <diagonal/>
    </border>
    <border>
      <left/>
      <right style="thin">
        <color indexed="63"/>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6600"/>
      </left>
      <right style="thin">
        <color rgb="FF006600"/>
      </right>
      <top style="thin">
        <color rgb="FF006600"/>
      </top>
      <bottom style="thin">
        <color rgb="FF006600"/>
      </bottom>
      <diagonal/>
    </border>
    <border>
      <left style="thin">
        <color indexed="64"/>
      </left>
      <right/>
      <top/>
      <bottom style="thin">
        <color rgb="FF006600"/>
      </bottom>
      <diagonal/>
    </border>
    <border>
      <left/>
      <right/>
      <top/>
      <bottom style="thin">
        <color rgb="FF006600"/>
      </bottom>
      <diagonal/>
    </border>
    <border>
      <left style="thin">
        <color indexed="64"/>
      </left>
      <right/>
      <top style="thin">
        <color indexed="64"/>
      </top>
      <bottom style="thin">
        <color rgb="FF006600"/>
      </bottom>
      <diagonal/>
    </border>
    <border>
      <left/>
      <right/>
      <top style="thin">
        <color indexed="64"/>
      </top>
      <bottom style="thin">
        <color rgb="FF006600"/>
      </bottom>
      <diagonal/>
    </border>
    <border>
      <left/>
      <right style="thin">
        <color indexed="64"/>
      </right>
      <top style="thin">
        <color indexed="64"/>
      </top>
      <bottom style="thin">
        <color rgb="FF006600"/>
      </bottom>
      <diagonal/>
    </border>
    <border>
      <left/>
      <right style="thin">
        <color rgb="FF006600"/>
      </right>
      <top/>
      <bottom style="thin">
        <color rgb="FF006600"/>
      </bottom>
      <diagonal/>
    </border>
  </borders>
  <cellStyleXfs count="2">
    <xf numFmtId="0" fontId="0" fillId="0" borderId="0"/>
    <xf numFmtId="0" fontId="12" fillId="0" borderId="0" applyNumberFormat="0" applyFill="0" applyBorder="0" applyAlignment="0" applyProtection="0"/>
  </cellStyleXfs>
  <cellXfs count="330">
    <xf numFmtId="0" fontId="0" fillId="0" borderId="0" xfId="0"/>
    <xf numFmtId="0" fontId="1" fillId="2" borderId="0" xfId="0" applyFont="1" applyFill="1"/>
    <xf numFmtId="0" fontId="2" fillId="0" borderId="0" xfId="0" applyFont="1"/>
    <xf numFmtId="0" fontId="3" fillId="0" borderId="0" xfId="0" applyFont="1"/>
    <xf numFmtId="0" fontId="4" fillId="0" borderId="0" xfId="0" applyFont="1"/>
    <xf numFmtId="0" fontId="2" fillId="2" borderId="0" xfId="0" applyFont="1" applyFill="1"/>
    <xf numFmtId="0" fontId="5" fillId="0" borderId="0" xfId="0" applyFont="1" applyAlignment="1">
      <alignment wrapText="1"/>
    </xf>
    <xf numFmtId="0" fontId="6" fillId="2" borderId="0" xfId="0" applyFont="1" applyFill="1"/>
    <xf numFmtId="0" fontId="6" fillId="0" borderId="0" xfId="0" applyFont="1"/>
    <xf numFmtId="0" fontId="9" fillId="0" borderId="0" xfId="0" applyFont="1"/>
    <xf numFmtId="0" fontId="9" fillId="2" borderId="0" xfId="0" applyFont="1" applyFill="1"/>
    <xf numFmtId="0" fontId="1" fillId="0" borderId="0" xfId="0" applyFont="1"/>
    <xf numFmtId="0" fontId="1" fillId="0" borderId="0" xfId="0" applyFont="1" applyAlignment="1">
      <alignment horizontal="left" vertical="top"/>
    </xf>
    <xf numFmtId="0" fontId="6" fillId="0" borderId="0" xfId="0" applyFont="1" applyAlignment="1">
      <alignment horizontal="left" vertical="top"/>
    </xf>
    <xf numFmtId="0" fontId="10" fillId="0" borderId="0" xfId="0" applyFont="1"/>
    <xf numFmtId="0" fontId="8" fillId="2" borderId="0" xfId="0" applyFont="1" applyFill="1"/>
    <xf numFmtId="0" fontId="8" fillId="0" borderId="0" xfId="0" applyFont="1"/>
    <xf numFmtId="0" fontId="11" fillId="0" borderId="0" xfId="0" applyFont="1" applyAlignment="1">
      <alignment horizontal="left" vertical="top"/>
    </xf>
    <xf numFmtId="0" fontId="7" fillId="0" borderId="0" xfId="0" applyFont="1" applyAlignment="1">
      <alignment horizontal="center" wrapText="1"/>
    </xf>
    <xf numFmtId="0" fontId="11" fillId="0" borderId="0" xfId="0" applyFont="1" applyAlignment="1">
      <alignment horizontal="center" vertical="top"/>
    </xf>
    <xf numFmtId="0" fontId="11" fillId="10" borderId="0" xfId="0" applyFont="1" applyFill="1" applyAlignment="1">
      <alignment horizontal="right" vertical="top"/>
    </xf>
    <xf numFmtId="0" fontId="16" fillId="0" borderId="0" xfId="0" applyFont="1"/>
    <xf numFmtId="0" fontId="16" fillId="2" borderId="0" xfId="0" applyFont="1" applyFill="1"/>
    <xf numFmtId="0" fontId="17" fillId="0" borderId="0" xfId="0" applyFont="1" applyAlignment="1">
      <alignment vertical="top" wrapText="1"/>
    </xf>
    <xf numFmtId="0" fontId="19" fillId="0" borderId="0" xfId="0" applyFont="1"/>
    <xf numFmtId="0" fontId="17" fillId="0" borderId="0" xfId="0" applyFont="1" applyAlignment="1">
      <alignment horizontal="left" vertical="top" wrapText="1"/>
    </xf>
    <xf numFmtId="0" fontId="17" fillId="0" borderId="0" xfId="0" applyFont="1" applyAlignment="1">
      <alignment horizontal="left" vertical="top"/>
    </xf>
    <xf numFmtId="0" fontId="21" fillId="0" borderId="0" xfId="0" applyFont="1"/>
    <xf numFmtId="0" fontId="17" fillId="0" borderId="0" xfId="0" applyFont="1" applyAlignment="1">
      <alignment horizontal="left"/>
    </xf>
    <xf numFmtId="0" fontId="22" fillId="0" borderId="0" xfId="0" applyFont="1" applyAlignment="1">
      <alignment horizontal="center" wrapText="1"/>
    </xf>
    <xf numFmtId="0" fontId="17" fillId="0" borderId="0" xfId="0" applyFont="1" applyAlignment="1">
      <alignment horizontal="center" vertical="top"/>
    </xf>
    <xf numFmtId="0" fontId="20" fillId="0" borderId="0" xfId="1" applyFont="1" applyFill="1" applyBorder="1" applyAlignment="1" applyProtection="1">
      <alignment horizontal="left" vertical="top"/>
    </xf>
    <xf numFmtId="0" fontId="16" fillId="0" borderId="0" xfId="0" applyFont="1" applyAlignment="1">
      <alignment vertical="top" wrapText="1"/>
    </xf>
    <xf numFmtId="0" fontId="18" fillId="0" borderId="0" xfId="0" applyFont="1"/>
    <xf numFmtId="0" fontId="18" fillId="2" borderId="0" xfId="0" applyFont="1" applyFill="1"/>
    <xf numFmtId="0" fontId="23" fillId="0" borderId="0" xfId="0" applyFont="1"/>
    <xf numFmtId="0" fontId="23" fillId="2" borderId="0" xfId="0" applyFont="1" applyFill="1"/>
    <xf numFmtId="0" fontId="24" fillId="13" borderId="0" xfId="0" applyFont="1" applyFill="1"/>
    <xf numFmtId="0" fontId="16" fillId="13" borderId="0" xfId="0" applyFont="1" applyFill="1"/>
    <xf numFmtId="0" fontId="16" fillId="14" borderId="0" xfId="0" applyFont="1" applyFill="1"/>
    <xf numFmtId="0" fontId="17" fillId="13" borderId="0" xfId="0" applyFont="1" applyFill="1"/>
    <xf numFmtId="0" fontId="25" fillId="0" borderId="0" xfId="0" applyFont="1"/>
    <xf numFmtId="164" fontId="23" fillId="0" borderId="0" xfId="0" applyNumberFormat="1" applyFont="1"/>
    <xf numFmtId="0" fontId="26" fillId="0" borderId="0" xfId="0" applyFont="1"/>
    <xf numFmtId="0" fontId="27" fillId="0" borderId="0" xfId="0" applyFont="1"/>
    <xf numFmtId="0" fontId="26" fillId="2" borderId="0" xfId="0" applyFont="1" applyFill="1"/>
    <xf numFmtId="0" fontId="21" fillId="2" borderId="0" xfId="0" applyFont="1" applyFill="1" applyAlignment="1">
      <alignment horizontal="center" vertical="top"/>
    </xf>
    <xf numFmtId="0" fontId="16" fillId="2" borderId="0" xfId="0" applyFont="1" applyFill="1" applyAlignment="1">
      <alignment vertical="top" wrapText="1"/>
    </xf>
    <xf numFmtId="0" fontId="16" fillId="2" borderId="0" xfId="0" applyFont="1" applyFill="1" applyAlignment="1">
      <alignment vertical="top"/>
    </xf>
    <xf numFmtId="0" fontId="16" fillId="0" borderId="0" xfId="0" applyFont="1" applyAlignment="1">
      <alignment vertical="top"/>
    </xf>
    <xf numFmtId="0" fontId="21" fillId="2" borderId="0" xfId="0" applyFont="1" applyFill="1" applyAlignment="1">
      <alignment horizontal="center"/>
    </xf>
    <xf numFmtId="0" fontId="17" fillId="0" borderId="0" xfId="0" applyFont="1"/>
    <xf numFmtId="2" fontId="23" fillId="0" borderId="0" xfId="0" applyNumberFormat="1" applyFont="1"/>
    <xf numFmtId="0" fontId="21" fillId="0" borderId="0" xfId="0" applyFont="1" applyAlignment="1">
      <alignment horizontal="center"/>
    </xf>
    <xf numFmtId="0" fontId="21" fillId="0" borderId="0" xfId="0" applyFont="1" applyAlignment="1">
      <alignment horizontal="center" vertical="top"/>
    </xf>
    <xf numFmtId="0" fontId="16" fillId="0" borderId="0" xfId="0" applyFont="1" applyAlignment="1">
      <alignment vertical="center"/>
    </xf>
    <xf numFmtId="2" fontId="23" fillId="9" borderId="3" xfId="0" applyNumberFormat="1" applyFont="1" applyFill="1" applyBorder="1" applyAlignment="1">
      <alignment horizontal="center" vertical="top" wrapText="1"/>
    </xf>
    <xf numFmtId="2" fontId="23" fillId="0" borderId="0" xfId="0" applyNumberFormat="1" applyFont="1" applyAlignment="1">
      <alignment vertical="top"/>
    </xf>
    <xf numFmtId="2" fontId="23" fillId="0" borderId="0" xfId="0" applyNumberFormat="1" applyFont="1" applyAlignment="1">
      <alignment vertical="top" wrapText="1"/>
    </xf>
    <xf numFmtId="2" fontId="28" fillId="9" borderId="3" xfId="0" applyNumberFormat="1" applyFont="1" applyFill="1" applyBorder="1" applyAlignment="1">
      <alignment horizontal="center" vertical="top" wrapText="1"/>
    </xf>
    <xf numFmtId="0" fontId="17" fillId="0" borderId="0" xfId="0" applyFont="1" applyAlignment="1">
      <alignment vertical="top"/>
    </xf>
    <xf numFmtId="0" fontId="16" fillId="2" borderId="0" xfId="0" applyFont="1" applyFill="1" applyAlignment="1">
      <alignment vertical="center"/>
    </xf>
    <xf numFmtId="0" fontId="16" fillId="2" borderId="0" xfId="0" applyFont="1" applyFill="1" applyAlignment="1">
      <alignment vertical="center" wrapText="1"/>
    </xf>
    <xf numFmtId="0" fontId="16" fillId="0" borderId="0" xfId="0" applyFont="1" applyAlignment="1">
      <alignment horizontal="left" vertical="center" wrapText="1"/>
    </xf>
    <xf numFmtId="0" fontId="16" fillId="0" borderId="0" xfId="0" applyFont="1" applyAlignment="1">
      <alignment horizontal="left" vertical="top"/>
    </xf>
    <xf numFmtId="0" fontId="16" fillId="7" borderId="0" xfId="0" applyFont="1" applyFill="1" applyAlignment="1">
      <alignment vertical="top" wrapText="1"/>
    </xf>
    <xf numFmtId="0" fontId="21" fillId="7" borderId="0" xfId="0" applyFont="1" applyFill="1"/>
    <xf numFmtId="0" fontId="16" fillId="7" borderId="0" xfId="0" applyFont="1" applyFill="1"/>
    <xf numFmtId="0" fontId="16" fillId="7" borderId="0" xfId="0" applyFont="1" applyFill="1" applyAlignment="1">
      <alignment horizontal="left" vertical="top" wrapText="1"/>
    </xf>
    <xf numFmtId="0" fontId="29" fillId="8" borderId="0" xfId="0" applyFont="1" applyFill="1"/>
    <xf numFmtId="0" fontId="16" fillId="0" borderId="0" xfId="0" applyFont="1" applyAlignment="1">
      <alignment horizontal="left"/>
    </xf>
    <xf numFmtId="0" fontId="23" fillId="0" borderId="0" xfId="0" applyFont="1" applyAlignment="1">
      <alignment horizontal="center"/>
    </xf>
    <xf numFmtId="0" fontId="23" fillId="0" borderId="0" xfId="0" applyFont="1" applyAlignment="1">
      <alignment horizontal="left"/>
    </xf>
    <xf numFmtId="0" fontId="30" fillId="0" borderId="0" xfId="0" applyFont="1" applyAlignment="1">
      <alignment horizontal="center"/>
    </xf>
    <xf numFmtId="0" fontId="31" fillId="3" borderId="1" xfId="0" applyFont="1" applyFill="1" applyBorder="1" applyAlignment="1" applyProtection="1">
      <alignment horizontal="center"/>
      <protection locked="0"/>
    </xf>
    <xf numFmtId="0" fontId="31" fillId="0" borderId="0" xfId="0" applyFont="1"/>
    <xf numFmtId="0" fontId="31" fillId="2" borderId="0" xfId="0" applyFont="1" applyFill="1"/>
    <xf numFmtId="0" fontId="31" fillId="0" borderId="0" xfId="0" applyFont="1" applyAlignment="1">
      <alignment horizontal="center"/>
    </xf>
    <xf numFmtId="0" fontId="28" fillId="0" borderId="0" xfId="0" applyFont="1"/>
    <xf numFmtId="0" fontId="28" fillId="0" borderId="0" xfId="0" applyFont="1" applyAlignment="1">
      <alignment horizontal="left"/>
    </xf>
    <xf numFmtId="0" fontId="32" fillId="0" borderId="0" xfId="0" applyFont="1"/>
    <xf numFmtId="0" fontId="32" fillId="2" borderId="0" xfId="0" applyFont="1" applyFill="1"/>
    <xf numFmtId="0" fontId="33" fillId="0" borderId="0" xfId="0" applyFont="1"/>
    <xf numFmtId="0" fontId="34" fillId="0" borderId="0" xfId="0" applyFont="1"/>
    <xf numFmtId="0" fontId="33" fillId="0" borderId="0" xfId="0" applyFont="1" applyAlignment="1">
      <alignment vertical="top" wrapText="1"/>
    </xf>
    <xf numFmtId="0" fontId="16" fillId="0" borderId="0" xfId="0" applyFont="1" applyAlignment="1">
      <alignment horizontal="center"/>
    </xf>
    <xf numFmtId="0" fontId="17" fillId="0" borderId="0" xfId="0" applyFont="1" applyAlignment="1">
      <alignment vertical="center" wrapText="1"/>
    </xf>
    <xf numFmtId="0" fontId="23" fillId="2" borderId="0" xfId="0" applyFont="1" applyFill="1" applyAlignment="1">
      <alignment vertical="center" wrapText="1"/>
    </xf>
    <xf numFmtId="0" fontId="34" fillId="0" borderId="0" xfId="0" applyFont="1" applyAlignment="1">
      <alignment horizontal="left"/>
    </xf>
    <xf numFmtId="0" fontId="16" fillId="4" borderId="0" xfId="0" applyFont="1" applyFill="1"/>
    <xf numFmtId="0" fontId="23" fillId="2" borderId="0" xfId="0" applyFont="1" applyFill="1" applyAlignment="1">
      <alignment horizontal="left" vertical="center" wrapText="1" indent="1"/>
    </xf>
    <xf numFmtId="0" fontId="16"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horizontal="left" vertical="center" wrapText="1" indent="1"/>
    </xf>
    <xf numFmtId="0" fontId="16" fillId="0" borderId="0" xfId="0" applyFont="1" applyAlignment="1">
      <alignment horizontal="left" wrapText="1"/>
    </xf>
    <xf numFmtId="0" fontId="16" fillId="2" borderId="0" xfId="0" applyFont="1" applyFill="1" applyAlignment="1">
      <alignment horizontal="left"/>
    </xf>
    <xf numFmtId="0" fontId="23" fillId="3" borderId="1" xfId="0" applyFont="1" applyFill="1" applyBorder="1" applyAlignment="1" applyProtection="1">
      <alignment horizontal="center"/>
      <protection locked="0"/>
    </xf>
    <xf numFmtId="0" fontId="33" fillId="0" borderId="0" xfId="0" applyFont="1" applyAlignment="1">
      <alignment horizontal="left" vertical="top"/>
    </xf>
    <xf numFmtId="0" fontId="38" fillId="0" borderId="0" xfId="0" applyFont="1"/>
    <xf numFmtId="0" fontId="35" fillId="0" borderId="0" xfId="0" applyFont="1" applyAlignment="1">
      <alignment horizontal="left"/>
    </xf>
    <xf numFmtId="0" fontId="33" fillId="10" borderId="0" xfId="0" applyFont="1" applyFill="1"/>
    <xf numFmtId="0" fontId="39" fillId="0" borderId="0" xfId="0" applyFont="1"/>
    <xf numFmtId="0" fontId="27" fillId="2" borderId="0" xfId="0" applyFont="1" applyFill="1"/>
    <xf numFmtId="0" fontId="34" fillId="0" borderId="0" xfId="0" applyFont="1" applyAlignment="1">
      <alignment horizontal="center" vertical="center"/>
    </xf>
    <xf numFmtId="0" fontId="33" fillId="0" borderId="0" xfId="0" applyFont="1" applyAlignment="1">
      <alignment horizontal="center" vertical="center"/>
    </xf>
    <xf numFmtId="0" fontId="33" fillId="10" borderId="0" xfId="0" applyFont="1" applyFill="1" applyAlignment="1">
      <alignment horizontal="center" vertical="center"/>
    </xf>
    <xf numFmtId="0" fontId="34" fillId="11" borderId="4" xfId="0" applyFont="1" applyFill="1" applyBorder="1" applyAlignment="1">
      <alignment horizontal="left" indent="1"/>
    </xf>
    <xf numFmtId="0" fontId="34" fillId="11" borderId="0" xfId="0" applyFont="1" applyFill="1"/>
    <xf numFmtId="0" fontId="33" fillId="11" borderId="0" xfId="0" applyFont="1" applyFill="1"/>
    <xf numFmtId="0" fontId="33" fillId="11" borderId="0" xfId="0" applyFont="1" applyFill="1" applyAlignment="1">
      <alignment horizontal="left" vertical="top" wrapText="1"/>
    </xf>
    <xf numFmtId="0" fontId="34" fillId="11" borderId="0" xfId="0" applyFont="1" applyFill="1" applyAlignment="1">
      <alignment vertical="top" wrapText="1"/>
    </xf>
    <xf numFmtId="0" fontId="34" fillId="11" borderId="5" xfId="0" applyFont="1" applyFill="1" applyBorder="1" applyAlignment="1">
      <alignment vertical="top" wrapText="1"/>
    </xf>
    <xf numFmtId="0" fontId="34" fillId="0" borderId="0" xfId="0" applyFont="1" applyAlignment="1">
      <alignment vertical="center"/>
    </xf>
    <xf numFmtId="0" fontId="34" fillId="0" borderId="0" xfId="0" applyFont="1" applyAlignment="1">
      <alignment horizontal="left" vertical="center"/>
    </xf>
    <xf numFmtId="2" fontId="17" fillId="11" borderId="0" xfId="0" applyNumberFormat="1" applyFont="1" applyFill="1" applyAlignment="1">
      <alignment horizontal="right" vertical="top"/>
    </xf>
    <xf numFmtId="2" fontId="34" fillId="11" borderId="0" xfId="0" applyNumberFormat="1" applyFont="1" applyFill="1" applyAlignment="1">
      <alignment horizontal="center"/>
    </xf>
    <xf numFmtId="1" fontId="34" fillId="11" borderId="5" xfId="0" applyNumberFormat="1" applyFont="1" applyFill="1" applyBorder="1"/>
    <xf numFmtId="0" fontId="18" fillId="0" borderId="0" xfId="0" applyFont="1" applyAlignment="1">
      <alignment vertical="top" wrapText="1"/>
    </xf>
    <xf numFmtId="0" fontId="18" fillId="0" borderId="0" xfId="0" applyFont="1" applyAlignment="1">
      <alignment horizontal="left" vertical="top"/>
    </xf>
    <xf numFmtId="0" fontId="33" fillId="11" borderId="4" xfId="0" applyFont="1" applyFill="1" applyBorder="1" applyAlignment="1">
      <alignment horizontal="left" indent="1"/>
    </xf>
    <xf numFmtId="0" fontId="34" fillId="11" borderId="0" xfId="0" applyFont="1" applyFill="1" applyAlignment="1">
      <alignment horizontal="left" vertical="top"/>
    </xf>
    <xf numFmtId="0" fontId="18" fillId="11" borderId="0" xfId="0" applyFont="1" applyFill="1"/>
    <xf numFmtId="0" fontId="17" fillId="11" borderId="0" xfId="0" applyFont="1" applyFill="1" applyAlignment="1">
      <alignment horizontal="left" vertical="top"/>
    </xf>
    <xf numFmtId="0" fontId="17" fillId="11" borderId="0" xfId="0" applyFont="1" applyFill="1"/>
    <xf numFmtId="0" fontId="18" fillId="11" borderId="5" xfId="0" applyFont="1" applyFill="1" applyBorder="1"/>
    <xf numFmtId="0" fontId="33" fillId="10" borderId="0" xfId="0" applyFont="1" applyFill="1" applyAlignment="1">
      <alignment horizontal="left" vertical="top"/>
    </xf>
    <xf numFmtId="0" fontId="17" fillId="0" borderId="0" xfId="0" applyFont="1" applyAlignment="1">
      <alignment horizontal="left" indent="1"/>
    </xf>
    <xf numFmtId="2" fontId="34" fillId="11" borderId="0" xfId="0" applyNumberFormat="1" applyFont="1" applyFill="1"/>
    <xf numFmtId="0" fontId="34" fillId="0" borderId="0" xfId="0" applyFont="1" applyAlignment="1">
      <alignment horizontal="left" vertical="top"/>
    </xf>
    <xf numFmtId="0" fontId="33" fillId="11" borderId="0" xfId="0" applyFont="1" applyFill="1" applyAlignment="1">
      <alignment horizontal="left" vertical="top"/>
    </xf>
    <xf numFmtId="0" fontId="33" fillId="11" borderId="5" xfId="0" applyFont="1" applyFill="1" applyBorder="1"/>
    <xf numFmtId="0" fontId="34" fillId="10" borderId="0" xfId="0" applyFont="1" applyFill="1" applyAlignment="1">
      <alignment horizontal="left" vertical="top"/>
    </xf>
    <xf numFmtId="0" fontId="17" fillId="11" borderId="5" xfId="0" applyFont="1" applyFill="1" applyBorder="1"/>
    <xf numFmtId="0" fontId="34" fillId="11" borderId="0" xfId="0" applyFont="1" applyFill="1" applyAlignment="1">
      <alignment horizontal="left" vertical="top" wrapText="1"/>
    </xf>
    <xf numFmtId="0" fontId="17" fillId="10" borderId="0" xfId="0" applyFont="1" applyFill="1"/>
    <xf numFmtId="0" fontId="40" fillId="11" borderId="0" xfId="0" applyFont="1" applyFill="1"/>
    <xf numFmtId="0" fontId="41" fillId="11" borderId="0" xfId="0" applyFont="1" applyFill="1" applyAlignment="1">
      <alignment vertical="top"/>
    </xf>
    <xf numFmtId="2" fontId="41" fillId="11" borderId="0" xfId="0" applyNumberFormat="1" applyFont="1" applyFill="1"/>
    <xf numFmtId="0" fontId="23" fillId="5" borderId="1" xfId="0" applyFont="1" applyFill="1" applyBorder="1" applyAlignment="1">
      <alignment horizontal="center"/>
    </xf>
    <xf numFmtId="0" fontId="28" fillId="9" borderId="3" xfId="0" applyFont="1" applyFill="1" applyBorder="1" applyAlignment="1">
      <alignment horizontal="center"/>
    </xf>
    <xf numFmtId="0" fontId="31" fillId="11" borderId="0" xfId="0" applyFont="1" applyFill="1" applyAlignment="1">
      <alignment horizontal="left" vertical="top" wrapText="1"/>
    </xf>
    <xf numFmtId="0" fontId="28" fillId="11" borderId="0" xfId="0" applyFont="1" applyFill="1"/>
    <xf numFmtId="0" fontId="23" fillId="0" borderId="0" xfId="0" applyFont="1" applyAlignment="1">
      <alignment horizontal="left" vertical="top"/>
    </xf>
    <xf numFmtId="10" fontId="41" fillId="11" borderId="0" xfId="0" applyNumberFormat="1" applyFont="1" applyFill="1"/>
    <xf numFmtId="0" fontId="33" fillId="11" borderId="4" xfId="0" applyFont="1" applyFill="1" applyBorder="1"/>
    <xf numFmtId="0" fontId="17" fillId="0" borderId="0" xfId="0" applyFont="1" applyAlignment="1">
      <alignment vertical="center"/>
    </xf>
    <xf numFmtId="0" fontId="17" fillId="0" borderId="0" xfId="0" applyFont="1" applyAlignment="1">
      <alignment horizontal="left" wrapText="1"/>
    </xf>
    <xf numFmtId="0" fontId="17" fillId="0" borderId="0" xfId="0" applyFont="1" applyAlignment="1">
      <alignment wrapText="1"/>
    </xf>
    <xf numFmtId="0" fontId="16" fillId="0" borderId="0" xfId="0" applyFont="1" applyAlignment="1">
      <alignment horizontal="center" vertical="top"/>
    </xf>
    <xf numFmtId="2" fontId="33" fillId="0" borderId="0" xfId="0" applyNumberFormat="1" applyFont="1"/>
    <xf numFmtId="0" fontId="34" fillId="0" borderId="0" xfId="0" applyFont="1" applyAlignment="1">
      <alignment wrapText="1"/>
    </xf>
    <xf numFmtId="0" fontId="17" fillId="10" borderId="0" xfId="0" applyFont="1" applyFill="1" applyAlignment="1">
      <alignment horizontal="left" vertical="top"/>
    </xf>
    <xf numFmtId="0" fontId="23" fillId="12" borderId="1" xfId="0" applyFont="1" applyFill="1" applyBorder="1" applyAlignment="1">
      <alignment horizontal="center"/>
    </xf>
    <xf numFmtId="0" fontId="30" fillId="12" borderId="1" xfId="0" applyFont="1" applyFill="1" applyBorder="1" applyAlignment="1">
      <alignment horizontal="center"/>
    </xf>
    <xf numFmtId="0" fontId="28" fillId="12" borderId="1" xfId="0" applyFont="1" applyFill="1" applyBorder="1" applyAlignment="1">
      <alignment horizontal="center"/>
    </xf>
    <xf numFmtId="0" fontId="17" fillId="10" borderId="0" xfId="0" applyFont="1" applyFill="1" applyAlignment="1">
      <alignment horizontal="right" vertical="top"/>
    </xf>
    <xf numFmtId="0" fontId="23" fillId="0" borderId="0" xfId="0" applyFont="1" applyAlignment="1">
      <alignment vertical="top"/>
    </xf>
    <xf numFmtId="0" fontId="30" fillId="5" borderId="1" xfId="0" applyFont="1" applyFill="1" applyBorder="1" applyAlignment="1">
      <alignment horizontal="center"/>
    </xf>
    <xf numFmtId="0" fontId="14" fillId="17" borderId="0" xfId="0" applyFont="1" applyFill="1" applyAlignment="1">
      <alignment horizontal="center" vertical="center" wrapText="1"/>
    </xf>
    <xf numFmtId="0" fontId="15" fillId="18" borderId="0" xfId="0" applyFont="1" applyFill="1" applyAlignment="1">
      <alignment horizontal="center" vertical="center"/>
    </xf>
    <xf numFmtId="0" fontId="15" fillId="17" borderId="0" xfId="0" applyFont="1" applyFill="1" applyAlignment="1">
      <alignment horizontal="center" vertical="center"/>
    </xf>
    <xf numFmtId="0" fontId="30" fillId="0" borderId="0" xfId="0" applyFont="1"/>
    <xf numFmtId="0" fontId="18" fillId="0" borderId="0" xfId="0" applyFont="1" applyAlignment="1">
      <alignment vertical="top"/>
    </xf>
    <xf numFmtId="0" fontId="18" fillId="0" borderId="0" xfId="0" applyFont="1" applyAlignment="1">
      <alignment horizontal="left" vertical="top" wrapText="1"/>
    </xf>
    <xf numFmtId="0" fontId="28" fillId="0" borderId="0" xfId="0" applyFont="1" applyAlignment="1">
      <alignment horizontal="center"/>
    </xf>
    <xf numFmtId="0" fontId="33" fillId="11" borderId="16" xfId="0" applyFont="1" applyFill="1" applyBorder="1"/>
    <xf numFmtId="0" fontId="33" fillId="11" borderId="17" xfId="0" applyFont="1" applyFill="1" applyBorder="1"/>
    <xf numFmtId="0" fontId="34" fillId="11" borderId="17" xfId="0" applyFont="1" applyFill="1" applyBorder="1"/>
    <xf numFmtId="0" fontId="28" fillId="11" borderId="17" xfId="0" applyFont="1" applyFill="1" applyBorder="1"/>
    <xf numFmtId="0" fontId="41" fillId="11" borderId="17" xfId="0" applyFont="1" applyFill="1" applyBorder="1" applyAlignment="1">
      <alignment vertical="top"/>
    </xf>
    <xf numFmtId="0" fontId="44" fillId="11" borderId="17" xfId="0" applyFont="1" applyFill="1" applyBorder="1" applyAlignment="1">
      <alignment vertical="top"/>
    </xf>
    <xf numFmtId="0" fontId="45" fillId="11" borderId="17" xfId="0" applyFont="1" applyFill="1" applyBorder="1"/>
    <xf numFmtId="10" fontId="44" fillId="11" borderId="17" xfId="0" applyNumberFormat="1" applyFont="1" applyFill="1" applyBorder="1"/>
    <xf numFmtId="2" fontId="44" fillId="11" borderId="17" xfId="0" applyNumberFormat="1" applyFont="1" applyFill="1" applyBorder="1" applyAlignment="1">
      <alignment horizontal="center"/>
    </xf>
    <xf numFmtId="0" fontId="44" fillId="11" borderId="21" xfId="0" applyFont="1" applyFill="1" applyBorder="1"/>
    <xf numFmtId="0" fontId="13" fillId="17" borderId="0" xfId="0" applyFont="1" applyFill="1" applyAlignment="1">
      <alignment wrapText="1"/>
    </xf>
    <xf numFmtId="0" fontId="46" fillId="18" borderId="0" xfId="0" applyFont="1" applyFill="1"/>
    <xf numFmtId="0" fontId="46" fillId="17" borderId="0" xfId="0" applyFont="1" applyFill="1"/>
    <xf numFmtId="0" fontId="47" fillId="20" borderId="0" xfId="0" applyFont="1" applyFill="1" applyAlignment="1">
      <alignment horizontal="left" vertical="center"/>
    </xf>
    <xf numFmtId="0" fontId="48" fillId="20" borderId="0" xfId="0" applyFont="1" applyFill="1"/>
    <xf numFmtId="0" fontId="47" fillId="20" borderId="0" xfId="0" applyFont="1" applyFill="1" applyAlignment="1">
      <alignment vertical="center"/>
    </xf>
    <xf numFmtId="0" fontId="49" fillId="20" borderId="0" xfId="0" applyFont="1" applyFill="1"/>
    <xf numFmtId="0" fontId="16" fillId="19" borderId="7" xfId="0" applyFont="1" applyFill="1" applyBorder="1" applyAlignment="1">
      <alignment vertical="top" wrapText="1"/>
    </xf>
    <xf numFmtId="0" fontId="16" fillId="19" borderId="8" xfId="0" applyFont="1" applyFill="1" applyBorder="1"/>
    <xf numFmtId="0" fontId="17" fillId="19" borderId="0" xfId="0" applyFont="1" applyFill="1" applyAlignment="1">
      <alignment horizontal="center" vertical="top"/>
    </xf>
    <xf numFmtId="0" fontId="16" fillId="19" borderId="0" xfId="0" applyFont="1" applyFill="1" applyAlignment="1">
      <alignment vertical="top" wrapText="1"/>
    </xf>
    <xf numFmtId="0" fontId="16" fillId="19" borderId="10" xfId="0" applyFont="1" applyFill="1" applyBorder="1" applyAlignment="1">
      <alignment vertical="top" wrapText="1"/>
    </xf>
    <xf numFmtId="0" fontId="16" fillId="19" borderId="11" xfId="0" applyFont="1" applyFill="1" applyBorder="1"/>
    <xf numFmtId="14" fontId="16" fillId="3" borderId="15" xfId="0" applyNumberFormat="1" applyFont="1" applyFill="1" applyBorder="1" applyAlignment="1" applyProtection="1">
      <alignment horizontal="center"/>
      <protection locked="0"/>
    </xf>
    <xf numFmtId="0" fontId="53" fillId="0" borderId="0" xfId="0" applyFont="1" applyAlignment="1">
      <alignment horizontal="center" vertical="center"/>
    </xf>
    <xf numFmtId="0" fontId="54" fillId="0" borderId="0" xfId="0" applyFont="1" applyAlignment="1">
      <alignment horizontal="center" vertical="center"/>
    </xf>
    <xf numFmtId="0" fontId="16" fillId="0" borderId="0" xfId="0" applyFont="1" applyAlignment="1">
      <alignment horizontal="right" vertical="top"/>
    </xf>
    <xf numFmtId="0" fontId="16" fillId="19" borderId="6" xfId="0" applyFont="1" applyFill="1" applyBorder="1" applyAlignment="1">
      <alignment horizontal="left" vertical="top"/>
    </xf>
    <xf numFmtId="0" fontId="16" fillId="19" borderId="4" xfId="0" applyFont="1" applyFill="1" applyBorder="1" applyAlignment="1">
      <alignment vertical="top" wrapText="1"/>
    </xf>
    <xf numFmtId="0" fontId="16" fillId="19" borderId="5" xfId="0" applyFont="1" applyFill="1" applyBorder="1" applyAlignment="1">
      <alignment vertical="top" wrapText="1"/>
    </xf>
    <xf numFmtId="0" fontId="16" fillId="2" borderId="0" xfId="0" applyFont="1" applyFill="1" applyAlignment="1">
      <alignment horizontal="left" vertical="top"/>
    </xf>
    <xf numFmtId="0" fontId="55" fillId="19" borderId="0" xfId="0" applyFont="1" applyFill="1" applyAlignment="1">
      <alignment horizontal="left" vertical="top" wrapText="1" readingOrder="1"/>
    </xf>
    <xf numFmtId="0" fontId="16" fillId="19" borderId="4" xfId="0" applyFont="1" applyFill="1" applyBorder="1" applyAlignment="1">
      <alignment horizontal="left"/>
    </xf>
    <xf numFmtId="0" fontId="16" fillId="19" borderId="0" xfId="0" applyFont="1" applyFill="1" applyAlignment="1">
      <alignment horizontal="left"/>
    </xf>
    <xf numFmtId="0" fontId="16" fillId="19" borderId="5" xfId="0" applyFont="1" applyFill="1" applyBorder="1" applyAlignment="1">
      <alignment horizontal="left"/>
    </xf>
    <xf numFmtId="0" fontId="16" fillId="19" borderId="4" xfId="0" applyFont="1" applyFill="1" applyBorder="1"/>
    <xf numFmtId="0" fontId="16" fillId="19" borderId="5" xfId="0" applyFont="1" applyFill="1" applyBorder="1" applyAlignment="1">
      <alignment horizontal="left" vertical="top"/>
    </xf>
    <xf numFmtId="0" fontId="16" fillId="19" borderId="4" xfId="0" applyFont="1" applyFill="1" applyBorder="1" applyAlignment="1">
      <alignment horizontal="left" vertical="top"/>
    </xf>
    <xf numFmtId="0" fontId="16" fillId="19" borderId="0" xfId="0" applyFont="1" applyFill="1" applyAlignment="1">
      <alignment horizontal="left" vertical="top" wrapText="1"/>
    </xf>
    <xf numFmtId="0" fontId="16" fillId="19" borderId="5" xfId="0" applyFont="1" applyFill="1" applyBorder="1" applyAlignment="1">
      <alignment horizontal="left" vertical="top" wrapText="1"/>
    </xf>
    <xf numFmtId="0" fontId="16" fillId="0" borderId="0" xfId="0" applyFont="1" applyAlignment="1">
      <alignment horizontal="left" vertical="top" wrapText="1"/>
    </xf>
    <xf numFmtId="0" fontId="16" fillId="16" borderId="0" xfId="0" applyFont="1" applyFill="1" applyAlignment="1">
      <alignment horizontal="left" vertical="top" wrapText="1"/>
    </xf>
    <xf numFmtId="0" fontId="16" fillId="19" borderId="9" xfId="0" applyFont="1" applyFill="1" applyBorder="1" applyAlignment="1">
      <alignment horizontal="left" vertical="top"/>
    </xf>
    <xf numFmtId="0" fontId="34" fillId="22" borderId="0" xfId="0" applyFont="1" applyFill="1"/>
    <xf numFmtId="0" fontId="18" fillId="22" borderId="0" xfId="0" applyFont="1" applyFill="1"/>
    <xf numFmtId="0" fontId="28" fillId="22" borderId="0" xfId="0" applyFont="1" applyFill="1"/>
    <xf numFmtId="0" fontId="22" fillId="22" borderId="0" xfId="0" applyFont="1" applyFill="1" applyAlignment="1">
      <alignment horizontal="center" vertical="top"/>
    </xf>
    <xf numFmtId="0" fontId="33" fillId="22" borderId="0" xfId="0" applyFont="1" applyFill="1"/>
    <xf numFmtId="0" fontId="17" fillId="22" borderId="0" xfId="0" applyFont="1" applyFill="1" applyAlignment="1">
      <alignment horizontal="left" indent="1"/>
    </xf>
    <xf numFmtId="0" fontId="17" fillId="22" borderId="0" xfId="0" applyFont="1" applyFill="1"/>
    <xf numFmtId="0" fontId="17" fillId="7" borderId="0" xfId="0" applyFont="1" applyFill="1" applyAlignment="1">
      <alignment horizontal="center" vertical="top"/>
    </xf>
    <xf numFmtId="0" fontId="1" fillId="0" borderId="0" xfId="0" applyFont="1" applyAlignment="1">
      <alignment horizontal="left" vertical="top" wrapText="1"/>
    </xf>
    <xf numFmtId="0" fontId="16" fillId="8" borderId="0" xfId="0" applyFont="1" applyFill="1"/>
    <xf numFmtId="14" fontId="16" fillId="0" borderId="0" xfId="0" applyNumberFormat="1" applyFont="1"/>
    <xf numFmtId="0" fontId="20" fillId="7" borderId="0" xfId="1" applyFont="1" applyFill="1" applyAlignment="1" applyProtection="1">
      <alignment horizontal="left"/>
    </xf>
    <xf numFmtId="0" fontId="20" fillId="0" borderId="0" xfId="1" applyFont="1" applyAlignment="1" applyProtection="1">
      <alignment horizontal="left"/>
    </xf>
    <xf numFmtId="2" fontId="34" fillId="0" borderId="0" xfId="0" applyNumberFormat="1" applyFont="1" applyAlignment="1">
      <alignment horizontal="center"/>
    </xf>
    <xf numFmtId="0" fontId="24" fillId="0" borderId="0" xfId="0" applyFont="1"/>
    <xf numFmtId="0" fontId="17" fillId="0" borderId="0" xfId="0" applyFont="1" applyAlignment="1">
      <alignment horizontal="left" vertical="center" indent="1"/>
    </xf>
    <xf numFmtId="0" fontId="21" fillId="21" borderId="0" xfId="0" applyFont="1" applyFill="1" applyAlignment="1">
      <alignment horizontal="center"/>
    </xf>
    <xf numFmtId="2" fontId="34" fillId="9" borderId="12" xfId="0" applyNumberFormat="1" applyFont="1" applyFill="1" applyBorder="1" applyAlignment="1">
      <alignment horizontal="center"/>
    </xf>
    <xf numFmtId="2" fontId="34" fillId="9" borderId="13" xfId="0" applyNumberFormat="1" applyFont="1" applyFill="1" applyBorder="1" applyAlignment="1">
      <alignment horizontal="center"/>
    </xf>
    <xf numFmtId="2" fontId="34" fillId="9" borderId="14" xfId="0" applyNumberFormat="1" applyFont="1" applyFill="1" applyBorder="1" applyAlignment="1">
      <alignment horizontal="center"/>
    </xf>
    <xf numFmtId="2" fontId="18" fillId="9" borderId="18" xfId="0" applyNumberFormat="1" applyFont="1" applyFill="1" applyBorder="1" applyAlignment="1">
      <alignment horizontal="center"/>
    </xf>
    <xf numFmtId="2" fontId="18" fillId="9" borderId="19" xfId="0" applyNumberFormat="1" applyFont="1" applyFill="1" applyBorder="1" applyAlignment="1">
      <alignment horizontal="center"/>
    </xf>
    <xf numFmtId="2" fontId="18" fillId="9" borderId="20" xfId="0" applyNumberFormat="1" applyFont="1" applyFill="1" applyBorder="1" applyAlignment="1">
      <alignment horizontal="center"/>
    </xf>
    <xf numFmtId="2" fontId="34" fillId="0" borderId="0" xfId="0" applyNumberFormat="1" applyFont="1" applyAlignment="1">
      <alignment horizontal="center" vertical="center"/>
    </xf>
    <xf numFmtId="0" fontId="18" fillId="19" borderId="9" xfId="0" applyFont="1" applyFill="1" applyBorder="1" applyAlignment="1">
      <alignment horizontal="center" vertical="center" wrapText="1"/>
    </xf>
    <xf numFmtId="0" fontId="18" fillId="19" borderId="10" xfId="0" applyFont="1" applyFill="1" applyBorder="1" applyAlignment="1">
      <alignment horizontal="center" vertical="center" wrapText="1"/>
    </xf>
    <xf numFmtId="0" fontId="18" fillId="19" borderId="11" xfId="0" applyFont="1" applyFill="1" applyBorder="1" applyAlignment="1">
      <alignment horizontal="center" vertical="center" wrapText="1"/>
    </xf>
    <xf numFmtId="0" fontId="18" fillId="19" borderId="6" xfId="0" applyFont="1" applyFill="1" applyBorder="1" applyAlignment="1">
      <alignment horizontal="center" vertical="center" wrapText="1"/>
    </xf>
    <xf numFmtId="0" fontId="18" fillId="19" borderId="7" xfId="0" applyFont="1" applyFill="1" applyBorder="1" applyAlignment="1">
      <alignment horizontal="center" vertical="center" wrapText="1"/>
    </xf>
    <xf numFmtId="0" fontId="18" fillId="19" borderId="8" xfId="0" applyFont="1" applyFill="1" applyBorder="1" applyAlignment="1">
      <alignment horizontal="center" vertical="center" wrapText="1"/>
    </xf>
    <xf numFmtId="0" fontId="16" fillId="0" borderId="0" xfId="0" applyFont="1" applyAlignment="1">
      <alignment horizontal="left" vertical="top" wrapText="1"/>
    </xf>
    <xf numFmtId="2" fontId="18" fillId="0" borderId="0" xfId="0" applyNumberFormat="1" applyFont="1" applyAlignment="1">
      <alignment horizontal="center"/>
    </xf>
    <xf numFmtId="0" fontId="34" fillId="11" borderId="4" xfId="0" applyFont="1" applyFill="1" applyBorder="1" applyAlignment="1">
      <alignment horizontal="center"/>
    </xf>
    <xf numFmtId="0" fontId="34" fillId="11" borderId="0" xfId="0" applyFont="1" applyFill="1" applyAlignment="1">
      <alignment horizontal="center"/>
    </xf>
    <xf numFmtId="2" fontId="18" fillId="9" borderId="12" xfId="0" applyNumberFormat="1" applyFont="1" applyFill="1" applyBorder="1" applyAlignment="1">
      <alignment horizontal="center" vertical="top"/>
    </xf>
    <xf numFmtId="2" fontId="18" fillId="9" borderId="14" xfId="0" applyNumberFormat="1" applyFont="1" applyFill="1" applyBorder="1" applyAlignment="1">
      <alignment horizontal="center" vertical="top"/>
    </xf>
    <xf numFmtId="0" fontId="21" fillId="21" borderId="0" xfId="0" applyFont="1" applyFill="1" applyAlignment="1">
      <alignment horizontal="center" vertical="top"/>
    </xf>
    <xf numFmtId="0" fontId="13" fillId="17" borderId="0" xfId="0" applyFont="1" applyFill="1" applyAlignment="1">
      <alignment horizontal="center" wrapText="1"/>
    </xf>
    <xf numFmtId="0" fontId="16" fillId="2" borderId="0" xfId="0" applyFont="1" applyFill="1" applyAlignment="1">
      <alignment horizontal="left" vertical="center" wrapText="1"/>
    </xf>
    <xf numFmtId="0" fontId="16" fillId="3" borderId="6" xfId="0" applyFont="1" applyFill="1" applyBorder="1" applyAlignment="1" applyProtection="1">
      <alignment horizontal="left" vertical="top" wrapText="1"/>
      <protection locked="0"/>
    </xf>
    <xf numFmtId="0" fontId="16" fillId="3" borderId="7" xfId="0" applyFont="1" applyFill="1" applyBorder="1" applyAlignment="1" applyProtection="1">
      <alignment horizontal="left" vertical="top" wrapText="1"/>
      <protection locked="0"/>
    </xf>
    <xf numFmtId="0" fontId="16" fillId="3" borderId="8" xfId="0" applyFont="1" applyFill="1" applyBorder="1" applyAlignment="1" applyProtection="1">
      <alignment horizontal="left" vertical="top" wrapText="1"/>
      <protection locked="0"/>
    </xf>
    <xf numFmtId="0" fontId="16" fillId="3" borderId="4" xfId="0" applyFont="1" applyFill="1" applyBorder="1" applyAlignment="1" applyProtection="1">
      <alignment horizontal="left" vertical="top" wrapText="1"/>
      <protection locked="0"/>
    </xf>
    <xf numFmtId="0" fontId="16" fillId="3" borderId="0" xfId="0" applyFont="1" applyFill="1" applyAlignment="1" applyProtection="1">
      <alignment horizontal="left" vertical="top" wrapText="1"/>
      <protection locked="0"/>
    </xf>
    <xf numFmtId="0" fontId="16" fillId="3" borderId="5" xfId="0" applyFont="1" applyFill="1" applyBorder="1" applyAlignment="1" applyProtection="1">
      <alignment horizontal="left" vertical="top" wrapText="1"/>
      <protection locked="0"/>
    </xf>
    <xf numFmtId="0" fontId="16" fillId="3" borderId="9" xfId="0" applyFont="1" applyFill="1" applyBorder="1" applyAlignment="1" applyProtection="1">
      <alignment horizontal="left" vertical="top" wrapText="1"/>
      <protection locked="0"/>
    </xf>
    <xf numFmtId="0" fontId="16" fillId="3" borderId="10" xfId="0" applyFont="1" applyFill="1" applyBorder="1" applyAlignment="1" applyProtection="1">
      <alignment horizontal="left" vertical="top" wrapText="1"/>
      <protection locked="0"/>
    </xf>
    <xf numFmtId="0" fontId="16" fillId="3" borderId="11" xfId="0" applyFont="1" applyFill="1" applyBorder="1" applyAlignment="1" applyProtection="1">
      <alignment horizontal="left" vertical="top" wrapText="1"/>
      <protection locked="0"/>
    </xf>
    <xf numFmtId="0" fontId="20" fillId="0" borderId="0" xfId="1" applyFont="1" applyFill="1" applyBorder="1" applyAlignment="1" applyProtection="1">
      <alignment horizontal="left" vertical="top"/>
      <protection locked="0"/>
    </xf>
    <xf numFmtId="0" fontId="16" fillId="6" borderId="12" xfId="0" applyFont="1" applyFill="1" applyBorder="1" applyAlignment="1" applyProtection="1">
      <alignment horizontal="left" wrapText="1"/>
      <protection locked="0"/>
    </xf>
    <xf numFmtId="0" fontId="16" fillId="6" borderId="13" xfId="0" applyFont="1" applyFill="1" applyBorder="1" applyAlignment="1" applyProtection="1">
      <alignment horizontal="left" wrapText="1"/>
      <protection locked="0"/>
    </xf>
    <xf numFmtId="0" fontId="16" fillId="6" borderId="14" xfId="0" applyFont="1" applyFill="1" applyBorder="1" applyAlignment="1" applyProtection="1">
      <alignment horizontal="left" wrapText="1"/>
      <protection locked="0"/>
    </xf>
    <xf numFmtId="10" fontId="18" fillId="9" borderId="12" xfId="0" applyNumberFormat="1" applyFont="1" applyFill="1" applyBorder="1" applyAlignment="1">
      <alignment horizontal="center"/>
    </xf>
    <xf numFmtId="10" fontId="18" fillId="9" borderId="13" xfId="0" applyNumberFormat="1" applyFont="1" applyFill="1" applyBorder="1" applyAlignment="1">
      <alignment horizontal="center"/>
    </xf>
    <xf numFmtId="10" fontId="18" fillId="9" borderId="14" xfId="0" applyNumberFormat="1" applyFont="1" applyFill="1" applyBorder="1" applyAlignment="1">
      <alignment horizontal="center"/>
    </xf>
    <xf numFmtId="0" fontId="18" fillId="0" borderId="0" xfId="0" applyFont="1" applyAlignment="1">
      <alignment horizontal="left" vertical="top" wrapText="1"/>
    </xf>
    <xf numFmtId="0" fontId="17" fillId="0" borderId="0" xfId="0" applyFont="1" applyAlignment="1">
      <alignment horizontal="left" vertical="top"/>
    </xf>
    <xf numFmtId="0" fontId="16" fillId="7" borderId="0" xfId="0" applyFont="1" applyFill="1" applyAlignment="1">
      <alignment horizontal="left" vertical="top" wrapText="1"/>
    </xf>
    <xf numFmtId="0" fontId="17" fillId="0" borderId="0" xfId="0" applyFont="1" applyAlignment="1">
      <alignment horizontal="left" vertical="top" wrapText="1"/>
    </xf>
    <xf numFmtId="2" fontId="34" fillId="6" borderId="3" xfId="0" applyNumberFormat="1" applyFont="1" applyFill="1" applyBorder="1" applyAlignment="1" applyProtection="1">
      <alignment horizontal="center"/>
      <protection locked="0"/>
    </xf>
    <xf numFmtId="2" fontId="34" fillId="9" borderId="3" xfId="0" applyNumberFormat="1" applyFont="1" applyFill="1" applyBorder="1" applyAlignment="1">
      <alignment horizontal="center"/>
    </xf>
    <xf numFmtId="0" fontId="33" fillId="0" borderId="0" xfId="0" applyFont="1" applyAlignment="1">
      <alignment horizontal="left" vertical="top" wrapText="1"/>
    </xf>
    <xf numFmtId="0" fontId="16" fillId="3" borderId="1" xfId="0" applyFont="1" applyFill="1" applyBorder="1" applyAlignment="1" applyProtection="1">
      <alignment horizontal="center"/>
      <protection locked="0"/>
    </xf>
    <xf numFmtId="0" fontId="16" fillId="5" borderId="1" xfId="0" applyFont="1" applyFill="1" applyBorder="1" applyAlignment="1">
      <alignment horizontal="center"/>
    </xf>
    <xf numFmtId="0" fontId="28" fillId="5" borderId="1" xfId="0" applyFont="1" applyFill="1" applyBorder="1" applyAlignment="1">
      <alignment horizontal="center"/>
    </xf>
    <xf numFmtId="0" fontId="13" fillId="17" borderId="0" xfId="0" applyFont="1" applyFill="1" applyAlignment="1">
      <alignment horizontal="center" vertical="center" wrapText="1"/>
    </xf>
    <xf numFmtId="0" fontId="11" fillId="0" borderId="0" xfId="0" applyFont="1" applyAlignment="1">
      <alignment horizontal="center" vertical="top"/>
    </xf>
    <xf numFmtId="0" fontId="17" fillId="0" borderId="0" xfId="0" applyFont="1" applyAlignment="1">
      <alignment horizontal="center" vertical="top"/>
    </xf>
    <xf numFmtId="0" fontId="23" fillId="2" borderId="2" xfId="0" applyFont="1" applyFill="1" applyBorder="1" applyAlignment="1">
      <alignment horizontal="center"/>
    </xf>
    <xf numFmtId="2" fontId="23" fillId="6" borderId="12" xfId="0" applyNumberFormat="1" applyFont="1" applyFill="1" applyBorder="1" applyAlignment="1" applyProtection="1">
      <alignment horizontal="center" vertical="top" wrapText="1"/>
      <protection locked="0"/>
    </xf>
    <xf numFmtId="2" fontId="23" fillId="6" borderId="13" xfId="0" applyNumberFormat="1" applyFont="1" applyFill="1" applyBorder="1" applyAlignment="1" applyProtection="1">
      <alignment horizontal="center" vertical="top" wrapText="1"/>
      <protection locked="0"/>
    </xf>
    <xf numFmtId="2" fontId="23" fillId="6" borderId="14" xfId="0" applyNumberFormat="1" applyFont="1" applyFill="1" applyBorder="1" applyAlignment="1" applyProtection="1">
      <alignment horizontal="center" vertical="top" wrapText="1"/>
      <protection locked="0"/>
    </xf>
    <xf numFmtId="0" fontId="51" fillId="0" borderId="0" xfId="0" applyFont="1" applyAlignment="1">
      <alignment horizontal="center" vertical="center"/>
    </xf>
    <xf numFmtId="0" fontId="18" fillId="13" borderId="0" xfId="0" applyFont="1" applyFill="1" applyAlignment="1">
      <alignment horizontal="left" vertical="top" wrapText="1"/>
    </xf>
    <xf numFmtId="0" fontId="20" fillId="0" borderId="0" xfId="1" applyFont="1" applyFill="1" applyBorder="1" applyAlignment="1" applyProtection="1">
      <alignment horizontal="left"/>
      <protection locked="0"/>
    </xf>
    <xf numFmtId="0" fontId="20" fillId="0" borderId="0" xfId="1" applyFont="1" applyAlignment="1" applyProtection="1">
      <alignment horizontal="left"/>
      <protection locked="0"/>
    </xf>
    <xf numFmtId="14" fontId="16" fillId="3" borderId="1" xfId="0" applyNumberFormat="1" applyFont="1" applyFill="1" applyBorder="1" applyAlignment="1" applyProtection="1">
      <alignment horizontal="center"/>
      <protection locked="0"/>
    </xf>
    <xf numFmtId="2" fontId="23" fillId="3" borderId="1" xfId="0" applyNumberFormat="1" applyFont="1" applyFill="1" applyBorder="1" applyAlignment="1" applyProtection="1">
      <alignment horizontal="center"/>
      <protection locked="0"/>
    </xf>
    <xf numFmtId="2" fontId="23" fillId="5" borderId="1" xfId="0" applyNumberFormat="1" applyFont="1" applyFill="1" applyBorder="1" applyAlignment="1">
      <alignment horizontal="center"/>
    </xf>
    <xf numFmtId="0" fontId="11" fillId="19" borderId="0" xfId="0" applyFont="1" applyFill="1" applyAlignment="1">
      <alignment horizontal="center" vertical="top"/>
    </xf>
    <xf numFmtId="0" fontId="17" fillId="19" borderId="0" xfId="0" applyFont="1" applyFill="1" applyAlignment="1">
      <alignment horizontal="center" vertical="top"/>
    </xf>
    <xf numFmtId="0" fontId="20" fillId="19" borderId="0" xfId="1" applyFont="1" applyFill="1" applyBorder="1" applyAlignment="1" applyProtection="1">
      <alignment horizontal="left" vertical="top"/>
      <protection locked="0"/>
    </xf>
    <xf numFmtId="0" fontId="16" fillId="19" borderId="0" xfId="0" applyFont="1" applyFill="1" applyAlignment="1">
      <alignment horizontal="left" vertical="top" wrapText="1"/>
    </xf>
    <xf numFmtId="0" fontId="20" fillId="19" borderId="0" xfId="1" applyFont="1" applyFill="1" applyBorder="1" applyAlignment="1" applyProtection="1">
      <alignment horizontal="left"/>
      <protection locked="0"/>
    </xf>
    <xf numFmtId="0" fontId="55" fillId="19" borderId="0" xfId="0" applyFont="1" applyFill="1" applyAlignment="1">
      <alignment horizontal="left" vertical="top" wrapText="1" readingOrder="1"/>
    </xf>
    <xf numFmtId="0" fontId="16" fillId="0" borderId="0" xfId="0" applyFont="1" applyAlignment="1">
      <alignment horizontal="left" vertical="top"/>
    </xf>
    <xf numFmtId="0" fontId="11" fillId="7" borderId="0" xfId="0" applyFont="1" applyFill="1" applyAlignment="1">
      <alignment horizontal="center" vertical="top"/>
    </xf>
    <xf numFmtId="0" fontId="17" fillId="7" borderId="0" xfId="0" applyFont="1" applyFill="1" applyAlignment="1">
      <alignment horizontal="center" vertical="top"/>
    </xf>
    <xf numFmtId="2" fontId="23" fillId="3" borderId="3" xfId="0" applyNumberFormat="1" applyFont="1" applyFill="1" applyBorder="1" applyAlignment="1" applyProtection="1">
      <alignment horizontal="center" vertical="center"/>
      <protection locked="0"/>
    </xf>
    <xf numFmtId="0" fontId="50" fillId="0" borderId="0" xfId="0" applyFont="1" applyAlignment="1">
      <alignment horizontal="center" vertical="center"/>
    </xf>
    <xf numFmtId="0" fontId="16" fillId="15" borderId="0" xfId="0" applyFont="1" applyFill="1" applyAlignment="1">
      <alignment horizontal="right" vertical="center"/>
    </xf>
    <xf numFmtId="0" fontId="16" fillId="15" borderId="5" xfId="0" applyFont="1" applyFill="1" applyBorder="1" applyAlignment="1">
      <alignment horizontal="right" vertical="center"/>
    </xf>
    <xf numFmtId="0" fontId="18" fillId="22" borderId="0" xfId="0" applyFont="1" applyFill="1" applyAlignment="1">
      <alignment horizontal="left" vertical="top" wrapText="1"/>
    </xf>
    <xf numFmtId="0" fontId="11" fillId="10" borderId="0" xfId="0" applyFont="1" applyFill="1" applyAlignment="1">
      <alignment horizontal="right" vertical="top"/>
    </xf>
    <xf numFmtId="0" fontId="17" fillId="10" borderId="0" xfId="0" applyFont="1" applyFill="1" applyAlignment="1">
      <alignment horizontal="right" vertical="top"/>
    </xf>
    <xf numFmtId="0" fontId="21" fillId="0" borderId="0" xfId="0" applyFont="1" applyAlignment="1">
      <alignment horizontal="center"/>
    </xf>
    <xf numFmtId="0" fontId="16" fillId="0" borderId="0" xfId="0" applyFont="1" applyAlignment="1">
      <alignment horizontal="left"/>
    </xf>
    <xf numFmtId="0" fontId="16" fillId="3" borderId="1" xfId="0" applyFont="1" applyFill="1" applyBorder="1" applyAlignment="1" applyProtection="1">
      <alignment horizontal="left"/>
      <protection locked="0"/>
    </xf>
    <xf numFmtId="0" fontId="23" fillId="0" borderId="0" xfId="0" applyFont="1" applyAlignment="1">
      <alignment horizontal="left"/>
    </xf>
    <xf numFmtId="2" fontId="23" fillId="9" borderId="12" xfId="0" applyNumberFormat="1" applyFont="1" applyFill="1" applyBorder="1" applyAlignment="1">
      <alignment horizontal="center" vertical="top" wrapText="1"/>
    </xf>
    <xf numFmtId="2" fontId="23" fillId="9" borderId="13" xfId="0" applyNumberFormat="1" applyFont="1" applyFill="1" applyBorder="1" applyAlignment="1">
      <alignment horizontal="center" vertical="top" wrapText="1"/>
    </xf>
    <xf numFmtId="2" fontId="23" fillId="9" borderId="14" xfId="0" applyNumberFormat="1" applyFont="1" applyFill="1" applyBorder="1" applyAlignment="1">
      <alignment horizontal="center" vertical="top" wrapText="1"/>
    </xf>
    <xf numFmtId="0" fontId="17" fillId="0" borderId="0" xfId="0" applyFont="1" applyAlignment="1">
      <alignment horizontal="left" vertical="center" wrapText="1"/>
    </xf>
    <xf numFmtId="0" fontId="16" fillId="0" borderId="0" xfId="0" applyFont="1" applyAlignment="1">
      <alignment horizontal="left" wrapText="1"/>
    </xf>
    <xf numFmtId="0" fontId="57" fillId="7" borderId="0" xfId="1" applyFont="1" applyFill="1" applyAlignment="1" applyProtection="1">
      <alignment horizontal="left"/>
      <protection locked="0"/>
    </xf>
    <xf numFmtId="0" fontId="20" fillId="7" borderId="0" xfId="1" applyFont="1" applyFill="1" applyAlignment="1" applyProtection="1">
      <alignment horizontal="left"/>
      <protection locked="0"/>
    </xf>
    <xf numFmtId="165" fontId="23" fillId="6" borderId="12" xfId="0" applyNumberFormat="1" applyFont="1" applyFill="1" applyBorder="1" applyAlignment="1" applyProtection="1">
      <alignment horizontal="center"/>
      <protection locked="0"/>
    </xf>
    <xf numFmtId="165" fontId="23" fillId="6" borderId="13" xfId="0" applyNumberFormat="1" applyFont="1" applyFill="1" applyBorder="1" applyAlignment="1" applyProtection="1">
      <alignment horizontal="center"/>
      <protection locked="0"/>
    </xf>
    <xf numFmtId="165" fontId="23" fillId="6" borderId="14" xfId="0" applyNumberFormat="1" applyFont="1" applyFill="1" applyBorder="1" applyAlignment="1" applyProtection="1">
      <alignment horizontal="center"/>
      <protection locked="0"/>
    </xf>
    <xf numFmtId="0" fontId="17" fillId="0" borderId="0" xfId="0" applyFont="1" applyAlignment="1">
      <alignment horizontal="left" vertical="top" wrapText="1" indent="1"/>
    </xf>
    <xf numFmtId="0" fontId="33" fillId="0" borderId="0" xfId="0" applyFont="1" applyAlignment="1">
      <alignment horizontal="left" vertical="top" wrapText="1" indent="1"/>
    </xf>
    <xf numFmtId="0" fontId="21" fillId="21" borderId="15" xfId="0" applyFont="1" applyFill="1" applyBorder="1" applyAlignment="1">
      <alignment horizontal="center"/>
    </xf>
    <xf numFmtId="2" fontId="23" fillId="12" borderId="3" xfId="0" applyNumberFormat="1" applyFont="1" applyFill="1" applyBorder="1" applyAlignment="1">
      <alignment horizontal="center" vertical="center"/>
    </xf>
    <xf numFmtId="10" fontId="23" fillId="5" borderId="3" xfId="0" applyNumberFormat="1" applyFont="1" applyFill="1" applyBorder="1" applyAlignment="1">
      <alignment horizontal="center" vertical="center"/>
    </xf>
    <xf numFmtId="2" fontId="23" fillId="9" borderId="12" xfId="0" applyNumberFormat="1" applyFont="1" applyFill="1" applyBorder="1" applyAlignment="1">
      <alignment horizontal="center"/>
    </xf>
    <xf numFmtId="2" fontId="23" fillId="9" borderId="13" xfId="0" applyNumberFormat="1" applyFont="1" applyFill="1" applyBorder="1" applyAlignment="1">
      <alignment horizontal="center"/>
    </xf>
    <xf numFmtId="2" fontId="23" fillId="9" borderId="14" xfId="0" applyNumberFormat="1" applyFont="1" applyFill="1" applyBorder="1" applyAlignment="1">
      <alignment horizontal="center"/>
    </xf>
    <xf numFmtId="0" fontId="16" fillId="0" borderId="0" xfId="0" applyFont="1" applyFill="1" applyAlignment="1">
      <alignment horizontal="left" vertical="top" wrapText="1"/>
    </xf>
    <xf numFmtId="0" fontId="16" fillId="0" borderId="0" xfId="0" applyFont="1" applyFill="1" applyAlignment="1">
      <alignment vertical="top" wrapText="1"/>
    </xf>
    <xf numFmtId="0" fontId="16" fillId="0" borderId="0" xfId="0" applyFont="1" applyFill="1"/>
    <xf numFmtId="0" fontId="16" fillId="0" borderId="0" xfId="0" applyFont="1" applyFill="1" applyAlignment="1">
      <alignment horizontal="left" vertical="top" wrapText="1"/>
    </xf>
    <xf numFmtId="0" fontId="21" fillId="0" borderId="0" xfId="0" applyFont="1" applyFill="1" applyAlignment="1">
      <alignment horizontal="center" vertical="top"/>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mruColors>
      <color rgb="FFFFFFCC"/>
      <color rgb="FF006600"/>
      <color rgb="FF663300"/>
      <color rgb="FFF8CBA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ailto:program.intake@usda.gov" TargetMode="External"/><Relationship Id="rId2" Type="http://schemas.openxmlformats.org/officeDocument/2006/relationships/hyperlink" Target="https://www.usda.gov/oascr/how-to-file-a-program-discrimination-complaint" TargetMode="External"/><Relationship Id="rId1" Type="http://schemas.openxmlformats.org/officeDocument/2006/relationships/hyperlink" Target="https://www.ocio.usda.gov/sites/default/files/docs/2012/Complain_combined_6_8_12.pdf" TargetMode="External"/><Relationship Id="rId5" Type="http://schemas.openxmlformats.org/officeDocument/2006/relationships/hyperlink" Target="https://portal.ct.gov/-/media/SDE/Nutrition/CACFP/Crediting/CACFP_Child_Care_Worksheet2_Crediting_RTE_Breakfast_Cereals.xlsx" TargetMode="External"/><Relationship Id="rId4" Type="http://schemas.openxmlformats.org/officeDocument/2006/relationships/hyperlink" Target="mailto:levy.gillespie@ct.gov" TargetMode="External"/></Relationships>
</file>

<file path=xl/drawings/drawing1.xml><?xml version="1.0" encoding="utf-8"?>
<xdr:wsDr xmlns:xdr="http://schemas.openxmlformats.org/drawingml/2006/spreadsheetDrawing" xmlns:a="http://schemas.openxmlformats.org/drawingml/2006/main">
  <xdr:twoCellAnchor>
    <xdr:from>
      <xdr:col>47</xdr:col>
      <xdr:colOff>200025</xdr:colOff>
      <xdr:row>29</xdr:row>
      <xdr:rowOff>0</xdr:rowOff>
    </xdr:from>
    <xdr:to>
      <xdr:col>47</xdr:col>
      <xdr:colOff>381000</xdr:colOff>
      <xdr:row>30</xdr:row>
      <xdr:rowOff>66675</xdr:rowOff>
    </xdr:to>
    <xdr:sp macro="" textlink="">
      <xdr:nvSpPr>
        <xdr:cNvPr id="1028" name="TextBox 1">
          <a:extLst>
            <a:ext uri="{FF2B5EF4-FFF2-40B4-BE49-F238E27FC236}">
              <a16:creationId xmlns:a16="http://schemas.microsoft.com/office/drawing/2014/main" id="{00000000-0008-0000-0000-000004040000}"/>
            </a:ext>
          </a:extLst>
        </xdr:cNvPr>
        <xdr:cNvSpPr txBox="1">
          <a:spLocks noChangeArrowheads="1"/>
        </xdr:cNvSpPr>
      </xdr:nvSpPr>
      <xdr:spPr bwMode="auto">
        <a:xfrm>
          <a:off x="9267825" y="3438525"/>
          <a:ext cx="180975"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39</xdr:row>
      <xdr:rowOff>0</xdr:rowOff>
    </xdr:from>
    <xdr:to>
      <xdr:col>47</xdr:col>
      <xdr:colOff>381000</xdr:colOff>
      <xdr:row>40</xdr:row>
      <xdr:rowOff>66675</xdr:rowOff>
    </xdr:to>
    <xdr:sp macro="" textlink="">
      <xdr:nvSpPr>
        <xdr:cNvPr id="5" name="TextBox 1">
          <a:extLst>
            <a:ext uri="{FF2B5EF4-FFF2-40B4-BE49-F238E27FC236}">
              <a16:creationId xmlns:a16="http://schemas.microsoft.com/office/drawing/2014/main" id="{00000000-0008-0000-0000-000005000000}"/>
            </a:ext>
          </a:extLst>
        </xdr:cNvPr>
        <xdr:cNvSpPr txBox="1">
          <a:spLocks noChangeArrowheads="1"/>
        </xdr:cNvSpPr>
      </xdr:nvSpPr>
      <xdr:spPr bwMode="auto">
        <a:xfrm>
          <a:off x="9486900" y="3829050"/>
          <a:ext cx="180975" cy="200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200025</xdr:colOff>
      <xdr:row>29</xdr:row>
      <xdr:rowOff>0</xdr:rowOff>
    </xdr:from>
    <xdr:to>
      <xdr:col>48</xdr:col>
      <xdr:colOff>381000</xdr:colOff>
      <xdr:row>29</xdr:row>
      <xdr:rowOff>66675</xdr:rowOff>
    </xdr:to>
    <xdr:sp macro="" textlink="">
      <xdr:nvSpPr>
        <xdr:cNvPr id="6" name="TextBox 1">
          <a:extLst>
            <a:ext uri="{FF2B5EF4-FFF2-40B4-BE49-F238E27FC236}">
              <a16:creationId xmlns:a16="http://schemas.microsoft.com/office/drawing/2014/main" id="{00000000-0008-0000-0000-000006000000}"/>
            </a:ext>
          </a:extLst>
        </xdr:cNvPr>
        <xdr:cNvSpPr txBox="1">
          <a:spLocks noChangeArrowheads="1"/>
        </xdr:cNvSpPr>
      </xdr:nvSpPr>
      <xdr:spPr bwMode="auto">
        <a:xfrm>
          <a:off x="9315450" y="564832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200025</xdr:colOff>
      <xdr:row>26</xdr:row>
      <xdr:rowOff>0</xdr:rowOff>
    </xdr:from>
    <xdr:to>
      <xdr:col>48</xdr:col>
      <xdr:colOff>381000</xdr:colOff>
      <xdr:row>29</xdr:row>
      <xdr:rowOff>0</xdr:rowOff>
    </xdr:to>
    <xdr:sp macro="" textlink="">
      <xdr:nvSpPr>
        <xdr:cNvPr id="7" name="TextBox 1">
          <a:extLst>
            <a:ext uri="{FF2B5EF4-FFF2-40B4-BE49-F238E27FC236}">
              <a16:creationId xmlns:a16="http://schemas.microsoft.com/office/drawing/2014/main" id="{00000000-0008-0000-0000-000007000000}"/>
            </a:ext>
          </a:extLst>
        </xdr:cNvPr>
        <xdr:cNvSpPr txBox="1">
          <a:spLocks noChangeArrowheads="1"/>
        </xdr:cNvSpPr>
      </xdr:nvSpPr>
      <xdr:spPr bwMode="auto">
        <a:xfrm>
          <a:off x="9315450" y="501967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200025</xdr:colOff>
      <xdr:row>28</xdr:row>
      <xdr:rowOff>0</xdr:rowOff>
    </xdr:from>
    <xdr:to>
      <xdr:col>48</xdr:col>
      <xdr:colOff>381000</xdr:colOff>
      <xdr:row>29</xdr:row>
      <xdr:rowOff>0</xdr:rowOff>
    </xdr:to>
    <xdr:sp macro="" textlink="">
      <xdr:nvSpPr>
        <xdr:cNvPr id="8" name="TextBox 1">
          <a:extLst>
            <a:ext uri="{FF2B5EF4-FFF2-40B4-BE49-F238E27FC236}">
              <a16:creationId xmlns:a16="http://schemas.microsoft.com/office/drawing/2014/main" id="{00000000-0008-0000-0000-000008000000}"/>
            </a:ext>
          </a:extLst>
        </xdr:cNvPr>
        <xdr:cNvSpPr txBox="1">
          <a:spLocks noChangeArrowheads="1"/>
        </xdr:cNvSpPr>
      </xdr:nvSpPr>
      <xdr:spPr bwMode="auto">
        <a:xfrm>
          <a:off x="10629900" y="5800725"/>
          <a:ext cx="180975"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200025</xdr:colOff>
      <xdr:row>26</xdr:row>
      <xdr:rowOff>0</xdr:rowOff>
    </xdr:from>
    <xdr:to>
      <xdr:col>48</xdr:col>
      <xdr:colOff>381000</xdr:colOff>
      <xdr:row>27</xdr:row>
      <xdr:rowOff>66675</xdr:rowOff>
    </xdr:to>
    <xdr:sp macro="" textlink="">
      <xdr:nvSpPr>
        <xdr:cNvPr id="9" name="TextBox 1">
          <a:extLst>
            <a:ext uri="{FF2B5EF4-FFF2-40B4-BE49-F238E27FC236}">
              <a16:creationId xmlns:a16="http://schemas.microsoft.com/office/drawing/2014/main" id="{00000000-0008-0000-0000-000009000000}"/>
            </a:ext>
          </a:extLst>
        </xdr:cNvPr>
        <xdr:cNvSpPr txBox="1">
          <a:spLocks noChangeArrowheads="1"/>
        </xdr:cNvSpPr>
      </xdr:nvSpPr>
      <xdr:spPr bwMode="auto">
        <a:xfrm>
          <a:off x="10629900" y="5381625"/>
          <a:ext cx="180975"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19050</xdr:colOff>
      <xdr:row>322</xdr:row>
      <xdr:rowOff>9525</xdr:rowOff>
    </xdr:from>
    <xdr:to>
      <xdr:col>37</xdr:col>
      <xdr:colOff>28576</xdr:colOff>
      <xdr:row>323</xdr:row>
      <xdr:rowOff>38100</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D7225E17-207E-4D8A-95D6-C014E39D89B7}"/>
            </a:ext>
          </a:extLst>
        </xdr:cNvPr>
        <xdr:cNvSpPr/>
      </xdr:nvSpPr>
      <xdr:spPr bwMode="auto">
        <a:xfrm>
          <a:off x="3362325" y="68332350"/>
          <a:ext cx="2828926"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4</xdr:col>
      <xdr:colOff>9525</xdr:colOff>
      <xdr:row>323</xdr:row>
      <xdr:rowOff>9525</xdr:rowOff>
    </xdr:from>
    <xdr:to>
      <xdr:col>14</xdr:col>
      <xdr:colOff>9525</xdr:colOff>
      <xdr:row>324</xdr:row>
      <xdr:rowOff>38100</xdr:rowOff>
    </xdr:to>
    <xdr:sp macro="" textlink="">
      <xdr:nvSpPr>
        <xdr:cNvPr id="12" name="Rectangle 11">
          <a:hlinkClick xmlns:r="http://schemas.openxmlformats.org/officeDocument/2006/relationships" r:id="rId2"/>
          <a:extLst>
            <a:ext uri="{FF2B5EF4-FFF2-40B4-BE49-F238E27FC236}">
              <a16:creationId xmlns:a16="http://schemas.microsoft.com/office/drawing/2014/main" id="{9FC68454-7F1A-40F4-8F56-9A70A340AC23}"/>
            </a:ext>
          </a:extLst>
        </xdr:cNvPr>
        <xdr:cNvSpPr/>
      </xdr:nvSpPr>
      <xdr:spPr bwMode="auto">
        <a:xfrm>
          <a:off x="447675" y="68541900"/>
          <a:ext cx="1562100"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5</xdr:col>
      <xdr:colOff>28575</xdr:colOff>
      <xdr:row>331</xdr:row>
      <xdr:rowOff>19050</xdr:rowOff>
    </xdr:from>
    <xdr:to>
      <xdr:col>14</xdr:col>
      <xdr:colOff>104775</xdr:colOff>
      <xdr:row>332</xdr:row>
      <xdr:rowOff>47625</xdr:rowOff>
    </xdr:to>
    <xdr:sp macro="" textlink="">
      <xdr:nvSpPr>
        <xdr:cNvPr id="13" name="Rectangle 12">
          <a:hlinkClick xmlns:r="http://schemas.openxmlformats.org/officeDocument/2006/relationships" r:id="rId3"/>
          <a:extLst>
            <a:ext uri="{FF2B5EF4-FFF2-40B4-BE49-F238E27FC236}">
              <a16:creationId xmlns:a16="http://schemas.microsoft.com/office/drawing/2014/main" id="{52FA9320-01B6-4A75-B2AF-AE5A8F0456B6}"/>
            </a:ext>
          </a:extLst>
        </xdr:cNvPr>
        <xdr:cNvSpPr/>
      </xdr:nvSpPr>
      <xdr:spPr bwMode="auto">
        <a:xfrm>
          <a:off x="542925" y="70227825"/>
          <a:ext cx="1562100"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25</xdr:col>
      <xdr:colOff>180975</xdr:colOff>
      <xdr:row>345</xdr:row>
      <xdr:rowOff>180975</xdr:rowOff>
    </xdr:from>
    <xdr:to>
      <xdr:col>37</xdr:col>
      <xdr:colOff>47625</xdr:colOff>
      <xdr:row>347</xdr:row>
      <xdr:rowOff>38100</xdr:rowOff>
    </xdr:to>
    <xdr:sp macro="" textlink="">
      <xdr:nvSpPr>
        <xdr:cNvPr id="14" name="Rectangle 13">
          <a:hlinkClick xmlns:r="http://schemas.openxmlformats.org/officeDocument/2006/relationships" r:id="rId4"/>
          <a:extLst>
            <a:ext uri="{FF2B5EF4-FFF2-40B4-BE49-F238E27FC236}">
              <a16:creationId xmlns:a16="http://schemas.microsoft.com/office/drawing/2014/main" id="{2CEB3FDF-E583-43C2-9203-93D162727417}"/>
            </a:ext>
          </a:extLst>
        </xdr:cNvPr>
        <xdr:cNvSpPr/>
      </xdr:nvSpPr>
      <xdr:spPr bwMode="auto">
        <a:xfrm>
          <a:off x="4648200" y="73132950"/>
          <a:ext cx="1562100"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3</xdr:col>
      <xdr:colOff>104775</xdr:colOff>
      <xdr:row>308</xdr:row>
      <xdr:rowOff>133350</xdr:rowOff>
    </xdr:from>
    <xdr:to>
      <xdr:col>32</xdr:col>
      <xdr:colOff>152400</xdr:colOff>
      <xdr:row>311</xdr:row>
      <xdr:rowOff>28576</xdr:rowOff>
    </xdr:to>
    <xdr:sp macro="" textlink="">
      <xdr:nvSpPr>
        <xdr:cNvPr id="15" name="Rectangle 14">
          <a:hlinkClick xmlns:r="http://schemas.openxmlformats.org/officeDocument/2006/relationships" r:id="rId5"/>
          <a:extLst>
            <a:ext uri="{FF2B5EF4-FFF2-40B4-BE49-F238E27FC236}">
              <a16:creationId xmlns:a16="http://schemas.microsoft.com/office/drawing/2014/main" id="{0632E9D3-5177-4786-81DA-30E7E53A9E5B}"/>
            </a:ext>
          </a:extLst>
        </xdr:cNvPr>
        <xdr:cNvSpPr/>
      </xdr:nvSpPr>
      <xdr:spPr bwMode="auto">
        <a:xfrm>
          <a:off x="390525" y="51549300"/>
          <a:ext cx="5095875" cy="447676"/>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0</xdr:colOff>
      <xdr:row>314</xdr:row>
      <xdr:rowOff>190500</xdr:rowOff>
    </xdr:from>
    <xdr:to>
      <xdr:col>25</xdr:col>
      <xdr:colOff>20707</xdr:colOff>
      <xdr:row>345</xdr:row>
      <xdr:rowOff>141633</xdr:rowOff>
    </xdr:to>
    <xdr:sp macro="" textlink="">
      <xdr:nvSpPr>
        <xdr:cNvPr id="4" name="TextBox 3">
          <a:extLst>
            <a:ext uri="{FF2B5EF4-FFF2-40B4-BE49-F238E27FC236}">
              <a16:creationId xmlns:a16="http://schemas.microsoft.com/office/drawing/2014/main" id="{71B9311C-D204-4761-BA5A-B9C068A49BBE}"/>
            </a:ext>
          </a:extLst>
        </xdr:cNvPr>
        <xdr:cNvSpPr txBox="1"/>
      </xdr:nvSpPr>
      <xdr:spPr>
        <a:xfrm>
          <a:off x="0" y="52768500"/>
          <a:ext cx="4106932" cy="6161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Garamond" panose="02020404030301010803" pitchFamily="18" charset="0"/>
              <a:ea typeface="+mn-ea"/>
              <a:cs typeface="+mn-cs"/>
            </a:rPr>
            <a:t>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a:t>
          </a: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a:t>
          </a: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To file a program discrimination complaint, a Complainant should complete a Form AD-3027, USDA Program Discrimination Complaint Form which can be obtained online at: </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https://www.usda.gov/sites/default/files/</a:t>
          </a:r>
          <a:r>
            <a:rPr lang="en-US" sz="1100" u="none" strike="noStrike">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documents/ad-3027.pdf</a:t>
          </a:r>
          <a:r>
            <a:rPr lang="en-US" sz="1100">
              <a:solidFill>
                <a:schemeClr val="dk1"/>
              </a:solidFill>
              <a:effectLst/>
              <a:latin typeface="Garamond" panose="02020404030301010803" pitchFamily="18" charset="0"/>
              <a:ea typeface="+mn-ea"/>
              <a:cs typeface="+mn-cs"/>
            </a:rPr>
            <a:t>, from any USDA office, by calling (866) 632-9992,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a:t>
          </a:r>
        </a:p>
        <a:p>
          <a:endParaRPr lang="en-US" sz="1100">
            <a:solidFill>
              <a:schemeClr val="dk1"/>
            </a:solidFill>
            <a:effectLst/>
            <a:latin typeface="Garamond" panose="02020404030301010803" pitchFamily="18" charset="0"/>
            <a:ea typeface="+mn-ea"/>
            <a:cs typeface="+mn-cs"/>
          </a:endParaRPr>
        </a:p>
        <a:p>
          <a:pPr lvl="0"/>
          <a:r>
            <a:rPr lang="en-US" sz="1100">
              <a:solidFill>
                <a:schemeClr val="dk1"/>
              </a:solidFill>
              <a:effectLst/>
              <a:latin typeface="Garamond" panose="02020404030301010803" pitchFamily="18" charset="0"/>
              <a:ea typeface="+mn-ea"/>
              <a:cs typeface="+mn-cs"/>
            </a:rPr>
            <a:t>1.</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mail: U.S. Department of Agriculture</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Office of the Assistant Secretary for Civil Rights</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1400 Independence Avenue, SW</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Washington, D.C. 20250-9410; or</a:t>
          </a:r>
        </a:p>
        <a:p>
          <a:pPr lvl="0"/>
          <a:r>
            <a:rPr lang="en-US" sz="1100">
              <a:solidFill>
                <a:schemeClr val="dk1"/>
              </a:solidFill>
              <a:effectLst/>
              <a:latin typeface="Garamond" panose="02020404030301010803" pitchFamily="18" charset="0"/>
              <a:ea typeface="+mn-ea"/>
              <a:cs typeface="+mn-cs"/>
            </a:rPr>
            <a:t>2.</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fax: (833) 256-1665 or (202) 690-7442; or</a:t>
          </a:r>
        </a:p>
        <a:p>
          <a:pPr lvl="0"/>
          <a:r>
            <a:rPr lang="en-US" sz="1100">
              <a:solidFill>
                <a:schemeClr val="dk1"/>
              </a:solidFill>
              <a:effectLst/>
              <a:latin typeface="Garamond" panose="02020404030301010803" pitchFamily="18" charset="0"/>
              <a:ea typeface="+mn-ea"/>
              <a:cs typeface="+mn-cs"/>
            </a:rPr>
            <a:t>3.</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email:</a:t>
          </a:r>
          <a:r>
            <a:rPr lang="en-US" sz="1100" b="1">
              <a:solidFill>
                <a:schemeClr val="dk1"/>
              </a:solidFill>
              <a:effectLst/>
              <a:latin typeface="Garamond" panose="02020404030301010803" pitchFamily="18" charset="0"/>
              <a:ea typeface="+mn-ea"/>
              <a:cs typeface="+mn-cs"/>
            </a:rPr>
            <a:t> </a:t>
          </a:r>
          <a:r>
            <a:rPr lang="en-US" sz="1100" u="none" strike="noStrike">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program.intake@usda.gov</a:t>
          </a:r>
          <a:endParaRPr lang="en-US" sz="1100">
            <a:solidFill>
              <a:srgbClr val="0000FF"/>
            </a:solidFill>
            <a:effectLst/>
            <a:latin typeface="Garamond" panose="02020404030301010803" pitchFamily="18" charset="0"/>
            <a:ea typeface="+mn-ea"/>
            <a:cs typeface="+mn-cs"/>
          </a:endParaRP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This institution is an equal opportunity provider.</a:t>
          </a:r>
        </a:p>
        <a:p>
          <a:endParaRPr lang="en-US" sz="1100">
            <a:latin typeface="Garamond" panose="02020404030301010803" pitchFamily="18" charset="0"/>
          </a:endParaRPr>
        </a:p>
      </xdr:txBody>
    </xdr:sp>
    <xdr:clientData/>
  </xdr:twoCellAnchor>
  <xdr:twoCellAnchor>
    <xdr:from>
      <xdr:col>25</xdr:col>
      <xdr:colOff>309356</xdr:colOff>
      <xdr:row>314</xdr:row>
      <xdr:rowOff>190500</xdr:rowOff>
    </xdr:from>
    <xdr:to>
      <xdr:col>41</xdr:col>
      <xdr:colOff>99806</xdr:colOff>
      <xdr:row>345</xdr:row>
      <xdr:rowOff>65433</xdr:rowOff>
    </xdr:to>
    <xdr:sp macro="" textlink="">
      <xdr:nvSpPr>
        <xdr:cNvPr id="10" name="Text Box 1">
          <a:extLst>
            <a:ext uri="{FF2B5EF4-FFF2-40B4-BE49-F238E27FC236}">
              <a16:creationId xmlns:a16="http://schemas.microsoft.com/office/drawing/2014/main" id="{582227C5-4750-461E-B4E9-731D8E7B50C6}"/>
            </a:ext>
          </a:extLst>
        </xdr:cNvPr>
        <xdr:cNvSpPr txBox="1">
          <a:spLocks noChangeArrowheads="1"/>
        </xdr:cNvSpPr>
      </xdr:nvSpPr>
      <xdr:spPr bwMode="auto">
        <a:xfrm>
          <a:off x="4395581" y="52768500"/>
          <a:ext cx="2714625" cy="6085233"/>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100">
              <a:effectLst/>
              <a:latin typeface="Garamond" panose="02020404030301010803" pitchFamily="18" charset="0"/>
              <a:ea typeface="+mn-ea"/>
              <a:cs typeface="+mn-cs"/>
            </a:rPr>
            <a: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louis.todisco@ct.gov</a:t>
          </a:r>
          <a:r>
            <a:rPr lang="en-US" sz="1100">
              <a:effectLst/>
              <a:latin typeface="Garamond" panose="02020404030301010803" pitchFamily="18" charset="0"/>
              <a:ea typeface="+mn-ea"/>
              <a:cs typeface="+mn-cs"/>
            </a:rPr>
            <a:t>.</a:t>
          </a:r>
          <a:endParaRPr lang="en-US" sz="1100" b="0" i="0" u="none" strike="noStrike" baseline="0">
            <a:solidFill>
              <a:srgbClr val="000000"/>
            </a:solidFill>
            <a:latin typeface="Garamond" panose="02020404030301010803" pitchFamily="18" charset="0"/>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SDE/Nutrition/Meal-Patterns-CACFP-Child-Care-Programs" TargetMode="External"/><Relationship Id="rId13" Type="http://schemas.openxmlformats.org/officeDocument/2006/relationships/hyperlink" Target="https://portal.ct.gov/-/media/SDE/Nutrition/CACFP/Crediting/WGR_Requirement_CACFP.pdf" TargetMode="External"/><Relationship Id="rId18" Type="http://schemas.openxmlformats.org/officeDocument/2006/relationships/drawing" Target="../drawings/drawing1.xml"/><Relationship Id="rId3" Type="http://schemas.openxmlformats.org/officeDocument/2006/relationships/hyperlink" Target="https://portal.ct.gov/-/media/SDE/Nutrition/CACFP/Crediting/Credit_Cereals_CACFP.pdf" TargetMode="External"/><Relationship Id="rId7" Type="http://schemas.openxmlformats.org/officeDocument/2006/relationships/hyperlink" Target="https://portal.ct.gov/SDE/Nutrition/CACFP-Contact" TargetMode="External"/><Relationship Id="rId12" Type="http://schemas.openxmlformats.org/officeDocument/2006/relationships/hyperlink" Target="https://portal.ct.gov/SDE/Nutrition/Meal-Patterns-CACFP-Child-Care-Programs" TargetMode="External"/><Relationship Id="rId17" Type="http://schemas.openxmlformats.org/officeDocument/2006/relationships/printerSettings" Target="../printerSettings/printerSettings1.bin"/><Relationship Id="rId2" Type="http://schemas.openxmlformats.org/officeDocument/2006/relationships/hyperlink" Target="https://portal.ct.gov/SDE/Nutrition/Crediting-Foods-in-CACFP-Child-Care-Programs/Documents" TargetMode="External"/><Relationship Id="rId16" Type="http://schemas.openxmlformats.org/officeDocument/2006/relationships/hyperlink" Target="https://portal.ct.gov/-/media/SDE/Nutrition/CACFP/Crediting/Credit_Cereals_CACFP.pdf" TargetMode="External"/><Relationship Id="rId1" Type="http://schemas.openxmlformats.org/officeDocument/2006/relationships/hyperlink" Target="https://portal.ct.gov/SDE/Nutrition/Child-Care-Nutrition-and-Physical-Activity-Policies" TargetMode="External"/><Relationship Id="rId6" Type="http://schemas.openxmlformats.org/officeDocument/2006/relationships/hyperlink" Target="https://fns-prod.azureedge.us/sites/default/files/cacfp/CACFP_factBP.pdf" TargetMode="External"/><Relationship Id="rId11" Type="http://schemas.openxmlformats.org/officeDocument/2006/relationships/hyperlink" Target="https://portal.ct.gov/-/media/SDE/Nutrition/CACFP/Crediting/WGR_Requirement_CACFP.pdf" TargetMode="External"/><Relationship Id="rId5" Type="http://schemas.openxmlformats.org/officeDocument/2006/relationships/hyperlink" Target="https://portal.ct.gov/-/media/SDE/Nutrition/CACFP/Crediting/Credit_Enriched_Grains_CACFP.pdf" TargetMode="External"/><Relationship Id="rId15" Type="http://schemas.openxmlformats.org/officeDocument/2006/relationships/hyperlink" Target="https://portal.ct.gov/-/media/SDE/Nutrition/CACFP/Crediting/Grain_Oz_Eq_CACFP.pdf" TargetMode="External"/><Relationship Id="rId10" Type="http://schemas.openxmlformats.org/officeDocument/2006/relationships/hyperlink" Target="https://portal.ct.gov/-/media/SDE/Nutrition/CACFP/Crediting/WGRCriteriaCACFP.pdf" TargetMode="External"/><Relationship Id="rId4" Type="http://schemas.openxmlformats.org/officeDocument/2006/relationships/hyperlink" Target="https://portal.ct.gov/-/media/SDE/Nutrition/CACFP/Crediting/Credit_Whole_Grains_CACFP.pdf" TargetMode="External"/><Relationship Id="rId9" Type="http://schemas.openxmlformats.org/officeDocument/2006/relationships/hyperlink" Target="https://portal.ct.gov/-/media/SDE/Nutrition/CACFP/Crediting/GrainOzEqCACFP.pdf" TargetMode="External"/><Relationship Id="rId14" Type="http://schemas.openxmlformats.org/officeDocument/2006/relationships/hyperlink" Target="https://portal.ct.gov/-/media/SDE/Nutrition/CACFP/MealPattern/Guide_CACFP_Meal_Patter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355"/>
  <sheetViews>
    <sheetView showGridLines="0" tabSelected="1" topLeftCell="A144" zoomScaleNormal="100" zoomScaleSheetLayoutView="100" workbookViewId="0">
      <selection activeCell="K144" sqref="K144:O144"/>
    </sheetView>
  </sheetViews>
  <sheetFormatPr defaultColWidth="0" defaultRowHeight="16.5" zeroHeight="1" x14ac:dyDescent="0.3"/>
  <cols>
    <col min="1" max="1" width="1.7109375" style="11" customWidth="1"/>
    <col min="2" max="2" width="1.5703125" style="11" customWidth="1"/>
    <col min="3" max="3" width="1" style="1" customWidth="1"/>
    <col min="4" max="4" width="2.28515625" style="11" customWidth="1"/>
    <col min="5" max="5" width="1.140625" style="11" customWidth="1"/>
    <col min="6" max="6" width="2.28515625" style="11" customWidth="1"/>
    <col min="7" max="7" width="3.28515625" style="11" customWidth="1"/>
    <col min="8" max="8" width="3.42578125" style="11" customWidth="1"/>
    <col min="9" max="9" width="4" style="11" customWidth="1"/>
    <col min="10" max="10" width="1.28515625" style="11" customWidth="1"/>
    <col min="11" max="11" width="1.85546875" style="11" customWidth="1"/>
    <col min="12" max="12" width="1.7109375" style="11" customWidth="1"/>
    <col min="13" max="13" width="1.5703125" style="11" customWidth="1"/>
    <col min="14" max="14" width="3.28515625" style="11" customWidth="1"/>
    <col min="15" max="15" width="4.140625" style="11" customWidth="1"/>
    <col min="16" max="16" width="1" style="11" customWidth="1"/>
    <col min="17" max="17" width="2.5703125" style="11" customWidth="1"/>
    <col min="18" max="18" width="1.28515625" style="11" customWidth="1"/>
    <col min="19" max="19" width="2" style="11" customWidth="1"/>
    <col min="20" max="20" width="2.5703125" style="11" customWidth="1"/>
    <col min="21" max="21" width="3.28515625" style="11" customWidth="1"/>
    <col min="22" max="22" width="4.140625" style="11" customWidth="1"/>
    <col min="23" max="23" width="4" style="11" customWidth="1"/>
    <col min="24" max="24" width="2.85546875" style="11" customWidth="1"/>
    <col min="25" max="25" width="3" style="11" customWidth="1"/>
    <col min="26" max="26" width="7.140625" style="11" customWidth="1"/>
    <col min="27" max="27" width="3" style="11" customWidth="1"/>
    <col min="28" max="28" width="2.28515625" style="11" customWidth="1"/>
    <col min="29" max="29" width="1.85546875" style="11" customWidth="1"/>
    <col min="30" max="30" width="1.5703125" style="11" customWidth="1"/>
    <col min="31" max="31" width="1" style="11" customWidth="1"/>
    <col min="32" max="32" width="1.85546875" style="11" customWidth="1"/>
    <col min="33" max="33" width="2.42578125" style="11" customWidth="1"/>
    <col min="34" max="34" width="2.85546875" style="11" customWidth="1"/>
    <col min="35" max="35" width="4" style="11" customWidth="1"/>
    <col min="36" max="36" width="1.140625" style="11" customWidth="1"/>
    <col min="37" max="37" width="3.85546875" style="11" customWidth="1"/>
    <col min="38" max="38" width="1" style="11" customWidth="1"/>
    <col min="39" max="39" width="4.42578125" style="11" customWidth="1"/>
    <col min="40" max="40" width="3.85546875" style="11" customWidth="1"/>
    <col min="41" max="41" width="1.5703125" style="11" customWidth="1"/>
    <col min="42" max="42" width="3" style="11" customWidth="1"/>
    <col min="43" max="43" width="2.140625" style="11" customWidth="1"/>
    <col min="44" max="44" width="2.5703125" style="11" hidden="1" customWidth="1"/>
    <col min="45" max="46" width="9.140625" style="1" hidden="1" customWidth="1"/>
    <col min="47" max="47" width="8.28515625" style="1" hidden="1" customWidth="1"/>
    <col min="48" max="62" width="9.140625" style="1" hidden="1" customWidth="1"/>
    <col min="63" max="63" width="0" style="11" hidden="1" customWidth="1"/>
    <col min="64" max="16384" width="9.140625" style="11" hidden="1"/>
  </cols>
  <sheetData>
    <row r="1" spans="1:62" s="2" customFormat="1" ht="13.5" x14ac:dyDescent="0.25">
      <c r="AI1" s="3"/>
      <c r="AN1" s="4" t="s">
        <v>62</v>
      </c>
      <c r="AS1" s="5"/>
      <c r="AT1" s="5"/>
      <c r="AU1" s="5"/>
      <c r="AV1" s="5"/>
      <c r="AX1" s="5"/>
      <c r="AY1" s="5"/>
      <c r="AZ1" s="5"/>
      <c r="BA1" s="5"/>
      <c r="BB1" s="5"/>
      <c r="BC1" s="5"/>
      <c r="BD1" s="5"/>
      <c r="BE1" s="5"/>
      <c r="BF1" s="5"/>
      <c r="BG1" s="5"/>
      <c r="BH1" s="5"/>
      <c r="BI1" s="5"/>
      <c r="BJ1" s="5"/>
    </row>
    <row r="2" spans="1:62" s="8" customFormat="1" ht="6" customHeight="1" x14ac:dyDescent="0.2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7"/>
      <c r="AT2" s="7"/>
      <c r="AU2" s="7"/>
      <c r="AV2" s="7"/>
      <c r="AW2" s="7"/>
      <c r="AX2" s="7"/>
      <c r="AY2" s="7"/>
      <c r="AZ2" s="7"/>
      <c r="BA2" s="7"/>
      <c r="BB2" s="7"/>
      <c r="BC2" s="7"/>
      <c r="BD2" s="7"/>
      <c r="BE2" s="7"/>
      <c r="BF2" s="7"/>
      <c r="BG2" s="7"/>
      <c r="BH2" s="7"/>
      <c r="BI2" s="7"/>
      <c r="BJ2" s="7"/>
    </row>
    <row r="3" spans="1:62" s="160" customFormat="1" ht="21.95" customHeight="1" x14ac:dyDescent="0.25">
      <c r="A3" s="273" t="s">
        <v>67</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58"/>
      <c r="AS3" s="159"/>
      <c r="AT3" s="159"/>
      <c r="AU3" s="159"/>
      <c r="AV3" s="159"/>
      <c r="AW3" s="159"/>
      <c r="AX3" s="159"/>
      <c r="AY3" s="159"/>
      <c r="AZ3" s="159"/>
      <c r="BA3" s="159"/>
      <c r="BB3" s="159"/>
      <c r="BC3" s="159"/>
      <c r="BD3" s="159"/>
      <c r="BE3" s="159"/>
      <c r="BF3" s="159"/>
      <c r="BG3" s="159"/>
      <c r="BH3" s="159"/>
      <c r="BI3" s="159"/>
      <c r="BJ3" s="159"/>
    </row>
    <row r="4" spans="1:62" s="160" customFormat="1" ht="21.95" customHeight="1" x14ac:dyDescent="0.25">
      <c r="A4" s="273" t="s">
        <v>114</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158"/>
      <c r="AS4" s="159"/>
      <c r="AT4" s="159"/>
      <c r="AU4" s="159"/>
      <c r="AV4" s="159"/>
      <c r="AW4" s="159"/>
      <c r="AX4" s="159"/>
      <c r="AY4" s="159"/>
      <c r="AZ4" s="159"/>
      <c r="BA4" s="159"/>
      <c r="BB4" s="159"/>
      <c r="BC4" s="159"/>
      <c r="BD4" s="159"/>
      <c r="BE4" s="159"/>
      <c r="BF4" s="159"/>
      <c r="BG4" s="159"/>
      <c r="BH4" s="159"/>
      <c r="BI4" s="159"/>
      <c r="BJ4" s="159"/>
    </row>
    <row r="5" spans="1:62" s="190" customFormat="1" ht="21.95" customHeight="1" x14ac:dyDescent="0.25">
      <c r="A5" s="280" t="s">
        <v>113</v>
      </c>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189"/>
    </row>
    <row r="6" spans="1:62" s="21" customFormat="1" ht="15" x14ac:dyDescent="0.25">
      <c r="C6" s="22"/>
      <c r="AE6" s="22"/>
      <c r="AF6" s="22"/>
      <c r="AG6" s="22"/>
      <c r="AH6" s="22"/>
      <c r="AI6" s="22"/>
      <c r="AJ6" s="22"/>
      <c r="AK6" s="22"/>
      <c r="AL6" s="22"/>
      <c r="AS6" s="22"/>
      <c r="AT6" s="22"/>
      <c r="AU6" s="22"/>
      <c r="AV6" s="22"/>
      <c r="AW6" s="22"/>
      <c r="AX6" s="22"/>
      <c r="AY6" s="22"/>
      <c r="AZ6" s="22"/>
      <c r="BA6" s="22"/>
      <c r="BB6" s="22"/>
      <c r="BC6" s="22"/>
      <c r="BD6" s="22"/>
      <c r="BE6" s="22"/>
      <c r="BF6" s="22"/>
      <c r="BG6" s="22"/>
      <c r="BH6" s="22"/>
      <c r="BI6" s="22"/>
      <c r="BJ6" s="22"/>
    </row>
    <row r="7" spans="1:62" s="24" customFormat="1" ht="16.5" customHeight="1" x14ac:dyDescent="0.25">
      <c r="A7" s="266" t="s">
        <v>135</v>
      </c>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3"/>
      <c r="AR7" s="23"/>
      <c r="AS7" s="23"/>
    </row>
    <row r="8" spans="1:62" s="24" customFormat="1" ht="16.5" customHeight="1" x14ac:dyDescent="0.25">
      <c r="A8" s="266"/>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3"/>
      <c r="AR8" s="23"/>
      <c r="AS8" s="23"/>
    </row>
    <row r="9" spans="1:62" s="24" customFormat="1" ht="16.5" customHeight="1" x14ac:dyDescent="0.25">
      <c r="A9" s="266"/>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3"/>
      <c r="AR9" s="23"/>
      <c r="AS9" s="23"/>
    </row>
    <row r="10" spans="1:62" s="24" customFormat="1" ht="16.5" customHeight="1" x14ac:dyDescent="0.25">
      <c r="A10" s="266"/>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3"/>
      <c r="AR10" s="23"/>
      <c r="AS10" s="23"/>
    </row>
    <row r="11" spans="1:62" s="24" customFormat="1" ht="16.5" customHeight="1" x14ac:dyDescent="0.25">
      <c r="A11" s="266"/>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3"/>
      <c r="AR11" s="23"/>
      <c r="AS11" s="23"/>
    </row>
    <row r="12" spans="1:62" s="24" customFormat="1" ht="8.1" customHeight="1" x14ac:dyDescent="0.25">
      <c r="A12" s="266"/>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3"/>
      <c r="AR12" s="23"/>
      <c r="AS12" s="23"/>
    </row>
    <row r="13" spans="1:62" s="24" customFormat="1" ht="16.5" customHeight="1" x14ac:dyDescent="0.25">
      <c r="A13" s="25"/>
      <c r="B13" s="25"/>
      <c r="C13" s="25"/>
      <c r="D13" s="274" t="s">
        <v>12</v>
      </c>
      <c r="E13" s="275"/>
      <c r="F13" s="304" t="s">
        <v>131</v>
      </c>
      <c r="G13" s="304"/>
      <c r="H13" s="304"/>
      <c r="I13" s="304"/>
      <c r="J13" s="304"/>
      <c r="K13" s="282" t="s">
        <v>51</v>
      </c>
      <c r="L13" s="282"/>
      <c r="M13" s="282"/>
      <c r="N13" s="282"/>
      <c r="O13" s="282"/>
      <c r="P13" s="282"/>
      <c r="Q13" s="282"/>
      <c r="R13" s="282"/>
      <c r="S13" s="282"/>
      <c r="T13" s="282"/>
      <c r="U13" s="282"/>
      <c r="V13" s="282"/>
      <c r="W13" s="282"/>
      <c r="X13" s="282"/>
      <c r="Y13" s="282"/>
      <c r="Z13" s="282"/>
      <c r="AA13" s="282"/>
      <c r="AB13" s="25"/>
      <c r="AC13" s="25"/>
      <c r="AD13" s="25"/>
      <c r="AE13" s="25"/>
      <c r="AF13" s="25"/>
      <c r="AG13" s="25"/>
      <c r="AH13" s="25"/>
      <c r="AI13" s="25"/>
      <c r="AJ13" s="25"/>
      <c r="AK13" s="25"/>
      <c r="AL13" s="25"/>
      <c r="AM13" s="25"/>
      <c r="AN13" s="25"/>
      <c r="AO13" s="25"/>
      <c r="AP13" s="25"/>
      <c r="AQ13" s="23"/>
      <c r="AR13" s="23"/>
    </row>
    <row r="14" spans="1:62" s="24" customFormat="1" ht="16.5" customHeight="1" x14ac:dyDescent="0.25">
      <c r="A14" s="25"/>
      <c r="B14" s="25"/>
      <c r="C14" s="25"/>
      <c r="D14" s="274" t="s">
        <v>12</v>
      </c>
      <c r="E14" s="275"/>
      <c r="F14" s="282" t="s">
        <v>115</v>
      </c>
      <c r="G14" s="282"/>
      <c r="H14" s="282"/>
      <c r="I14" s="282"/>
      <c r="J14" s="282"/>
      <c r="K14" s="282"/>
      <c r="L14" s="282"/>
      <c r="M14" s="282"/>
      <c r="N14" s="282"/>
      <c r="O14" s="282"/>
      <c r="P14" s="282"/>
      <c r="Q14" s="282"/>
      <c r="R14" s="282"/>
      <c r="S14" s="282"/>
      <c r="T14" s="282"/>
      <c r="U14" s="27"/>
      <c r="V14" s="25"/>
      <c r="W14" s="25"/>
      <c r="X14" s="25"/>
      <c r="Y14" s="25"/>
      <c r="Z14" s="25"/>
      <c r="AA14" s="25"/>
      <c r="AB14" s="25"/>
      <c r="AC14" s="25"/>
      <c r="AD14" s="25"/>
      <c r="AE14" s="25"/>
      <c r="AF14" s="25"/>
      <c r="AG14" s="25"/>
      <c r="AH14" s="25"/>
      <c r="AI14" s="25"/>
      <c r="AJ14" s="25"/>
      <c r="AK14" s="25"/>
      <c r="AL14" s="25"/>
      <c r="AM14" s="25"/>
      <c r="AN14" s="25"/>
      <c r="AO14" s="25"/>
      <c r="AP14" s="25"/>
      <c r="AQ14" s="25"/>
      <c r="AR14" s="23"/>
      <c r="AS14" s="23"/>
    </row>
    <row r="15" spans="1:62" s="24" customFormat="1" ht="15" x14ac:dyDescent="0.25">
      <c r="A15" s="28"/>
      <c r="B15" s="29"/>
      <c r="C15" s="29"/>
      <c r="D15" s="274" t="s">
        <v>12</v>
      </c>
      <c r="E15" s="275"/>
      <c r="F15" s="256" t="s">
        <v>54</v>
      </c>
      <c r="G15" s="256"/>
      <c r="H15" s="256"/>
      <c r="I15" s="256"/>
      <c r="J15" s="256"/>
      <c r="K15" s="256"/>
      <c r="L15" s="256"/>
      <c r="M15" s="256"/>
      <c r="N15" s="256"/>
      <c r="O15" s="256"/>
      <c r="P15" s="256"/>
      <c r="Q15" s="256"/>
      <c r="R15" s="256"/>
      <c r="S15" s="256"/>
      <c r="T15" s="256"/>
      <c r="U15" s="29"/>
      <c r="V15" s="29"/>
      <c r="W15" s="29"/>
      <c r="X15" s="29"/>
      <c r="Y15" s="29"/>
      <c r="Z15" s="29"/>
      <c r="AA15" s="29"/>
      <c r="AB15" s="29"/>
      <c r="AC15" s="29"/>
      <c r="AD15" s="29"/>
      <c r="AE15" s="29"/>
      <c r="AF15" s="29"/>
      <c r="AG15" s="29"/>
      <c r="AH15" s="29"/>
      <c r="AI15" s="29"/>
      <c r="AJ15" s="29"/>
      <c r="AK15" s="29"/>
      <c r="AL15" s="29"/>
      <c r="AM15" s="29"/>
      <c r="AN15" s="29"/>
      <c r="AR15" s="29"/>
      <c r="AS15" s="29"/>
    </row>
    <row r="16" spans="1:62" s="24" customFormat="1" ht="15" x14ac:dyDescent="0.25">
      <c r="A16" s="28"/>
      <c r="B16" s="29"/>
      <c r="C16" s="29"/>
      <c r="D16" s="30"/>
      <c r="E16" s="30"/>
      <c r="F16" s="31"/>
      <c r="G16" s="31"/>
      <c r="H16" s="31"/>
      <c r="I16" s="31"/>
      <c r="J16" s="31"/>
      <c r="K16" s="31"/>
      <c r="L16" s="31"/>
      <c r="M16" s="31"/>
      <c r="N16" s="31"/>
      <c r="O16" s="31"/>
      <c r="P16" s="31"/>
      <c r="Q16" s="31"/>
      <c r="R16" s="31"/>
      <c r="S16" s="31"/>
      <c r="T16" s="31"/>
      <c r="U16" s="29"/>
      <c r="V16" s="29"/>
      <c r="W16" s="29"/>
      <c r="X16" s="29"/>
      <c r="Y16" s="29"/>
      <c r="Z16" s="29"/>
      <c r="AA16" s="29"/>
      <c r="AB16" s="29"/>
      <c r="AC16" s="29"/>
      <c r="AD16" s="29"/>
      <c r="AE16" s="29"/>
      <c r="AF16" s="29"/>
      <c r="AG16" s="29"/>
      <c r="AH16" s="29"/>
      <c r="AI16" s="29"/>
      <c r="AJ16" s="29"/>
      <c r="AK16" s="29"/>
      <c r="AL16" s="29"/>
      <c r="AM16" s="29"/>
      <c r="AN16" s="29"/>
      <c r="AR16" s="29"/>
      <c r="AS16" s="29"/>
    </row>
    <row r="17" spans="1:63" s="24" customFormat="1" ht="16.5" customHeight="1" x14ac:dyDescent="0.25">
      <c r="A17" s="238" t="s">
        <v>134</v>
      </c>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32"/>
      <c r="AR17" s="32"/>
      <c r="AS17" s="32"/>
    </row>
    <row r="18" spans="1:63" s="24" customFormat="1" ht="16.5" customHeight="1" x14ac:dyDescent="0.25">
      <c r="A18" s="238"/>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32"/>
      <c r="AR18" s="32"/>
      <c r="AS18" s="32"/>
    </row>
    <row r="19" spans="1:63" s="24" customFormat="1" ht="16.5" customHeight="1" x14ac:dyDescent="0.25">
      <c r="A19" s="238"/>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32"/>
      <c r="AR19" s="32"/>
      <c r="AS19" s="32"/>
    </row>
    <row r="20" spans="1:63" s="24" customFormat="1" ht="15" x14ac:dyDescent="0.25">
      <c r="A20" s="28"/>
      <c r="B20" s="29"/>
      <c r="C20" s="29"/>
      <c r="D20" s="274" t="s">
        <v>12</v>
      </c>
      <c r="E20" s="275"/>
      <c r="F20" s="282" t="s">
        <v>52</v>
      </c>
      <c r="G20" s="282"/>
      <c r="H20" s="282"/>
      <c r="I20" s="282"/>
      <c r="J20" s="282"/>
      <c r="K20" s="282"/>
      <c r="L20" s="282"/>
      <c r="M20" s="282"/>
      <c r="N20" s="282"/>
      <c r="O20" s="282"/>
      <c r="P20" s="282"/>
      <c r="Q20" s="282"/>
      <c r="R20" s="282"/>
      <c r="S20" s="282"/>
      <c r="T20" s="282"/>
      <c r="U20" s="282"/>
      <c r="V20" s="282"/>
      <c r="W20" s="282"/>
      <c r="X20" s="282"/>
      <c r="Y20" s="282"/>
      <c r="Z20" s="282"/>
      <c r="AA20" s="29"/>
      <c r="AB20" s="29"/>
      <c r="AC20" s="29"/>
      <c r="AD20" s="29"/>
      <c r="AE20" s="29"/>
      <c r="AF20" s="29"/>
      <c r="AG20" s="29"/>
      <c r="AH20" s="29"/>
      <c r="AI20" s="29"/>
      <c r="AJ20" s="29"/>
      <c r="AK20" s="29"/>
      <c r="AL20" s="29"/>
      <c r="AM20" s="29"/>
      <c r="AN20" s="29"/>
      <c r="AR20" s="29"/>
      <c r="AS20" s="29"/>
    </row>
    <row r="21" spans="1:63" s="24" customFormat="1" ht="8.1" customHeight="1" x14ac:dyDescent="0.25">
      <c r="A21" s="28"/>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R21" s="29"/>
      <c r="AS21" s="29"/>
    </row>
    <row r="22" spans="1:63" s="27" customFormat="1" ht="15" x14ac:dyDescent="0.25">
      <c r="A22" s="238" t="s">
        <v>92</v>
      </c>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row>
    <row r="23" spans="1:63" s="27" customFormat="1" ht="15" x14ac:dyDescent="0.25">
      <c r="A23" s="21"/>
      <c r="D23" s="274" t="s">
        <v>12</v>
      </c>
      <c r="E23" s="275"/>
      <c r="F23" s="283" t="s">
        <v>53</v>
      </c>
      <c r="G23" s="283"/>
      <c r="H23" s="283"/>
      <c r="I23" s="283"/>
      <c r="J23" s="283"/>
      <c r="K23" s="283"/>
      <c r="L23" s="283"/>
      <c r="M23" s="283"/>
      <c r="N23" s="283"/>
      <c r="O23" s="283"/>
      <c r="P23" s="283"/>
      <c r="Q23" s="283"/>
      <c r="R23" s="283"/>
      <c r="S23" s="283"/>
      <c r="T23" s="283"/>
      <c r="U23" s="283"/>
      <c r="V23" s="283"/>
    </row>
    <row r="24" spans="1:63" s="21" customFormat="1" ht="15" x14ac:dyDescent="0.25">
      <c r="C24" s="22"/>
      <c r="AE24" s="22"/>
      <c r="AF24" s="22"/>
      <c r="AG24" s="22"/>
      <c r="AH24" s="22"/>
      <c r="AI24" s="22"/>
      <c r="AJ24" s="22"/>
      <c r="AK24" s="22"/>
      <c r="AL24" s="22"/>
      <c r="AS24" s="22"/>
      <c r="AT24" s="22"/>
      <c r="AU24" s="22"/>
      <c r="AV24" s="22"/>
      <c r="AW24" s="22"/>
      <c r="AX24" s="22"/>
      <c r="AY24" s="22"/>
      <c r="AZ24" s="22"/>
      <c r="BA24" s="22"/>
      <c r="BB24" s="22"/>
      <c r="BC24" s="22"/>
      <c r="BD24" s="22"/>
      <c r="BE24" s="22"/>
      <c r="BF24" s="22"/>
      <c r="BG24" s="22"/>
      <c r="BH24" s="22"/>
      <c r="BI24" s="22"/>
      <c r="BJ24" s="22"/>
    </row>
    <row r="25" spans="1:63" s="33" customFormat="1" ht="16.5" customHeight="1" x14ac:dyDescent="0.25">
      <c r="A25" s="281" t="s">
        <v>78</v>
      </c>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T25" s="34"/>
      <c r="AU25" s="21"/>
      <c r="AV25" s="34"/>
      <c r="AW25" s="34"/>
      <c r="AX25" s="34"/>
      <c r="AY25" s="34"/>
      <c r="AZ25" s="34"/>
      <c r="BA25" s="34"/>
      <c r="BB25" s="34"/>
      <c r="BC25" s="34"/>
      <c r="BD25" s="34"/>
      <c r="BE25" s="34"/>
      <c r="BF25" s="34"/>
      <c r="BG25" s="34"/>
      <c r="BH25" s="34"/>
      <c r="BI25" s="34"/>
      <c r="BJ25" s="34"/>
      <c r="BK25" s="34"/>
    </row>
    <row r="26" spans="1:63" s="35" customFormat="1" ht="15" x14ac:dyDescent="0.2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T26" s="36"/>
      <c r="AU26" s="36"/>
      <c r="AV26" s="36"/>
      <c r="AW26" s="36"/>
      <c r="AX26" s="36"/>
      <c r="AY26" s="36"/>
      <c r="AZ26" s="36"/>
      <c r="BA26" s="36"/>
      <c r="BB26" s="36"/>
      <c r="BC26" s="36"/>
      <c r="BD26" s="36"/>
      <c r="BE26" s="36"/>
      <c r="BF26" s="36"/>
      <c r="BG26" s="36"/>
      <c r="BH26" s="36"/>
      <c r="BI26" s="36"/>
      <c r="BJ26" s="36"/>
      <c r="BK26" s="36"/>
    </row>
    <row r="27" spans="1:63" s="21" customFormat="1" ht="15" x14ac:dyDescent="0.25">
      <c r="A27" s="38"/>
      <c r="B27" s="38"/>
      <c r="C27" s="39"/>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9"/>
      <c r="AG27" s="39"/>
      <c r="AH27" s="39"/>
      <c r="AI27" s="39"/>
      <c r="AJ27" s="39"/>
      <c r="AK27" s="39"/>
      <c r="AL27" s="39"/>
      <c r="AM27" s="39"/>
      <c r="AN27" s="38"/>
      <c r="AO27" s="38"/>
      <c r="AP27" s="38"/>
      <c r="AQ27" s="38"/>
      <c r="AT27" s="22"/>
      <c r="AU27" s="22"/>
      <c r="AV27" s="22"/>
      <c r="AW27" s="22"/>
      <c r="AX27" s="22"/>
      <c r="AY27" s="22"/>
      <c r="AZ27" s="22"/>
      <c r="BA27" s="22"/>
      <c r="BB27" s="22"/>
      <c r="BC27" s="22"/>
      <c r="BD27" s="22"/>
      <c r="BE27" s="22"/>
      <c r="BF27" s="22"/>
      <c r="BG27" s="22"/>
      <c r="BH27" s="22"/>
      <c r="BI27" s="22"/>
      <c r="BJ27" s="22"/>
      <c r="BK27" s="22"/>
    </row>
    <row r="28" spans="1:63" s="21" customFormat="1" ht="15" x14ac:dyDescent="0.25">
      <c r="A28" s="37" t="s">
        <v>79</v>
      </c>
      <c r="B28" s="38"/>
      <c r="C28" s="39"/>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9"/>
      <c r="AG28" s="39"/>
      <c r="AH28" s="39"/>
      <c r="AI28" s="39"/>
      <c r="AJ28" s="39"/>
      <c r="AK28" s="39"/>
      <c r="AL28" s="39"/>
      <c r="AM28" s="39"/>
      <c r="AN28" s="38"/>
      <c r="AO28" s="38"/>
      <c r="AP28" s="38"/>
      <c r="AQ28" s="38"/>
      <c r="AT28" s="22"/>
      <c r="AU28" s="22"/>
      <c r="AV28" s="22"/>
      <c r="AW28" s="22"/>
      <c r="AX28" s="22"/>
      <c r="AY28" s="22"/>
      <c r="AZ28" s="22"/>
      <c r="BA28" s="22"/>
      <c r="BB28" s="22"/>
      <c r="BC28" s="22"/>
      <c r="BD28" s="22"/>
      <c r="BE28" s="22"/>
      <c r="BF28" s="22"/>
      <c r="BG28" s="22"/>
      <c r="BH28" s="22"/>
      <c r="BI28" s="22"/>
      <c r="BJ28" s="22"/>
      <c r="BK28" s="22"/>
    </row>
    <row r="29" spans="1:63" s="21" customFormat="1" ht="15" x14ac:dyDescent="0.25">
      <c r="A29" s="40" t="s">
        <v>80</v>
      </c>
      <c r="B29" s="38"/>
      <c r="C29" s="39"/>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9"/>
      <c r="AG29" s="39"/>
      <c r="AH29" s="39"/>
      <c r="AI29" s="39"/>
      <c r="AJ29" s="39"/>
      <c r="AK29" s="39"/>
      <c r="AL29" s="39"/>
      <c r="AM29" s="39"/>
      <c r="AN29" s="38"/>
      <c r="AO29" s="38"/>
      <c r="AP29" s="38"/>
      <c r="AQ29" s="38"/>
      <c r="AT29" s="22"/>
      <c r="AU29" s="22"/>
      <c r="AV29" s="22"/>
      <c r="AW29" s="22"/>
      <c r="AX29" s="22"/>
      <c r="AY29" s="22"/>
      <c r="AZ29" s="22"/>
      <c r="BA29" s="22"/>
      <c r="BB29" s="22"/>
      <c r="BC29" s="22"/>
      <c r="BD29" s="22"/>
      <c r="BE29" s="22"/>
      <c r="BF29" s="22"/>
      <c r="BG29" s="22"/>
      <c r="BH29" s="22"/>
      <c r="BI29" s="22"/>
      <c r="BJ29" s="22"/>
      <c r="BK29" s="22"/>
    </row>
    <row r="30" spans="1:63" s="21" customFormat="1" ht="8.1" customHeight="1" x14ac:dyDescent="0.25">
      <c r="C30" s="22"/>
      <c r="AE30" s="22"/>
      <c r="AF30" s="22"/>
      <c r="AG30" s="22"/>
      <c r="AH30" s="22"/>
      <c r="AI30" s="22"/>
      <c r="AJ30" s="22"/>
      <c r="AK30" s="22"/>
      <c r="AL30" s="22"/>
      <c r="AS30" s="22"/>
      <c r="AT30" s="22"/>
      <c r="AU30" s="22"/>
      <c r="AV30" s="22"/>
      <c r="AW30" s="22"/>
      <c r="AX30" s="22"/>
      <c r="AY30" s="22"/>
      <c r="AZ30" s="22"/>
      <c r="BA30" s="22"/>
      <c r="BB30" s="22"/>
      <c r="BC30" s="22"/>
      <c r="BD30" s="22"/>
      <c r="BE30" s="22"/>
      <c r="BF30" s="22"/>
      <c r="BG30" s="22"/>
      <c r="BH30" s="22"/>
      <c r="BI30" s="22"/>
      <c r="BJ30" s="22"/>
    </row>
    <row r="31" spans="1:63" s="21" customFormat="1" ht="15" x14ac:dyDescent="0.25">
      <c r="A31" s="35" t="s">
        <v>68</v>
      </c>
      <c r="C31" s="22"/>
      <c r="D31" s="35"/>
      <c r="E31" s="35"/>
      <c r="F31" s="35"/>
      <c r="G31" s="35"/>
      <c r="H31" s="41"/>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S31" s="22"/>
      <c r="AT31" s="22"/>
      <c r="AU31" s="22"/>
      <c r="AV31" s="22"/>
      <c r="AW31" s="22"/>
      <c r="AX31" s="22"/>
      <c r="AY31" s="22"/>
      <c r="AZ31" s="22"/>
      <c r="BA31" s="22"/>
      <c r="BB31" s="22"/>
      <c r="BC31" s="22"/>
      <c r="BD31" s="22"/>
      <c r="BE31" s="22"/>
      <c r="BF31" s="22"/>
      <c r="BG31" s="22"/>
      <c r="BH31" s="22"/>
      <c r="BI31" s="22"/>
      <c r="BJ31" s="22"/>
    </row>
    <row r="32" spans="1:63" s="21" customFormat="1" ht="9.9499999999999993" customHeight="1" x14ac:dyDescent="0.25">
      <c r="C32" s="22"/>
      <c r="AF32" s="22"/>
      <c r="AG32" s="22"/>
      <c r="AH32" s="22"/>
      <c r="AI32" s="22"/>
      <c r="AJ32" s="22"/>
      <c r="AK32" s="22"/>
      <c r="AL32" s="22"/>
      <c r="AM32" s="22"/>
      <c r="AT32" s="22"/>
      <c r="AU32" s="22"/>
      <c r="AV32" s="22"/>
      <c r="AW32" s="22"/>
      <c r="AX32" s="22"/>
      <c r="AY32" s="22"/>
      <c r="AZ32" s="22"/>
      <c r="BA32" s="22"/>
      <c r="BB32" s="22"/>
      <c r="BC32" s="22"/>
      <c r="BD32" s="22"/>
      <c r="BE32" s="22"/>
      <c r="BF32" s="22"/>
      <c r="BG32" s="22"/>
      <c r="BH32" s="22"/>
      <c r="BI32" s="22"/>
      <c r="BJ32" s="22"/>
      <c r="BK32" s="22"/>
    </row>
    <row r="33" spans="1:63" s="21" customFormat="1" ht="15" x14ac:dyDescent="0.25">
      <c r="A33" s="306" t="s">
        <v>0</v>
      </c>
      <c r="B33" s="306"/>
      <c r="C33" s="306"/>
      <c r="D33" s="306"/>
      <c r="E33" s="306"/>
      <c r="F33" s="306"/>
      <c r="G33" s="306"/>
      <c r="H33" s="306"/>
      <c r="I33" s="305"/>
      <c r="J33" s="305"/>
      <c r="K33" s="305"/>
      <c r="L33" s="305"/>
      <c r="M33" s="305"/>
      <c r="N33" s="305"/>
      <c r="O33" s="305"/>
      <c r="P33" s="305"/>
      <c r="Q33" s="305"/>
      <c r="R33" s="305"/>
      <c r="S33" s="305"/>
      <c r="T33" s="305"/>
      <c r="U33" s="305"/>
      <c r="V33" s="305"/>
      <c r="W33" s="305"/>
      <c r="X33" s="305"/>
      <c r="Y33" s="305"/>
      <c r="Z33" s="305"/>
      <c r="AA33" s="305"/>
      <c r="AB33" s="305"/>
      <c r="AC33" s="22"/>
      <c r="AD33" s="22"/>
      <c r="AE33" s="276" t="s">
        <v>69</v>
      </c>
      <c r="AF33" s="276"/>
      <c r="AG33" s="276"/>
      <c r="AH33" s="276"/>
      <c r="AI33" s="276"/>
      <c r="AJ33" s="276"/>
      <c r="AK33" s="276"/>
      <c r="AL33" s="284"/>
      <c r="AM33" s="284"/>
      <c r="AN33" s="284"/>
      <c r="AO33" s="284"/>
      <c r="AP33" s="284"/>
      <c r="AQ33" s="284"/>
      <c r="AR33" s="42"/>
      <c r="AS33" s="22"/>
      <c r="AT33" s="22"/>
      <c r="AU33" s="22"/>
      <c r="AV33" s="22"/>
      <c r="AW33" s="22"/>
      <c r="AX33" s="22"/>
      <c r="AY33" s="22"/>
      <c r="AZ33" s="22"/>
      <c r="BA33" s="22"/>
      <c r="BB33" s="22"/>
      <c r="BC33" s="22"/>
      <c r="BD33" s="22"/>
      <c r="BE33" s="22"/>
      <c r="BF33" s="22"/>
      <c r="BG33" s="22"/>
      <c r="BH33" s="22"/>
      <c r="BI33" s="22"/>
      <c r="BJ33" s="22"/>
    </row>
    <row r="34" spans="1:63" s="21" customFormat="1" ht="9.9499999999999993" customHeight="1" x14ac:dyDescent="0.25">
      <c r="C34" s="22"/>
      <c r="AF34" s="22"/>
      <c r="AG34" s="22"/>
      <c r="AH34" s="22"/>
      <c r="AI34" s="22"/>
      <c r="AJ34" s="22"/>
      <c r="AK34" s="22"/>
      <c r="AL34" s="22"/>
      <c r="AM34" s="22"/>
      <c r="AT34" s="22"/>
      <c r="AU34" s="22"/>
      <c r="AV34" s="22"/>
      <c r="AW34" s="22"/>
      <c r="AX34" s="22"/>
      <c r="AY34" s="22"/>
      <c r="AZ34" s="22"/>
      <c r="BA34" s="22"/>
      <c r="BB34" s="22"/>
      <c r="BC34" s="22"/>
      <c r="BD34" s="22"/>
      <c r="BE34" s="22"/>
      <c r="BF34" s="22"/>
      <c r="BG34" s="22"/>
      <c r="BH34" s="22"/>
      <c r="BI34" s="22"/>
      <c r="BJ34" s="22"/>
      <c r="BK34" s="22"/>
    </row>
    <row r="35" spans="1:63" s="21" customFormat="1" ht="15" x14ac:dyDescent="0.25">
      <c r="A35" s="35" t="s">
        <v>108</v>
      </c>
      <c r="C35" s="22"/>
      <c r="N35" s="188"/>
      <c r="O35" s="218" t="s">
        <v>111</v>
      </c>
      <c r="P35" s="218"/>
      <c r="Q35" s="218"/>
      <c r="R35" s="218"/>
      <c r="S35" s="218"/>
      <c r="AE35" s="22"/>
      <c r="AF35" s="22"/>
      <c r="AG35" s="22"/>
      <c r="AH35" s="22"/>
      <c r="AI35" s="22"/>
      <c r="AJ35" s="22"/>
      <c r="AK35" s="22"/>
      <c r="AL35" s="22"/>
      <c r="AS35" s="22"/>
      <c r="AT35" s="22"/>
      <c r="AU35" s="22"/>
      <c r="AV35" s="22"/>
      <c r="AW35" s="22"/>
      <c r="AX35" s="22"/>
      <c r="AY35" s="22"/>
      <c r="AZ35" s="22"/>
      <c r="BA35" s="22"/>
      <c r="BB35" s="22"/>
      <c r="BC35" s="22"/>
      <c r="BD35" s="22"/>
      <c r="BE35" s="22"/>
      <c r="BF35" s="22"/>
      <c r="BG35" s="22"/>
      <c r="BH35" s="22"/>
      <c r="BI35" s="22"/>
      <c r="BJ35" s="22"/>
    </row>
    <row r="36" spans="1:63" s="21" customFormat="1" ht="6" customHeight="1" x14ac:dyDescent="0.25">
      <c r="C36" s="22"/>
      <c r="AE36" s="22"/>
      <c r="AF36" s="22"/>
      <c r="AG36" s="22"/>
      <c r="AH36" s="22"/>
      <c r="AI36" s="22"/>
      <c r="AJ36" s="22"/>
      <c r="AK36" s="22"/>
      <c r="AL36" s="22"/>
      <c r="AS36" s="22"/>
      <c r="AT36" s="22"/>
      <c r="AU36" s="22"/>
      <c r="AV36" s="22"/>
      <c r="AW36" s="22"/>
      <c r="AX36" s="22"/>
      <c r="AY36" s="22"/>
      <c r="AZ36" s="22"/>
      <c r="BA36" s="22"/>
      <c r="BB36" s="22"/>
      <c r="BC36" s="22"/>
      <c r="BD36" s="22"/>
      <c r="BE36" s="22"/>
      <c r="BF36" s="22"/>
      <c r="BG36" s="22"/>
      <c r="BH36" s="22"/>
      <c r="BI36" s="22"/>
      <c r="BJ36" s="22"/>
    </row>
    <row r="37" spans="1:63" s="21" customFormat="1" ht="15" x14ac:dyDescent="0.25">
      <c r="C37" s="22"/>
      <c r="N37" s="188"/>
      <c r="O37" s="218" t="s">
        <v>110</v>
      </c>
      <c r="P37" s="218"/>
      <c r="Q37" s="218"/>
      <c r="R37" s="218"/>
      <c r="S37" s="218"/>
      <c r="AE37" s="22"/>
      <c r="AF37" s="22"/>
      <c r="AG37" s="22"/>
      <c r="AH37" s="22"/>
      <c r="AI37" s="22"/>
      <c r="AJ37" s="22"/>
      <c r="AK37" s="22"/>
      <c r="AL37" s="22"/>
      <c r="AS37" s="22"/>
      <c r="AT37" s="22"/>
      <c r="AU37" s="22"/>
      <c r="AV37" s="22"/>
      <c r="AW37" s="22"/>
      <c r="AX37" s="22"/>
      <c r="AY37" s="22"/>
      <c r="AZ37" s="22"/>
      <c r="BA37" s="22"/>
      <c r="BB37" s="22"/>
      <c r="BC37" s="22"/>
      <c r="BD37" s="22"/>
      <c r="BE37" s="22"/>
      <c r="BF37" s="22"/>
      <c r="BG37" s="22"/>
      <c r="BH37" s="22"/>
      <c r="BI37" s="22"/>
      <c r="BJ37" s="22"/>
    </row>
    <row r="38" spans="1:63" s="21" customFormat="1" ht="6" customHeight="1" x14ac:dyDescent="0.25">
      <c r="C38" s="22"/>
      <c r="AE38" s="22"/>
      <c r="AF38" s="22"/>
      <c r="AG38" s="22"/>
      <c r="AH38" s="22"/>
      <c r="AI38" s="22"/>
      <c r="AJ38" s="22"/>
      <c r="AK38" s="22"/>
      <c r="AL38" s="22"/>
      <c r="AS38" s="22"/>
      <c r="AT38" s="22"/>
      <c r="AU38" s="22"/>
      <c r="AV38" s="22"/>
      <c r="AW38" s="22"/>
      <c r="AX38" s="22"/>
      <c r="AY38" s="22"/>
      <c r="AZ38" s="22"/>
      <c r="BA38" s="22"/>
      <c r="BB38" s="22"/>
      <c r="BC38" s="22"/>
      <c r="BD38" s="22"/>
      <c r="BE38" s="22"/>
      <c r="BF38" s="22"/>
      <c r="BG38" s="22"/>
      <c r="BH38" s="22"/>
      <c r="BI38" s="22"/>
      <c r="BJ38" s="22"/>
    </row>
    <row r="39" spans="1:63" s="21" customFormat="1" ht="15" x14ac:dyDescent="0.25">
      <c r="C39" s="22"/>
      <c r="N39" s="188"/>
      <c r="O39" s="218" t="s">
        <v>109</v>
      </c>
      <c r="P39" s="218"/>
      <c r="Q39" s="218"/>
      <c r="R39" s="218"/>
      <c r="S39" s="218"/>
      <c r="AE39" s="22"/>
      <c r="AF39" s="22"/>
      <c r="AG39" s="22"/>
      <c r="AH39" s="22"/>
      <c r="AI39" s="22"/>
      <c r="AJ39" s="22"/>
      <c r="AK39" s="22"/>
      <c r="AL39" s="22"/>
      <c r="AS39" s="22"/>
      <c r="AT39" s="22"/>
      <c r="AU39" s="22"/>
      <c r="AV39" s="22"/>
      <c r="AW39" s="22"/>
      <c r="AX39" s="22"/>
      <c r="AY39" s="22"/>
      <c r="AZ39" s="22"/>
      <c r="BA39" s="22"/>
      <c r="BB39" s="22"/>
      <c r="BC39" s="22"/>
      <c r="BD39" s="22"/>
      <c r="BE39" s="22"/>
      <c r="BF39" s="22"/>
      <c r="BG39" s="22"/>
      <c r="BH39" s="22"/>
      <c r="BI39" s="22"/>
      <c r="BJ39" s="22"/>
    </row>
    <row r="40" spans="1:63" s="21" customFormat="1" ht="9.9499999999999993" customHeight="1" x14ac:dyDescent="0.25">
      <c r="C40" s="22"/>
      <c r="AF40" s="22"/>
      <c r="AG40" s="22"/>
      <c r="AH40" s="22"/>
      <c r="AI40" s="22"/>
      <c r="AJ40" s="22"/>
      <c r="AK40" s="22"/>
      <c r="AL40" s="22"/>
      <c r="AM40" s="22"/>
      <c r="AT40" s="22"/>
      <c r="AU40" s="22"/>
      <c r="AV40" s="22"/>
      <c r="AW40" s="22"/>
      <c r="AX40" s="22"/>
      <c r="AY40" s="22"/>
      <c r="AZ40" s="22"/>
      <c r="BA40" s="22"/>
      <c r="BB40" s="22"/>
      <c r="BC40" s="22"/>
      <c r="BD40" s="22"/>
      <c r="BE40" s="22"/>
      <c r="BF40" s="22"/>
      <c r="BG40" s="22"/>
      <c r="BH40" s="22"/>
      <c r="BI40" s="22"/>
      <c r="BJ40" s="22"/>
      <c r="BK40" s="22"/>
    </row>
    <row r="41" spans="1:63" s="179" customFormat="1" ht="17.25" customHeight="1" x14ac:dyDescent="0.3">
      <c r="A41" s="180" t="s">
        <v>18</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row>
    <row r="42" spans="1:63" s="43" customFormat="1" ht="8.1" customHeight="1" x14ac:dyDescent="0.2">
      <c r="C42" s="44"/>
      <c r="AS42" s="45"/>
      <c r="AT42" s="45"/>
      <c r="AU42" s="45"/>
      <c r="AV42" s="45"/>
      <c r="AW42" s="45"/>
      <c r="AX42" s="45"/>
      <c r="AY42" s="45"/>
      <c r="AZ42" s="45"/>
      <c r="BA42" s="45"/>
      <c r="BB42" s="45"/>
      <c r="BC42" s="45"/>
      <c r="BD42" s="45"/>
      <c r="BE42" s="45"/>
      <c r="BF42" s="45"/>
      <c r="BG42" s="45"/>
      <c r="BH42" s="45"/>
      <c r="BI42" s="45"/>
      <c r="BJ42" s="45"/>
    </row>
    <row r="43" spans="1:63" s="22" customFormat="1" ht="15" x14ac:dyDescent="0.25">
      <c r="A43" s="22" t="s">
        <v>103</v>
      </c>
      <c r="E43" s="21"/>
      <c r="Q43" s="21"/>
      <c r="AR43" s="21"/>
    </row>
    <row r="44" spans="1:63" s="22" customFormat="1" ht="8.1" customHeight="1" x14ac:dyDescent="0.25">
      <c r="E44" s="21"/>
      <c r="Q44" s="21"/>
      <c r="AR44" s="21"/>
    </row>
    <row r="45" spans="1:63" s="49" customFormat="1" ht="16.5" customHeight="1" x14ac:dyDescent="0.25">
      <c r="A45" s="224">
        <v>1</v>
      </c>
      <c r="B45" s="224"/>
      <c r="C45" s="46"/>
      <c r="D45" s="266" t="s">
        <v>81</v>
      </c>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3"/>
      <c r="AR45" s="32"/>
      <c r="AS45" s="47"/>
      <c r="AT45" s="47"/>
      <c r="AU45" s="48"/>
      <c r="AV45" s="48"/>
      <c r="AW45" s="48"/>
      <c r="AX45" s="48"/>
      <c r="AY45" s="48"/>
      <c r="AZ45" s="48"/>
      <c r="BA45" s="48"/>
      <c r="BB45" s="48"/>
      <c r="BC45" s="48"/>
      <c r="BD45" s="48"/>
      <c r="BE45" s="48"/>
      <c r="BF45" s="48"/>
      <c r="BG45" s="48"/>
      <c r="BH45" s="48"/>
      <c r="BI45" s="48"/>
      <c r="BJ45" s="48"/>
    </row>
    <row r="46" spans="1:63" s="21" customFormat="1" ht="15" x14ac:dyDescent="0.25">
      <c r="A46" s="50"/>
      <c r="C46" s="22"/>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3"/>
      <c r="AR46" s="22"/>
      <c r="AS46" s="22"/>
      <c r="AT46" s="22"/>
      <c r="AU46" s="22"/>
      <c r="AV46" s="22"/>
      <c r="AW46" s="22"/>
      <c r="AX46" s="22"/>
      <c r="AY46" s="22"/>
      <c r="AZ46" s="22"/>
      <c r="BA46" s="22"/>
      <c r="BB46" s="22"/>
      <c r="BC46" s="22"/>
      <c r="BD46" s="22"/>
      <c r="BE46" s="22"/>
      <c r="BF46" s="22"/>
      <c r="BG46" s="22"/>
      <c r="BH46" s="22"/>
      <c r="BI46" s="22"/>
      <c r="BJ46" s="22"/>
    </row>
    <row r="47" spans="1:63" s="21" customFormat="1" ht="15.75" customHeight="1" x14ac:dyDescent="0.25">
      <c r="A47" s="50"/>
      <c r="C47" s="22"/>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3"/>
      <c r="AR47" s="22"/>
      <c r="AS47" s="22"/>
      <c r="AT47" s="22"/>
      <c r="AU47" s="22"/>
      <c r="AV47" s="22"/>
      <c r="AW47" s="22"/>
      <c r="AX47" s="22"/>
      <c r="AY47" s="22"/>
      <c r="AZ47" s="22"/>
      <c r="BA47" s="22"/>
      <c r="BB47" s="22"/>
      <c r="BC47" s="22"/>
      <c r="BD47" s="22"/>
      <c r="BE47" s="22"/>
      <c r="BF47" s="22"/>
      <c r="BG47" s="22"/>
      <c r="BH47" s="22"/>
      <c r="BI47" s="22"/>
      <c r="BJ47" s="22"/>
    </row>
    <row r="48" spans="1:63" s="21" customFormat="1" ht="15" x14ac:dyDescent="0.25">
      <c r="A48" s="50"/>
      <c r="C48" s="22"/>
      <c r="D48" s="51"/>
      <c r="F48" s="35" t="s">
        <v>4</v>
      </c>
      <c r="I48" s="35"/>
      <c r="J48" s="35"/>
      <c r="K48" s="36"/>
      <c r="L48" s="36"/>
      <c r="M48" s="285">
        <v>0</v>
      </c>
      <c r="N48" s="285"/>
      <c r="O48" s="285"/>
      <c r="P48" s="285"/>
      <c r="Q48" s="285"/>
      <c r="S48" s="52" t="s">
        <v>5</v>
      </c>
      <c r="V48" s="286">
        <f>M48*28.35</f>
        <v>0</v>
      </c>
      <c r="W48" s="286"/>
      <c r="X48" s="286"/>
      <c r="Y48" s="35" t="s">
        <v>6</v>
      </c>
      <c r="AR48" s="22"/>
      <c r="AS48" s="22"/>
      <c r="AT48" s="22"/>
      <c r="AU48" s="22"/>
      <c r="AV48" s="22"/>
      <c r="AW48" s="22"/>
      <c r="AX48" s="22"/>
      <c r="AY48" s="22"/>
      <c r="AZ48" s="22"/>
      <c r="BA48" s="22"/>
      <c r="BB48" s="22"/>
      <c r="BC48" s="22"/>
      <c r="BD48" s="22"/>
      <c r="BE48" s="22"/>
      <c r="BF48" s="22"/>
      <c r="BG48" s="22"/>
      <c r="BH48" s="22"/>
      <c r="BI48" s="22"/>
      <c r="BJ48" s="22"/>
    </row>
    <row r="49" spans="1:62" s="21" customFormat="1" ht="9.9499999999999993" customHeight="1" x14ac:dyDescent="0.25">
      <c r="C49" s="22"/>
      <c r="AE49" s="22"/>
      <c r="AF49" s="22"/>
      <c r="AG49" s="22"/>
      <c r="AH49" s="22"/>
      <c r="AI49" s="22"/>
      <c r="AJ49" s="22"/>
      <c r="AK49" s="22"/>
      <c r="AL49" s="22"/>
      <c r="AS49" s="22"/>
      <c r="AT49" s="22"/>
      <c r="AU49" s="22"/>
      <c r="AV49" s="22"/>
      <c r="AW49" s="22"/>
      <c r="AX49" s="22"/>
      <c r="AY49" s="22"/>
      <c r="AZ49" s="22"/>
      <c r="BA49" s="22"/>
      <c r="BB49" s="22"/>
      <c r="BC49" s="22"/>
      <c r="BD49" s="22"/>
      <c r="BE49" s="22"/>
      <c r="BF49" s="22"/>
      <c r="BG49" s="22"/>
      <c r="BH49" s="22"/>
      <c r="BI49" s="22"/>
      <c r="BJ49" s="22"/>
    </row>
    <row r="50" spans="1:62" s="49" customFormat="1" ht="15" x14ac:dyDescent="0.25">
      <c r="A50" s="53"/>
      <c r="B50" s="53"/>
      <c r="C50" s="54"/>
      <c r="D50" s="244" t="s">
        <v>16</v>
      </c>
      <c r="E50" s="244"/>
      <c r="F50" s="55" t="s">
        <v>21</v>
      </c>
      <c r="G50" s="55"/>
      <c r="H50" s="32"/>
      <c r="I50" s="32"/>
      <c r="J50" s="32"/>
      <c r="K50" s="32"/>
      <c r="L50" s="32"/>
      <c r="M50" s="32"/>
      <c r="N50" s="32"/>
      <c r="O50" s="32"/>
      <c r="P50" s="32"/>
      <c r="Q50" s="32"/>
      <c r="R50" s="32"/>
      <c r="S50" s="32"/>
      <c r="T50" s="32"/>
      <c r="U50" s="32"/>
      <c r="V50" s="277">
        <v>0</v>
      </c>
      <c r="W50" s="278"/>
      <c r="X50" s="279"/>
      <c r="Y50" s="32"/>
      <c r="Z50" s="32"/>
      <c r="AA50" s="32"/>
      <c r="AB50" s="32"/>
      <c r="AC50" s="32"/>
      <c r="AD50" s="32"/>
      <c r="AE50" s="32"/>
      <c r="AF50" s="32"/>
      <c r="AG50" s="32"/>
      <c r="AH50" s="32"/>
      <c r="AI50" s="32"/>
      <c r="AJ50" s="32"/>
      <c r="AK50" s="32"/>
      <c r="AL50" s="32"/>
      <c r="AM50" s="32"/>
      <c r="AN50" s="32"/>
      <c r="AO50" s="32"/>
      <c r="AP50" s="32"/>
      <c r="AQ50" s="32"/>
      <c r="AR50" s="32"/>
      <c r="AS50" s="32"/>
      <c r="AT50" s="32"/>
    </row>
    <row r="51" spans="1:62" s="21" customFormat="1" ht="9.9499999999999993" customHeight="1" x14ac:dyDescent="0.25">
      <c r="C51" s="22"/>
      <c r="AE51" s="22"/>
      <c r="AF51" s="22"/>
      <c r="AG51" s="22"/>
      <c r="AH51" s="22"/>
      <c r="AI51" s="22"/>
      <c r="AJ51" s="22"/>
      <c r="AK51" s="22"/>
      <c r="AL51" s="22"/>
      <c r="AS51" s="22"/>
      <c r="AT51" s="22"/>
      <c r="AU51" s="22"/>
      <c r="AV51" s="22"/>
      <c r="AW51" s="22"/>
      <c r="AX51" s="22"/>
      <c r="AY51" s="22"/>
      <c r="AZ51" s="22"/>
      <c r="BA51" s="22"/>
      <c r="BB51" s="22"/>
      <c r="BC51" s="22"/>
      <c r="BD51" s="22"/>
      <c r="BE51" s="22"/>
      <c r="BF51" s="22"/>
      <c r="BG51" s="22"/>
      <c r="BH51" s="22"/>
      <c r="BI51" s="22"/>
      <c r="BJ51" s="22"/>
    </row>
    <row r="52" spans="1:62" s="49" customFormat="1" ht="15" x14ac:dyDescent="0.25">
      <c r="A52" s="53"/>
      <c r="B52" s="53"/>
      <c r="C52" s="54"/>
      <c r="D52" s="244" t="s">
        <v>17</v>
      </c>
      <c r="E52" s="244"/>
      <c r="F52" s="55" t="s">
        <v>22</v>
      </c>
      <c r="G52" s="55"/>
      <c r="H52" s="32"/>
      <c r="I52" s="32"/>
      <c r="J52" s="32"/>
      <c r="K52" s="32"/>
      <c r="L52" s="32"/>
      <c r="M52" s="32"/>
      <c r="N52" s="32"/>
      <c r="O52" s="32"/>
      <c r="P52" s="32"/>
      <c r="Q52" s="32"/>
      <c r="R52" s="32"/>
      <c r="S52" s="32"/>
      <c r="T52" s="32"/>
      <c r="U52" s="32"/>
      <c r="V52" s="277">
        <v>0</v>
      </c>
      <c r="W52" s="278"/>
      <c r="X52" s="279"/>
      <c r="Y52" s="32"/>
      <c r="Z52" s="32"/>
      <c r="AA52" s="32"/>
      <c r="AB52" s="32"/>
      <c r="AC52" s="32"/>
      <c r="AD52" s="32"/>
      <c r="AE52" s="32"/>
      <c r="AF52" s="32"/>
      <c r="AG52" s="32"/>
      <c r="AH52" s="32"/>
      <c r="AI52" s="32"/>
      <c r="AJ52" s="32"/>
      <c r="AK52" s="32"/>
      <c r="AL52" s="32"/>
      <c r="AM52" s="32"/>
      <c r="AN52" s="32"/>
      <c r="AO52" s="32"/>
      <c r="AP52" s="32"/>
      <c r="AQ52" s="32"/>
      <c r="AR52" s="32"/>
      <c r="AS52" s="32"/>
      <c r="AT52" s="32"/>
    </row>
    <row r="53" spans="1:62" s="21" customFormat="1" ht="9.9499999999999993" customHeight="1" x14ac:dyDescent="0.25">
      <c r="C53" s="22"/>
      <c r="AE53" s="22"/>
      <c r="AF53" s="22"/>
      <c r="AG53" s="22"/>
      <c r="AH53" s="22"/>
      <c r="AI53" s="22"/>
      <c r="AJ53" s="22"/>
      <c r="AK53" s="22"/>
      <c r="AL53" s="22"/>
      <c r="AS53" s="22"/>
      <c r="AT53" s="22"/>
      <c r="AU53" s="22"/>
      <c r="AV53" s="22"/>
      <c r="AW53" s="22"/>
      <c r="AX53" s="22"/>
      <c r="AY53" s="22"/>
      <c r="AZ53" s="22"/>
      <c r="BA53" s="22"/>
      <c r="BB53" s="22"/>
      <c r="BC53" s="22"/>
      <c r="BD53" s="22"/>
      <c r="BE53" s="22"/>
      <c r="BF53" s="22"/>
      <c r="BG53" s="22"/>
      <c r="BH53" s="22"/>
      <c r="BI53" s="22"/>
      <c r="BJ53" s="22"/>
    </row>
    <row r="54" spans="1:62" s="49" customFormat="1" ht="15" x14ac:dyDescent="0.25">
      <c r="A54" s="53"/>
      <c r="B54" s="53"/>
      <c r="C54" s="54"/>
      <c r="D54" s="244" t="s">
        <v>13</v>
      </c>
      <c r="E54" s="244"/>
      <c r="F54" s="55" t="s">
        <v>23</v>
      </c>
      <c r="G54" s="55"/>
      <c r="H54" s="32"/>
      <c r="I54" s="32"/>
      <c r="J54" s="32"/>
      <c r="K54" s="32"/>
      <c r="L54" s="32"/>
      <c r="M54" s="32"/>
      <c r="N54" s="32"/>
      <c r="O54" s="32"/>
      <c r="P54" s="32"/>
      <c r="Q54" s="32"/>
      <c r="R54" s="32"/>
      <c r="S54" s="32"/>
      <c r="T54" s="32"/>
      <c r="U54" s="32"/>
      <c r="V54" s="307" t="e">
        <f>(V50/V52)*28.35</f>
        <v>#DIV/0!</v>
      </c>
      <c r="W54" s="308"/>
      <c r="X54" s="309"/>
      <c r="Y54" s="32"/>
      <c r="Z54" s="32"/>
      <c r="AA54" s="32"/>
      <c r="AB54" s="32"/>
      <c r="AC54" s="32"/>
      <c r="AD54" s="32"/>
      <c r="AE54" s="32"/>
      <c r="AF54" s="32"/>
      <c r="AG54" s="32"/>
      <c r="AH54" s="32"/>
      <c r="AI54" s="32"/>
      <c r="AJ54" s="32"/>
      <c r="AK54" s="32"/>
      <c r="AL54" s="32"/>
      <c r="AM54" s="32"/>
      <c r="AN54" s="32"/>
      <c r="AO54" s="32"/>
      <c r="AP54" s="32"/>
      <c r="AQ54" s="32"/>
      <c r="AR54" s="32"/>
      <c r="AS54" s="32"/>
      <c r="AT54" s="32"/>
    </row>
    <row r="55" spans="1:62" s="21" customFormat="1" ht="9.9499999999999993" customHeight="1" x14ac:dyDescent="0.25">
      <c r="C55" s="22"/>
      <c r="AE55" s="22"/>
      <c r="AF55" s="22"/>
      <c r="AG55" s="22"/>
      <c r="AH55" s="22"/>
      <c r="AI55" s="22"/>
      <c r="AJ55" s="22"/>
      <c r="AK55" s="22"/>
      <c r="AL55" s="22"/>
      <c r="AS55" s="22"/>
      <c r="AT55" s="22"/>
      <c r="AU55" s="22"/>
      <c r="AV55" s="22"/>
      <c r="AW55" s="22"/>
      <c r="AX55" s="22"/>
      <c r="AY55" s="22"/>
      <c r="AZ55" s="22"/>
      <c r="BA55" s="22"/>
      <c r="BB55" s="22"/>
      <c r="BC55" s="22"/>
      <c r="BD55" s="22"/>
      <c r="BE55" s="22"/>
      <c r="BF55" s="22"/>
      <c r="BG55" s="22"/>
      <c r="BH55" s="22"/>
      <c r="BI55" s="22"/>
      <c r="BJ55" s="22"/>
    </row>
    <row r="56" spans="1:62" s="49" customFormat="1" ht="15" x14ac:dyDescent="0.25">
      <c r="A56" s="53"/>
      <c r="B56" s="53"/>
      <c r="C56" s="54"/>
      <c r="D56" s="244" t="s">
        <v>24</v>
      </c>
      <c r="E56" s="244"/>
      <c r="F56" s="55" t="s">
        <v>25</v>
      </c>
      <c r="G56" s="55"/>
      <c r="H56" s="32"/>
      <c r="I56" s="32"/>
      <c r="J56" s="32"/>
      <c r="K56" s="32"/>
      <c r="L56" s="32"/>
      <c r="M56" s="32"/>
      <c r="N56" s="32"/>
      <c r="O56" s="32"/>
      <c r="P56" s="32"/>
      <c r="Q56" s="32"/>
      <c r="R56" s="32"/>
      <c r="S56" s="32"/>
      <c r="T56" s="32"/>
      <c r="U56" s="32"/>
      <c r="V56" s="56" t="e">
        <f>IF(V54&lt;=6,"X","")</f>
        <v>#DIV/0!</v>
      </c>
      <c r="W56" s="57" t="s">
        <v>82</v>
      </c>
      <c r="Y56" s="32"/>
      <c r="Z56" s="32"/>
      <c r="AA56" s="32"/>
      <c r="AB56" s="32"/>
      <c r="AC56" s="32"/>
      <c r="AD56" s="32"/>
      <c r="AE56" s="32"/>
      <c r="AF56" s="32"/>
      <c r="AG56" s="32"/>
      <c r="AH56" s="32"/>
      <c r="AI56" s="32"/>
      <c r="AJ56" s="32"/>
      <c r="AK56" s="32"/>
      <c r="AL56" s="32"/>
      <c r="AM56" s="32"/>
      <c r="AN56" s="32"/>
      <c r="AO56" s="32"/>
      <c r="AP56" s="32"/>
      <c r="AQ56" s="32"/>
      <c r="AR56" s="32"/>
      <c r="AS56" s="32"/>
      <c r="AT56" s="32"/>
    </row>
    <row r="57" spans="1:62" s="21" customFormat="1" ht="6" customHeight="1" x14ac:dyDescent="0.25">
      <c r="C57" s="22"/>
      <c r="AE57" s="22"/>
      <c r="AF57" s="22"/>
      <c r="AG57" s="22"/>
      <c r="AH57" s="22"/>
      <c r="AI57" s="22"/>
      <c r="AJ57" s="22"/>
      <c r="AK57" s="22"/>
      <c r="AL57" s="22"/>
      <c r="AS57" s="22"/>
      <c r="AT57" s="22"/>
      <c r="AU57" s="22"/>
      <c r="AV57" s="22"/>
      <c r="AW57" s="22"/>
      <c r="AX57" s="22"/>
      <c r="AY57" s="22"/>
      <c r="AZ57" s="22"/>
      <c r="BA57" s="22"/>
      <c r="BB57" s="22"/>
      <c r="BC57" s="22"/>
      <c r="BD57" s="22"/>
      <c r="BE57" s="22"/>
      <c r="BF57" s="22"/>
      <c r="BG57" s="22"/>
      <c r="BH57" s="22"/>
      <c r="BI57" s="22"/>
      <c r="BJ57" s="22"/>
    </row>
    <row r="58" spans="1:62" s="21" customFormat="1" ht="15" x14ac:dyDescent="0.25">
      <c r="C58" s="22"/>
      <c r="V58" s="59" t="e">
        <f>IF(V54&gt;6,"X","")</f>
        <v>#DIV/0!</v>
      </c>
      <c r="W58" s="57" t="s">
        <v>137</v>
      </c>
      <c r="X58" s="49"/>
      <c r="Y58" s="32"/>
      <c r="Z58" s="32"/>
      <c r="AA58" s="32"/>
      <c r="AB58" s="32"/>
      <c r="AC58" s="32"/>
      <c r="AD58" s="32"/>
      <c r="AE58" s="32"/>
      <c r="AF58" s="32"/>
      <c r="AG58" s="32"/>
      <c r="AH58" s="32"/>
      <c r="AI58" s="32"/>
      <c r="AJ58" s="22"/>
      <c r="AK58" s="22"/>
      <c r="AL58" s="22"/>
      <c r="AS58" s="22"/>
      <c r="AT58" s="22"/>
      <c r="AU58" s="22"/>
      <c r="AV58" s="22"/>
      <c r="AW58" s="22"/>
      <c r="AX58" s="22"/>
      <c r="AY58" s="22"/>
      <c r="AZ58" s="22"/>
      <c r="BA58" s="22"/>
      <c r="BB58" s="22"/>
      <c r="BC58" s="22"/>
      <c r="BD58" s="22"/>
      <c r="BE58" s="22"/>
      <c r="BF58" s="22"/>
      <c r="BG58" s="22"/>
      <c r="BH58" s="22"/>
      <c r="BI58" s="22"/>
      <c r="BJ58" s="22"/>
    </row>
    <row r="59" spans="1:62" s="21" customFormat="1" ht="15.75" x14ac:dyDescent="0.3">
      <c r="C59" s="22"/>
      <c r="V59" s="58"/>
      <c r="W59" s="222" t="s">
        <v>132</v>
      </c>
      <c r="X59" s="49"/>
      <c r="Y59" s="32"/>
      <c r="Z59" s="32"/>
      <c r="AA59" s="32"/>
      <c r="AB59" s="32"/>
      <c r="AC59" s="32"/>
      <c r="AD59" s="32"/>
      <c r="AE59" s="32"/>
      <c r="AF59" s="32"/>
      <c r="AG59" s="32"/>
      <c r="AH59" s="32"/>
      <c r="AI59" s="32"/>
      <c r="AJ59" s="22"/>
      <c r="AK59" s="22"/>
      <c r="AL59" s="22"/>
      <c r="AS59" s="22"/>
      <c r="AT59" s="22"/>
      <c r="AU59" s="22"/>
      <c r="AV59" s="22"/>
      <c r="AW59" s="22"/>
      <c r="AX59" s="22"/>
      <c r="AY59" s="22"/>
      <c r="AZ59" s="22"/>
      <c r="BA59" s="22"/>
      <c r="BB59" s="22"/>
      <c r="BC59" s="22"/>
      <c r="BD59" s="22"/>
      <c r="BE59" s="22"/>
      <c r="BF59" s="22"/>
      <c r="BG59" s="22"/>
      <c r="BH59" s="22"/>
      <c r="BI59" s="22"/>
      <c r="BJ59" s="22"/>
    </row>
    <row r="60" spans="1:62" s="2" customFormat="1" ht="12.75" customHeight="1" x14ac:dyDescent="0.25">
      <c r="AI60" s="3"/>
      <c r="AN60" s="4" t="s">
        <v>63</v>
      </c>
      <c r="AS60" s="5"/>
      <c r="AT60" s="5"/>
      <c r="AU60" s="5"/>
      <c r="AV60" s="5"/>
      <c r="AX60" s="5"/>
      <c r="AY60" s="5"/>
      <c r="AZ60" s="5"/>
      <c r="BA60" s="5"/>
      <c r="BB60" s="5"/>
      <c r="BC60" s="5"/>
      <c r="BD60" s="5"/>
      <c r="BE60" s="5"/>
      <c r="BF60" s="5"/>
      <c r="BG60" s="5"/>
      <c r="BH60" s="5"/>
      <c r="BI60" s="5"/>
      <c r="BJ60" s="5"/>
    </row>
    <row r="61" spans="1:62" s="8" customFormat="1" ht="6"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7"/>
      <c r="AT61" s="7"/>
      <c r="AU61" s="7"/>
      <c r="AV61" s="7"/>
      <c r="AW61" s="7"/>
      <c r="AX61" s="7"/>
      <c r="AY61" s="7"/>
      <c r="AZ61" s="7"/>
      <c r="BA61" s="7"/>
      <c r="BB61" s="7"/>
      <c r="BC61" s="7"/>
      <c r="BD61" s="7"/>
      <c r="BE61" s="7"/>
      <c r="BF61" s="7"/>
      <c r="BG61" s="7"/>
      <c r="BH61" s="7"/>
      <c r="BI61" s="7"/>
      <c r="BJ61" s="7"/>
    </row>
    <row r="62" spans="1:62" s="177" customFormat="1" ht="18" x14ac:dyDescent="0.25">
      <c r="A62" s="245" t="s">
        <v>70</v>
      </c>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175"/>
      <c r="AS62" s="176"/>
      <c r="AT62" s="176"/>
      <c r="AU62" s="176"/>
      <c r="AV62" s="176"/>
      <c r="AW62" s="176"/>
      <c r="AX62" s="176"/>
      <c r="AY62" s="176"/>
      <c r="AZ62" s="176"/>
      <c r="BA62" s="176"/>
      <c r="BB62" s="176"/>
      <c r="BC62" s="176"/>
      <c r="BD62" s="176"/>
      <c r="BE62" s="176"/>
      <c r="BF62" s="176"/>
      <c r="BG62" s="176"/>
      <c r="BH62" s="176"/>
      <c r="BI62" s="176"/>
      <c r="BJ62" s="176"/>
    </row>
    <row r="63" spans="1:62" s="2" customFormat="1" ht="12.75" x14ac:dyDescent="0.25">
      <c r="C63" s="5"/>
      <c r="AK63" s="3"/>
      <c r="AS63" s="5"/>
      <c r="AT63" s="5"/>
      <c r="AU63" s="5"/>
      <c r="AV63" s="5"/>
      <c r="AW63" s="5"/>
      <c r="AX63" s="5"/>
      <c r="AY63" s="5"/>
      <c r="AZ63" s="5"/>
      <c r="BA63" s="5"/>
      <c r="BB63" s="5"/>
      <c r="BC63" s="5"/>
      <c r="BD63" s="5"/>
      <c r="BE63" s="5"/>
      <c r="BF63" s="5"/>
      <c r="BG63" s="5"/>
      <c r="BH63" s="5"/>
      <c r="BI63" s="5"/>
      <c r="BJ63" s="5"/>
    </row>
    <row r="64" spans="1:62" s="179" customFormat="1" ht="17.25" x14ac:dyDescent="0.3">
      <c r="A64" s="180" t="s">
        <v>122</v>
      </c>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row>
    <row r="65" spans="1:62" s="43" customFormat="1" ht="8.1" customHeight="1" x14ac:dyDescent="0.2">
      <c r="C65" s="44"/>
      <c r="AS65" s="45"/>
      <c r="AT65" s="45"/>
      <c r="AU65" s="45"/>
      <c r="AV65" s="45"/>
      <c r="AW65" s="45"/>
      <c r="AX65" s="45"/>
      <c r="AY65" s="45"/>
      <c r="AZ65" s="45"/>
      <c r="BA65" s="45"/>
      <c r="BB65" s="45"/>
      <c r="BC65" s="45"/>
      <c r="BD65" s="45"/>
      <c r="BE65" s="45"/>
      <c r="BF65" s="45"/>
      <c r="BG65" s="45"/>
      <c r="BH65" s="45"/>
      <c r="BI65" s="45"/>
      <c r="BJ65" s="45"/>
    </row>
    <row r="66" spans="1:62" s="49" customFormat="1" ht="15" customHeight="1" x14ac:dyDescent="0.25">
      <c r="A66" s="224">
        <v>1</v>
      </c>
      <c r="B66" s="224"/>
      <c r="C66" s="46"/>
      <c r="D66" s="60" t="s">
        <v>83</v>
      </c>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47"/>
      <c r="AT66" s="47"/>
      <c r="AU66" s="48"/>
      <c r="AV66" s="48"/>
      <c r="AW66" s="48"/>
      <c r="AX66" s="48"/>
      <c r="AY66" s="48"/>
      <c r="AZ66" s="48"/>
      <c r="BA66" s="48"/>
      <c r="BB66" s="48"/>
      <c r="BC66" s="48"/>
      <c r="BD66" s="48"/>
      <c r="BE66" s="48"/>
      <c r="BF66" s="48"/>
      <c r="BG66" s="48"/>
      <c r="BH66" s="48"/>
      <c r="BI66" s="48"/>
      <c r="BJ66" s="48"/>
    </row>
    <row r="67" spans="1:62" s="21" customFormat="1" ht="8.1" customHeight="1" x14ac:dyDescent="0.25">
      <c r="C67" s="22"/>
      <c r="AE67" s="22"/>
      <c r="AF67" s="22"/>
      <c r="AG67" s="22"/>
      <c r="AH67" s="22"/>
      <c r="AI67" s="22"/>
      <c r="AJ67" s="22"/>
      <c r="AK67" s="22"/>
      <c r="AL67" s="22"/>
      <c r="AS67" s="22"/>
      <c r="AT67" s="22"/>
      <c r="AU67" s="22"/>
      <c r="AV67" s="22"/>
      <c r="AW67" s="22"/>
      <c r="AX67" s="22"/>
      <c r="AY67" s="22"/>
      <c r="AZ67" s="22"/>
      <c r="BA67" s="22"/>
      <c r="BB67" s="22"/>
      <c r="BC67" s="22"/>
      <c r="BD67" s="22"/>
      <c r="BE67" s="22"/>
      <c r="BF67" s="22"/>
      <c r="BG67" s="22"/>
      <c r="BH67" s="22"/>
      <c r="BI67" s="22"/>
      <c r="BJ67" s="22"/>
    </row>
    <row r="68" spans="1:62" s="55" customFormat="1" ht="15" x14ac:dyDescent="0.25">
      <c r="C68" s="61"/>
      <c r="D68" s="244" t="s">
        <v>16</v>
      </c>
      <c r="E68" s="244"/>
      <c r="F68" s="55" t="s">
        <v>19</v>
      </c>
      <c r="H68" s="21"/>
      <c r="I68" s="21"/>
      <c r="J68" s="21"/>
      <c r="K68" s="21"/>
      <c r="L68" s="21"/>
      <c r="O68" s="21"/>
      <c r="P68" s="21"/>
      <c r="Q68" s="257"/>
      <c r="R68" s="258"/>
      <c r="S68" s="258"/>
      <c r="T68" s="258"/>
      <c r="U68" s="258"/>
      <c r="V68" s="258"/>
      <c r="W68" s="258"/>
      <c r="X68" s="258"/>
      <c r="Y68" s="258"/>
      <c r="Z68" s="258"/>
      <c r="AA68" s="258"/>
      <c r="AB68" s="258"/>
      <c r="AC68" s="258"/>
      <c r="AD68" s="258"/>
      <c r="AE68" s="258"/>
      <c r="AF68" s="258"/>
      <c r="AG68" s="258"/>
      <c r="AH68" s="258"/>
      <c r="AI68" s="258"/>
      <c r="AJ68" s="258"/>
      <c r="AK68" s="258"/>
      <c r="AL68" s="258"/>
      <c r="AM68" s="258"/>
      <c r="AN68" s="258"/>
      <c r="AO68" s="258"/>
      <c r="AP68" s="258"/>
      <c r="AQ68" s="259"/>
      <c r="AR68" s="21"/>
      <c r="AS68" s="62"/>
      <c r="AT68" s="62"/>
      <c r="AU68" s="62"/>
      <c r="AV68" s="61"/>
      <c r="AW68" s="61"/>
      <c r="AX68" s="61"/>
      <c r="AY68" s="61"/>
      <c r="AZ68" s="61"/>
      <c r="BA68" s="61"/>
      <c r="BB68" s="61"/>
      <c r="BC68" s="61"/>
      <c r="BD68" s="61"/>
      <c r="BE68" s="61"/>
      <c r="BF68" s="61"/>
      <c r="BG68" s="61"/>
      <c r="BH68" s="61"/>
      <c r="BI68" s="61"/>
      <c r="BJ68" s="61"/>
    </row>
    <row r="69" spans="1:62" s="22" customFormat="1" ht="3.95" customHeight="1" x14ac:dyDescent="0.25">
      <c r="Q69" s="21"/>
      <c r="AR69" s="21"/>
    </row>
    <row r="70" spans="1:62" s="55" customFormat="1" ht="15" x14ac:dyDescent="0.25">
      <c r="C70" s="61"/>
      <c r="D70" s="244" t="s">
        <v>17</v>
      </c>
      <c r="E70" s="244"/>
      <c r="F70" s="55" t="s">
        <v>20</v>
      </c>
      <c r="H70" s="21"/>
      <c r="I70" s="21"/>
      <c r="J70" s="21"/>
      <c r="K70" s="21"/>
      <c r="L70" s="21"/>
      <c r="M70" s="21"/>
      <c r="N70" s="21"/>
      <c r="O70" s="21"/>
      <c r="P70" s="21"/>
      <c r="Q70" s="247"/>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9"/>
      <c r="AR70" s="21"/>
      <c r="AS70" s="62"/>
      <c r="AT70" s="62"/>
      <c r="AU70" s="61"/>
      <c r="AV70" s="61"/>
      <c r="AW70" s="61"/>
      <c r="AX70" s="61"/>
      <c r="AY70" s="61"/>
      <c r="AZ70" s="61"/>
      <c r="BA70" s="61"/>
      <c r="BB70" s="61"/>
      <c r="BC70" s="61"/>
      <c r="BD70" s="61"/>
      <c r="BE70" s="61"/>
      <c r="BF70" s="61"/>
      <c r="BG70" s="61"/>
      <c r="BH70" s="61"/>
      <c r="BI70" s="61"/>
      <c r="BJ70" s="61"/>
    </row>
    <row r="71" spans="1:62" s="22" customFormat="1" ht="15" x14ac:dyDescent="0.25">
      <c r="F71" s="246" t="s">
        <v>133</v>
      </c>
      <c r="G71" s="246"/>
      <c r="H71" s="246"/>
      <c r="I71" s="246"/>
      <c r="J71" s="246"/>
      <c r="K71" s="246"/>
      <c r="L71" s="246"/>
      <c r="M71" s="246"/>
      <c r="N71" s="246"/>
      <c r="Q71" s="250"/>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2"/>
      <c r="AR71" s="21"/>
    </row>
    <row r="72" spans="1:62" s="22" customFormat="1" ht="15" x14ac:dyDescent="0.25">
      <c r="F72" s="246"/>
      <c r="G72" s="246"/>
      <c r="H72" s="246"/>
      <c r="I72" s="246"/>
      <c r="J72" s="246"/>
      <c r="K72" s="246"/>
      <c r="L72" s="246"/>
      <c r="M72" s="246"/>
      <c r="N72" s="246"/>
      <c r="Q72" s="250"/>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c r="AQ72" s="252"/>
      <c r="AR72" s="21"/>
    </row>
    <row r="73" spans="1:62" s="22" customFormat="1" ht="15" x14ac:dyDescent="0.25">
      <c r="F73" s="246"/>
      <c r="G73" s="246"/>
      <c r="H73" s="246"/>
      <c r="I73" s="246"/>
      <c r="J73" s="246"/>
      <c r="K73" s="246"/>
      <c r="L73" s="246"/>
      <c r="M73" s="246"/>
      <c r="N73" s="246"/>
      <c r="Q73" s="250"/>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2"/>
      <c r="AR73" s="21"/>
    </row>
    <row r="74" spans="1:62" s="22" customFormat="1" ht="15" x14ac:dyDescent="0.25">
      <c r="F74" s="246"/>
      <c r="G74" s="246"/>
      <c r="H74" s="246"/>
      <c r="I74" s="246"/>
      <c r="J74" s="246"/>
      <c r="K74" s="246"/>
      <c r="L74" s="246"/>
      <c r="M74" s="246"/>
      <c r="N74" s="246"/>
      <c r="Q74" s="250"/>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2"/>
      <c r="AR74" s="21"/>
    </row>
    <row r="75" spans="1:62" s="22" customFormat="1" ht="15" x14ac:dyDescent="0.25">
      <c r="F75" s="246"/>
      <c r="G75" s="246"/>
      <c r="H75" s="246"/>
      <c r="I75" s="246"/>
      <c r="J75" s="246"/>
      <c r="K75" s="246"/>
      <c r="L75" s="246"/>
      <c r="M75" s="246"/>
      <c r="N75" s="246"/>
      <c r="Q75" s="250"/>
      <c r="R75" s="251"/>
      <c r="S75" s="251"/>
      <c r="T75" s="251"/>
      <c r="U75" s="251"/>
      <c r="V75" s="251"/>
      <c r="W75" s="251"/>
      <c r="X75" s="251"/>
      <c r="Y75" s="251"/>
      <c r="Z75" s="251"/>
      <c r="AA75" s="251"/>
      <c r="AB75" s="251"/>
      <c r="AC75" s="251"/>
      <c r="AD75" s="251"/>
      <c r="AE75" s="251"/>
      <c r="AF75" s="251"/>
      <c r="AG75" s="251"/>
      <c r="AH75" s="251"/>
      <c r="AI75" s="251"/>
      <c r="AJ75" s="251"/>
      <c r="AK75" s="251"/>
      <c r="AL75" s="251"/>
      <c r="AM75" s="251"/>
      <c r="AN75" s="251"/>
      <c r="AO75" s="251"/>
      <c r="AP75" s="251"/>
      <c r="AQ75" s="252"/>
      <c r="AR75" s="21"/>
    </row>
    <row r="76" spans="1:62" s="22" customFormat="1" ht="15" x14ac:dyDescent="0.25">
      <c r="F76" s="246"/>
      <c r="G76" s="246"/>
      <c r="H76" s="246"/>
      <c r="I76" s="246"/>
      <c r="J76" s="246"/>
      <c r="K76" s="246"/>
      <c r="L76" s="246"/>
      <c r="M76" s="246"/>
      <c r="N76" s="246"/>
      <c r="Q76" s="250"/>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2"/>
      <c r="AR76" s="21"/>
    </row>
    <row r="77" spans="1:62" s="22" customFormat="1" ht="15" x14ac:dyDescent="0.25">
      <c r="F77" s="246"/>
      <c r="G77" s="246"/>
      <c r="H77" s="246"/>
      <c r="I77" s="246"/>
      <c r="J77" s="246"/>
      <c r="K77" s="246"/>
      <c r="L77" s="246"/>
      <c r="M77" s="246"/>
      <c r="N77" s="246"/>
      <c r="Q77" s="253"/>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5"/>
      <c r="AR77" s="21"/>
    </row>
    <row r="78" spans="1:62" s="21" customFormat="1" ht="15" x14ac:dyDescent="0.25">
      <c r="F78" s="63"/>
      <c r="G78" s="63"/>
      <c r="H78" s="63"/>
      <c r="I78" s="63"/>
      <c r="J78" s="63"/>
      <c r="K78" s="63"/>
      <c r="L78" s="63"/>
      <c r="M78" s="63"/>
      <c r="N78" s="63"/>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row>
    <row r="79" spans="1:62" s="21" customFormat="1" ht="16.5" customHeight="1" x14ac:dyDescent="0.25">
      <c r="A79" s="238" t="s">
        <v>74</v>
      </c>
      <c r="B79" s="238"/>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238"/>
      <c r="AP79" s="238"/>
      <c r="AQ79" s="32"/>
    </row>
    <row r="80" spans="1:62" s="21" customFormat="1" ht="16.5" customHeight="1" x14ac:dyDescent="0.25">
      <c r="A80" s="238"/>
      <c r="B80" s="238"/>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c r="AN80" s="238"/>
      <c r="AO80" s="238"/>
      <c r="AP80" s="238"/>
      <c r="AQ80" s="32"/>
    </row>
    <row r="81" spans="1:62" s="21" customFormat="1" ht="16.5" customHeight="1" x14ac:dyDescent="0.25">
      <c r="A81" s="238"/>
      <c r="B81" s="238"/>
      <c r="C81" s="238"/>
      <c r="D81" s="238"/>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238"/>
      <c r="AP81" s="238"/>
      <c r="AQ81" s="32"/>
    </row>
    <row r="82" spans="1:62" s="21" customFormat="1" ht="8.1" customHeight="1" x14ac:dyDescent="0.2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row>
    <row r="83" spans="1:62" s="21" customFormat="1" ht="16.5" customHeight="1" x14ac:dyDescent="0.25">
      <c r="D83" s="290" t="s">
        <v>84</v>
      </c>
      <c r="E83" s="290"/>
      <c r="F83" s="290"/>
      <c r="G83" s="290"/>
      <c r="H83" s="290"/>
      <c r="I83" s="290"/>
      <c r="J83" s="290"/>
      <c r="K83" s="290"/>
      <c r="L83" s="290"/>
      <c r="M83" s="290"/>
      <c r="N83" s="290"/>
      <c r="O83" s="290"/>
      <c r="P83" s="290"/>
      <c r="Q83" s="290"/>
      <c r="R83" s="290"/>
      <c r="S83" s="290"/>
      <c r="T83" s="290"/>
      <c r="U83" s="290"/>
      <c r="V83" s="290"/>
      <c r="W83" s="290"/>
      <c r="X83" s="290"/>
      <c r="Y83" s="290"/>
      <c r="Z83" s="290"/>
      <c r="AA83" s="290"/>
      <c r="AB83" s="290"/>
      <c r="AC83" s="290"/>
      <c r="AD83" s="290"/>
      <c r="AE83" s="290"/>
      <c r="AF83" s="290"/>
      <c r="AG83" s="290"/>
      <c r="AH83" s="290"/>
      <c r="AI83" s="290"/>
      <c r="AJ83" s="290"/>
      <c r="AK83" s="290"/>
      <c r="AL83" s="290"/>
      <c r="AM83" s="290"/>
      <c r="AN83" s="290"/>
      <c r="AO83" s="32"/>
      <c r="AP83" s="32"/>
      <c r="AQ83" s="32"/>
    </row>
    <row r="84" spans="1:62" s="21" customFormat="1" ht="15" x14ac:dyDescent="0.25">
      <c r="D84" s="290"/>
      <c r="E84" s="290"/>
      <c r="F84" s="290"/>
      <c r="G84" s="290"/>
      <c r="H84" s="290"/>
      <c r="I84" s="290"/>
      <c r="J84" s="290"/>
      <c r="K84" s="290"/>
      <c r="L84" s="290"/>
      <c r="M84" s="290"/>
      <c r="N84" s="290"/>
      <c r="O84" s="290"/>
      <c r="P84" s="290"/>
      <c r="Q84" s="290"/>
      <c r="R84" s="290"/>
      <c r="S84" s="290"/>
      <c r="T84" s="290"/>
      <c r="U84" s="290"/>
      <c r="V84" s="290"/>
      <c r="W84" s="290"/>
      <c r="X84" s="290"/>
      <c r="Y84" s="290"/>
      <c r="Z84" s="290"/>
      <c r="AA84" s="290"/>
      <c r="AB84" s="290"/>
      <c r="AC84" s="290"/>
      <c r="AD84" s="290"/>
      <c r="AE84" s="290"/>
      <c r="AF84" s="290"/>
      <c r="AG84" s="290"/>
      <c r="AH84" s="290"/>
      <c r="AI84" s="290"/>
      <c r="AJ84" s="290"/>
      <c r="AK84" s="290"/>
      <c r="AL84" s="290"/>
      <c r="AM84" s="290"/>
      <c r="AN84" s="290"/>
      <c r="AO84" s="32"/>
      <c r="AP84" s="32"/>
      <c r="AQ84" s="32"/>
    </row>
    <row r="85" spans="1:62" s="21" customFormat="1" ht="15" x14ac:dyDescent="0.25">
      <c r="D85" s="290"/>
      <c r="E85" s="290"/>
      <c r="F85" s="290"/>
      <c r="G85" s="290"/>
      <c r="H85" s="290"/>
      <c r="I85" s="290"/>
      <c r="J85" s="290"/>
      <c r="K85" s="290"/>
      <c r="L85" s="290"/>
      <c r="M85" s="290"/>
      <c r="N85" s="290"/>
      <c r="O85" s="290"/>
      <c r="P85" s="290"/>
      <c r="Q85" s="290"/>
      <c r="R85" s="290"/>
      <c r="S85" s="290"/>
      <c r="T85" s="290"/>
      <c r="U85" s="290"/>
      <c r="V85" s="290"/>
      <c r="W85" s="290"/>
      <c r="X85" s="290"/>
      <c r="Y85" s="290"/>
      <c r="Z85" s="290"/>
      <c r="AA85" s="290"/>
      <c r="AB85" s="290"/>
      <c r="AC85" s="290"/>
      <c r="AD85" s="290"/>
      <c r="AE85" s="290"/>
      <c r="AF85" s="290"/>
      <c r="AG85" s="290"/>
      <c r="AH85" s="290"/>
      <c r="AI85" s="290"/>
      <c r="AJ85" s="290"/>
      <c r="AK85" s="290"/>
      <c r="AL85" s="290"/>
      <c r="AM85" s="290"/>
      <c r="AN85" s="290"/>
      <c r="AO85" s="32"/>
      <c r="AP85" s="32"/>
      <c r="AQ85" s="32"/>
    </row>
    <row r="86" spans="1:62" s="21" customFormat="1" ht="15" x14ac:dyDescent="0.2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row>
    <row r="87" spans="1:62" s="21" customFormat="1" ht="15" x14ac:dyDescent="0.25">
      <c r="A87" s="64" t="s">
        <v>106</v>
      </c>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row>
    <row r="88" spans="1:62" s="21" customFormat="1" ht="15" x14ac:dyDescent="0.25">
      <c r="C88" s="22"/>
      <c r="D88" s="19" t="s">
        <v>12</v>
      </c>
      <c r="E88" s="256" t="s">
        <v>54</v>
      </c>
      <c r="F88" s="256"/>
      <c r="G88" s="256"/>
      <c r="H88" s="256"/>
      <c r="I88" s="256"/>
      <c r="J88" s="256"/>
      <c r="K88" s="256"/>
      <c r="L88" s="256"/>
      <c r="M88" s="256"/>
      <c r="N88" s="256"/>
      <c r="O88" s="256"/>
      <c r="P88" s="256"/>
      <c r="Q88" s="256"/>
      <c r="R88" s="256"/>
      <c r="S88" s="256"/>
      <c r="AD88" s="22"/>
      <c r="AE88" s="22"/>
      <c r="AF88" s="22"/>
      <c r="AG88" s="22"/>
      <c r="AH88" s="22"/>
      <c r="AI88" s="22"/>
      <c r="AJ88" s="22"/>
      <c r="AK88" s="22"/>
      <c r="AR88" s="22"/>
      <c r="AS88" s="22"/>
      <c r="AT88" s="22"/>
      <c r="AU88" s="22"/>
      <c r="AV88" s="22"/>
      <c r="AW88" s="22"/>
      <c r="AX88" s="22"/>
      <c r="AY88" s="22"/>
      <c r="AZ88" s="22"/>
      <c r="BA88" s="22"/>
      <c r="BB88" s="22"/>
      <c r="BC88" s="22"/>
      <c r="BD88" s="22"/>
      <c r="BE88" s="22"/>
      <c r="BF88" s="22"/>
      <c r="BG88" s="22"/>
      <c r="BH88" s="22"/>
      <c r="BI88" s="22"/>
    </row>
    <row r="89" spans="1:62" s="21" customFormat="1" ht="15" x14ac:dyDescent="0.25">
      <c r="C89" s="22"/>
      <c r="AE89" s="22"/>
      <c r="AF89" s="22"/>
      <c r="AG89" s="22"/>
      <c r="AH89" s="22"/>
      <c r="AI89" s="22"/>
      <c r="AJ89" s="22"/>
      <c r="AK89" s="22"/>
      <c r="AL89" s="22"/>
      <c r="AS89" s="22"/>
      <c r="AT89" s="22"/>
      <c r="AU89" s="22"/>
      <c r="AV89" s="22"/>
      <c r="AW89" s="22"/>
      <c r="AX89" s="22"/>
      <c r="AY89" s="22"/>
      <c r="AZ89" s="22"/>
      <c r="BA89" s="22"/>
      <c r="BB89" s="22"/>
      <c r="BC89" s="22"/>
      <c r="BD89" s="22"/>
      <c r="BE89" s="22"/>
      <c r="BF89" s="22"/>
      <c r="BG89" s="22"/>
      <c r="BH89" s="22"/>
      <c r="BI89" s="22"/>
      <c r="BJ89" s="22"/>
    </row>
    <row r="90" spans="1:62" s="179" customFormat="1" ht="17.25" x14ac:dyDescent="0.3">
      <c r="A90" s="180" t="s">
        <v>26</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row>
    <row r="91" spans="1:62" s="43" customFormat="1" ht="8.1" customHeight="1" x14ac:dyDescent="0.2">
      <c r="C91" s="44"/>
      <c r="AS91" s="45"/>
      <c r="AT91" s="45"/>
      <c r="AU91" s="45"/>
      <c r="AV91" s="45"/>
      <c r="AW91" s="45"/>
      <c r="AX91" s="45"/>
      <c r="AY91" s="45"/>
      <c r="AZ91" s="45"/>
      <c r="BA91" s="45"/>
      <c r="BB91" s="45"/>
      <c r="BC91" s="45"/>
      <c r="BD91" s="45"/>
      <c r="BE91" s="45"/>
      <c r="BF91" s="45"/>
      <c r="BG91" s="45"/>
      <c r="BH91" s="45"/>
      <c r="BI91" s="45"/>
      <c r="BJ91" s="45"/>
    </row>
    <row r="92" spans="1:62" s="27" customFormat="1" ht="16.5" customHeight="1" x14ac:dyDescent="0.25">
      <c r="A92" s="265" t="s">
        <v>136</v>
      </c>
      <c r="B92" s="265"/>
      <c r="C92" s="265"/>
      <c r="D92" s="265"/>
      <c r="E92" s="265"/>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5"/>
      <c r="AK92" s="265"/>
      <c r="AL92" s="265"/>
      <c r="AM92" s="265"/>
      <c r="AN92" s="265"/>
      <c r="AO92" s="265"/>
      <c r="AP92" s="265"/>
      <c r="AQ92" s="65"/>
      <c r="AR92" s="66"/>
    </row>
    <row r="93" spans="1:62" s="27" customFormat="1" ht="15" x14ac:dyDescent="0.25">
      <c r="A93" s="265"/>
      <c r="B93" s="265"/>
      <c r="C93" s="265"/>
      <c r="D93" s="265"/>
      <c r="E93" s="265"/>
      <c r="F93" s="265"/>
      <c r="G93" s="265"/>
      <c r="H93" s="265"/>
      <c r="I93" s="265"/>
      <c r="J93" s="265"/>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5"/>
      <c r="AO93" s="265"/>
      <c r="AP93" s="265"/>
      <c r="AQ93" s="65"/>
      <c r="AR93" s="66"/>
    </row>
    <row r="94" spans="1:62" s="22" customFormat="1" ht="15" x14ac:dyDescent="0.25">
      <c r="A94" s="265"/>
      <c r="B94" s="265"/>
      <c r="C94" s="265"/>
      <c r="D94" s="265"/>
      <c r="E94" s="265"/>
      <c r="F94" s="265"/>
      <c r="G94" s="265"/>
      <c r="H94" s="265"/>
      <c r="I94" s="265"/>
      <c r="J94" s="265"/>
      <c r="K94" s="265"/>
      <c r="L94" s="265"/>
      <c r="M94" s="265"/>
      <c r="N94" s="265"/>
      <c r="O94" s="265"/>
      <c r="P94" s="265"/>
      <c r="Q94" s="265"/>
      <c r="R94" s="265"/>
      <c r="S94" s="265"/>
      <c r="T94" s="265"/>
      <c r="U94" s="265"/>
      <c r="V94" s="265"/>
      <c r="W94" s="265"/>
      <c r="X94" s="265"/>
      <c r="Y94" s="265"/>
      <c r="Z94" s="265"/>
      <c r="AA94" s="265"/>
      <c r="AB94" s="265"/>
      <c r="AC94" s="265"/>
      <c r="AD94" s="265"/>
      <c r="AE94" s="265"/>
      <c r="AF94" s="265"/>
      <c r="AG94" s="265"/>
      <c r="AH94" s="265"/>
      <c r="AI94" s="265"/>
      <c r="AJ94" s="265"/>
      <c r="AK94" s="265"/>
      <c r="AL94" s="265"/>
      <c r="AM94" s="265"/>
      <c r="AN94" s="265"/>
      <c r="AO94" s="265"/>
      <c r="AP94" s="265"/>
      <c r="AQ94" s="65"/>
      <c r="AR94" s="67"/>
    </row>
    <row r="95" spans="1:62" s="21" customFormat="1" ht="15" x14ac:dyDescent="0.25">
      <c r="A95" s="67"/>
      <c r="B95" s="67"/>
      <c r="C95" s="217"/>
      <c r="D95" s="294" t="s">
        <v>12</v>
      </c>
      <c r="E95" s="295"/>
      <c r="F95" s="312" t="s">
        <v>149</v>
      </c>
      <c r="G95" s="312"/>
      <c r="H95" s="312"/>
      <c r="I95" s="312"/>
      <c r="J95" s="312"/>
      <c r="K95" s="312"/>
      <c r="L95" s="312"/>
      <c r="M95" s="312"/>
      <c r="N95" s="312"/>
      <c r="O95" s="312"/>
      <c r="P95" s="312"/>
      <c r="Q95" s="312"/>
      <c r="R95" s="312"/>
      <c r="S95" s="312"/>
      <c r="T95" s="312"/>
      <c r="U95" s="312"/>
      <c r="V95" s="312"/>
      <c r="W95" s="312"/>
      <c r="X95" s="312"/>
      <c r="Y95" s="312"/>
      <c r="Z95" s="312"/>
      <c r="AA95" s="67"/>
      <c r="AB95" s="67"/>
      <c r="AC95" s="67"/>
      <c r="AD95" s="67"/>
      <c r="AE95" s="67"/>
      <c r="AF95" s="67"/>
      <c r="AG95" s="67"/>
      <c r="AH95" s="67"/>
      <c r="AI95" s="67"/>
      <c r="AJ95" s="67"/>
      <c r="AK95" s="67"/>
      <c r="AL95" s="67"/>
      <c r="AM95" s="67"/>
      <c r="AN95" s="67"/>
      <c r="AO95" s="67"/>
      <c r="AP95" s="67"/>
      <c r="AQ95" s="67"/>
      <c r="AS95" s="22"/>
      <c r="AT95" s="22"/>
      <c r="AU95" s="22"/>
      <c r="AV95" s="22"/>
      <c r="AW95" s="22"/>
      <c r="AX95" s="22"/>
      <c r="AY95" s="22"/>
      <c r="AZ95" s="22"/>
      <c r="BA95" s="22"/>
      <c r="BB95" s="22"/>
      <c r="BC95" s="22"/>
      <c r="BD95" s="22"/>
      <c r="BE95" s="22"/>
      <c r="BF95" s="22"/>
      <c r="BG95" s="22"/>
      <c r="BH95" s="22"/>
      <c r="BI95" s="22"/>
      <c r="BJ95" s="22"/>
    </row>
    <row r="96" spans="1:62" s="21" customFormat="1" ht="15" x14ac:dyDescent="0.25">
      <c r="A96" s="68"/>
      <c r="B96" s="68"/>
      <c r="C96" s="68"/>
      <c r="D96" s="294" t="s">
        <v>12</v>
      </c>
      <c r="E96" s="295"/>
      <c r="F96" s="313" t="s">
        <v>56</v>
      </c>
      <c r="G96" s="313"/>
      <c r="H96" s="313"/>
      <c r="I96" s="313"/>
      <c r="J96" s="313"/>
      <c r="K96" s="313"/>
      <c r="L96" s="313"/>
      <c r="M96" s="313"/>
      <c r="N96" s="313"/>
      <c r="O96" s="313"/>
      <c r="P96" s="313"/>
      <c r="Q96" s="313"/>
      <c r="R96" s="313"/>
      <c r="S96" s="313"/>
      <c r="T96" s="313"/>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7"/>
      <c r="AS96" s="22"/>
      <c r="AT96" s="22"/>
      <c r="AU96" s="22"/>
      <c r="AV96" s="22"/>
      <c r="AW96" s="22"/>
      <c r="AX96" s="22"/>
      <c r="AY96" s="22"/>
      <c r="AZ96" s="22"/>
      <c r="BA96" s="22"/>
      <c r="BB96" s="22"/>
      <c r="BC96" s="22"/>
      <c r="BD96" s="22"/>
      <c r="BE96" s="22"/>
      <c r="BF96" s="22"/>
      <c r="BG96" s="22"/>
      <c r="BH96" s="22"/>
      <c r="BI96" s="22"/>
      <c r="BJ96" s="22"/>
    </row>
    <row r="97" spans="1:62" s="21" customFormat="1" ht="15" x14ac:dyDescent="0.25">
      <c r="A97" s="67"/>
      <c r="B97" s="69"/>
      <c r="C97" s="67"/>
      <c r="D97" s="294" t="s">
        <v>12</v>
      </c>
      <c r="E97" s="295"/>
      <c r="F97" s="313" t="s">
        <v>57</v>
      </c>
      <c r="G97" s="313"/>
      <c r="H97" s="313"/>
      <c r="I97" s="313"/>
      <c r="J97" s="313"/>
      <c r="K97" s="313"/>
      <c r="L97" s="313"/>
      <c r="M97" s="313"/>
      <c r="N97" s="313"/>
      <c r="O97" s="313"/>
      <c r="P97" s="313"/>
      <c r="Q97" s="313"/>
      <c r="R97" s="313"/>
      <c r="S97" s="313"/>
      <c r="T97" s="313"/>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22"/>
      <c r="AT97" s="22"/>
      <c r="AU97" s="22"/>
      <c r="AV97" s="22"/>
      <c r="AW97" s="22"/>
      <c r="AX97" s="22"/>
      <c r="AY97" s="22"/>
      <c r="AZ97" s="22"/>
      <c r="BA97" s="22"/>
      <c r="BB97" s="22"/>
      <c r="BC97" s="22"/>
      <c r="BD97" s="22"/>
      <c r="BE97" s="22"/>
      <c r="BF97" s="22"/>
      <c r="BG97" s="22"/>
      <c r="BH97" s="22"/>
      <c r="BI97" s="22"/>
      <c r="BJ97" s="22"/>
    </row>
    <row r="98" spans="1:62" s="21" customFormat="1" ht="6" customHeight="1" x14ac:dyDescent="0.25">
      <c r="A98" s="67"/>
      <c r="B98" s="69"/>
      <c r="C98" s="67"/>
      <c r="D98" s="215"/>
      <c r="E98" s="215"/>
      <c r="F98" s="219"/>
      <c r="G98" s="219"/>
      <c r="H98" s="219"/>
      <c r="I98" s="219"/>
      <c r="J98" s="219"/>
      <c r="K98" s="219"/>
      <c r="L98" s="219"/>
      <c r="M98" s="219"/>
      <c r="N98" s="219"/>
      <c r="O98" s="219"/>
      <c r="P98" s="219"/>
      <c r="Q98" s="219"/>
      <c r="R98" s="219"/>
      <c r="S98" s="219"/>
      <c r="T98" s="219"/>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22"/>
      <c r="AT98" s="22"/>
      <c r="AU98" s="22"/>
      <c r="AV98" s="22"/>
      <c r="AW98" s="22"/>
      <c r="AX98" s="22"/>
      <c r="AY98" s="22"/>
      <c r="AZ98" s="22"/>
      <c r="BA98" s="22"/>
      <c r="BB98" s="22"/>
      <c r="BC98" s="22"/>
      <c r="BD98" s="22"/>
      <c r="BE98" s="22"/>
      <c r="BF98" s="22"/>
      <c r="BG98" s="22"/>
      <c r="BH98" s="22"/>
      <c r="BI98" s="22"/>
      <c r="BJ98" s="22"/>
    </row>
    <row r="99" spans="1:62" s="22" customFormat="1" ht="15" x14ac:dyDescent="0.25">
      <c r="E99" s="21"/>
      <c r="Q99" s="21"/>
      <c r="AR99" s="21"/>
    </row>
    <row r="100" spans="1:62" s="21" customFormat="1" ht="15" x14ac:dyDescent="0.25">
      <c r="A100" s="224">
        <v>1</v>
      </c>
      <c r="B100" s="224"/>
      <c r="D100" s="70" t="s">
        <v>104</v>
      </c>
      <c r="AK100" s="71"/>
      <c r="AL100" s="72"/>
      <c r="AM100" s="72"/>
      <c r="AN100" s="73"/>
      <c r="AO100" s="72"/>
      <c r="AP100" s="70"/>
      <c r="AS100" s="22"/>
      <c r="AT100" s="22"/>
      <c r="AU100" s="22"/>
      <c r="AV100" s="22"/>
      <c r="AW100" s="22"/>
      <c r="AX100" s="22"/>
      <c r="AY100" s="22"/>
      <c r="AZ100" s="22"/>
      <c r="BA100" s="22"/>
      <c r="BB100" s="22"/>
      <c r="BC100" s="22"/>
      <c r="BD100" s="22"/>
      <c r="BE100" s="22"/>
      <c r="BF100" s="22"/>
      <c r="BG100" s="22"/>
      <c r="BH100" s="22"/>
      <c r="BI100" s="22"/>
      <c r="BJ100" s="22"/>
    </row>
    <row r="101" spans="1:62" s="22" customFormat="1" ht="3.95" customHeight="1" x14ac:dyDescent="0.25">
      <c r="E101" s="21"/>
      <c r="Q101" s="21"/>
      <c r="AR101" s="21"/>
    </row>
    <row r="102" spans="1:62" s="21" customFormat="1" ht="15" x14ac:dyDescent="0.25">
      <c r="C102" s="22"/>
      <c r="E102" s="270"/>
      <c r="F102" s="270"/>
      <c r="G102" s="72" t="s">
        <v>85</v>
      </c>
      <c r="I102" s="72"/>
      <c r="R102" s="73"/>
      <c r="S102" s="70"/>
      <c r="V102" s="73"/>
      <c r="W102" s="72"/>
      <c r="X102" s="70"/>
      <c r="AS102" s="22"/>
      <c r="AT102" s="22"/>
      <c r="AU102" s="22"/>
      <c r="AV102" s="22"/>
      <c r="AW102" s="22"/>
      <c r="AX102" s="22"/>
      <c r="AY102" s="22"/>
      <c r="AZ102" s="22"/>
      <c r="BA102" s="22"/>
      <c r="BB102" s="22"/>
      <c r="BC102" s="22"/>
      <c r="BD102" s="22"/>
      <c r="BE102" s="22"/>
      <c r="BF102" s="22"/>
      <c r="BG102" s="22"/>
      <c r="BH102" s="22"/>
      <c r="BI102" s="22"/>
      <c r="BJ102" s="22"/>
    </row>
    <row r="103" spans="1:62" s="22" customFormat="1" ht="3.95" customHeight="1" x14ac:dyDescent="0.25">
      <c r="E103" s="21"/>
      <c r="Q103" s="21"/>
      <c r="AR103" s="21"/>
    </row>
    <row r="104" spans="1:62" s="21" customFormat="1" ht="15" x14ac:dyDescent="0.25">
      <c r="E104" s="270"/>
      <c r="F104" s="270"/>
      <c r="G104" s="72" t="s">
        <v>105</v>
      </c>
      <c r="H104" s="72"/>
      <c r="I104" s="72"/>
      <c r="V104" s="73"/>
      <c r="W104" s="72"/>
      <c r="X104" s="70"/>
    </row>
    <row r="105" spans="1:62" s="22" customFormat="1" ht="3.95" customHeight="1" x14ac:dyDescent="0.25">
      <c r="E105" s="21"/>
      <c r="P105" s="21"/>
      <c r="AQ105" s="21"/>
    </row>
    <row r="106" spans="1:62" s="21" customFormat="1" ht="15" x14ac:dyDescent="0.25">
      <c r="G106" s="71"/>
      <c r="H106" s="74"/>
      <c r="I106" s="72" t="s">
        <v>86</v>
      </c>
      <c r="V106" s="73"/>
      <c r="W106" s="72"/>
      <c r="X106" s="70"/>
    </row>
    <row r="107" spans="1:62" s="22" customFormat="1" ht="3.95" customHeight="1" x14ac:dyDescent="0.25">
      <c r="E107" s="21"/>
      <c r="Q107" s="21"/>
      <c r="AR107" s="21"/>
    </row>
    <row r="108" spans="1:62" s="21" customFormat="1" ht="15" x14ac:dyDescent="0.25">
      <c r="C108" s="22"/>
      <c r="H108" s="74"/>
      <c r="I108" s="72" t="s">
        <v>138</v>
      </c>
      <c r="U108" s="70"/>
      <c r="AS108" s="22"/>
      <c r="AT108" s="22"/>
      <c r="AU108" s="22"/>
      <c r="AV108" s="22"/>
      <c r="AW108" s="22"/>
      <c r="AX108" s="22"/>
      <c r="AY108" s="22"/>
      <c r="AZ108" s="22"/>
      <c r="BA108" s="22"/>
      <c r="BB108" s="22"/>
      <c r="BC108" s="22"/>
      <c r="BD108" s="22"/>
      <c r="BE108" s="22"/>
      <c r="BF108" s="22"/>
      <c r="BG108" s="22"/>
      <c r="BH108" s="22"/>
      <c r="BI108" s="22"/>
      <c r="BJ108" s="22"/>
    </row>
    <row r="109" spans="1:62" s="75" customFormat="1" ht="15.75" x14ac:dyDescent="0.3">
      <c r="C109" s="76"/>
      <c r="H109" s="77"/>
      <c r="I109" s="222" t="s">
        <v>132</v>
      </c>
      <c r="J109" s="78"/>
      <c r="K109" s="78"/>
      <c r="L109" s="78"/>
      <c r="M109" s="78"/>
      <c r="N109" s="78"/>
      <c r="O109" s="78"/>
      <c r="P109" s="78"/>
      <c r="Q109" s="78"/>
      <c r="R109" s="78"/>
      <c r="S109" s="78"/>
      <c r="T109" s="78"/>
      <c r="U109" s="79"/>
      <c r="V109" s="78"/>
      <c r="W109" s="78"/>
      <c r="X109" s="78"/>
      <c r="Y109" s="78"/>
      <c r="Z109" s="78"/>
      <c r="AA109" s="78"/>
      <c r="AB109" s="78"/>
      <c r="AC109" s="78"/>
      <c r="AD109" s="78"/>
      <c r="AE109" s="78"/>
      <c r="AF109" s="78"/>
      <c r="AG109" s="78"/>
      <c r="AH109" s="78"/>
      <c r="AI109" s="78"/>
      <c r="AJ109" s="78"/>
      <c r="AS109" s="76"/>
      <c r="AT109" s="76"/>
      <c r="AU109" s="76"/>
      <c r="AV109" s="76"/>
      <c r="AW109" s="76"/>
      <c r="AX109" s="76"/>
      <c r="AY109" s="76"/>
      <c r="AZ109" s="76"/>
      <c r="BA109" s="76"/>
      <c r="BB109" s="76"/>
      <c r="BC109" s="76"/>
      <c r="BD109" s="76"/>
      <c r="BE109" s="76"/>
      <c r="BF109" s="76"/>
      <c r="BG109" s="76"/>
      <c r="BH109" s="76"/>
      <c r="BI109" s="76"/>
      <c r="BJ109" s="76"/>
    </row>
    <row r="110" spans="1:62" s="21" customFormat="1" ht="15" x14ac:dyDescent="0.25">
      <c r="C110" s="22"/>
      <c r="AK110" s="35"/>
      <c r="AS110" s="22"/>
      <c r="AT110" s="22"/>
      <c r="AU110" s="22"/>
      <c r="AV110" s="22"/>
      <c r="AW110" s="22"/>
      <c r="AX110" s="22"/>
      <c r="AY110" s="22"/>
      <c r="AZ110" s="22"/>
      <c r="BA110" s="22"/>
      <c r="BB110" s="22"/>
      <c r="BC110" s="22"/>
      <c r="BD110" s="22"/>
      <c r="BE110" s="22"/>
      <c r="BF110" s="22"/>
      <c r="BG110" s="22"/>
      <c r="BH110" s="22"/>
      <c r="BI110" s="22"/>
      <c r="BJ110" s="22"/>
    </row>
    <row r="111" spans="1:62" s="2" customFormat="1" ht="12.75" customHeight="1" x14ac:dyDescent="0.25">
      <c r="AI111" s="3"/>
      <c r="AN111" s="4" t="s">
        <v>64</v>
      </c>
      <c r="AS111" s="5"/>
      <c r="AT111" s="5"/>
      <c r="AU111" s="5"/>
      <c r="AV111" s="5"/>
      <c r="AX111" s="5"/>
      <c r="AY111" s="5"/>
      <c r="AZ111" s="5"/>
      <c r="BA111" s="5"/>
      <c r="BB111" s="5"/>
      <c r="BC111" s="5"/>
      <c r="BD111" s="5"/>
      <c r="BE111" s="5"/>
      <c r="BF111" s="5"/>
      <c r="BG111" s="5"/>
      <c r="BH111" s="5"/>
      <c r="BI111" s="5"/>
      <c r="BJ111" s="5"/>
    </row>
    <row r="112" spans="1:62" s="8" customFormat="1" ht="6"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7"/>
      <c r="AT112" s="7"/>
      <c r="AU112" s="7"/>
      <c r="AV112" s="7"/>
      <c r="AW112" s="7"/>
      <c r="AX112" s="7"/>
      <c r="AY112" s="7"/>
      <c r="AZ112" s="7"/>
      <c r="BA112" s="7"/>
      <c r="BB112" s="7"/>
      <c r="BC112" s="7"/>
      <c r="BD112" s="7"/>
      <c r="BE112" s="7"/>
      <c r="BF112" s="7"/>
      <c r="BG112" s="7"/>
      <c r="BH112" s="7"/>
      <c r="BI112" s="7"/>
      <c r="BJ112" s="7"/>
    </row>
    <row r="113" spans="1:63" s="177" customFormat="1" ht="18" x14ac:dyDescent="0.25">
      <c r="A113" s="245" t="s">
        <v>70</v>
      </c>
      <c r="B113" s="245"/>
      <c r="C113" s="245"/>
      <c r="D113" s="245"/>
      <c r="E113" s="245"/>
      <c r="F113" s="245"/>
      <c r="G113" s="245"/>
      <c r="H113" s="245"/>
      <c r="I113" s="245"/>
      <c r="J113" s="245"/>
      <c r="K113" s="245"/>
      <c r="L113" s="245"/>
      <c r="M113" s="245"/>
      <c r="N113" s="245"/>
      <c r="O113" s="245"/>
      <c r="P113" s="245"/>
      <c r="Q113" s="245"/>
      <c r="R113" s="245"/>
      <c r="S113" s="245"/>
      <c r="T113" s="245"/>
      <c r="U113" s="245"/>
      <c r="V113" s="245"/>
      <c r="W113" s="245"/>
      <c r="X113" s="245"/>
      <c r="Y113" s="245"/>
      <c r="Z113" s="245"/>
      <c r="AA113" s="245"/>
      <c r="AB113" s="245"/>
      <c r="AC113" s="245"/>
      <c r="AD113" s="245"/>
      <c r="AE113" s="245"/>
      <c r="AF113" s="245"/>
      <c r="AG113" s="245"/>
      <c r="AH113" s="245"/>
      <c r="AI113" s="245"/>
      <c r="AJ113" s="245"/>
      <c r="AK113" s="245"/>
      <c r="AL113" s="245"/>
      <c r="AM113" s="245"/>
      <c r="AN113" s="245"/>
      <c r="AO113" s="245"/>
      <c r="AP113" s="245"/>
      <c r="AQ113" s="245"/>
      <c r="AR113" s="175"/>
      <c r="AS113" s="176"/>
      <c r="AT113" s="176"/>
      <c r="AU113" s="176"/>
      <c r="AV113" s="176"/>
      <c r="AW113" s="176"/>
      <c r="AX113" s="176"/>
      <c r="AY113" s="176"/>
      <c r="AZ113" s="176"/>
      <c r="BA113" s="176"/>
      <c r="BB113" s="176"/>
      <c r="BC113" s="176"/>
      <c r="BD113" s="176"/>
      <c r="BE113" s="176"/>
      <c r="BF113" s="176"/>
      <c r="BG113" s="176"/>
      <c r="BH113" s="176"/>
      <c r="BI113" s="176"/>
      <c r="BJ113" s="176"/>
    </row>
    <row r="114" spans="1:63" s="2" customFormat="1" ht="12.75" x14ac:dyDescent="0.25">
      <c r="C114" s="5"/>
      <c r="AK114" s="3"/>
      <c r="AS114" s="5"/>
      <c r="AT114" s="5"/>
      <c r="AU114" s="5"/>
      <c r="AV114" s="5"/>
      <c r="AW114" s="5"/>
      <c r="AX114" s="5"/>
      <c r="AY114" s="5"/>
      <c r="AZ114" s="5"/>
      <c r="BA114" s="5"/>
      <c r="BB114" s="5"/>
      <c r="BC114" s="5"/>
      <c r="BD114" s="5"/>
      <c r="BE114" s="5"/>
      <c r="BF114" s="5"/>
      <c r="BG114" s="5"/>
      <c r="BH114" s="5"/>
      <c r="BI114" s="5"/>
      <c r="BJ114" s="5"/>
    </row>
    <row r="115" spans="1:63" s="179" customFormat="1" ht="17.25" x14ac:dyDescent="0.3">
      <c r="A115" s="180" t="s">
        <v>27</v>
      </c>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row>
    <row r="116" spans="1:63" s="43" customFormat="1" ht="8.1" customHeight="1" x14ac:dyDescent="0.2">
      <c r="C116" s="44"/>
      <c r="AS116" s="45"/>
      <c r="AT116" s="45"/>
      <c r="AU116" s="45"/>
      <c r="AV116" s="45"/>
      <c r="AW116" s="45"/>
      <c r="AX116" s="45"/>
      <c r="AY116" s="45"/>
      <c r="AZ116" s="45"/>
      <c r="BA116" s="45"/>
      <c r="BB116" s="45"/>
      <c r="BC116" s="45"/>
      <c r="BD116" s="45"/>
      <c r="BE116" s="45"/>
      <c r="BF116" s="45"/>
      <c r="BG116" s="45"/>
      <c r="BH116" s="45"/>
      <c r="BI116" s="45"/>
      <c r="BJ116" s="45"/>
    </row>
    <row r="117" spans="1:63" s="21" customFormat="1" ht="15" x14ac:dyDescent="0.25">
      <c r="A117" s="238" t="s">
        <v>75</v>
      </c>
      <c r="B117" s="238"/>
      <c r="C117" s="238"/>
      <c r="D117" s="238"/>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8"/>
      <c r="AE117" s="238"/>
      <c r="AF117" s="238"/>
      <c r="AG117" s="238"/>
      <c r="AH117" s="238"/>
      <c r="AI117" s="238"/>
      <c r="AJ117" s="238"/>
      <c r="AK117" s="238"/>
      <c r="AL117" s="238"/>
      <c r="AM117" s="238"/>
      <c r="AN117" s="238"/>
      <c r="AO117" s="238"/>
      <c r="AP117" s="238"/>
      <c r="AS117" s="22"/>
      <c r="AT117" s="22"/>
      <c r="AU117" s="22"/>
      <c r="AV117" s="22"/>
      <c r="AW117" s="22"/>
      <c r="AX117" s="22"/>
      <c r="AY117" s="22"/>
      <c r="AZ117" s="22"/>
      <c r="BA117" s="22"/>
      <c r="BB117" s="22"/>
      <c r="BC117" s="22"/>
      <c r="BD117" s="22"/>
      <c r="BE117" s="22"/>
      <c r="BF117" s="22"/>
      <c r="BG117" s="22"/>
      <c r="BH117" s="22"/>
      <c r="BI117" s="22"/>
      <c r="BJ117" s="22"/>
    </row>
    <row r="118" spans="1:63" s="21" customFormat="1" ht="15" x14ac:dyDescent="0.25">
      <c r="A118" s="238"/>
      <c r="B118" s="238"/>
      <c r="C118" s="238"/>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238"/>
      <c r="AC118" s="238"/>
      <c r="AD118" s="238"/>
      <c r="AE118" s="238"/>
      <c r="AF118" s="238"/>
      <c r="AG118" s="238"/>
      <c r="AH118" s="238"/>
      <c r="AI118" s="238"/>
      <c r="AJ118" s="238"/>
      <c r="AK118" s="238"/>
      <c r="AL118" s="238"/>
      <c r="AM118" s="238"/>
      <c r="AN118" s="238"/>
      <c r="AO118" s="238"/>
      <c r="AP118" s="238"/>
      <c r="AS118" s="22"/>
      <c r="AT118" s="22"/>
      <c r="AU118" s="22"/>
      <c r="AV118" s="22"/>
      <c r="AW118" s="22"/>
      <c r="AX118" s="22"/>
      <c r="AY118" s="22"/>
      <c r="AZ118" s="22"/>
      <c r="BA118" s="22"/>
      <c r="BB118" s="22"/>
      <c r="BC118" s="22"/>
      <c r="BD118" s="22"/>
      <c r="BE118" s="22"/>
      <c r="BF118" s="22"/>
      <c r="BG118" s="22"/>
      <c r="BH118" s="22"/>
      <c r="BI118" s="22"/>
      <c r="BJ118" s="22"/>
    </row>
    <row r="119" spans="1:63" s="21" customFormat="1" ht="15" x14ac:dyDescent="0.25">
      <c r="C119" s="22"/>
      <c r="D119" s="274" t="s">
        <v>12</v>
      </c>
      <c r="E119" s="275"/>
      <c r="F119" s="283" t="s">
        <v>61</v>
      </c>
      <c r="G119" s="283"/>
      <c r="H119" s="283"/>
      <c r="I119" s="283"/>
      <c r="J119" s="283"/>
      <c r="K119" s="283"/>
      <c r="L119" s="283"/>
      <c r="M119" s="283"/>
      <c r="N119" s="283"/>
      <c r="O119" s="283"/>
      <c r="P119" s="283"/>
      <c r="Q119" s="283"/>
      <c r="R119" s="283"/>
      <c r="S119" s="283"/>
      <c r="T119" s="283"/>
      <c r="AS119" s="22"/>
      <c r="AT119" s="22"/>
      <c r="AU119" s="22"/>
      <c r="AV119" s="22"/>
      <c r="AW119" s="22"/>
      <c r="AX119" s="22"/>
      <c r="AY119" s="22"/>
      <c r="AZ119" s="22"/>
      <c r="BA119" s="22"/>
      <c r="BB119" s="22"/>
      <c r="BC119" s="22"/>
      <c r="BD119" s="22"/>
      <c r="BE119" s="22"/>
      <c r="BF119" s="22"/>
      <c r="BG119" s="22"/>
      <c r="BH119" s="22"/>
      <c r="BI119" s="22"/>
      <c r="BJ119" s="22"/>
    </row>
    <row r="120" spans="1:63" s="21" customFormat="1" ht="15" x14ac:dyDescent="0.25">
      <c r="C120" s="22"/>
      <c r="D120" s="30"/>
      <c r="E120" s="30"/>
      <c r="F120" s="220"/>
      <c r="G120" s="220"/>
      <c r="H120" s="220"/>
      <c r="I120" s="220"/>
      <c r="J120" s="220"/>
      <c r="K120" s="220"/>
      <c r="L120" s="220"/>
      <c r="M120" s="220"/>
      <c r="N120" s="220"/>
      <c r="O120" s="220"/>
      <c r="P120" s="220"/>
      <c r="Q120" s="220"/>
      <c r="R120" s="220"/>
      <c r="S120" s="220"/>
      <c r="T120" s="220"/>
      <c r="AS120" s="22"/>
      <c r="AT120" s="22"/>
      <c r="AU120" s="22"/>
      <c r="AV120" s="22"/>
      <c r="AW120" s="22"/>
      <c r="AX120" s="22"/>
      <c r="AY120" s="22"/>
      <c r="AZ120" s="22"/>
      <c r="BA120" s="22"/>
      <c r="BB120" s="22"/>
      <c r="BC120" s="22"/>
      <c r="BD120" s="22"/>
      <c r="BE120" s="22"/>
      <c r="BF120" s="22"/>
      <c r="BG120" s="22"/>
      <c r="BH120" s="22"/>
      <c r="BI120" s="22"/>
      <c r="BJ120" s="22"/>
    </row>
    <row r="121" spans="1:63" s="21" customFormat="1" ht="16.5" customHeight="1" x14ac:dyDescent="0.25">
      <c r="A121" s="265" t="s">
        <v>153</v>
      </c>
      <c r="B121" s="265"/>
      <c r="C121" s="265"/>
      <c r="D121" s="265"/>
      <c r="E121" s="265"/>
      <c r="F121" s="265"/>
      <c r="G121" s="265"/>
      <c r="H121" s="265"/>
      <c r="I121" s="265"/>
      <c r="J121" s="265"/>
      <c r="K121" s="265"/>
      <c r="L121" s="265"/>
      <c r="M121" s="265"/>
      <c r="N121" s="265"/>
      <c r="O121" s="265"/>
      <c r="P121" s="265"/>
      <c r="Q121" s="265"/>
      <c r="R121" s="265"/>
      <c r="S121" s="265"/>
      <c r="T121" s="265"/>
      <c r="U121" s="265"/>
      <c r="V121" s="265"/>
      <c r="W121" s="265"/>
      <c r="X121" s="265"/>
      <c r="Y121" s="265"/>
      <c r="Z121" s="265"/>
      <c r="AA121" s="265"/>
      <c r="AB121" s="265"/>
      <c r="AC121" s="265"/>
      <c r="AD121" s="265"/>
      <c r="AE121" s="265"/>
      <c r="AF121" s="265"/>
      <c r="AG121" s="265"/>
      <c r="AH121" s="265"/>
      <c r="AI121" s="265"/>
      <c r="AJ121" s="265"/>
      <c r="AK121" s="265"/>
      <c r="AL121" s="265"/>
      <c r="AM121" s="265"/>
      <c r="AN121" s="265"/>
      <c r="AO121" s="265"/>
      <c r="AP121" s="265"/>
      <c r="AQ121" s="65"/>
      <c r="AR121" s="67"/>
      <c r="AS121" s="67"/>
      <c r="AT121" s="22"/>
      <c r="AU121" s="22"/>
      <c r="AV121" s="22"/>
      <c r="AW121" s="22"/>
      <c r="AX121" s="22"/>
      <c r="AY121" s="22"/>
      <c r="AZ121" s="22"/>
      <c r="BA121" s="22"/>
      <c r="BB121" s="22"/>
      <c r="BC121" s="22"/>
      <c r="BD121" s="22"/>
      <c r="BE121" s="22"/>
      <c r="BF121" s="22"/>
      <c r="BG121" s="22"/>
      <c r="BH121" s="22"/>
      <c r="BI121" s="22"/>
      <c r="BJ121" s="22"/>
      <c r="BK121" s="22"/>
    </row>
    <row r="122" spans="1:63" s="21" customFormat="1" ht="16.5" customHeight="1" x14ac:dyDescent="0.25">
      <c r="A122" s="265"/>
      <c r="B122" s="265"/>
      <c r="C122" s="265"/>
      <c r="D122" s="265"/>
      <c r="E122" s="265"/>
      <c r="F122" s="265"/>
      <c r="G122" s="265"/>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265"/>
      <c r="AE122" s="265"/>
      <c r="AF122" s="265"/>
      <c r="AG122" s="265"/>
      <c r="AH122" s="265"/>
      <c r="AI122" s="265"/>
      <c r="AJ122" s="265"/>
      <c r="AK122" s="265"/>
      <c r="AL122" s="265"/>
      <c r="AM122" s="265"/>
      <c r="AN122" s="265"/>
      <c r="AO122" s="265"/>
      <c r="AP122" s="265"/>
      <c r="AQ122" s="65"/>
      <c r="AR122" s="67"/>
      <c r="AS122" s="67"/>
      <c r="AT122" s="22"/>
      <c r="AU122" s="22"/>
      <c r="AV122" s="22"/>
      <c r="AW122" s="22"/>
      <c r="AX122" s="22"/>
      <c r="AY122" s="22"/>
      <c r="AZ122" s="22"/>
      <c r="BA122" s="22"/>
      <c r="BB122" s="22"/>
      <c r="BC122" s="22"/>
      <c r="BD122" s="22"/>
      <c r="BE122" s="22"/>
      <c r="BF122" s="22"/>
      <c r="BG122" s="22"/>
      <c r="BH122" s="22"/>
      <c r="BI122" s="22"/>
      <c r="BJ122" s="22"/>
      <c r="BK122" s="22"/>
    </row>
    <row r="123" spans="1:63" s="21" customFormat="1" ht="15" x14ac:dyDescent="0.25">
      <c r="A123" s="265"/>
      <c r="B123" s="265"/>
      <c r="C123" s="265"/>
      <c r="D123" s="265"/>
      <c r="E123" s="265"/>
      <c r="F123" s="265"/>
      <c r="G123" s="265"/>
      <c r="H123" s="265"/>
      <c r="I123" s="265"/>
      <c r="J123" s="265"/>
      <c r="K123" s="265"/>
      <c r="L123" s="265"/>
      <c r="M123" s="265"/>
      <c r="N123" s="265"/>
      <c r="O123" s="265"/>
      <c r="P123" s="265"/>
      <c r="Q123" s="265"/>
      <c r="R123" s="265"/>
      <c r="S123" s="265"/>
      <c r="T123" s="265"/>
      <c r="U123" s="265"/>
      <c r="V123" s="265"/>
      <c r="W123" s="265"/>
      <c r="X123" s="265"/>
      <c r="Y123" s="265"/>
      <c r="Z123" s="265"/>
      <c r="AA123" s="265"/>
      <c r="AB123" s="265"/>
      <c r="AC123" s="265"/>
      <c r="AD123" s="265"/>
      <c r="AE123" s="265"/>
      <c r="AF123" s="265"/>
      <c r="AG123" s="265"/>
      <c r="AH123" s="265"/>
      <c r="AI123" s="265"/>
      <c r="AJ123" s="265"/>
      <c r="AK123" s="265"/>
      <c r="AL123" s="265"/>
      <c r="AM123" s="265"/>
      <c r="AN123" s="265"/>
      <c r="AO123" s="265"/>
      <c r="AP123" s="265"/>
      <c r="AQ123" s="65"/>
      <c r="AR123" s="67"/>
      <c r="AS123" s="67"/>
      <c r="AT123" s="22"/>
      <c r="AU123" s="22"/>
      <c r="AV123" s="22"/>
      <c r="AW123" s="22"/>
      <c r="AX123" s="22"/>
      <c r="AY123" s="22"/>
      <c r="AZ123" s="22"/>
      <c r="BA123" s="22"/>
      <c r="BB123" s="22"/>
      <c r="BC123" s="22"/>
      <c r="BD123" s="22"/>
      <c r="BE123" s="22"/>
      <c r="BF123" s="22"/>
      <c r="BG123" s="22"/>
      <c r="BH123" s="22"/>
      <c r="BI123" s="22"/>
      <c r="BJ123" s="22"/>
      <c r="BK123" s="22"/>
    </row>
    <row r="124" spans="1:63" s="327" customFormat="1" ht="15" x14ac:dyDescent="0.25">
      <c r="A124" s="325"/>
      <c r="B124" s="325"/>
      <c r="C124" s="325"/>
      <c r="D124" s="325"/>
      <c r="E124" s="325"/>
      <c r="F124" s="325"/>
      <c r="G124" s="325"/>
      <c r="H124" s="325"/>
      <c r="I124" s="325"/>
      <c r="J124" s="325"/>
      <c r="K124" s="325"/>
      <c r="L124" s="325"/>
      <c r="M124" s="325"/>
      <c r="N124" s="325"/>
      <c r="O124" s="325"/>
      <c r="P124" s="325"/>
      <c r="Q124" s="325"/>
      <c r="R124" s="325"/>
      <c r="S124" s="325"/>
      <c r="T124" s="325"/>
      <c r="U124" s="325"/>
      <c r="V124" s="325"/>
      <c r="W124" s="325"/>
      <c r="X124" s="325"/>
      <c r="Y124" s="325"/>
      <c r="Z124" s="325"/>
      <c r="AA124" s="325"/>
      <c r="AB124" s="325"/>
      <c r="AC124" s="325"/>
      <c r="AD124" s="325"/>
      <c r="AE124" s="325"/>
      <c r="AF124" s="325"/>
      <c r="AG124" s="325"/>
      <c r="AH124" s="325"/>
      <c r="AI124" s="325"/>
      <c r="AJ124" s="325"/>
      <c r="AK124" s="325"/>
      <c r="AL124" s="325"/>
      <c r="AM124" s="325"/>
      <c r="AN124" s="325"/>
      <c r="AO124" s="325"/>
      <c r="AP124" s="325"/>
      <c r="AQ124" s="326"/>
    </row>
    <row r="125" spans="1:63" s="21" customFormat="1" ht="15" customHeight="1" x14ac:dyDescent="0.25">
      <c r="A125" s="224">
        <v>1</v>
      </c>
      <c r="B125" s="224"/>
      <c r="C125" s="50"/>
      <c r="D125" s="328" t="s">
        <v>156</v>
      </c>
      <c r="E125" s="328"/>
      <c r="F125" s="328"/>
      <c r="G125" s="328"/>
      <c r="H125" s="328"/>
      <c r="I125" s="328"/>
      <c r="J125" s="328"/>
      <c r="K125" s="328"/>
      <c r="L125" s="328"/>
      <c r="M125" s="328"/>
      <c r="N125" s="328"/>
      <c r="O125" s="328"/>
      <c r="P125" s="328"/>
      <c r="Q125" s="328"/>
      <c r="R125" s="328"/>
      <c r="S125" s="328"/>
      <c r="T125" s="328"/>
      <c r="U125" s="328"/>
      <c r="V125" s="328"/>
      <c r="W125" s="328"/>
      <c r="X125" s="328"/>
      <c r="Y125" s="328"/>
      <c r="Z125" s="328"/>
      <c r="AA125" s="328"/>
      <c r="AB125" s="328"/>
      <c r="AC125" s="328"/>
      <c r="AD125" s="328"/>
      <c r="AE125" s="328"/>
      <c r="AF125" s="328"/>
      <c r="AG125" s="328"/>
      <c r="AH125" s="328"/>
      <c r="AI125" s="328"/>
      <c r="AJ125" s="328"/>
      <c r="AK125" s="328"/>
      <c r="AL125" s="328"/>
      <c r="AM125" s="328"/>
      <c r="AN125" s="328"/>
      <c r="AO125" s="328"/>
      <c r="AP125" s="328"/>
      <c r="AQ125" s="328"/>
      <c r="AR125" s="22"/>
      <c r="AS125" s="22"/>
      <c r="AT125" s="22"/>
      <c r="AU125" s="22"/>
      <c r="AV125" s="22"/>
      <c r="AW125" s="22"/>
      <c r="AX125" s="22"/>
      <c r="AY125" s="22"/>
      <c r="AZ125" s="22"/>
      <c r="BA125" s="22"/>
      <c r="BB125" s="22"/>
      <c r="BC125" s="22"/>
      <c r="BD125" s="22"/>
      <c r="BE125" s="22"/>
      <c r="BF125" s="22"/>
      <c r="BG125" s="22"/>
      <c r="BH125" s="22"/>
      <c r="BI125" s="22"/>
      <c r="BJ125" s="22"/>
    </row>
    <row r="126" spans="1:63" s="80" customFormat="1" ht="15.75" x14ac:dyDescent="0.25">
      <c r="C126" s="81"/>
      <c r="AS126" s="81"/>
      <c r="AT126" s="81"/>
      <c r="AU126" s="81"/>
      <c r="AV126" s="81"/>
      <c r="AW126" s="81"/>
      <c r="AX126" s="81"/>
      <c r="AY126" s="81"/>
      <c r="AZ126" s="81"/>
      <c r="BA126" s="81"/>
      <c r="BB126" s="81"/>
      <c r="BC126" s="81"/>
      <c r="BD126" s="81"/>
      <c r="BE126" s="81"/>
      <c r="BF126" s="81"/>
      <c r="BG126" s="81"/>
      <c r="BH126" s="81"/>
      <c r="BI126" s="81"/>
      <c r="BJ126" s="81"/>
    </row>
    <row r="127" spans="1:63" s="21" customFormat="1" ht="15" x14ac:dyDescent="0.25">
      <c r="A127" s="329"/>
      <c r="B127" s="329"/>
      <c r="D127" s="270"/>
      <c r="E127" s="270"/>
      <c r="G127" s="70" t="s">
        <v>154</v>
      </c>
      <c r="AK127" s="71"/>
      <c r="AL127" s="72"/>
      <c r="AM127" s="72"/>
      <c r="AN127" s="73"/>
      <c r="AO127" s="72"/>
      <c r="AP127" s="70"/>
      <c r="AS127" s="22"/>
      <c r="AT127" s="22"/>
      <c r="AU127" s="22"/>
      <c r="AV127" s="22"/>
      <c r="AW127" s="22"/>
      <c r="AX127" s="22"/>
      <c r="AY127" s="22"/>
      <c r="AZ127" s="22"/>
      <c r="BA127" s="22"/>
      <c r="BB127" s="22"/>
      <c r="BC127" s="22"/>
      <c r="BD127" s="22"/>
      <c r="BE127" s="22"/>
      <c r="BF127" s="22"/>
      <c r="BG127" s="22"/>
      <c r="BH127" s="22"/>
      <c r="BI127" s="22"/>
      <c r="BJ127" s="22"/>
    </row>
    <row r="128" spans="1:63" s="22" customFormat="1" ht="6" customHeight="1" x14ac:dyDescent="0.25">
      <c r="A128" s="327"/>
      <c r="B128" s="327"/>
      <c r="E128" s="21"/>
      <c r="Q128" s="21"/>
      <c r="AR128" s="21"/>
    </row>
    <row r="129" spans="1:62" s="21" customFormat="1" ht="15" customHeight="1" x14ac:dyDescent="0.25">
      <c r="A129" s="329"/>
      <c r="B129" s="329"/>
      <c r="D129" s="270"/>
      <c r="E129" s="270"/>
      <c r="G129" s="21" t="s">
        <v>155</v>
      </c>
      <c r="AK129" s="71"/>
      <c r="AL129" s="72"/>
      <c r="AM129" s="72"/>
      <c r="AN129" s="73"/>
      <c r="AO129" s="72"/>
      <c r="AP129" s="70"/>
      <c r="AS129" s="22"/>
      <c r="AT129" s="22"/>
      <c r="AU129" s="22"/>
      <c r="AV129" s="22"/>
      <c r="AW129" s="22"/>
      <c r="AX129" s="22"/>
      <c r="AY129" s="22"/>
      <c r="AZ129" s="22"/>
      <c r="BA129" s="22"/>
      <c r="BB129" s="22"/>
      <c r="BC129" s="22"/>
      <c r="BD129" s="22"/>
      <c r="BE129" s="22"/>
      <c r="BF129" s="22"/>
      <c r="BG129" s="22"/>
      <c r="BH129" s="22"/>
      <c r="BI129" s="22"/>
      <c r="BJ129" s="22"/>
    </row>
    <row r="130" spans="1:62" s="22" customFormat="1" ht="15" x14ac:dyDescent="0.25">
      <c r="E130" s="21"/>
      <c r="Q130" s="21"/>
      <c r="AR130" s="21"/>
    </row>
    <row r="131" spans="1:62" s="21" customFormat="1" ht="15" x14ac:dyDescent="0.25">
      <c r="C131" s="22"/>
      <c r="E131" s="271" t="str">
        <f>IF(OR(D127="X",D129="X"),"X","")</f>
        <v/>
      </c>
      <c r="F131" s="271"/>
      <c r="G131" s="72" t="s">
        <v>157</v>
      </c>
      <c r="I131" s="72"/>
      <c r="Q131" s="272" t="str">
        <f>IF(AND(D127="",D129=""),"X","")</f>
        <v>X</v>
      </c>
      <c r="R131" s="272"/>
      <c r="S131" s="72" t="s">
        <v>158</v>
      </c>
      <c r="T131" s="72"/>
      <c r="V131" s="73"/>
      <c r="W131" s="72"/>
      <c r="X131" s="70"/>
      <c r="AS131" s="22"/>
      <c r="AT131" s="22"/>
      <c r="AU131" s="22"/>
      <c r="AV131" s="22"/>
      <c r="AW131" s="22"/>
      <c r="AX131" s="22"/>
      <c r="AY131" s="22"/>
      <c r="AZ131" s="22"/>
      <c r="BA131" s="22"/>
      <c r="BB131" s="22"/>
      <c r="BC131" s="22"/>
      <c r="BD131" s="22"/>
      <c r="BE131" s="22"/>
      <c r="BF131" s="22"/>
      <c r="BG131" s="22"/>
      <c r="BH131" s="22"/>
      <c r="BI131" s="22"/>
      <c r="BJ131" s="22"/>
    </row>
    <row r="132" spans="1:62" x14ac:dyDescent="0.3">
      <c r="C132" s="11"/>
      <c r="AL132" s="12"/>
      <c r="AV132" s="1" t="s">
        <v>3</v>
      </c>
    </row>
    <row r="133" spans="1:62" s="2" customFormat="1" ht="13.5" x14ac:dyDescent="0.25">
      <c r="AI133" s="3"/>
      <c r="AN133" s="4" t="s">
        <v>36</v>
      </c>
      <c r="AS133" s="5"/>
      <c r="AT133" s="5"/>
      <c r="AU133" s="5"/>
      <c r="AV133" s="5"/>
      <c r="AX133" s="5"/>
      <c r="AY133" s="5"/>
      <c r="AZ133" s="5"/>
      <c r="BA133" s="5"/>
      <c r="BB133" s="5"/>
      <c r="BC133" s="5"/>
      <c r="BD133" s="5"/>
      <c r="BE133" s="5"/>
      <c r="BF133" s="5"/>
      <c r="BG133" s="5"/>
      <c r="BH133" s="5"/>
      <c r="BI133" s="5"/>
      <c r="BJ133" s="5"/>
    </row>
    <row r="134" spans="1:62" s="8" customFormat="1" ht="6"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7"/>
      <c r="AT134" s="7"/>
      <c r="AU134" s="7"/>
      <c r="AV134" s="7"/>
      <c r="AW134" s="7"/>
      <c r="AX134" s="7"/>
      <c r="AY134" s="7"/>
      <c r="AZ134" s="7"/>
      <c r="BA134" s="7"/>
      <c r="BB134" s="7"/>
      <c r="BC134" s="7"/>
      <c r="BD134" s="7"/>
      <c r="BE134" s="7"/>
      <c r="BF134" s="7"/>
      <c r="BG134" s="7"/>
      <c r="BH134" s="7"/>
      <c r="BI134" s="7"/>
      <c r="BJ134" s="7"/>
    </row>
    <row r="135" spans="1:62" s="177" customFormat="1" ht="18" x14ac:dyDescent="0.25">
      <c r="A135" s="245" t="s">
        <v>70</v>
      </c>
      <c r="B135" s="245"/>
      <c r="C135" s="245"/>
      <c r="D135" s="245"/>
      <c r="E135" s="245"/>
      <c r="F135" s="245"/>
      <c r="G135" s="245"/>
      <c r="H135" s="245"/>
      <c r="I135" s="245"/>
      <c r="J135" s="245"/>
      <c r="K135" s="245"/>
      <c r="L135" s="245"/>
      <c r="M135" s="245"/>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c r="AJ135" s="245"/>
      <c r="AK135" s="245"/>
      <c r="AL135" s="245"/>
      <c r="AM135" s="245"/>
      <c r="AN135" s="245"/>
      <c r="AO135" s="245"/>
      <c r="AP135" s="245"/>
      <c r="AQ135" s="245"/>
      <c r="AR135" s="175"/>
      <c r="AS135" s="176"/>
      <c r="AT135" s="176"/>
      <c r="AU135" s="176"/>
      <c r="AV135" s="176"/>
      <c r="AW135" s="176"/>
      <c r="AX135" s="176"/>
      <c r="AY135" s="176"/>
      <c r="AZ135" s="176"/>
      <c r="BA135" s="176"/>
      <c r="BB135" s="176"/>
      <c r="BC135" s="176"/>
      <c r="BD135" s="176"/>
      <c r="BE135" s="176"/>
      <c r="BF135" s="176"/>
      <c r="BG135" s="176"/>
      <c r="BH135" s="176"/>
      <c r="BI135" s="176"/>
      <c r="BJ135" s="176"/>
    </row>
    <row r="136" spans="1:62" s="2" customFormat="1" ht="12.75" x14ac:dyDescent="0.25">
      <c r="C136" s="5"/>
      <c r="AK136" s="3"/>
      <c r="AS136" s="5"/>
      <c r="AT136" s="5"/>
      <c r="AU136" s="5"/>
      <c r="AV136" s="5"/>
      <c r="AW136" s="5"/>
      <c r="AX136" s="5"/>
      <c r="AY136" s="5"/>
      <c r="AZ136" s="5"/>
      <c r="BA136" s="5"/>
      <c r="BB136" s="5"/>
      <c r="BC136" s="5"/>
      <c r="BD136" s="5"/>
      <c r="BE136" s="5"/>
      <c r="BF136" s="5"/>
      <c r="BG136" s="5"/>
      <c r="BH136" s="5"/>
      <c r="BI136" s="5"/>
      <c r="BJ136" s="5"/>
    </row>
    <row r="137" spans="1:62" s="179" customFormat="1" ht="17.25" customHeight="1" x14ac:dyDescent="0.3">
      <c r="A137" s="180" t="s">
        <v>28</v>
      </c>
      <c r="B137" s="180"/>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0"/>
      <c r="AN137" s="180"/>
      <c r="AP137" s="180"/>
      <c r="AQ137" s="180"/>
      <c r="AR137" s="180"/>
    </row>
    <row r="138" spans="1:62" s="43" customFormat="1" ht="8.1" customHeight="1" x14ac:dyDescent="0.2">
      <c r="C138" s="44"/>
      <c r="AS138" s="45"/>
      <c r="AT138" s="45"/>
      <c r="AU138" s="45"/>
      <c r="AV138" s="45"/>
      <c r="AW138" s="45"/>
      <c r="AX138" s="45"/>
      <c r="AY138" s="45"/>
      <c r="AZ138" s="45"/>
      <c r="BA138" s="45"/>
      <c r="BB138" s="45"/>
      <c r="BC138" s="45"/>
      <c r="BD138" s="45"/>
      <c r="BE138" s="45"/>
      <c r="BF138" s="45"/>
      <c r="BG138" s="45"/>
      <c r="BH138" s="45"/>
      <c r="BI138" s="45"/>
      <c r="BJ138" s="45"/>
    </row>
    <row r="139" spans="1:62" s="21" customFormat="1" ht="16.5" customHeight="1" x14ac:dyDescent="0.25">
      <c r="A139" s="224">
        <v>1</v>
      </c>
      <c r="B139" s="224"/>
      <c r="C139" s="50"/>
      <c r="D139" s="266" t="s">
        <v>87</v>
      </c>
      <c r="E139" s="266"/>
      <c r="F139" s="266"/>
      <c r="G139" s="266"/>
      <c r="H139" s="266"/>
      <c r="I139" s="266"/>
      <c r="J139" s="266"/>
      <c r="K139" s="266"/>
      <c r="L139" s="266"/>
      <c r="M139" s="266"/>
      <c r="N139" s="266"/>
      <c r="O139" s="266"/>
      <c r="P139" s="266"/>
      <c r="Q139" s="266"/>
      <c r="R139" s="266"/>
      <c r="S139" s="266"/>
      <c r="T139" s="266"/>
      <c r="U139" s="266"/>
      <c r="V139" s="266"/>
      <c r="W139" s="266"/>
      <c r="X139" s="266"/>
      <c r="Y139" s="266"/>
      <c r="Z139" s="266"/>
      <c r="AA139" s="266"/>
      <c r="AB139" s="266"/>
      <c r="AC139" s="266"/>
      <c r="AD139" s="266"/>
      <c r="AE139" s="266"/>
      <c r="AF139" s="266"/>
      <c r="AG139" s="266"/>
      <c r="AH139" s="266"/>
      <c r="AI139" s="266"/>
      <c r="AJ139" s="266"/>
      <c r="AK139" s="266"/>
      <c r="AL139" s="266"/>
      <c r="AM139" s="266"/>
      <c r="AN139" s="266"/>
      <c r="AO139" s="266"/>
      <c r="AP139" s="266"/>
      <c r="AQ139" s="23"/>
      <c r="AR139" s="22"/>
      <c r="AS139" s="22"/>
      <c r="AT139" s="22"/>
      <c r="AU139" s="22"/>
      <c r="AV139" s="22"/>
      <c r="AW139" s="22"/>
      <c r="AX139" s="22"/>
      <c r="AY139" s="22"/>
      <c r="AZ139" s="22"/>
      <c r="BA139" s="22"/>
      <c r="BB139" s="22"/>
      <c r="BC139" s="22"/>
      <c r="BD139" s="22"/>
      <c r="BE139" s="22"/>
      <c r="BF139" s="22"/>
      <c r="BG139" s="22"/>
      <c r="BH139" s="22"/>
      <c r="BI139" s="22"/>
      <c r="BJ139" s="22"/>
    </row>
    <row r="140" spans="1:62" s="21" customFormat="1" ht="15" x14ac:dyDescent="0.25">
      <c r="A140" s="50"/>
      <c r="C140" s="22"/>
      <c r="D140" s="266"/>
      <c r="E140" s="266"/>
      <c r="F140" s="266"/>
      <c r="G140" s="266"/>
      <c r="H140" s="266"/>
      <c r="I140" s="266"/>
      <c r="J140" s="266"/>
      <c r="K140" s="266"/>
      <c r="L140" s="266"/>
      <c r="M140" s="266"/>
      <c r="N140" s="266"/>
      <c r="O140" s="266"/>
      <c r="P140" s="266"/>
      <c r="Q140" s="266"/>
      <c r="R140" s="266"/>
      <c r="S140" s="266"/>
      <c r="T140" s="266"/>
      <c r="U140" s="266"/>
      <c r="V140" s="266"/>
      <c r="W140" s="266"/>
      <c r="X140" s="266"/>
      <c r="Y140" s="266"/>
      <c r="Z140" s="266"/>
      <c r="AA140" s="266"/>
      <c r="AB140" s="266"/>
      <c r="AC140" s="266"/>
      <c r="AD140" s="266"/>
      <c r="AE140" s="266"/>
      <c r="AF140" s="266"/>
      <c r="AG140" s="266"/>
      <c r="AH140" s="266"/>
      <c r="AI140" s="266"/>
      <c r="AJ140" s="266"/>
      <c r="AK140" s="266"/>
      <c r="AL140" s="266"/>
      <c r="AM140" s="266"/>
      <c r="AN140" s="266"/>
      <c r="AO140" s="266"/>
      <c r="AP140" s="266"/>
      <c r="AQ140" s="23"/>
      <c r="AR140" s="22"/>
      <c r="AS140" s="22"/>
      <c r="AT140" s="22"/>
      <c r="AU140" s="22"/>
      <c r="AV140" s="22"/>
      <c r="AW140" s="22"/>
      <c r="AX140" s="22"/>
      <c r="AY140" s="22"/>
      <c r="AZ140" s="22"/>
      <c r="BA140" s="22"/>
      <c r="BB140" s="22"/>
      <c r="BC140" s="22"/>
      <c r="BD140" s="22"/>
      <c r="BE140" s="22"/>
      <c r="BF140" s="22"/>
      <c r="BG140" s="22"/>
      <c r="BH140" s="22"/>
      <c r="BI140" s="22"/>
      <c r="BJ140" s="22"/>
    </row>
    <row r="141" spans="1:62" s="21" customFormat="1" ht="15" x14ac:dyDescent="0.25">
      <c r="G141" s="71"/>
      <c r="H141" s="72"/>
      <c r="I141" s="72"/>
      <c r="V141" s="73"/>
      <c r="W141" s="72"/>
      <c r="X141" s="70"/>
    </row>
    <row r="142" spans="1:62" s="21" customFormat="1" ht="15.75" customHeight="1" x14ac:dyDescent="0.25">
      <c r="A142" s="50"/>
      <c r="C142" s="22"/>
      <c r="D142" s="224" t="s">
        <v>16</v>
      </c>
      <c r="E142" s="224"/>
      <c r="F142" s="72" t="s">
        <v>43</v>
      </c>
      <c r="AR142" s="22"/>
      <c r="AS142" s="22"/>
      <c r="AT142" s="22"/>
      <c r="AU142" s="22"/>
      <c r="AV142" s="22"/>
      <c r="AW142" s="22"/>
      <c r="AX142" s="22"/>
      <c r="AY142" s="22"/>
      <c r="AZ142" s="22"/>
      <c r="BA142" s="22"/>
      <c r="BB142" s="22"/>
      <c r="BC142" s="22"/>
      <c r="BD142" s="22"/>
      <c r="BE142" s="22"/>
      <c r="BF142" s="22"/>
      <c r="BG142" s="22"/>
      <c r="BH142" s="22"/>
      <c r="BI142" s="22"/>
      <c r="BJ142" s="22"/>
    </row>
    <row r="143" spans="1:62" s="21" customFormat="1" ht="6" customHeight="1" x14ac:dyDescent="0.25">
      <c r="G143" s="71"/>
      <c r="H143" s="72"/>
      <c r="I143" s="72"/>
      <c r="V143" s="73"/>
      <c r="W143" s="72"/>
      <c r="X143" s="70"/>
    </row>
    <row r="144" spans="1:62" s="21" customFormat="1" ht="16.5" customHeight="1" x14ac:dyDescent="0.25">
      <c r="A144" s="50"/>
      <c r="C144" s="22"/>
      <c r="F144" s="82" t="s">
        <v>50</v>
      </c>
      <c r="J144" s="83"/>
      <c r="K144" s="267">
        <v>0</v>
      </c>
      <c r="L144" s="267"/>
      <c r="M144" s="267"/>
      <c r="N144" s="267"/>
      <c r="O144" s="267"/>
      <c r="Q144" s="269" t="s">
        <v>88</v>
      </c>
      <c r="R144" s="269"/>
      <c r="S144" s="269"/>
      <c r="T144" s="269"/>
      <c r="U144" s="269"/>
      <c r="V144" s="269"/>
      <c r="W144" s="269"/>
      <c r="X144" s="269"/>
      <c r="Y144" s="269"/>
      <c r="Z144" s="269"/>
      <c r="AA144" s="269"/>
      <c r="AB144" s="269"/>
      <c r="AC144" s="269"/>
      <c r="AD144" s="269"/>
      <c r="AE144" s="269"/>
      <c r="AF144" s="269"/>
      <c r="AG144" s="269"/>
      <c r="AH144" s="269"/>
      <c r="AI144" s="269"/>
      <c r="AJ144" s="269"/>
      <c r="AK144" s="269"/>
      <c r="AL144" s="269"/>
      <c r="AM144" s="269"/>
      <c r="AN144" s="269"/>
      <c r="AO144" s="269"/>
      <c r="AP144" s="269"/>
      <c r="AR144" s="22"/>
      <c r="AS144" s="22"/>
      <c r="AT144" s="22"/>
      <c r="AU144" s="22"/>
      <c r="AV144" s="22"/>
      <c r="AW144" s="22"/>
      <c r="AX144" s="22"/>
      <c r="AY144" s="22"/>
      <c r="AZ144" s="22"/>
      <c r="BA144" s="22"/>
      <c r="BB144" s="22"/>
      <c r="BC144" s="22"/>
      <c r="BD144" s="22"/>
      <c r="BE144" s="22"/>
      <c r="BF144" s="22"/>
      <c r="BG144" s="22"/>
      <c r="BH144" s="22"/>
      <c r="BI144" s="22"/>
      <c r="BJ144" s="22"/>
    </row>
    <row r="145" spans="1:62" s="21" customFormat="1" ht="15" x14ac:dyDescent="0.25">
      <c r="A145" s="53"/>
      <c r="F145" s="82"/>
      <c r="J145" s="83"/>
      <c r="K145" s="221"/>
      <c r="L145" s="221"/>
      <c r="M145" s="221"/>
      <c r="N145" s="221"/>
      <c r="O145" s="84"/>
      <c r="P145" s="84"/>
      <c r="Q145" s="269"/>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row>
    <row r="146" spans="1:62" s="21" customFormat="1" ht="6" customHeight="1" x14ac:dyDescent="0.25">
      <c r="F146" s="85"/>
      <c r="H146" s="72"/>
      <c r="I146" s="72"/>
      <c r="V146" s="73"/>
      <c r="W146" s="72"/>
      <c r="X146" s="70"/>
    </row>
    <row r="147" spans="1:62" s="21" customFormat="1" ht="15" x14ac:dyDescent="0.25">
      <c r="A147" s="50"/>
      <c r="C147" s="22"/>
      <c r="F147" s="21" t="s">
        <v>71</v>
      </c>
      <c r="I147" s="83"/>
      <c r="J147" s="83"/>
      <c r="K147" s="268">
        <f>V52</f>
        <v>0</v>
      </c>
      <c r="L147" s="268"/>
      <c r="M147" s="268"/>
      <c r="N147" s="268"/>
      <c r="O147" s="268"/>
      <c r="Q147" s="82" t="s">
        <v>72</v>
      </c>
      <c r="AR147" s="22"/>
      <c r="AS147" s="22"/>
      <c r="AT147" s="22"/>
      <c r="AU147" s="22"/>
      <c r="AV147" s="22"/>
      <c r="AW147" s="22"/>
      <c r="AX147" s="22"/>
      <c r="AY147" s="22"/>
      <c r="AZ147" s="22"/>
      <c r="BA147" s="22"/>
      <c r="BB147" s="22"/>
      <c r="BC147" s="22"/>
      <c r="BD147" s="22"/>
      <c r="BE147" s="22"/>
      <c r="BF147" s="22"/>
      <c r="BG147" s="22"/>
      <c r="BH147" s="22"/>
      <c r="BI147" s="22"/>
      <c r="BJ147" s="22"/>
    </row>
    <row r="148" spans="1:62" s="21" customFormat="1" ht="15" x14ac:dyDescent="0.25">
      <c r="G148" s="71"/>
      <c r="H148" s="72"/>
      <c r="I148" s="72"/>
      <c r="V148" s="73"/>
      <c r="W148" s="72"/>
      <c r="X148" s="70"/>
    </row>
    <row r="149" spans="1:62" s="21" customFormat="1" ht="16.5" customHeight="1" x14ac:dyDescent="0.25">
      <c r="A149" s="50"/>
      <c r="C149" s="22"/>
      <c r="F149" s="263" t="s">
        <v>142</v>
      </c>
      <c r="G149" s="263"/>
      <c r="H149" s="263"/>
      <c r="I149" s="263"/>
      <c r="J149" s="263"/>
      <c r="K149" s="263"/>
      <c r="L149" s="263"/>
      <c r="M149" s="263"/>
      <c r="N149" s="263"/>
      <c r="O149" s="263"/>
      <c r="P149" s="263"/>
      <c r="Q149" s="263"/>
      <c r="R149" s="263"/>
      <c r="S149" s="263"/>
      <c r="T149" s="263"/>
      <c r="U149" s="263"/>
      <c r="V149" s="263"/>
      <c r="W149" s="263"/>
      <c r="X149" s="263"/>
      <c r="Y149" s="263"/>
      <c r="Z149" s="263"/>
      <c r="AA149" s="263"/>
      <c r="AB149" s="263"/>
      <c r="AC149" s="263"/>
      <c r="AD149" s="263"/>
      <c r="AE149" s="263"/>
      <c r="AF149" s="263"/>
      <c r="AG149" s="263"/>
      <c r="AH149" s="263"/>
      <c r="AI149" s="263"/>
      <c r="AJ149" s="263"/>
      <c r="AK149" s="263"/>
      <c r="AL149" s="263"/>
      <c r="AM149" s="263"/>
      <c r="AN149" s="263"/>
      <c r="AO149" s="263"/>
      <c r="AP149" s="117"/>
      <c r="AQ149" s="117"/>
      <c r="AR149" s="22"/>
      <c r="AS149" s="22"/>
      <c r="AT149" s="22"/>
      <c r="AU149" s="22"/>
      <c r="AV149" s="22"/>
      <c r="AW149" s="22"/>
      <c r="AX149" s="22"/>
      <c r="AY149" s="22"/>
      <c r="AZ149" s="22"/>
      <c r="BA149" s="22"/>
      <c r="BB149" s="22"/>
      <c r="BC149" s="22"/>
      <c r="BD149" s="22"/>
      <c r="BE149" s="22"/>
      <c r="BF149" s="22"/>
      <c r="BG149" s="22"/>
      <c r="BH149" s="22"/>
      <c r="BI149" s="22"/>
      <c r="BJ149" s="22"/>
    </row>
    <row r="150" spans="1:62" s="21" customFormat="1" ht="15" x14ac:dyDescent="0.25">
      <c r="A150" s="50"/>
      <c r="C150" s="22"/>
      <c r="F150" s="263"/>
      <c r="G150" s="263"/>
      <c r="H150" s="263"/>
      <c r="I150" s="263"/>
      <c r="J150" s="263"/>
      <c r="K150" s="263"/>
      <c r="L150" s="263"/>
      <c r="M150" s="263"/>
      <c r="N150" s="263"/>
      <c r="O150" s="263"/>
      <c r="P150" s="263"/>
      <c r="Q150" s="263"/>
      <c r="R150" s="263"/>
      <c r="S150" s="263"/>
      <c r="T150" s="263"/>
      <c r="U150" s="263"/>
      <c r="V150" s="263"/>
      <c r="W150" s="263"/>
      <c r="X150" s="263"/>
      <c r="Y150" s="263"/>
      <c r="Z150" s="263"/>
      <c r="AA150" s="263"/>
      <c r="AB150" s="263"/>
      <c r="AC150" s="263"/>
      <c r="AD150" s="263"/>
      <c r="AE150" s="263"/>
      <c r="AF150" s="263"/>
      <c r="AG150" s="263"/>
      <c r="AH150" s="263"/>
      <c r="AI150" s="263"/>
      <c r="AJ150" s="263"/>
      <c r="AK150" s="263"/>
      <c r="AL150" s="263"/>
      <c r="AM150" s="263"/>
      <c r="AN150" s="263"/>
      <c r="AO150" s="263"/>
      <c r="AP150" s="117"/>
      <c r="AQ150" s="117"/>
      <c r="AR150" s="22"/>
      <c r="AS150" s="22"/>
      <c r="AT150" s="22"/>
      <c r="AU150" s="22"/>
      <c r="AV150" s="22"/>
      <c r="AW150" s="22"/>
      <c r="AX150" s="22"/>
      <c r="AY150" s="22"/>
      <c r="AZ150" s="22"/>
      <c r="BA150" s="22"/>
      <c r="BB150" s="22"/>
      <c r="BC150" s="22"/>
      <c r="BD150" s="22"/>
      <c r="BE150" s="22"/>
      <c r="BF150" s="22"/>
      <c r="BG150" s="22"/>
      <c r="BH150" s="22"/>
      <c r="BI150" s="22"/>
      <c r="BJ150" s="22"/>
    </row>
    <row r="151" spans="1:62" s="21" customFormat="1" ht="15" x14ac:dyDescent="0.25">
      <c r="C151" s="22"/>
      <c r="AB151" s="86"/>
      <c r="AD151" s="87"/>
      <c r="AS151" s="22"/>
      <c r="AT151" s="22"/>
      <c r="AU151" s="22"/>
      <c r="AV151" s="22"/>
      <c r="AW151" s="22"/>
      <c r="AX151" s="22"/>
      <c r="AY151" s="22"/>
      <c r="AZ151" s="22"/>
      <c r="BA151" s="22"/>
      <c r="BB151" s="22"/>
      <c r="BC151" s="22"/>
      <c r="BD151" s="22"/>
      <c r="BE151" s="22"/>
      <c r="BF151" s="22"/>
      <c r="BG151" s="22"/>
      <c r="BH151" s="22"/>
      <c r="BI151" s="22"/>
      <c r="BJ151" s="22"/>
    </row>
    <row r="152" spans="1:62" s="21" customFormat="1" ht="15" x14ac:dyDescent="0.25">
      <c r="C152" s="22"/>
      <c r="D152" s="224" t="s">
        <v>17</v>
      </c>
      <c r="E152" s="224"/>
      <c r="F152" s="88" t="s">
        <v>44</v>
      </c>
      <c r="AB152" s="86"/>
      <c r="AD152" s="87"/>
      <c r="AS152" s="22"/>
      <c r="AT152" s="22"/>
      <c r="AU152" s="22"/>
      <c r="AV152" s="22"/>
      <c r="AW152" s="22"/>
      <c r="AX152" s="22"/>
      <c r="AY152" s="22"/>
      <c r="AZ152" s="22"/>
      <c r="BA152" s="22"/>
      <c r="BB152" s="22"/>
      <c r="BC152" s="22"/>
      <c r="BD152" s="22"/>
      <c r="BE152" s="22"/>
      <c r="BF152" s="22"/>
      <c r="BG152" s="22"/>
      <c r="BH152" s="22"/>
      <c r="BI152" s="22"/>
      <c r="BJ152" s="22"/>
    </row>
    <row r="153" spans="1:62" s="21" customFormat="1" ht="15" x14ac:dyDescent="0.25">
      <c r="C153" s="22"/>
      <c r="F153" s="51" t="s">
        <v>89</v>
      </c>
      <c r="AA153" s="296">
        <v>0</v>
      </c>
      <c r="AB153" s="296"/>
      <c r="AC153" s="296"/>
      <c r="AD153" s="296"/>
      <c r="AS153" s="22"/>
      <c r="AT153" s="22"/>
      <c r="AU153" s="22"/>
      <c r="AV153" s="22"/>
      <c r="AW153" s="22"/>
      <c r="AX153" s="22"/>
      <c r="AY153" s="22"/>
      <c r="AZ153" s="22"/>
      <c r="BA153" s="22"/>
      <c r="BB153" s="22"/>
      <c r="BC153" s="22"/>
      <c r="BD153" s="22"/>
      <c r="BE153" s="22"/>
      <c r="BF153" s="22"/>
      <c r="BG153" s="22"/>
      <c r="BH153" s="22"/>
      <c r="BI153" s="22"/>
      <c r="BJ153" s="22"/>
    </row>
    <row r="154" spans="1:62" s="21" customFormat="1" ht="6" customHeight="1" x14ac:dyDescent="0.25">
      <c r="C154" s="22"/>
      <c r="AA154" s="52"/>
      <c r="AB154" s="52"/>
      <c r="AS154" s="22"/>
      <c r="AT154" s="22"/>
      <c r="AU154" s="22"/>
      <c r="AV154" s="22"/>
      <c r="AW154" s="22"/>
      <c r="AX154" s="22"/>
      <c r="AY154" s="22"/>
      <c r="AZ154" s="22"/>
      <c r="BA154" s="22"/>
      <c r="BB154" s="22"/>
      <c r="BC154" s="22"/>
      <c r="BD154" s="22"/>
      <c r="BE154" s="22"/>
      <c r="BF154" s="22"/>
      <c r="BG154" s="22"/>
      <c r="BH154" s="22"/>
      <c r="BI154" s="22"/>
      <c r="BJ154" s="22"/>
    </row>
    <row r="155" spans="1:62" s="21" customFormat="1" ht="15" x14ac:dyDescent="0.25">
      <c r="C155" s="22"/>
      <c r="F155" s="21" t="s">
        <v>76</v>
      </c>
      <c r="AA155" s="296">
        <v>0</v>
      </c>
      <c r="AB155" s="296"/>
      <c r="AC155" s="296"/>
      <c r="AD155" s="296"/>
      <c r="AF155" s="21" t="s">
        <v>8</v>
      </c>
      <c r="AS155" s="22"/>
      <c r="AT155" s="22"/>
      <c r="AU155" s="89"/>
      <c r="AV155" s="22"/>
      <c r="AW155" s="22"/>
      <c r="AX155" s="22"/>
      <c r="AY155" s="22"/>
      <c r="AZ155" s="22"/>
      <c r="BA155" s="22"/>
      <c r="BB155" s="22"/>
      <c r="BC155" s="22"/>
      <c r="BD155" s="22"/>
      <c r="BE155" s="22"/>
      <c r="BF155" s="22"/>
      <c r="BG155" s="22"/>
      <c r="BH155" s="22"/>
      <c r="BI155" s="22"/>
      <c r="BJ155" s="22"/>
    </row>
    <row r="156" spans="1:62" s="21" customFormat="1" ht="6" customHeight="1" x14ac:dyDescent="0.25">
      <c r="C156" s="22"/>
      <c r="AA156" s="52"/>
      <c r="AB156" s="52"/>
      <c r="AS156" s="22"/>
      <c r="AT156" s="22"/>
      <c r="AU156" s="22"/>
      <c r="AV156" s="22"/>
      <c r="AW156" s="22"/>
      <c r="AX156" s="22"/>
      <c r="AY156" s="22"/>
      <c r="AZ156" s="22"/>
      <c r="BA156" s="22"/>
      <c r="BB156" s="22"/>
      <c r="BC156" s="22"/>
      <c r="BD156" s="22"/>
      <c r="BE156" s="22"/>
      <c r="BF156" s="22"/>
      <c r="BG156" s="22"/>
      <c r="BH156" s="22"/>
      <c r="BI156" s="22"/>
      <c r="BJ156" s="22"/>
    </row>
    <row r="157" spans="1:62" s="21" customFormat="1" ht="15" x14ac:dyDescent="0.25">
      <c r="C157" s="22"/>
      <c r="F157" s="21" t="s">
        <v>45</v>
      </c>
      <c r="AA157" s="296">
        <v>0</v>
      </c>
      <c r="AB157" s="296"/>
      <c r="AC157" s="296"/>
      <c r="AD157" s="296"/>
      <c r="AF157" s="21" t="s">
        <v>8</v>
      </c>
      <c r="AS157" s="22"/>
      <c r="AT157" s="22"/>
      <c r="AU157" s="22"/>
      <c r="AV157" s="22"/>
      <c r="AW157" s="22"/>
      <c r="AX157" s="22"/>
      <c r="AY157" s="22"/>
      <c r="AZ157" s="22"/>
      <c r="BA157" s="22"/>
      <c r="BB157" s="22"/>
      <c r="BC157" s="22"/>
      <c r="BD157" s="22"/>
      <c r="BE157" s="22"/>
      <c r="BF157" s="22"/>
      <c r="BG157" s="22"/>
      <c r="BH157" s="22"/>
      <c r="BI157" s="22"/>
      <c r="BJ157" s="22"/>
    </row>
    <row r="158" spans="1:62" s="21" customFormat="1" ht="6" customHeight="1" x14ac:dyDescent="0.25">
      <c r="C158" s="22"/>
      <c r="AA158" s="52"/>
      <c r="AB158" s="52"/>
      <c r="AS158" s="22"/>
      <c r="AT158" s="22"/>
      <c r="AU158" s="22"/>
      <c r="AV158" s="22"/>
      <c r="AW158" s="22"/>
      <c r="AX158" s="22"/>
      <c r="AY158" s="22"/>
      <c r="AZ158" s="22"/>
      <c r="BA158" s="22"/>
      <c r="BB158" s="22"/>
      <c r="BC158" s="22"/>
      <c r="BD158" s="22"/>
      <c r="BE158" s="22"/>
      <c r="BF158" s="22"/>
      <c r="BG158" s="22"/>
      <c r="BH158" s="22"/>
      <c r="BI158" s="22"/>
      <c r="BJ158" s="22"/>
    </row>
    <row r="159" spans="1:62" s="21" customFormat="1" ht="15" x14ac:dyDescent="0.25">
      <c r="C159" s="22"/>
      <c r="F159" s="21" t="s">
        <v>46</v>
      </c>
      <c r="AA159" s="296">
        <v>0</v>
      </c>
      <c r="AB159" s="296"/>
      <c r="AC159" s="296"/>
      <c r="AD159" s="296"/>
      <c r="AF159" s="21" t="s">
        <v>8</v>
      </c>
      <c r="AU159" s="90"/>
      <c r="AV159" s="90"/>
      <c r="AW159" s="90"/>
      <c r="AX159" s="90"/>
      <c r="AY159" s="90"/>
      <c r="AZ159" s="90"/>
      <c r="BA159" s="90"/>
      <c r="BB159" s="90"/>
      <c r="BC159" s="90"/>
      <c r="BD159" s="90"/>
      <c r="BE159" s="90"/>
      <c r="BF159" s="90"/>
      <c r="BG159" s="90"/>
      <c r="BH159" s="90"/>
      <c r="BI159" s="90"/>
      <c r="BJ159" s="90"/>
    </row>
    <row r="160" spans="1:62" s="21" customFormat="1" ht="6" customHeight="1" x14ac:dyDescent="0.25">
      <c r="C160" s="22"/>
      <c r="AA160" s="52"/>
      <c r="AB160" s="52"/>
      <c r="AS160" s="22"/>
      <c r="AT160" s="22"/>
      <c r="AU160" s="22"/>
      <c r="AV160" s="22"/>
      <c r="AW160" s="22"/>
      <c r="AX160" s="22"/>
      <c r="AY160" s="22"/>
      <c r="AZ160" s="22"/>
      <c r="BA160" s="22"/>
      <c r="BB160" s="22"/>
      <c r="BC160" s="22"/>
      <c r="BD160" s="22"/>
      <c r="BE160" s="22"/>
      <c r="BF160" s="22"/>
      <c r="BG160" s="22"/>
      <c r="BH160" s="22"/>
      <c r="BI160" s="22"/>
      <c r="BJ160" s="22"/>
    </row>
    <row r="161" spans="1:62" s="21" customFormat="1" ht="15" x14ac:dyDescent="0.25">
      <c r="C161" s="22"/>
      <c r="F161" s="21" t="s">
        <v>77</v>
      </c>
      <c r="AA161" s="296">
        <v>0</v>
      </c>
      <c r="AB161" s="296"/>
      <c r="AC161" s="296"/>
      <c r="AD161" s="296"/>
      <c r="AF161" s="21" t="s">
        <v>11</v>
      </c>
      <c r="AQ161" s="86"/>
      <c r="AR161" s="86"/>
      <c r="AS161" s="90"/>
      <c r="AT161" s="90"/>
      <c r="AU161" s="90"/>
      <c r="AV161" s="90"/>
      <c r="AW161" s="90"/>
      <c r="AX161" s="90"/>
      <c r="AY161" s="90"/>
      <c r="AZ161" s="90"/>
      <c r="BA161" s="90"/>
      <c r="BB161" s="90"/>
      <c r="BC161" s="90"/>
      <c r="BD161" s="90"/>
      <c r="BE161" s="90"/>
      <c r="BF161" s="90"/>
      <c r="BG161" s="90"/>
      <c r="BH161" s="90"/>
      <c r="BI161" s="90"/>
      <c r="BJ161" s="90"/>
    </row>
    <row r="162" spans="1:62" s="21" customFormat="1" ht="6" customHeight="1" x14ac:dyDescent="0.25">
      <c r="C162" s="22"/>
      <c r="AA162" s="52"/>
      <c r="AB162" s="52"/>
      <c r="AS162" s="22"/>
      <c r="AT162" s="22"/>
      <c r="AU162" s="22"/>
      <c r="AV162" s="22"/>
      <c r="AW162" s="22"/>
      <c r="AX162" s="22"/>
      <c r="AY162" s="22"/>
      <c r="AZ162" s="22"/>
      <c r="BA162" s="22"/>
      <c r="BB162" s="22"/>
      <c r="BC162" s="22"/>
      <c r="BD162" s="22"/>
      <c r="BE162" s="22"/>
      <c r="BF162" s="22"/>
      <c r="BG162" s="22"/>
      <c r="BH162" s="22"/>
      <c r="BI162" s="22"/>
      <c r="BJ162" s="22"/>
    </row>
    <row r="163" spans="1:62" s="21" customFormat="1" ht="15" x14ac:dyDescent="0.25">
      <c r="C163" s="22"/>
      <c r="F163" s="21" t="s">
        <v>94</v>
      </c>
      <c r="AA163" s="296">
        <v>0</v>
      </c>
      <c r="AB163" s="296"/>
      <c r="AC163" s="296"/>
      <c r="AD163" s="296"/>
      <c r="AF163" s="21" t="s">
        <v>8</v>
      </c>
      <c r="AH163" s="91"/>
      <c r="AI163" s="92"/>
      <c r="AJ163" s="92"/>
      <c r="AK163" s="92"/>
      <c r="AL163" s="92"/>
      <c r="AM163" s="92"/>
      <c r="AN163" s="92"/>
      <c r="AO163" s="92"/>
      <c r="AP163" s="92"/>
      <c r="AQ163" s="92"/>
      <c r="AR163" s="92"/>
      <c r="AS163" s="93"/>
      <c r="AT163" s="90"/>
      <c r="AU163" s="90"/>
      <c r="AV163" s="90"/>
      <c r="AW163" s="90"/>
      <c r="AX163" s="90"/>
      <c r="AY163" s="90"/>
      <c r="AZ163" s="90"/>
      <c r="BA163" s="90"/>
      <c r="BB163" s="90"/>
      <c r="BC163" s="90"/>
      <c r="BD163" s="90"/>
      <c r="BE163" s="90"/>
      <c r="BF163" s="90"/>
      <c r="BG163" s="90"/>
      <c r="BH163" s="90"/>
      <c r="BI163" s="90"/>
      <c r="BJ163" s="90"/>
    </row>
    <row r="164" spans="1:62" s="21" customFormat="1" ht="6" customHeight="1" x14ac:dyDescent="0.25">
      <c r="C164" s="22"/>
      <c r="AA164" s="52"/>
      <c r="AB164" s="52"/>
      <c r="AS164" s="22"/>
      <c r="AT164" s="22"/>
      <c r="AU164" s="22"/>
      <c r="AV164" s="22"/>
      <c r="AW164" s="22"/>
      <c r="AX164" s="22"/>
      <c r="AY164" s="22"/>
      <c r="AZ164" s="22"/>
      <c r="BA164" s="22"/>
      <c r="BB164" s="22"/>
      <c r="BC164" s="22"/>
      <c r="BD164" s="22"/>
      <c r="BE164" s="22"/>
      <c r="BF164" s="22"/>
      <c r="BG164" s="22"/>
      <c r="BH164" s="22"/>
      <c r="BI164" s="22"/>
      <c r="BJ164" s="22"/>
    </row>
    <row r="165" spans="1:62" s="21" customFormat="1" ht="15" x14ac:dyDescent="0.25">
      <c r="C165" s="22"/>
      <c r="F165" s="21" t="s">
        <v>93</v>
      </c>
      <c r="AA165" s="320">
        <f>V50</f>
        <v>0</v>
      </c>
      <c r="AB165" s="320"/>
      <c r="AC165" s="320"/>
      <c r="AD165" s="320"/>
      <c r="AF165" s="21" t="s">
        <v>8</v>
      </c>
      <c r="AH165" s="91"/>
      <c r="AI165" s="92"/>
      <c r="AJ165" s="92"/>
      <c r="AK165" s="92"/>
      <c r="AL165" s="92"/>
      <c r="AM165" s="92"/>
      <c r="AN165" s="92"/>
      <c r="AO165" s="92"/>
      <c r="AP165" s="92"/>
      <c r="AQ165" s="92"/>
      <c r="AR165" s="92"/>
      <c r="AS165" s="93"/>
      <c r="AT165" s="90"/>
      <c r="AU165" s="90"/>
      <c r="AV165" s="90"/>
      <c r="AW165" s="90"/>
      <c r="AX165" s="90"/>
      <c r="AY165" s="90"/>
      <c r="AZ165" s="90"/>
      <c r="BA165" s="90"/>
      <c r="BB165" s="90"/>
      <c r="BC165" s="90"/>
      <c r="BD165" s="90"/>
      <c r="BE165" s="90"/>
      <c r="BF165" s="90"/>
      <c r="BG165" s="90"/>
      <c r="BH165" s="90"/>
      <c r="BI165" s="90"/>
      <c r="BJ165" s="90"/>
    </row>
    <row r="166" spans="1:62" s="21" customFormat="1" ht="6" customHeight="1" x14ac:dyDescent="0.25">
      <c r="C166" s="22"/>
      <c r="AA166" s="52"/>
      <c r="AB166" s="52"/>
      <c r="AS166" s="22"/>
      <c r="AT166" s="22"/>
      <c r="AU166" s="22"/>
      <c r="AV166" s="22"/>
      <c r="AW166" s="22"/>
      <c r="AX166" s="22"/>
      <c r="AY166" s="22"/>
      <c r="AZ166" s="22"/>
      <c r="BA166" s="22"/>
      <c r="BB166" s="22"/>
      <c r="BC166" s="22"/>
      <c r="BD166" s="22"/>
      <c r="BE166" s="22"/>
      <c r="BF166" s="22"/>
      <c r="BG166" s="22"/>
      <c r="BH166" s="22"/>
      <c r="BI166" s="22"/>
      <c r="BJ166" s="22"/>
    </row>
    <row r="167" spans="1:62" s="21" customFormat="1" ht="15" x14ac:dyDescent="0.25">
      <c r="C167" s="22"/>
      <c r="F167" s="21" t="s">
        <v>47</v>
      </c>
      <c r="AA167" s="321" t="e">
        <f>(AA155*9)/AA153</f>
        <v>#DIV/0!</v>
      </c>
      <c r="AB167" s="321"/>
      <c r="AC167" s="321"/>
      <c r="AD167" s="321"/>
      <c r="AF167" s="92"/>
      <c r="AG167" s="92"/>
      <c r="AH167" s="92"/>
      <c r="AI167" s="92"/>
      <c r="AJ167" s="92"/>
      <c r="AK167" s="92"/>
      <c r="AL167" s="92"/>
      <c r="AM167" s="92"/>
      <c r="AN167" s="92"/>
      <c r="AO167" s="92"/>
      <c r="AP167" s="92"/>
      <c r="AQ167" s="92"/>
      <c r="AR167" s="92"/>
      <c r="AS167" s="93"/>
      <c r="AT167" s="90"/>
      <c r="AU167" s="90"/>
      <c r="AV167" s="90"/>
      <c r="AW167" s="90"/>
      <c r="AX167" s="90"/>
      <c r="AY167" s="90"/>
      <c r="AZ167" s="90"/>
      <c r="BA167" s="90"/>
      <c r="BB167" s="90"/>
      <c r="BC167" s="90"/>
      <c r="BD167" s="90"/>
      <c r="BE167" s="90"/>
      <c r="BF167" s="90"/>
      <c r="BG167" s="90"/>
      <c r="BH167" s="90"/>
      <c r="BI167" s="90"/>
      <c r="BJ167" s="90"/>
    </row>
    <row r="168" spans="1:62" s="21" customFormat="1" ht="6" customHeight="1" x14ac:dyDescent="0.25">
      <c r="C168" s="22"/>
      <c r="AA168" s="52"/>
      <c r="AB168" s="52"/>
      <c r="AS168" s="22"/>
      <c r="AT168" s="22"/>
      <c r="AU168" s="22"/>
      <c r="AV168" s="22"/>
      <c r="AW168" s="22"/>
      <c r="AX168" s="22"/>
      <c r="AY168" s="22"/>
      <c r="AZ168" s="22"/>
      <c r="BA168" s="22"/>
      <c r="BB168" s="22"/>
      <c r="BC168" s="22"/>
      <c r="BD168" s="22"/>
      <c r="BE168" s="22"/>
      <c r="BF168" s="22"/>
      <c r="BG168" s="22"/>
      <c r="BH168" s="22"/>
      <c r="BI168" s="22"/>
      <c r="BJ168" s="22"/>
    </row>
    <row r="169" spans="1:62" s="21" customFormat="1" ht="15" x14ac:dyDescent="0.25">
      <c r="C169" s="22"/>
      <c r="F169" s="21" t="s">
        <v>48</v>
      </c>
      <c r="AA169" s="321" t="e">
        <f>(AA157*9)/AA153</f>
        <v>#DIV/0!</v>
      </c>
      <c r="AB169" s="321"/>
      <c r="AC169" s="321"/>
      <c r="AD169" s="321"/>
      <c r="AF169" s="92"/>
      <c r="AG169" s="92"/>
      <c r="AH169" s="92"/>
      <c r="AI169" s="92"/>
      <c r="AJ169" s="92"/>
      <c r="AK169" s="92"/>
      <c r="AL169" s="92"/>
      <c r="AM169" s="92"/>
      <c r="AN169" s="92"/>
      <c r="AO169" s="92"/>
      <c r="AP169" s="92"/>
      <c r="AQ169" s="92"/>
      <c r="AR169" s="92"/>
      <c r="AS169" s="93"/>
      <c r="AT169" s="90"/>
      <c r="AU169" s="90"/>
      <c r="AV169" s="90"/>
      <c r="AW169" s="90"/>
      <c r="AX169" s="90"/>
      <c r="AY169" s="90"/>
      <c r="AZ169" s="90"/>
      <c r="BA169" s="90"/>
      <c r="BB169" s="90"/>
      <c r="BC169" s="90"/>
      <c r="BD169" s="90"/>
      <c r="BE169" s="90"/>
      <c r="BF169" s="90"/>
      <c r="BG169" s="90"/>
      <c r="BH169" s="90"/>
      <c r="BI169" s="90"/>
      <c r="BJ169" s="90"/>
    </row>
    <row r="170" spans="1:62" s="21" customFormat="1" ht="6" customHeight="1" x14ac:dyDescent="0.25">
      <c r="C170" s="22"/>
      <c r="AA170" s="52"/>
      <c r="AB170" s="52"/>
      <c r="AS170" s="22"/>
      <c r="AT170" s="22"/>
      <c r="AU170" s="22"/>
      <c r="AV170" s="22"/>
      <c r="AW170" s="22"/>
      <c r="AX170" s="22"/>
      <c r="AY170" s="22"/>
      <c r="AZ170" s="22"/>
      <c r="BA170" s="22"/>
      <c r="BB170" s="22"/>
      <c r="BC170" s="22"/>
      <c r="BD170" s="22"/>
      <c r="BE170" s="22"/>
      <c r="BF170" s="22"/>
      <c r="BG170" s="22"/>
      <c r="BH170" s="22"/>
      <c r="BI170" s="22"/>
      <c r="BJ170" s="22"/>
    </row>
    <row r="171" spans="1:62" s="21" customFormat="1" ht="15" x14ac:dyDescent="0.25">
      <c r="C171" s="22"/>
      <c r="F171" s="21" t="s">
        <v>49</v>
      </c>
      <c r="AA171" s="321" t="e">
        <f>(AA165*4)/AA153</f>
        <v>#DIV/0!</v>
      </c>
      <c r="AB171" s="321"/>
      <c r="AC171" s="321"/>
      <c r="AD171" s="321"/>
      <c r="AF171" s="92"/>
      <c r="AG171" s="92"/>
      <c r="AH171" s="92"/>
      <c r="AI171" s="92"/>
      <c r="AJ171" s="92"/>
      <c r="AK171" s="92"/>
      <c r="AL171" s="92"/>
      <c r="AM171" s="92"/>
      <c r="AN171" s="92"/>
      <c r="AO171" s="92"/>
      <c r="AP171" s="92"/>
      <c r="AQ171" s="92"/>
      <c r="AR171" s="92"/>
      <c r="AT171" s="22"/>
      <c r="AU171" s="22"/>
      <c r="AV171" s="22"/>
      <c r="AW171" s="22"/>
      <c r="AX171" s="22"/>
      <c r="AY171" s="22"/>
      <c r="AZ171" s="22"/>
      <c r="BA171" s="22"/>
      <c r="BB171" s="22"/>
      <c r="BC171" s="22"/>
      <c r="BD171" s="22"/>
      <c r="BE171" s="22"/>
      <c r="BF171" s="22"/>
      <c r="BG171" s="22"/>
      <c r="BH171" s="22"/>
      <c r="BI171" s="22"/>
      <c r="BJ171" s="22"/>
    </row>
    <row r="172" spans="1:62" s="21" customFormat="1" ht="20.100000000000001" customHeight="1" x14ac:dyDescent="0.25">
      <c r="AT172" s="22"/>
      <c r="AU172" s="22"/>
      <c r="AV172" s="22"/>
      <c r="AW172" s="22"/>
      <c r="AX172" s="22"/>
      <c r="AY172" s="22"/>
      <c r="AZ172" s="22"/>
      <c r="BA172" s="22"/>
      <c r="BB172" s="22"/>
      <c r="BC172" s="22"/>
      <c r="BD172" s="22"/>
      <c r="BE172" s="22"/>
      <c r="BF172" s="22"/>
      <c r="BG172" s="22"/>
      <c r="BH172" s="22"/>
      <c r="BI172" s="22"/>
      <c r="BJ172" s="22"/>
    </row>
    <row r="173" spans="1:62" s="70" customFormat="1" ht="15" x14ac:dyDescent="0.25">
      <c r="A173" s="319">
        <v>2</v>
      </c>
      <c r="B173" s="319"/>
      <c r="C173" s="21"/>
      <c r="D173" s="28" t="s">
        <v>90</v>
      </c>
      <c r="V173" s="94"/>
      <c r="W173" s="72"/>
      <c r="X173" s="72"/>
      <c r="Y173" s="72"/>
      <c r="Z173" s="94"/>
      <c r="AA173" s="94"/>
      <c r="AB173" s="94"/>
      <c r="AC173" s="94"/>
      <c r="AD173" s="94"/>
      <c r="AE173" s="94"/>
      <c r="AF173" s="94"/>
      <c r="AK173" s="94"/>
      <c r="AL173" s="94"/>
      <c r="AM173" s="94"/>
      <c r="AN173" s="94"/>
      <c r="AO173" s="94"/>
      <c r="AP173" s="94"/>
      <c r="AQ173" s="94"/>
      <c r="AR173" s="94"/>
      <c r="AS173" s="95"/>
      <c r="AT173" s="95"/>
      <c r="AU173" s="95"/>
      <c r="AV173" s="95"/>
      <c r="AW173" s="95"/>
      <c r="AX173" s="95"/>
      <c r="AY173" s="95"/>
      <c r="AZ173" s="95"/>
      <c r="BA173" s="95"/>
      <c r="BB173" s="95"/>
      <c r="BC173" s="95"/>
      <c r="BD173" s="95"/>
      <c r="BE173" s="95"/>
      <c r="BF173" s="95"/>
      <c r="BG173" s="95"/>
      <c r="BH173" s="95"/>
      <c r="BI173" s="95"/>
      <c r="BJ173" s="95"/>
    </row>
    <row r="174" spans="1:62" s="21" customFormat="1" ht="6" customHeight="1" x14ac:dyDescent="0.25">
      <c r="AP174" s="51"/>
      <c r="AS174" s="22"/>
      <c r="AT174" s="22"/>
      <c r="AU174" s="22"/>
      <c r="AV174" s="22"/>
      <c r="AW174" s="22"/>
      <c r="AX174" s="22"/>
      <c r="AY174" s="22"/>
      <c r="AZ174" s="22"/>
      <c r="BA174" s="22"/>
      <c r="BB174" s="22"/>
      <c r="BC174" s="22"/>
      <c r="BD174" s="22"/>
      <c r="BE174" s="22"/>
      <c r="BF174" s="22"/>
      <c r="BG174" s="22"/>
      <c r="BH174" s="22"/>
      <c r="BI174" s="22"/>
      <c r="BJ174" s="22"/>
    </row>
    <row r="175" spans="1:62" s="21" customFormat="1" ht="15" x14ac:dyDescent="0.25">
      <c r="D175" s="224" t="s">
        <v>16</v>
      </c>
      <c r="E175" s="224"/>
      <c r="F175" s="223" t="s">
        <v>147</v>
      </c>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K175" s="96"/>
      <c r="AL175" s="21" t="s">
        <v>1</v>
      </c>
      <c r="AN175" s="96"/>
      <c r="AO175" s="21" t="s">
        <v>2</v>
      </c>
      <c r="AS175" s="22"/>
      <c r="AT175" s="22"/>
      <c r="AU175" s="22"/>
      <c r="AV175" s="22"/>
      <c r="AW175" s="22"/>
      <c r="AX175" s="22"/>
      <c r="AY175" s="22"/>
      <c r="AZ175" s="22"/>
      <c r="BA175" s="22"/>
      <c r="BB175" s="22"/>
      <c r="BC175" s="22"/>
      <c r="BD175" s="22"/>
      <c r="BE175" s="22"/>
      <c r="BF175" s="22"/>
      <c r="BG175" s="22"/>
      <c r="BH175" s="22"/>
      <c r="BI175" s="22"/>
      <c r="BJ175" s="22"/>
    </row>
    <row r="176" spans="1:62" s="21" customFormat="1" ht="17.25" x14ac:dyDescent="0.25">
      <c r="D176" s="53"/>
      <c r="E176" s="53"/>
      <c r="F176" s="223" t="s">
        <v>146</v>
      </c>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K176" s="71"/>
      <c r="AN176" s="71"/>
    </row>
    <row r="177" spans="1:62" s="21" customFormat="1" ht="3.95" customHeight="1" x14ac:dyDescent="0.25">
      <c r="E177" s="97"/>
      <c r="AN177" s="51"/>
      <c r="AS177" s="22"/>
      <c r="AT177" s="22"/>
      <c r="AU177" s="22"/>
      <c r="AV177" s="22"/>
      <c r="AW177" s="22"/>
      <c r="AX177" s="22"/>
      <c r="AY177" s="22"/>
      <c r="AZ177" s="22"/>
      <c r="BA177" s="22"/>
      <c r="BB177" s="22"/>
      <c r="BC177" s="22"/>
      <c r="BD177" s="22"/>
      <c r="BE177" s="22"/>
      <c r="BF177" s="22"/>
      <c r="BG177" s="22"/>
      <c r="BH177" s="22"/>
      <c r="BI177" s="22"/>
      <c r="BJ177" s="22"/>
    </row>
    <row r="178" spans="1:62" s="21" customFormat="1" ht="15" customHeight="1" x14ac:dyDescent="0.25">
      <c r="D178" s="224" t="s">
        <v>17</v>
      </c>
      <c r="E178" s="224"/>
      <c r="F178" s="318" t="s">
        <v>123</v>
      </c>
      <c r="G178" s="318"/>
      <c r="H178" s="318"/>
      <c r="I178" s="318"/>
      <c r="J178" s="318"/>
      <c r="K178" s="318"/>
      <c r="L178" s="318"/>
      <c r="M178" s="318"/>
      <c r="N178" s="318"/>
      <c r="O178" s="318"/>
      <c r="P178" s="318"/>
      <c r="Q178" s="318"/>
      <c r="R178" s="318"/>
      <c r="S178" s="318"/>
      <c r="T178" s="318"/>
      <c r="U178" s="318"/>
      <c r="V178" s="318"/>
      <c r="W178" s="318"/>
      <c r="X178" s="318"/>
      <c r="Y178" s="318"/>
      <c r="Z178" s="318"/>
      <c r="AA178" s="318"/>
      <c r="AB178" s="318"/>
      <c r="AC178" s="318"/>
      <c r="AD178" s="318"/>
      <c r="AE178" s="318"/>
      <c r="AF178" s="318"/>
      <c r="AG178" s="318"/>
      <c r="AH178" s="318"/>
      <c r="AI178" s="318"/>
      <c r="AK178" s="96"/>
      <c r="AL178" s="21" t="s">
        <v>1</v>
      </c>
      <c r="AN178" s="96"/>
      <c r="AO178" s="21" t="s">
        <v>2</v>
      </c>
      <c r="AS178" s="22"/>
      <c r="AT178" s="22"/>
      <c r="AU178" s="22"/>
      <c r="AV178" s="22"/>
      <c r="AW178" s="22"/>
      <c r="AX178" s="22"/>
      <c r="AY178" s="22"/>
      <c r="AZ178" s="22"/>
      <c r="BA178" s="22"/>
      <c r="BB178" s="22"/>
      <c r="BC178" s="22"/>
      <c r="BD178" s="22"/>
      <c r="BE178" s="22"/>
      <c r="BF178" s="22"/>
      <c r="BG178" s="22"/>
      <c r="BH178" s="22"/>
      <c r="BI178" s="22"/>
      <c r="BJ178" s="22"/>
    </row>
    <row r="179" spans="1:62" s="21" customFormat="1" ht="15" x14ac:dyDescent="0.25">
      <c r="E179" s="84"/>
      <c r="F179" s="318"/>
      <c r="G179" s="318"/>
      <c r="H179" s="318"/>
      <c r="I179" s="318"/>
      <c r="J179" s="318"/>
      <c r="K179" s="318"/>
      <c r="L179" s="318"/>
      <c r="M179" s="318"/>
      <c r="N179" s="318"/>
      <c r="O179" s="318"/>
      <c r="P179" s="318"/>
      <c r="Q179" s="318"/>
      <c r="R179" s="318"/>
      <c r="S179" s="318"/>
      <c r="T179" s="318"/>
      <c r="U179" s="318"/>
      <c r="V179" s="318"/>
      <c r="W179" s="318"/>
      <c r="X179" s="318"/>
      <c r="Y179" s="318"/>
      <c r="Z179" s="318"/>
      <c r="AA179" s="318"/>
      <c r="AB179" s="318"/>
      <c r="AC179" s="318"/>
      <c r="AD179" s="318"/>
      <c r="AE179" s="318"/>
      <c r="AF179" s="318"/>
      <c r="AG179" s="318"/>
      <c r="AH179" s="318"/>
      <c r="AI179" s="318"/>
      <c r="AN179" s="51"/>
      <c r="AS179" s="22"/>
      <c r="AT179" s="22"/>
      <c r="AU179" s="22"/>
      <c r="AV179" s="22"/>
      <c r="AW179" s="22"/>
      <c r="AX179" s="22"/>
      <c r="AY179" s="22"/>
      <c r="AZ179" s="22"/>
      <c r="BA179" s="22"/>
      <c r="BB179" s="22"/>
      <c r="BC179" s="22"/>
      <c r="BD179" s="22"/>
      <c r="BE179" s="22"/>
      <c r="BF179" s="22"/>
      <c r="BG179" s="22"/>
      <c r="BH179" s="22"/>
      <c r="BI179" s="22"/>
      <c r="BJ179" s="22"/>
    </row>
    <row r="180" spans="1:62" s="21" customFormat="1" ht="3.95" customHeight="1" x14ac:dyDescent="0.25">
      <c r="E180" s="97"/>
      <c r="AN180" s="51"/>
      <c r="AS180" s="22"/>
      <c r="AT180" s="22"/>
      <c r="AU180" s="22"/>
      <c r="AV180" s="22"/>
      <c r="AW180" s="22"/>
      <c r="AX180" s="22"/>
      <c r="AY180" s="22"/>
      <c r="AZ180" s="22"/>
      <c r="BA180" s="22"/>
      <c r="BB180" s="22"/>
      <c r="BC180" s="22"/>
      <c r="BD180" s="22"/>
      <c r="BE180" s="22"/>
      <c r="BF180" s="22"/>
      <c r="BG180" s="22"/>
      <c r="BH180" s="22"/>
      <c r="BI180" s="22"/>
      <c r="BJ180" s="22"/>
    </row>
    <row r="181" spans="1:62" s="21" customFormat="1" ht="17.25" x14ac:dyDescent="0.25">
      <c r="D181" s="224" t="s">
        <v>13</v>
      </c>
      <c r="E181" s="224"/>
      <c r="F181" s="126" t="s">
        <v>148</v>
      </c>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96"/>
      <c r="AL181" s="21" t="s">
        <v>1</v>
      </c>
      <c r="AN181" s="96"/>
      <c r="AO181" s="21" t="s">
        <v>2</v>
      </c>
      <c r="AS181" s="22"/>
      <c r="AT181" s="22"/>
      <c r="AU181" s="22"/>
      <c r="AV181" s="22"/>
      <c r="AW181" s="22"/>
      <c r="AX181" s="22"/>
      <c r="AY181" s="22"/>
      <c r="AZ181" s="22"/>
      <c r="BA181" s="22"/>
      <c r="BB181" s="22"/>
      <c r="BC181" s="22"/>
      <c r="BD181" s="22"/>
      <c r="BE181" s="22"/>
      <c r="BF181" s="22"/>
      <c r="BG181" s="22"/>
      <c r="BH181" s="22"/>
      <c r="BI181" s="22"/>
      <c r="BJ181" s="22"/>
    </row>
    <row r="182" spans="1:62" s="21" customFormat="1" ht="15" customHeight="1" x14ac:dyDescent="0.25">
      <c r="F182" s="317" t="s">
        <v>144</v>
      </c>
      <c r="G182" s="317"/>
      <c r="H182" s="317"/>
      <c r="I182" s="317"/>
      <c r="J182" s="317"/>
      <c r="K182" s="317"/>
      <c r="L182" s="317"/>
      <c r="M182" s="317"/>
      <c r="N182" s="317"/>
      <c r="O182" s="317"/>
      <c r="P182" s="317"/>
      <c r="Q182" s="317"/>
      <c r="R182" s="317"/>
      <c r="S182" s="317"/>
      <c r="T182" s="317"/>
      <c r="U182" s="317"/>
      <c r="V182" s="317"/>
      <c r="W182" s="317"/>
      <c r="X182" s="317"/>
      <c r="Y182" s="317"/>
      <c r="Z182" s="317"/>
      <c r="AA182" s="317"/>
      <c r="AB182" s="317"/>
      <c r="AC182" s="317"/>
      <c r="AD182" s="317"/>
      <c r="AE182" s="317"/>
      <c r="AF182" s="317"/>
      <c r="AG182" s="317"/>
      <c r="AH182" s="317"/>
      <c r="AI182" s="317"/>
      <c r="AJ182" s="23"/>
      <c r="AK182" s="23"/>
      <c r="AL182" s="23"/>
      <c r="AM182" s="23"/>
      <c r="AP182" s="51"/>
      <c r="AS182" s="22"/>
      <c r="AT182" s="22"/>
      <c r="AU182" s="22"/>
      <c r="AV182" s="22"/>
      <c r="AW182" s="22"/>
      <c r="AX182" s="22"/>
      <c r="AY182" s="22"/>
      <c r="AZ182" s="22"/>
      <c r="BA182" s="22"/>
      <c r="BB182" s="22"/>
      <c r="BC182" s="22"/>
      <c r="BD182" s="22"/>
      <c r="BE182" s="22"/>
      <c r="BF182" s="22"/>
      <c r="BG182" s="22"/>
      <c r="BH182" s="22"/>
      <c r="BI182" s="22"/>
      <c r="BJ182" s="22"/>
    </row>
    <row r="183" spans="1:62" s="21" customFormat="1" ht="15" x14ac:dyDescent="0.25">
      <c r="E183" s="23"/>
      <c r="F183" s="317"/>
      <c r="G183" s="317"/>
      <c r="H183" s="317"/>
      <c r="I183" s="317"/>
      <c r="J183" s="317"/>
      <c r="K183" s="317"/>
      <c r="L183" s="317"/>
      <c r="M183" s="317"/>
      <c r="N183" s="317"/>
      <c r="O183" s="317"/>
      <c r="P183" s="317"/>
      <c r="Q183" s="317"/>
      <c r="R183" s="317"/>
      <c r="S183" s="317"/>
      <c r="T183" s="317"/>
      <c r="U183" s="317"/>
      <c r="V183" s="317"/>
      <c r="W183" s="317"/>
      <c r="X183" s="317"/>
      <c r="Y183" s="317"/>
      <c r="Z183" s="317"/>
      <c r="AA183" s="317"/>
      <c r="AB183" s="317"/>
      <c r="AC183" s="317"/>
      <c r="AD183" s="317"/>
      <c r="AE183" s="317"/>
      <c r="AF183" s="317"/>
      <c r="AG183" s="317"/>
      <c r="AH183" s="317"/>
      <c r="AI183" s="317"/>
      <c r="AJ183" s="23"/>
      <c r="AK183" s="23"/>
      <c r="AL183" s="23"/>
      <c r="AM183" s="23"/>
      <c r="AS183" s="22"/>
      <c r="AT183" s="22"/>
      <c r="AU183" s="22"/>
      <c r="AV183" s="22"/>
      <c r="AW183" s="22"/>
      <c r="AX183" s="22"/>
      <c r="AY183" s="22"/>
      <c r="AZ183" s="22"/>
      <c r="BA183" s="22"/>
      <c r="BB183" s="22"/>
      <c r="BC183" s="22"/>
      <c r="BD183" s="22"/>
      <c r="BE183" s="22"/>
      <c r="BF183" s="22"/>
      <c r="BG183" s="22"/>
      <c r="BH183" s="22"/>
      <c r="BI183" s="22"/>
      <c r="BJ183" s="22"/>
    </row>
    <row r="184" spans="1:62" s="21" customFormat="1" ht="15" x14ac:dyDescent="0.25">
      <c r="E184" s="23"/>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23"/>
      <c r="AK184" s="23"/>
      <c r="AL184" s="23"/>
      <c r="AM184" s="23"/>
      <c r="AS184" s="22"/>
      <c r="AU184" s="22"/>
      <c r="AV184" s="22"/>
      <c r="AW184" s="22"/>
      <c r="AX184" s="22"/>
      <c r="AY184" s="22"/>
      <c r="AZ184" s="22"/>
      <c r="BA184" s="22"/>
      <c r="BB184" s="22"/>
      <c r="BC184" s="22"/>
      <c r="BD184" s="22"/>
      <c r="BE184" s="22"/>
      <c r="BF184" s="22"/>
      <c r="BG184" s="22"/>
      <c r="BH184" s="22"/>
      <c r="BI184" s="22"/>
      <c r="BJ184" s="22"/>
    </row>
    <row r="185" spans="1:62" s="21" customFormat="1" ht="16.149999999999999" customHeight="1" x14ac:dyDescent="0.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60"/>
      <c r="AM185" s="23"/>
      <c r="AS185" s="22"/>
      <c r="AU185" s="22"/>
      <c r="AV185" s="22"/>
      <c r="AW185" s="22"/>
      <c r="AX185" s="22"/>
      <c r="AY185" s="22"/>
      <c r="AZ185" s="22"/>
      <c r="BA185" s="22"/>
      <c r="BB185" s="22"/>
      <c r="BC185" s="22"/>
      <c r="BD185" s="22"/>
      <c r="BE185" s="22"/>
      <c r="BF185" s="22"/>
      <c r="BG185" s="22"/>
      <c r="BH185" s="22"/>
      <c r="BI185" s="22"/>
      <c r="BJ185" s="22"/>
    </row>
    <row r="186" spans="1:62" s="82" customFormat="1" ht="15" customHeight="1" x14ac:dyDescent="0.25">
      <c r="B186" s="98">
        <v>1</v>
      </c>
      <c r="C186" s="21" t="s">
        <v>107</v>
      </c>
      <c r="F186" s="99"/>
      <c r="G186" s="100"/>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row>
    <row r="187" spans="1:62" s="2" customFormat="1" ht="13.5" x14ac:dyDescent="0.25">
      <c r="AI187" s="3"/>
      <c r="AN187" s="4" t="s">
        <v>65</v>
      </c>
      <c r="AS187" s="5"/>
      <c r="AT187" s="5"/>
      <c r="AU187" s="5"/>
      <c r="AV187" s="5"/>
      <c r="AX187" s="5"/>
      <c r="AY187" s="5"/>
      <c r="AZ187" s="5"/>
      <c r="BA187" s="5"/>
      <c r="BB187" s="5"/>
      <c r="BC187" s="5"/>
      <c r="BD187" s="5"/>
      <c r="BE187" s="5"/>
      <c r="BF187" s="5"/>
      <c r="BG187" s="5"/>
      <c r="BH187" s="5"/>
      <c r="BI187" s="5"/>
      <c r="BJ187" s="5"/>
    </row>
    <row r="188" spans="1:62" s="8" customFormat="1" ht="6"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7"/>
      <c r="AT188" s="7"/>
      <c r="AU188" s="7"/>
      <c r="AV188" s="7"/>
      <c r="AW188" s="7"/>
      <c r="AX188" s="7"/>
      <c r="AY188" s="7"/>
      <c r="AZ188" s="7"/>
      <c r="BA188" s="7"/>
      <c r="BB188" s="7"/>
      <c r="BC188" s="7"/>
      <c r="BD188" s="7"/>
      <c r="BE188" s="7"/>
      <c r="BF188" s="7"/>
      <c r="BG188" s="7"/>
      <c r="BH188" s="7"/>
      <c r="BI188" s="7"/>
      <c r="BJ188" s="7"/>
    </row>
    <row r="189" spans="1:62" s="177" customFormat="1" ht="18" x14ac:dyDescent="0.25">
      <c r="A189" s="245" t="s">
        <v>70</v>
      </c>
      <c r="B189" s="245"/>
      <c r="C189" s="245"/>
      <c r="D189" s="245"/>
      <c r="E189" s="245"/>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175"/>
      <c r="AS189" s="176"/>
      <c r="AT189" s="176"/>
      <c r="AU189" s="176"/>
      <c r="AV189" s="176"/>
      <c r="AW189" s="176"/>
      <c r="AX189" s="176"/>
      <c r="AY189" s="176"/>
      <c r="AZ189" s="176"/>
      <c r="BA189" s="176"/>
      <c r="BB189" s="176"/>
      <c r="BC189" s="176"/>
      <c r="BD189" s="176"/>
      <c r="BE189" s="176"/>
      <c r="BF189" s="176"/>
      <c r="BG189" s="176"/>
      <c r="BH189" s="176"/>
      <c r="BI189" s="176"/>
      <c r="BJ189" s="176"/>
    </row>
    <row r="190" spans="1:62" s="44" customFormat="1" ht="11.25" x14ac:dyDescent="0.2">
      <c r="C190" s="102"/>
      <c r="AK190" s="101"/>
      <c r="AS190" s="102"/>
      <c r="AT190" s="102"/>
      <c r="AU190" s="102"/>
      <c r="AV190" s="102"/>
      <c r="AW190" s="102"/>
      <c r="AX190" s="102"/>
      <c r="AY190" s="102"/>
      <c r="AZ190" s="102"/>
      <c r="BA190" s="102"/>
      <c r="BB190" s="102"/>
      <c r="BC190" s="102"/>
      <c r="BD190" s="102"/>
      <c r="BE190" s="102"/>
      <c r="BF190" s="102"/>
      <c r="BG190" s="102"/>
      <c r="BH190" s="102"/>
      <c r="BI190" s="102"/>
      <c r="BJ190" s="102"/>
    </row>
    <row r="191" spans="1:62" s="181" customFormat="1" ht="17.25" x14ac:dyDescent="0.3">
      <c r="A191" s="180" t="s">
        <v>116</v>
      </c>
      <c r="B191" s="180"/>
      <c r="C191" s="180"/>
      <c r="D191" s="180"/>
      <c r="E191" s="180"/>
      <c r="F191" s="180"/>
      <c r="G191" s="180"/>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row>
    <row r="192" spans="1:62" s="43" customFormat="1" ht="8.1" customHeight="1" x14ac:dyDescent="0.2">
      <c r="C192" s="44"/>
      <c r="AS192" s="45"/>
      <c r="AT192" s="45"/>
      <c r="AU192" s="45"/>
      <c r="AV192" s="45"/>
      <c r="AW192" s="45"/>
      <c r="AX192" s="45"/>
      <c r="AY192" s="45"/>
      <c r="AZ192" s="45"/>
      <c r="BA192" s="45"/>
      <c r="BB192" s="45"/>
      <c r="BC192" s="45"/>
      <c r="BD192" s="45"/>
      <c r="BE192" s="45"/>
      <c r="BF192" s="45"/>
      <c r="BG192" s="45"/>
      <c r="BH192" s="45"/>
      <c r="BI192" s="45"/>
      <c r="BJ192" s="45"/>
    </row>
    <row r="193" spans="1:63" s="43" customFormat="1" ht="15" customHeight="1" x14ac:dyDescent="0.2">
      <c r="A193" s="311" t="s">
        <v>124</v>
      </c>
      <c r="B193" s="311"/>
      <c r="C193" s="311"/>
      <c r="D193" s="311"/>
      <c r="E193" s="311"/>
      <c r="F193" s="311"/>
      <c r="G193" s="311"/>
      <c r="H193" s="311"/>
      <c r="I193" s="311"/>
      <c r="J193" s="311"/>
      <c r="K193" s="311"/>
      <c r="L193" s="311"/>
      <c r="M193" s="311"/>
      <c r="N193" s="311"/>
      <c r="O193" s="311"/>
      <c r="P193" s="311"/>
      <c r="Q193" s="311"/>
      <c r="R193" s="311"/>
      <c r="S193" s="311"/>
      <c r="T193" s="311"/>
      <c r="U193" s="311"/>
      <c r="V193" s="311"/>
      <c r="W193" s="311"/>
      <c r="X193" s="311"/>
      <c r="Y193" s="311"/>
      <c r="Z193" s="311"/>
      <c r="AA193" s="311"/>
      <c r="AB193" s="311"/>
      <c r="AC193" s="311"/>
      <c r="AD193" s="311"/>
      <c r="AE193" s="311"/>
      <c r="AF193" s="311"/>
      <c r="AG193" s="311"/>
      <c r="AH193" s="311"/>
      <c r="AI193" s="311"/>
      <c r="AJ193" s="311"/>
      <c r="AK193" s="311"/>
      <c r="AL193" s="311"/>
      <c r="AM193" s="311"/>
      <c r="AN193" s="311"/>
      <c r="AO193" s="311"/>
      <c r="AP193" s="311"/>
      <c r="AS193" s="45"/>
      <c r="AT193" s="45"/>
      <c r="AU193" s="45"/>
      <c r="AV193" s="45"/>
      <c r="AW193" s="45"/>
      <c r="AX193" s="45"/>
      <c r="AY193" s="45"/>
      <c r="AZ193" s="45"/>
      <c r="BA193" s="45"/>
      <c r="BB193" s="45"/>
      <c r="BC193" s="45"/>
      <c r="BD193" s="45"/>
      <c r="BE193" s="45"/>
      <c r="BF193" s="45"/>
      <c r="BG193" s="45"/>
      <c r="BH193" s="45"/>
      <c r="BI193" s="45"/>
      <c r="BJ193" s="45"/>
    </row>
    <row r="194" spans="1:63" s="43" customFormat="1" ht="12" x14ac:dyDescent="0.2">
      <c r="A194" s="311"/>
      <c r="B194" s="311"/>
      <c r="C194" s="311"/>
      <c r="D194" s="311"/>
      <c r="E194" s="311"/>
      <c r="F194" s="311"/>
      <c r="G194" s="311"/>
      <c r="H194" s="311"/>
      <c r="I194" s="311"/>
      <c r="J194" s="311"/>
      <c r="K194" s="311"/>
      <c r="L194" s="311"/>
      <c r="M194" s="311"/>
      <c r="N194" s="311"/>
      <c r="O194" s="311"/>
      <c r="P194" s="311"/>
      <c r="Q194" s="311"/>
      <c r="R194" s="311"/>
      <c r="S194" s="311"/>
      <c r="T194" s="311"/>
      <c r="U194" s="311"/>
      <c r="V194" s="311"/>
      <c r="W194" s="311"/>
      <c r="X194" s="311"/>
      <c r="Y194" s="311"/>
      <c r="Z194" s="311"/>
      <c r="AA194" s="311"/>
      <c r="AB194" s="311"/>
      <c r="AC194" s="311"/>
      <c r="AD194" s="311"/>
      <c r="AE194" s="311"/>
      <c r="AF194" s="311"/>
      <c r="AG194" s="311"/>
      <c r="AH194" s="311"/>
      <c r="AI194" s="311"/>
      <c r="AJ194" s="311"/>
      <c r="AK194" s="311"/>
      <c r="AL194" s="311"/>
      <c r="AM194" s="311"/>
      <c r="AN194" s="311"/>
      <c r="AO194" s="311"/>
      <c r="AP194" s="311"/>
      <c r="AS194" s="45"/>
      <c r="AT194" s="45"/>
      <c r="AU194" s="45"/>
      <c r="AV194" s="45"/>
      <c r="AW194" s="45"/>
      <c r="AX194" s="45"/>
      <c r="AY194" s="45"/>
      <c r="AZ194" s="45"/>
      <c r="BA194" s="45"/>
      <c r="BB194" s="45"/>
      <c r="BC194" s="45"/>
      <c r="BD194" s="45"/>
      <c r="BE194" s="45"/>
      <c r="BF194" s="45"/>
      <c r="BG194" s="45"/>
      <c r="BH194" s="45"/>
      <c r="BI194" s="45"/>
      <c r="BJ194" s="45"/>
    </row>
    <row r="195" spans="1:63" s="21" customFormat="1" ht="8.1" customHeight="1" x14ac:dyDescent="0.25">
      <c r="C195" s="22"/>
      <c r="AL195" s="35"/>
      <c r="AT195" s="22"/>
      <c r="AU195" s="22"/>
      <c r="AV195" s="22"/>
      <c r="AW195" s="22"/>
      <c r="AX195" s="22"/>
      <c r="AY195" s="22"/>
      <c r="AZ195" s="22"/>
      <c r="BA195" s="22"/>
      <c r="BB195" s="22"/>
      <c r="BC195" s="22"/>
      <c r="BD195" s="22"/>
      <c r="BE195" s="22"/>
      <c r="BF195" s="22"/>
      <c r="BG195" s="22"/>
      <c r="BH195" s="22"/>
      <c r="BI195" s="22"/>
      <c r="BJ195" s="22"/>
      <c r="BK195" s="22"/>
    </row>
    <row r="196" spans="1:63" s="21" customFormat="1" ht="16.5" customHeight="1" x14ac:dyDescent="0.25">
      <c r="A196" s="297" t="s">
        <v>12</v>
      </c>
      <c r="B196" s="297"/>
      <c r="C196" s="238" t="s">
        <v>125</v>
      </c>
      <c r="D196" s="238"/>
      <c r="E196" s="238"/>
      <c r="F196" s="238"/>
      <c r="G196" s="238"/>
      <c r="H196" s="238"/>
      <c r="I196" s="238"/>
      <c r="J196" s="238"/>
      <c r="K196" s="238"/>
      <c r="L196" s="238"/>
      <c r="M196" s="238"/>
      <c r="N196" s="238"/>
      <c r="O196" s="238"/>
      <c r="P196" s="238"/>
      <c r="Q196" s="238"/>
      <c r="R196" s="238"/>
      <c r="S196" s="238"/>
      <c r="T196" s="238"/>
      <c r="U196" s="238"/>
      <c r="V196" s="238"/>
      <c r="W196" s="238"/>
      <c r="X196" s="238"/>
      <c r="Y196" s="238"/>
      <c r="Z196" s="238"/>
      <c r="AA196" s="238"/>
      <c r="AB196" s="238"/>
      <c r="AC196" s="238"/>
      <c r="AD196" s="238"/>
      <c r="AE196" s="238"/>
      <c r="AF196" s="238"/>
      <c r="AG196" s="238"/>
      <c r="AH196" s="238"/>
      <c r="AI196" s="238"/>
      <c r="AJ196" s="238"/>
      <c r="AK196" s="238"/>
      <c r="AL196" s="238"/>
      <c r="AM196" s="238"/>
      <c r="AN196" s="238"/>
      <c r="AO196" s="238"/>
      <c r="AP196" s="238"/>
      <c r="AQ196" s="238"/>
      <c r="AS196" s="22"/>
      <c r="AT196" s="22"/>
      <c r="AU196" s="22"/>
      <c r="AV196" s="22"/>
      <c r="AW196" s="22"/>
      <c r="AX196" s="22"/>
      <c r="AY196" s="22"/>
      <c r="AZ196" s="22"/>
      <c r="BA196" s="22"/>
      <c r="BB196" s="22"/>
      <c r="BC196" s="22"/>
      <c r="BD196" s="22"/>
      <c r="BE196" s="22"/>
      <c r="BF196" s="22"/>
      <c r="BG196" s="22"/>
      <c r="BH196" s="22"/>
      <c r="BI196" s="22"/>
      <c r="BJ196" s="22"/>
    </row>
    <row r="197" spans="1:63" s="21" customFormat="1" ht="15" customHeight="1" x14ac:dyDescent="0.25">
      <c r="A197" s="297" t="s">
        <v>12</v>
      </c>
      <c r="B197" s="297"/>
      <c r="C197" s="238" t="s">
        <v>126</v>
      </c>
      <c r="D197" s="238"/>
      <c r="E197" s="238"/>
      <c r="F197" s="238"/>
      <c r="G197" s="238"/>
      <c r="H197" s="238"/>
      <c r="I197" s="238"/>
      <c r="J197" s="238"/>
      <c r="K197" s="238"/>
      <c r="L197" s="238"/>
      <c r="M197" s="238"/>
      <c r="N197" s="238"/>
      <c r="O197" s="238"/>
      <c r="P197" s="238"/>
      <c r="Q197" s="238"/>
      <c r="R197" s="238"/>
      <c r="S197" s="238"/>
      <c r="T197" s="238"/>
      <c r="U197" s="238"/>
      <c r="V197" s="238"/>
      <c r="W197" s="238"/>
      <c r="X197" s="238"/>
      <c r="Y197" s="238"/>
      <c r="Z197" s="238"/>
      <c r="AA197" s="238"/>
      <c r="AB197" s="238"/>
      <c r="AC197" s="238"/>
      <c r="AD197" s="238"/>
      <c r="AE197" s="238"/>
      <c r="AF197" s="238"/>
      <c r="AG197" s="238"/>
      <c r="AH197" s="238"/>
      <c r="AI197" s="238"/>
      <c r="AJ197" s="238"/>
      <c r="AK197" s="238"/>
      <c r="AL197" s="238"/>
      <c r="AM197" s="238"/>
      <c r="AN197" s="238"/>
      <c r="AO197" s="238"/>
      <c r="AP197" s="238"/>
      <c r="AQ197" s="32"/>
      <c r="AS197" s="22"/>
      <c r="AT197" s="22"/>
      <c r="AU197" s="22"/>
      <c r="AV197" s="22"/>
      <c r="AW197" s="22"/>
      <c r="AX197" s="22"/>
      <c r="AY197" s="22"/>
      <c r="AZ197" s="22"/>
      <c r="BA197" s="22"/>
      <c r="BB197" s="22"/>
      <c r="BC197" s="22"/>
      <c r="BD197" s="22"/>
      <c r="BE197" s="22"/>
      <c r="BF197" s="22"/>
      <c r="BG197" s="22"/>
      <c r="BH197" s="22"/>
      <c r="BI197" s="22"/>
      <c r="BJ197" s="22"/>
    </row>
    <row r="198" spans="1:63" s="21" customFormat="1" ht="15" x14ac:dyDescent="0.2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S198" s="22"/>
      <c r="AT198" s="22"/>
      <c r="AU198" s="22"/>
      <c r="AV198" s="22"/>
      <c r="AW198" s="22"/>
      <c r="AX198" s="22"/>
      <c r="AY198" s="22"/>
      <c r="AZ198" s="22"/>
      <c r="BA198" s="22"/>
      <c r="BB198" s="22"/>
      <c r="BC198" s="22"/>
      <c r="BD198" s="22"/>
      <c r="BE198" s="22"/>
      <c r="BF198" s="22"/>
      <c r="BG198" s="22"/>
      <c r="BH198" s="22"/>
      <c r="BI198" s="22"/>
      <c r="BJ198" s="22"/>
    </row>
    <row r="199" spans="1:63" s="21" customFormat="1" ht="16.5" customHeight="1" x14ac:dyDescent="0.25">
      <c r="A199" s="224">
        <v>1</v>
      </c>
      <c r="B199" s="224"/>
      <c r="C199" s="50"/>
      <c r="D199" s="266" t="s">
        <v>139</v>
      </c>
      <c r="E199" s="266"/>
      <c r="F199" s="266"/>
      <c r="G199" s="266"/>
      <c r="H199" s="266"/>
      <c r="I199" s="266"/>
      <c r="J199" s="266"/>
      <c r="K199" s="266"/>
      <c r="L199" s="266"/>
      <c r="M199" s="266"/>
      <c r="N199" s="266"/>
      <c r="O199" s="266"/>
      <c r="P199" s="266"/>
      <c r="Q199" s="266"/>
      <c r="R199" s="266"/>
      <c r="S199" s="266"/>
      <c r="T199" s="266"/>
      <c r="U199" s="266"/>
      <c r="V199" s="266"/>
      <c r="W199" s="266"/>
      <c r="X199" s="266"/>
      <c r="Y199" s="266"/>
      <c r="Z199" s="266"/>
      <c r="AA199" s="266"/>
      <c r="AB199" s="266"/>
      <c r="AC199" s="266"/>
      <c r="AD199" s="266"/>
      <c r="AE199" s="266"/>
      <c r="AF199" s="266"/>
      <c r="AG199" s="266"/>
      <c r="AH199" s="266"/>
      <c r="AI199" s="266"/>
      <c r="AJ199" s="266"/>
      <c r="AK199" s="266"/>
      <c r="AL199" s="266"/>
      <c r="AM199" s="266"/>
      <c r="AN199" s="266"/>
      <c r="AO199" s="266"/>
      <c r="AP199" s="266"/>
      <c r="AQ199" s="23"/>
      <c r="AT199" s="22"/>
      <c r="AU199" s="22"/>
      <c r="AV199" s="22"/>
      <c r="AW199" s="22"/>
      <c r="AX199" s="22"/>
      <c r="AY199" s="22"/>
      <c r="AZ199" s="22"/>
      <c r="BA199" s="22"/>
      <c r="BB199" s="22"/>
      <c r="BC199" s="22"/>
      <c r="BD199" s="22"/>
      <c r="BE199" s="22"/>
      <c r="BF199" s="22"/>
      <c r="BG199" s="22"/>
      <c r="BH199" s="22"/>
      <c r="BI199" s="22"/>
      <c r="BJ199" s="22"/>
      <c r="BK199" s="22"/>
    </row>
    <row r="200" spans="1:63" s="21" customFormat="1" ht="15" x14ac:dyDescent="0.25">
      <c r="A200" s="303"/>
      <c r="B200" s="303"/>
      <c r="C200" s="50"/>
      <c r="D200" s="266"/>
      <c r="E200" s="266"/>
      <c r="F200" s="266"/>
      <c r="G200" s="266"/>
      <c r="H200" s="266"/>
      <c r="I200" s="266"/>
      <c r="J200" s="266"/>
      <c r="K200" s="266"/>
      <c r="L200" s="266"/>
      <c r="M200" s="266"/>
      <c r="N200" s="266"/>
      <c r="O200" s="266"/>
      <c r="P200" s="266"/>
      <c r="Q200" s="266"/>
      <c r="R200" s="266"/>
      <c r="S200" s="266"/>
      <c r="T200" s="266"/>
      <c r="U200" s="266"/>
      <c r="V200" s="266"/>
      <c r="W200" s="266"/>
      <c r="X200" s="266"/>
      <c r="Y200" s="266"/>
      <c r="Z200" s="266"/>
      <c r="AA200" s="266"/>
      <c r="AB200" s="266"/>
      <c r="AC200" s="266"/>
      <c r="AD200" s="266"/>
      <c r="AE200" s="266"/>
      <c r="AF200" s="266"/>
      <c r="AG200" s="266"/>
      <c r="AH200" s="266"/>
      <c r="AI200" s="266"/>
      <c r="AJ200" s="266"/>
      <c r="AK200" s="266"/>
      <c r="AL200" s="266"/>
      <c r="AM200" s="266"/>
      <c r="AN200" s="266"/>
      <c r="AO200" s="266"/>
      <c r="AP200" s="266"/>
      <c r="AQ200" s="23"/>
      <c r="AT200" s="22"/>
      <c r="AU200" s="22"/>
      <c r="AV200" s="22"/>
      <c r="AW200" s="22"/>
      <c r="AX200" s="22"/>
      <c r="AY200" s="22"/>
      <c r="AZ200" s="22"/>
      <c r="BA200" s="22"/>
      <c r="BB200" s="22"/>
      <c r="BC200" s="22"/>
      <c r="BD200" s="22"/>
      <c r="BE200" s="22"/>
      <c r="BF200" s="22"/>
      <c r="BG200" s="22"/>
      <c r="BH200" s="22"/>
      <c r="BI200" s="22"/>
      <c r="BJ200" s="22"/>
      <c r="BK200" s="22"/>
    </row>
    <row r="201" spans="1:63" s="21" customFormat="1" ht="8.1" customHeight="1" x14ac:dyDescent="0.25">
      <c r="C201" s="22"/>
      <c r="AL201" s="35"/>
      <c r="AT201" s="22"/>
      <c r="AU201" s="22"/>
      <c r="AV201" s="22"/>
      <c r="AW201" s="22"/>
      <c r="AX201" s="22"/>
      <c r="AY201" s="22"/>
      <c r="AZ201" s="22"/>
      <c r="BA201" s="22"/>
      <c r="BB201" s="22"/>
      <c r="BC201" s="22"/>
      <c r="BD201" s="22"/>
      <c r="BE201" s="22"/>
      <c r="BF201" s="22"/>
      <c r="BG201" s="22"/>
      <c r="BH201" s="22"/>
      <c r="BI201" s="22"/>
      <c r="BJ201" s="22"/>
      <c r="BK201" s="22"/>
    </row>
    <row r="202" spans="1:63" s="21" customFormat="1" ht="3.95" customHeight="1" x14ac:dyDescent="0.25">
      <c r="AT202" s="22"/>
      <c r="AU202" s="22"/>
      <c r="AV202" s="22"/>
      <c r="AW202" s="22"/>
      <c r="AX202" s="22"/>
      <c r="AY202" s="22"/>
      <c r="AZ202" s="22"/>
      <c r="BA202" s="22"/>
      <c r="BB202" s="22"/>
      <c r="BC202" s="22"/>
      <c r="BD202" s="22"/>
      <c r="BE202" s="22"/>
      <c r="BF202" s="22"/>
      <c r="BG202" s="22"/>
      <c r="BH202" s="22"/>
      <c r="BI202" s="22"/>
      <c r="BJ202" s="22"/>
      <c r="BK202" s="22"/>
    </row>
    <row r="203" spans="1:63" s="21" customFormat="1" ht="15" x14ac:dyDescent="0.25">
      <c r="A203" s="53"/>
      <c r="B203" s="53"/>
      <c r="C203" s="53"/>
      <c r="D203" s="314">
        <v>0</v>
      </c>
      <c r="E203" s="315"/>
      <c r="F203" s="315"/>
      <c r="G203" s="316"/>
      <c r="H203" s="21" t="s">
        <v>39</v>
      </c>
      <c r="L203" s="322">
        <f>FLOOR(IF(N35="X", D203/1,IF(N37="X",D203/1.25,IF(N39="X",D203/0.25))),0.25)</f>
        <v>0</v>
      </c>
      <c r="M203" s="323"/>
      <c r="N203" s="323"/>
      <c r="O203" s="324"/>
      <c r="P203" s="71"/>
      <c r="Q203" s="35" t="s">
        <v>112</v>
      </c>
      <c r="W203" s="71"/>
      <c r="X203" s="71"/>
      <c r="Y203" s="71"/>
      <c r="Z203" s="71"/>
      <c r="AA203" s="71"/>
      <c r="AG203" s="71"/>
      <c r="AH203" s="71"/>
      <c r="AI203" s="71"/>
      <c r="AJ203" s="71"/>
      <c r="AK203" s="71"/>
    </row>
    <row r="204" spans="1:63" s="21" customFormat="1" ht="3.95" customHeight="1" x14ac:dyDescent="0.25">
      <c r="AT204" s="22"/>
      <c r="AU204" s="22"/>
      <c r="AV204" s="22"/>
      <c r="AW204" s="22"/>
      <c r="AX204" s="22"/>
      <c r="AY204" s="22"/>
      <c r="AZ204" s="22"/>
      <c r="BA204" s="22"/>
      <c r="BB204" s="22"/>
      <c r="BC204" s="22"/>
      <c r="BD204" s="22"/>
      <c r="BE204" s="22"/>
      <c r="BF204" s="22"/>
      <c r="BG204" s="22"/>
      <c r="BH204" s="22"/>
      <c r="BI204" s="22"/>
      <c r="BJ204" s="22"/>
      <c r="BK204" s="22"/>
    </row>
    <row r="205" spans="1:63" s="21" customFormat="1" ht="8.1" customHeight="1" x14ac:dyDescent="0.25">
      <c r="C205" s="22"/>
      <c r="AL205" s="35"/>
      <c r="AT205" s="22"/>
      <c r="AU205" s="22"/>
      <c r="AV205" s="22"/>
      <c r="AW205" s="22"/>
      <c r="AX205" s="22"/>
      <c r="AY205" s="22"/>
      <c r="AZ205" s="22"/>
      <c r="BA205" s="22"/>
      <c r="BB205" s="22"/>
      <c r="BC205" s="22"/>
      <c r="BD205" s="22"/>
      <c r="BE205" s="22"/>
      <c r="BF205" s="22"/>
      <c r="BG205" s="22"/>
      <c r="BH205" s="22"/>
      <c r="BI205" s="22"/>
      <c r="BJ205" s="22"/>
      <c r="BK205" s="22"/>
    </row>
    <row r="206" spans="1:63" s="21" customFormat="1" ht="16.5" customHeight="1" x14ac:dyDescent="0.25">
      <c r="A206" s="303"/>
      <c r="B206" s="303"/>
      <c r="C206" s="50"/>
      <c r="D206" s="310" t="s">
        <v>143</v>
      </c>
      <c r="E206" s="310"/>
      <c r="F206" s="310"/>
      <c r="G206" s="310"/>
      <c r="H206" s="310"/>
      <c r="I206" s="310"/>
      <c r="J206" s="310"/>
      <c r="K206" s="310"/>
      <c r="L206" s="310"/>
      <c r="M206" s="310"/>
      <c r="N206" s="310"/>
      <c r="O206" s="310"/>
      <c r="P206" s="310"/>
      <c r="Q206" s="310"/>
      <c r="R206" s="310"/>
      <c r="S206" s="310"/>
      <c r="T206" s="310"/>
      <c r="U206" s="310"/>
      <c r="V206" s="310"/>
      <c r="W206" s="310"/>
      <c r="X206" s="310"/>
      <c r="Y206" s="310"/>
      <c r="Z206" s="310"/>
      <c r="AA206" s="310"/>
      <c r="AB206" s="310"/>
      <c r="AC206" s="310"/>
      <c r="AD206" s="310"/>
      <c r="AE206" s="310"/>
      <c r="AF206" s="310"/>
      <c r="AG206" s="310"/>
      <c r="AH206" s="310"/>
      <c r="AI206" s="310"/>
      <c r="AJ206" s="310"/>
      <c r="AK206" s="310"/>
      <c r="AL206" s="310"/>
      <c r="AM206" s="310"/>
      <c r="AN206" s="310"/>
      <c r="AO206" s="310"/>
      <c r="AP206" s="310"/>
      <c r="AQ206" s="86"/>
      <c r="AT206" s="22"/>
      <c r="AU206" s="22"/>
      <c r="AV206" s="22"/>
      <c r="AW206" s="22"/>
      <c r="AX206" s="22"/>
      <c r="AY206" s="22"/>
      <c r="AZ206" s="22"/>
      <c r="BA206" s="22"/>
      <c r="BB206" s="22"/>
      <c r="BC206" s="22"/>
      <c r="BD206" s="22"/>
      <c r="BE206" s="22"/>
      <c r="BF206" s="22"/>
      <c r="BG206" s="22"/>
      <c r="BH206" s="22"/>
      <c r="BI206" s="22"/>
      <c r="BJ206" s="22"/>
      <c r="BK206" s="22"/>
    </row>
    <row r="207" spans="1:63" s="21" customFormat="1" ht="15" x14ac:dyDescent="0.25">
      <c r="A207" s="303"/>
      <c r="B207" s="303"/>
      <c r="C207" s="50"/>
      <c r="D207" s="310"/>
      <c r="E207" s="310"/>
      <c r="F207" s="310"/>
      <c r="G207" s="310"/>
      <c r="H207" s="310"/>
      <c r="I207" s="310"/>
      <c r="J207" s="310"/>
      <c r="K207" s="310"/>
      <c r="L207" s="310"/>
      <c r="M207" s="310"/>
      <c r="N207" s="310"/>
      <c r="O207" s="310"/>
      <c r="P207" s="310"/>
      <c r="Q207" s="310"/>
      <c r="R207" s="310"/>
      <c r="S207" s="310"/>
      <c r="T207" s="310"/>
      <c r="U207" s="310"/>
      <c r="V207" s="310"/>
      <c r="W207" s="310"/>
      <c r="X207" s="310"/>
      <c r="Y207" s="310"/>
      <c r="Z207" s="310"/>
      <c r="AA207" s="310"/>
      <c r="AB207" s="310"/>
      <c r="AC207" s="310"/>
      <c r="AD207" s="310"/>
      <c r="AE207" s="310"/>
      <c r="AF207" s="310"/>
      <c r="AG207" s="310"/>
      <c r="AH207" s="310"/>
      <c r="AI207" s="310"/>
      <c r="AJ207" s="310"/>
      <c r="AK207" s="310"/>
      <c r="AL207" s="310"/>
      <c r="AM207" s="310"/>
      <c r="AN207" s="310"/>
      <c r="AO207" s="310"/>
      <c r="AP207" s="310"/>
      <c r="AQ207" s="86"/>
      <c r="AT207" s="22"/>
      <c r="AU207" s="22"/>
      <c r="AV207" s="22"/>
      <c r="AW207" s="22"/>
      <c r="AX207" s="22"/>
      <c r="AY207" s="22"/>
      <c r="AZ207" s="22"/>
      <c r="BA207" s="22"/>
      <c r="BB207" s="22"/>
      <c r="BC207" s="22"/>
      <c r="BD207" s="22"/>
      <c r="BE207" s="22"/>
      <c r="BF207" s="22"/>
      <c r="BG207" s="22"/>
      <c r="BH207" s="22"/>
      <c r="BI207" s="22"/>
      <c r="BJ207" s="22"/>
      <c r="BK207" s="22"/>
    </row>
    <row r="208" spans="1:63" s="21" customFormat="1" ht="15" x14ac:dyDescent="0.25">
      <c r="A208" s="303"/>
      <c r="B208" s="303"/>
      <c r="C208" s="50"/>
      <c r="D208" s="310"/>
      <c r="E208" s="310"/>
      <c r="F208" s="310"/>
      <c r="G208" s="310"/>
      <c r="H208" s="310"/>
      <c r="I208" s="310"/>
      <c r="J208" s="310"/>
      <c r="K208" s="310"/>
      <c r="L208" s="310"/>
      <c r="M208" s="310"/>
      <c r="N208" s="310"/>
      <c r="O208" s="310"/>
      <c r="P208" s="310"/>
      <c r="Q208" s="310"/>
      <c r="R208" s="310"/>
      <c r="S208" s="310"/>
      <c r="T208" s="310"/>
      <c r="U208" s="310"/>
      <c r="V208" s="310"/>
      <c r="W208" s="310"/>
      <c r="X208" s="310"/>
      <c r="Y208" s="310"/>
      <c r="Z208" s="310"/>
      <c r="AA208" s="310"/>
      <c r="AB208" s="310"/>
      <c r="AC208" s="310"/>
      <c r="AD208" s="310"/>
      <c r="AE208" s="310"/>
      <c r="AF208" s="310"/>
      <c r="AG208" s="310"/>
      <c r="AH208" s="310"/>
      <c r="AI208" s="310"/>
      <c r="AJ208" s="310"/>
      <c r="AK208" s="310"/>
      <c r="AL208" s="310"/>
      <c r="AM208" s="310"/>
      <c r="AN208" s="310"/>
      <c r="AO208" s="310"/>
      <c r="AP208" s="310"/>
      <c r="AQ208" s="86"/>
      <c r="AT208" s="22"/>
      <c r="AU208" s="22"/>
      <c r="AV208" s="22"/>
      <c r="AW208" s="22"/>
      <c r="AX208" s="22"/>
      <c r="AY208" s="22"/>
      <c r="AZ208" s="22"/>
      <c r="BA208" s="22"/>
      <c r="BB208" s="22"/>
      <c r="BC208" s="22"/>
      <c r="BD208" s="22"/>
      <c r="BE208" s="22"/>
      <c r="BF208" s="22"/>
      <c r="BG208" s="22"/>
      <c r="BH208" s="22"/>
      <c r="BI208" s="22"/>
      <c r="BJ208" s="22"/>
      <c r="BK208" s="22"/>
    </row>
    <row r="209" spans="1:63" s="21" customFormat="1" ht="15" x14ac:dyDescent="0.25">
      <c r="C209" s="22"/>
      <c r="D209" s="310"/>
      <c r="E209" s="310"/>
      <c r="F209" s="310"/>
      <c r="G209" s="310"/>
      <c r="H209" s="310"/>
      <c r="I209" s="310"/>
      <c r="J209" s="310"/>
      <c r="K209" s="310"/>
      <c r="L209" s="310"/>
      <c r="M209" s="310"/>
      <c r="N209" s="310"/>
      <c r="O209" s="310"/>
      <c r="P209" s="310"/>
      <c r="Q209" s="310"/>
      <c r="R209" s="310"/>
      <c r="S209" s="310"/>
      <c r="T209" s="310"/>
      <c r="U209" s="310"/>
      <c r="V209" s="310"/>
      <c r="W209" s="310"/>
      <c r="X209" s="310"/>
      <c r="Y209" s="310"/>
      <c r="Z209" s="310"/>
      <c r="AA209" s="310"/>
      <c r="AB209" s="310"/>
      <c r="AC209" s="310"/>
      <c r="AD209" s="310"/>
      <c r="AE209" s="310"/>
      <c r="AF209" s="310"/>
      <c r="AG209" s="310"/>
      <c r="AH209" s="310"/>
      <c r="AI209" s="310"/>
      <c r="AJ209" s="310"/>
      <c r="AK209" s="310"/>
      <c r="AL209" s="310"/>
      <c r="AM209" s="310"/>
      <c r="AN209" s="310"/>
      <c r="AO209" s="310"/>
      <c r="AP209" s="310"/>
      <c r="AQ209" s="86"/>
      <c r="AT209" s="22"/>
      <c r="AU209" s="22"/>
      <c r="AV209" s="22"/>
      <c r="AW209" s="22"/>
      <c r="AX209" s="22"/>
      <c r="AY209" s="22"/>
      <c r="AZ209" s="22"/>
      <c r="BA209" s="22"/>
      <c r="BB209" s="22"/>
      <c r="BC209" s="22"/>
      <c r="BD209" s="22"/>
      <c r="BE209" s="22"/>
      <c r="BF209" s="22"/>
      <c r="BG209" s="22"/>
      <c r="BH209" s="22"/>
      <c r="BI209" s="22"/>
      <c r="BJ209" s="22"/>
      <c r="BK209" s="22"/>
    </row>
    <row r="210" spans="1:63" s="21" customFormat="1" ht="15" x14ac:dyDescent="0.25">
      <c r="C210" s="22"/>
      <c r="AL210" s="35"/>
      <c r="AT210" s="22"/>
      <c r="AU210" s="22"/>
      <c r="AV210" s="22"/>
      <c r="AW210" s="22"/>
      <c r="AX210" s="22"/>
      <c r="AY210" s="22"/>
      <c r="AZ210" s="22"/>
      <c r="BA210" s="22"/>
      <c r="BB210" s="22"/>
      <c r="BC210" s="22"/>
      <c r="BD210" s="22"/>
      <c r="BE210" s="22"/>
      <c r="BF210" s="22"/>
      <c r="BG210" s="22"/>
      <c r="BH210" s="22"/>
      <c r="BI210" s="22"/>
      <c r="BJ210" s="22"/>
      <c r="BK210" s="22"/>
    </row>
    <row r="211" spans="1:63" s="181" customFormat="1" ht="17.25" x14ac:dyDescent="0.3">
      <c r="A211" s="180" t="s">
        <v>41</v>
      </c>
      <c r="B211" s="180"/>
      <c r="C211" s="180"/>
      <c r="D211" s="180"/>
      <c r="E211" s="180"/>
      <c r="F211" s="180"/>
      <c r="G211" s="180"/>
      <c r="H211" s="180"/>
      <c r="I211" s="180"/>
      <c r="J211" s="180"/>
      <c r="K211" s="180"/>
      <c r="L211" s="180"/>
      <c r="M211" s="180"/>
      <c r="N211" s="180"/>
      <c r="O211" s="180"/>
      <c r="P211" s="180"/>
      <c r="Q211" s="180"/>
      <c r="R211" s="180"/>
      <c r="S211" s="180"/>
      <c r="T211" s="180"/>
      <c r="U211" s="180"/>
      <c r="V211" s="180"/>
      <c r="W211" s="180"/>
      <c r="X211" s="180"/>
      <c r="Y211" s="180"/>
      <c r="Z211" s="180"/>
      <c r="AA211" s="180"/>
      <c r="AB211" s="180"/>
      <c r="AC211" s="180"/>
      <c r="AD211" s="180"/>
      <c r="AE211" s="180"/>
      <c r="AF211" s="180"/>
      <c r="AG211" s="180"/>
      <c r="AH211" s="180"/>
      <c r="AI211" s="180"/>
      <c r="AJ211" s="180"/>
      <c r="AK211" s="180"/>
      <c r="AL211" s="180"/>
      <c r="AM211" s="180"/>
      <c r="AN211" s="180"/>
      <c r="AO211" s="180"/>
      <c r="AP211" s="180"/>
      <c r="AQ211" s="180"/>
      <c r="AR211" s="180"/>
    </row>
    <row r="212" spans="1:63" s="43" customFormat="1" ht="8.1" customHeight="1" x14ac:dyDescent="0.2">
      <c r="C212" s="44"/>
      <c r="AS212" s="45"/>
      <c r="AT212" s="45"/>
      <c r="AU212" s="45"/>
      <c r="AV212" s="45"/>
      <c r="AW212" s="45"/>
      <c r="AX212" s="45"/>
      <c r="AY212" s="45"/>
      <c r="AZ212" s="45"/>
      <c r="BA212" s="45"/>
      <c r="BB212" s="45"/>
      <c r="BC212" s="45"/>
      <c r="BD212" s="45"/>
      <c r="BE212" s="45"/>
      <c r="BF212" s="45"/>
      <c r="BG212" s="45"/>
      <c r="BH212" s="45"/>
      <c r="BI212" s="45"/>
      <c r="BJ212" s="45"/>
    </row>
    <row r="213" spans="1:63" s="21" customFormat="1" ht="16.5" customHeight="1" x14ac:dyDescent="0.25">
      <c r="A213" s="238" t="s">
        <v>117</v>
      </c>
      <c r="B213" s="238"/>
      <c r="C213" s="238"/>
      <c r="D213" s="238"/>
      <c r="E213" s="238"/>
      <c r="F213" s="238"/>
      <c r="G213" s="238"/>
      <c r="H213" s="238"/>
      <c r="I213" s="238"/>
      <c r="J213" s="238"/>
      <c r="K213" s="238"/>
      <c r="L213" s="238"/>
      <c r="M213" s="238"/>
      <c r="N213" s="238"/>
      <c r="O213" s="238"/>
      <c r="P213" s="238"/>
      <c r="Q213" s="238"/>
      <c r="R213" s="238"/>
      <c r="S213" s="238"/>
      <c r="T213" s="238"/>
      <c r="U213" s="238"/>
      <c r="V213" s="238"/>
      <c r="W213" s="238"/>
      <c r="X213" s="238"/>
      <c r="Y213" s="238"/>
      <c r="Z213" s="238"/>
      <c r="AA213" s="238"/>
      <c r="AB213" s="238"/>
      <c r="AC213" s="238"/>
      <c r="AD213" s="238"/>
      <c r="AE213" s="238"/>
      <c r="AF213" s="238"/>
      <c r="AG213" s="238"/>
      <c r="AH213" s="238"/>
      <c r="AI213" s="238"/>
      <c r="AJ213" s="238"/>
      <c r="AK213" s="238"/>
      <c r="AL213" s="238"/>
      <c r="AM213" s="238"/>
      <c r="AN213" s="238"/>
      <c r="AO213" s="238"/>
      <c r="AP213" s="238"/>
      <c r="AQ213" s="32"/>
      <c r="AR213" s="32"/>
      <c r="AS213" s="32"/>
      <c r="AT213" s="22"/>
      <c r="AU213" s="22"/>
      <c r="AV213" s="22"/>
      <c r="AW213" s="22"/>
      <c r="AX213" s="22"/>
      <c r="AY213" s="22"/>
      <c r="AZ213" s="22"/>
      <c r="BA213" s="22"/>
      <c r="BB213" s="22"/>
      <c r="BC213" s="22"/>
      <c r="BD213" s="22"/>
      <c r="BE213" s="22"/>
      <c r="BF213" s="22"/>
      <c r="BG213" s="22"/>
      <c r="BH213" s="22"/>
      <c r="BI213" s="22"/>
      <c r="BJ213" s="22"/>
      <c r="BK213" s="22"/>
    </row>
    <row r="214" spans="1:63" s="21" customFormat="1" ht="13.9" customHeight="1" x14ac:dyDescent="0.25">
      <c r="A214" s="238"/>
      <c r="B214" s="238"/>
      <c r="C214" s="238"/>
      <c r="D214" s="238"/>
      <c r="E214" s="238"/>
      <c r="F214" s="238"/>
      <c r="G214" s="238"/>
      <c r="H214" s="238"/>
      <c r="I214" s="238"/>
      <c r="J214" s="238"/>
      <c r="K214" s="238"/>
      <c r="L214" s="238"/>
      <c r="M214" s="238"/>
      <c r="N214" s="238"/>
      <c r="O214" s="238"/>
      <c r="P214" s="238"/>
      <c r="Q214" s="238"/>
      <c r="R214" s="238"/>
      <c r="S214" s="238"/>
      <c r="T214" s="238"/>
      <c r="U214" s="238"/>
      <c r="V214" s="238"/>
      <c r="W214" s="238"/>
      <c r="X214" s="238"/>
      <c r="Y214" s="238"/>
      <c r="Z214" s="238"/>
      <c r="AA214" s="238"/>
      <c r="AB214" s="238"/>
      <c r="AC214" s="238"/>
      <c r="AD214" s="238"/>
      <c r="AE214" s="238"/>
      <c r="AF214" s="238"/>
      <c r="AG214" s="238"/>
      <c r="AH214" s="238"/>
      <c r="AI214" s="238"/>
      <c r="AJ214" s="238"/>
      <c r="AK214" s="238"/>
      <c r="AL214" s="238"/>
      <c r="AM214" s="238"/>
      <c r="AN214" s="238"/>
      <c r="AO214" s="238"/>
      <c r="AP214" s="238"/>
      <c r="AQ214" s="32"/>
      <c r="AR214" s="32"/>
      <c r="AS214" s="32"/>
      <c r="AT214" s="22"/>
      <c r="AU214" s="22"/>
      <c r="AV214" s="22"/>
      <c r="AW214" s="22"/>
      <c r="AX214" s="22"/>
      <c r="AY214" s="22"/>
      <c r="AZ214" s="22"/>
      <c r="BA214" s="22"/>
      <c r="BB214" s="22"/>
      <c r="BC214" s="22"/>
      <c r="BD214" s="22"/>
      <c r="BE214" s="22"/>
      <c r="BF214" s="22"/>
      <c r="BG214" s="22"/>
      <c r="BH214" s="22"/>
      <c r="BI214" s="22"/>
      <c r="BJ214" s="22"/>
      <c r="BK214" s="22"/>
    </row>
    <row r="215" spans="1:63" s="82" customFormat="1" ht="15" x14ac:dyDescent="0.25">
      <c r="AQ215" s="21"/>
      <c r="AR215" s="100"/>
      <c r="AS215" s="100"/>
      <c r="AT215" s="100"/>
      <c r="AU215" s="100"/>
      <c r="AV215" s="100"/>
      <c r="AW215" s="100"/>
      <c r="AX215" s="100"/>
      <c r="AY215" s="100"/>
      <c r="AZ215" s="100"/>
      <c r="BA215" s="100"/>
      <c r="BB215" s="100"/>
      <c r="BC215" s="100"/>
      <c r="BD215" s="100"/>
      <c r="BE215" s="100"/>
      <c r="BF215" s="100"/>
      <c r="BG215" s="100"/>
      <c r="BH215" s="100"/>
      <c r="BI215" s="100"/>
    </row>
    <row r="216" spans="1:63" s="104" customFormat="1" ht="18" customHeight="1" x14ac:dyDescent="0.25">
      <c r="A216" s="103"/>
      <c r="B216" s="103"/>
      <c r="C216" s="103"/>
      <c r="D216" s="103"/>
      <c r="E216" s="103"/>
      <c r="F216" s="103"/>
      <c r="G216" s="103"/>
      <c r="H216" s="103"/>
      <c r="I216" s="103"/>
      <c r="J216" s="103"/>
      <c r="K216" s="103"/>
      <c r="L216" s="103"/>
      <c r="M216" s="103"/>
      <c r="N216" s="103"/>
      <c r="O216" s="51"/>
      <c r="P216" s="51"/>
      <c r="Q216" s="235" t="s">
        <v>58</v>
      </c>
      <c r="R216" s="236"/>
      <c r="S216" s="236"/>
      <c r="T216" s="236"/>
      <c r="U216" s="236"/>
      <c r="V216" s="236"/>
      <c r="W216" s="236"/>
      <c r="X216" s="236"/>
      <c r="Y216" s="236"/>
      <c r="Z216" s="236"/>
      <c r="AA216" s="236"/>
      <c r="AB216" s="236"/>
      <c r="AC216" s="236"/>
      <c r="AD216" s="236"/>
      <c r="AE216" s="236"/>
      <c r="AF216" s="236"/>
      <c r="AG216" s="236"/>
      <c r="AH216" s="236"/>
      <c r="AI216" s="237"/>
      <c r="AR216" s="105"/>
      <c r="AS216" s="105"/>
      <c r="AT216" s="105"/>
      <c r="AU216" s="105"/>
      <c r="AV216" s="105"/>
      <c r="AW216" s="105"/>
      <c r="AX216" s="105"/>
      <c r="AY216" s="105"/>
      <c r="AZ216" s="105"/>
      <c r="BA216" s="105"/>
      <c r="BB216" s="105"/>
      <c r="BC216" s="105"/>
      <c r="BD216" s="105"/>
      <c r="BE216" s="105"/>
      <c r="BF216" s="105"/>
      <c r="BG216" s="105"/>
      <c r="BH216" s="105"/>
      <c r="BI216" s="105"/>
    </row>
    <row r="217" spans="1:63" s="104" customFormat="1" ht="18" customHeight="1" x14ac:dyDescent="0.25">
      <c r="A217" s="103"/>
      <c r="B217" s="103"/>
      <c r="C217" s="103"/>
      <c r="D217" s="103"/>
      <c r="E217" s="103"/>
      <c r="F217" s="103"/>
      <c r="G217" s="103"/>
      <c r="H217" s="103"/>
      <c r="I217" s="103"/>
      <c r="J217" s="103"/>
      <c r="K217" s="103"/>
      <c r="L217" s="103"/>
      <c r="M217" s="103"/>
      <c r="N217" s="103"/>
      <c r="O217" s="51"/>
      <c r="P217" s="51"/>
      <c r="Q217" s="232" t="s">
        <v>59</v>
      </c>
      <c r="R217" s="233"/>
      <c r="S217" s="233"/>
      <c r="T217" s="233"/>
      <c r="U217" s="233"/>
      <c r="V217" s="233"/>
      <c r="W217" s="233"/>
      <c r="X217" s="233"/>
      <c r="Y217" s="233"/>
      <c r="Z217" s="233"/>
      <c r="AA217" s="233"/>
      <c r="AB217" s="233"/>
      <c r="AC217" s="233"/>
      <c r="AD217" s="233"/>
      <c r="AE217" s="233"/>
      <c r="AF217" s="233"/>
      <c r="AG217" s="233"/>
      <c r="AH217" s="233"/>
      <c r="AI217" s="234"/>
      <c r="AR217" s="105"/>
      <c r="AS217" s="105"/>
      <c r="AT217" s="105"/>
      <c r="AU217" s="105"/>
      <c r="AV217" s="105"/>
      <c r="AW217" s="105"/>
      <c r="AX217" s="105"/>
      <c r="AY217" s="105"/>
      <c r="AZ217" s="105"/>
      <c r="BA217" s="105"/>
      <c r="BB217" s="105"/>
      <c r="BC217" s="105"/>
      <c r="BD217" s="105"/>
      <c r="BE217" s="105"/>
      <c r="BF217" s="105"/>
      <c r="BG217" s="105"/>
      <c r="BH217" s="105"/>
      <c r="BI217" s="105"/>
    </row>
    <row r="218" spans="1:63" s="82" customFormat="1" ht="4.1500000000000004" customHeight="1" x14ac:dyDescent="0.25">
      <c r="A218" s="83"/>
      <c r="B218" s="83"/>
      <c r="C218" s="83"/>
      <c r="D218" s="83"/>
      <c r="Q218" s="106"/>
      <c r="R218" s="107"/>
      <c r="S218" s="108"/>
      <c r="T218" s="108"/>
      <c r="U218" s="109"/>
      <c r="V218" s="108"/>
      <c r="W218" s="108"/>
      <c r="X218" s="108"/>
      <c r="Y218" s="108"/>
      <c r="Z218" s="108"/>
      <c r="AA218" s="110"/>
      <c r="AB218" s="110"/>
      <c r="AC218" s="108"/>
      <c r="AD218" s="107"/>
      <c r="AE218" s="107"/>
      <c r="AF218" s="110"/>
      <c r="AG218" s="108"/>
      <c r="AH218" s="108"/>
      <c r="AI218" s="111"/>
      <c r="AJ218" s="97"/>
      <c r="AR218" s="100"/>
      <c r="AS218" s="100"/>
      <c r="AT218" s="100"/>
      <c r="AU218" s="100"/>
      <c r="AV218" s="100"/>
      <c r="AW218" s="100"/>
      <c r="AX218" s="100"/>
      <c r="AY218" s="100"/>
      <c r="AZ218" s="100"/>
      <c r="BA218" s="100"/>
      <c r="BB218" s="100"/>
      <c r="BC218" s="100"/>
      <c r="BD218" s="100"/>
      <c r="BE218" s="100"/>
      <c r="BF218" s="100"/>
      <c r="BG218" s="100"/>
      <c r="BH218" s="100"/>
      <c r="BI218" s="100"/>
    </row>
    <row r="219" spans="1:63" s="82" customFormat="1" ht="15.75" customHeight="1" x14ac:dyDescent="0.25">
      <c r="A219" s="83"/>
      <c r="B219" s="112"/>
      <c r="G219" s="231"/>
      <c r="H219" s="231"/>
      <c r="I219" s="113"/>
      <c r="K219" s="239"/>
      <c r="L219" s="239"/>
      <c r="M219" s="239"/>
      <c r="N219" s="83"/>
      <c r="O219" s="51"/>
      <c r="P219" s="51"/>
      <c r="Q219" s="240"/>
      <c r="R219" s="241"/>
      <c r="S219" s="241"/>
      <c r="T219" s="108" t="s">
        <v>37</v>
      </c>
      <c r="U219" s="108"/>
      <c r="V219" s="242">
        <f>D203</f>
        <v>0</v>
      </c>
      <c r="W219" s="243"/>
      <c r="X219" s="114"/>
      <c r="Y219" s="298" t="s">
        <v>38</v>
      </c>
      <c r="Z219" s="298"/>
      <c r="AA219" s="299"/>
      <c r="AB219" s="268" t="e">
        <f>(D203/K144)*V52</f>
        <v>#DIV/0!</v>
      </c>
      <c r="AC219" s="268"/>
      <c r="AD219" s="268"/>
      <c r="AE219" s="268"/>
      <c r="AF219" s="268"/>
      <c r="AG219" s="115"/>
      <c r="AH219" s="115"/>
      <c r="AI219" s="116"/>
      <c r="AJ219" s="97"/>
      <c r="AK219" s="117"/>
      <c r="AL219" s="117"/>
      <c r="AM219" s="117"/>
      <c r="AN219" s="117"/>
      <c r="AO219" s="117"/>
      <c r="AP219" s="117"/>
      <c r="AR219" s="100"/>
      <c r="AS219" s="100"/>
      <c r="AT219" s="100"/>
      <c r="AU219" s="100"/>
      <c r="AV219" s="100"/>
      <c r="AW219" s="100"/>
      <c r="AX219" s="100"/>
      <c r="AY219" s="100"/>
      <c r="AZ219" s="100"/>
      <c r="BA219" s="100"/>
      <c r="BB219" s="100"/>
      <c r="BC219" s="100"/>
      <c r="BD219" s="100"/>
      <c r="BE219" s="100"/>
      <c r="BF219" s="100"/>
      <c r="BG219" s="100"/>
      <c r="BH219" s="100"/>
      <c r="BI219" s="100"/>
    </row>
    <row r="220" spans="1:63" s="82" customFormat="1" ht="8.1" customHeight="1" x14ac:dyDescent="0.25">
      <c r="A220" s="83"/>
      <c r="B220" s="118"/>
      <c r="C220" s="51"/>
      <c r="D220" s="83"/>
      <c r="G220" s="51"/>
      <c r="H220" s="51"/>
      <c r="I220" s="51"/>
      <c r="J220" s="51"/>
      <c r="K220" s="51"/>
      <c r="L220" s="51"/>
      <c r="M220" s="51"/>
      <c r="N220" s="51"/>
      <c r="O220" s="51"/>
      <c r="P220" s="51"/>
      <c r="Q220" s="119"/>
      <c r="R220" s="108"/>
      <c r="S220" s="108"/>
      <c r="T220" s="108"/>
      <c r="U220" s="109"/>
      <c r="V220" s="108"/>
      <c r="W220" s="108"/>
      <c r="X220" s="108"/>
      <c r="Y220" s="108"/>
      <c r="Z220" s="108"/>
      <c r="AA220" s="120"/>
      <c r="AB220" s="108"/>
      <c r="AC220" s="108"/>
      <c r="AD220" s="107"/>
      <c r="AE220" s="121"/>
      <c r="AF220" s="122"/>
      <c r="AG220" s="123"/>
      <c r="AH220" s="123"/>
      <c r="AI220" s="124"/>
      <c r="AJ220" s="125"/>
      <c r="AK220" s="117"/>
      <c r="AL220" s="117"/>
      <c r="AM220" s="117"/>
      <c r="AN220" s="117"/>
      <c r="AO220" s="117"/>
      <c r="AP220" s="117"/>
      <c r="AR220" s="100"/>
      <c r="BE220" s="100"/>
      <c r="BF220" s="100"/>
      <c r="BG220" s="100"/>
      <c r="BH220" s="100"/>
      <c r="BI220" s="100"/>
    </row>
    <row r="221" spans="1:63" s="82" customFormat="1" ht="16.5" customHeight="1" x14ac:dyDescent="0.25">
      <c r="A221" s="83"/>
      <c r="B221" s="112"/>
      <c r="G221" s="231"/>
      <c r="H221" s="231"/>
      <c r="I221" s="113"/>
      <c r="K221" s="126"/>
      <c r="L221" s="51"/>
      <c r="M221" s="51"/>
      <c r="N221" s="51"/>
      <c r="O221" s="51"/>
      <c r="P221" s="51"/>
      <c r="Q221" s="119" t="s">
        <v>7</v>
      </c>
      <c r="R221" s="108"/>
      <c r="S221" s="108"/>
      <c r="T221" s="108"/>
      <c r="U221" s="108"/>
      <c r="V221" s="108"/>
      <c r="W221" s="108"/>
      <c r="X221" s="108"/>
      <c r="Y221" s="108"/>
      <c r="Z221" s="108"/>
      <c r="AA221" s="110"/>
      <c r="AB221" s="110"/>
      <c r="AC221" s="108"/>
      <c r="AD221" s="127"/>
      <c r="AE221" s="225" t="e">
        <f>(V219/K144)*AA153</f>
        <v>#DIV/0!</v>
      </c>
      <c r="AF221" s="226"/>
      <c r="AG221" s="226"/>
      <c r="AH221" s="227"/>
      <c r="AI221" s="111"/>
      <c r="AJ221" s="97"/>
      <c r="AL221" s="117"/>
      <c r="AM221" s="117"/>
      <c r="AN221" s="117"/>
      <c r="AO221" s="117"/>
      <c r="AP221" s="117"/>
      <c r="AR221" s="100"/>
      <c r="AS221" s="100"/>
      <c r="AT221" s="100"/>
      <c r="AU221" s="100"/>
      <c r="AV221" s="100"/>
      <c r="AW221" s="100"/>
      <c r="AX221" s="100"/>
      <c r="AY221" s="100"/>
      <c r="AZ221" s="100"/>
      <c r="BA221" s="100"/>
      <c r="BB221" s="100"/>
      <c r="BC221" s="100"/>
      <c r="BD221" s="100"/>
      <c r="BE221" s="100"/>
      <c r="BF221" s="100"/>
      <c r="BG221" s="100"/>
      <c r="BH221" s="100"/>
      <c r="BI221" s="100"/>
    </row>
    <row r="222" spans="1:63" s="82" customFormat="1" ht="4.1500000000000004" customHeight="1" x14ac:dyDescent="0.25">
      <c r="A222" s="83"/>
      <c r="B222" s="118"/>
      <c r="C222" s="51"/>
      <c r="D222" s="83"/>
      <c r="G222" s="51"/>
      <c r="H222" s="51"/>
      <c r="I222" s="51"/>
      <c r="J222" s="51"/>
      <c r="K222" s="51"/>
      <c r="L222" s="51"/>
      <c r="M222" s="51"/>
      <c r="N222" s="51"/>
      <c r="O222" s="51"/>
      <c r="P222" s="51"/>
      <c r="Q222" s="119"/>
      <c r="R222" s="108"/>
      <c r="S222" s="108"/>
      <c r="T222" s="108"/>
      <c r="U222" s="109"/>
      <c r="V222" s="108"/>
      <c r="W222" s="108"/>
      <c r="X222" s="108"/>
      <c r="Y222" s="108"/>
      <c r="Z222" s="108"/>
      <c r="AA222" s="120"/>
      <c r="AB222" s="108"/>
      <c r="AC222" s="108"/>
      <c r="AD222" s="107"/>
      <c r="AE222" s="121"/>
      <c r="AF222" s="122"/>
      <c r="AG222" s="123"/>
      <c r="AH222" s="123"/>
      <c r="AI222" s="124"/>
      <c r="AJ222" s="125"/>
      <c r="AK222" s="117"/>
      <c r="AL222" s="117"/>
      <c r="AM222" s="117"/>
      <c r="AN222" s="117"/>
      <c r="AO222" s="117"/>
      <c r="AP222" s="117"/>
      <c r="AR222" s="100"/>
      <c r="BE222" s="100"/>
      <c r="BF222" s="100"/>
      <c r="BG222" s="100"/>
      <c r="BH222" s="100"/>
      <c r="BI222" s="100"/>
    </row>
    <row r="223" spans="1:63" s="82" customFormat="1" ht="16.5" customHeight="1" x14ac:dyDescent="0.25">
      <c r="A223" s="83"/>
      <c r="B223" s="83"/>
      <c r="C223" s="128"/>
      <c r="D223" s="128"/>
      <c r="Q223" s="119" t="s">
        <v>29</v>
      </c>
      <c r="R223" s="108"/>
      <c r="S223" s="108"/>
      <c r="T223" s="108"/>
      <c r="U223" s="129"/>
      <c r="V223" s="108"/>
      <c r="W223" s="108"/>
      <c r="X223" s="108"/>
      <c r="Y223" s="108"/>
      <c r="Z223" s="108"/>
      <c r="AA223" s="110"/>
      <c r="AB223" s="110"/>
      <c r="AC223" s="108"/>
      <c r="AD223" s="127"/>
      <c r="AE223" s="225" t="e">
        <f>(V219/K144)*AA155</f>
        <v>#DIV/0!</v>
      </c>
      <c r="AF223" s="226"/>
      <c r="AG223" s="226"/>
      <c r="AH223" s="227"/>
      <c r="AI223" s="130" t="s">
        <v>8</v>
      </c>
      <c r="AJ223" s="97"/>
      <c r="AK223" s="300" t="s">
        <v>55</v>
      </c>
      <c r="AL223" s="300"/>
      <c r="AM223" s="300"/>
      <c r="AN223" s="300"/>
      <c r="AO223" s="300"/>
      <c r="AP223" s="300"/>
      <c r="AQ223" s="117"/>
      <c r="AR223" s="131"/>
      <c r="AS223" s="100"/>
      <c r="AT223" s="100"/>
      <c r="AU223" s="100"/>
      <c r="AV223" s="100"/>
      <c r="AW223" s="100"/>
      <c r="AX223" s="100"/>
      <c r="AY223" s="100"/>
      <c r="AZ223" s="100"/>
      <c r="BA223" s="100"/>
      <c r="BB223" s="100"/>
      <c r="BC223" s="100"/>
      <c r="BD223" s="100"/>
      <c r="BE223" s="100"/>
      <c r="BF223" s="100"/>
      <c r="BG223" s="100"/>
      <c r="BH223" s="100"/>
      <c r="BI223" s="100"/>
    </row>
    <row r="224" spans="1:63" s="82" customFormat="1" ht="4.1500000000000004" customHeight="1" x14ac:dyDescent="0.25">
      <c r="A224" s="83"/>
      <c r="B224" s="118"/>
      <c r="C224" s="51"/>
      <c r="D224" s="83"/>
      <c r="G224" s="51"/>
      <c r="H224" s="51"/>
      <c r="I224" s="51"/>
      <c r="J224" s="51"/>
      <c r="K224" s="51"/>
      <c r="L224" s="51"/>
      <c r="M224" s="51"/>
      <c r="N224" s="51"/>
      <c r="O224" s="51"/>
      <c r="P224" s="51"/>
      <c r="Q224" s="119"/>
      <c r="R224" s="108"/>
      <c r="S224" s="108"/>
      <c r="T224" s="108"/>
      <c r="U224" s="109"/>
      <c r="V224" s="108"/>
      <c r="W224" s="108"/>
      <c r="X224" s="108"/>
      <c r="Y224" s="108"/>
      <c r="Z224" s="108"/>
      <c r="AA224" s="120"/>
      <c r="AB224" s="108"/>
      <c r="AC224" s="108"/>
      <c r="AD224" s="107"/>
      <c r="AE224" s="121"/>
      <c r="AF224" s="122"/>
      <c r="AG224" s="123"/>
      <c r="AH224" s="123"/>
      <c r="AI224" s="132"/>
      <c r="AJ224" s="125"/>
      <c r="AK224" s="300"/>
      <c r="AL224" s="300"/>
      <c r="AM224" s="300"/>
      <c r="AN224" s="300"/>
      <c r="AO224" s="300"/>
      <c r="AP224" s="300"/>
      <c r="AQ224" s="117"/>
      <c r="AR224" s="100"/>
      <c r="BE224" s="100"/>
      <c r="BF224" s="100"/>
      <c r="BG224" s="100"/>
      <c r="BH224" s="100"/>
      <c r="BI224" s="100"/>
    </row>
    <row r="225" spans="1:61" s="82" customFormat="1" ht="15" x14ac:dyDescent="0.25">
      <c r="A225" s="208"/>
      <c r="B225" s="209" t="s">
        <v>40</v>
      </c>
      <c r="C225" s="210"/>
      <c r="D225" s="211"/>
      <c r="E225" s="212"/>
      <c r="F225" s="212"/>
      <c r="G225" s="210"/>
      <c r="H225" s="210"/>
      <c r="I225" s="210"/>
      <c r="J225" s="210"/>
      <c r="K225" s="210"/>
      <c r="L225" s="210"/>
      <c r="M225" s="213"/>
      <c r="N225" s="214"/>
      <c r="O225" s="214"/>
      <c r="P225" s="214"/>
      <c r="Q225" s="119" t="s">
        <v>30</v>
      </c>
      <c r="R225" s="108"/>
      <c r="S225" s="108"/>
      <c r="T225" s="108"/>
      <c r="U225" s="109"/>
      <c r="V225" s="108"/>
      <c r="W225" s="108"/>
      <c r="X225" s="108"/>
      <c r="Y225" s="108"/>
      <c r="Z225" s="108"/>
      <c r="AA225" s="133"/>
      <c r="AB225" s="108"/>
      <c r="AC225" s="108"/>
      <c r="AD225" s="127"/>
      <c r="AE225" s="225" t="e">
        <f>(V219/K144)*AA157</f>
        <v>#DIV/0!</v>
      </c>
      <c r="AF225" s="226"/>
      <c r="AG225" s="226"/>
      <c r="AH225" s="227"/>
      <c r="AI225" s="130" t="s">
        <v>8</v>
      </c>
      <c r="AJ225" s="97"/>
      <c r="AK225" s="300"/>
      <c r="AL225" s="300"/>
      <c r="AM225" s="300"/>
      <c r="AN225" s="300"/>
      <c r="AO225" s="300"/>
      <c r="AP225" s="300"/>
      <c r="AQ225" s="117"/>
      <c r="AR225" s="100"/>
      <c r="AS225" s="100"/>
      <c r="AT225" s="100"/>
      <c r="AU225" s="100"/>
      <c r="AV225" s="100"/>
      <c r="AW225" s="100"/>
      <c r="AX225" s="100"/>
      <c r="AY225" s="100"/>
      <c r="AZ225" s="100"/>
      <c r="BA225" s="100"/>
      <c r="BB225" s="100"/>
      <c r="BC225" s="100"/>
      <c r="BD225" s="100"/>
      <c r="BE225" s="100"/>
      <c r="BF225" s="100"/>
      <c r="BG225" s="100"/>
      <c r="BH225" s="100"/>
      <c r="BI225" s="100"/>
    </row>
    <row r="226" spans="1:61" s="82" customFormat="1" ht="4.1500000000000004" customHeight="1" x14ac:dyDescent="0.25">
      <c r="A226" s="83"/>
      <c r="B226" s="118"/>
      <c r="C226" s="51"/>
      <c r="D226" s="83"/>
      <c r="G226" s="51"/>
      <c r="H226" s="51"/>
      <c r="I226" s="51"/>
      <c r="J226" s="51"/>
      <c r="K226" s="51"/>
      <c r="L226" s="51"/>
      <c r="M226" s="51"/>
      <c r="N226" s="51"/>
      <c r="O226" s="51"/>
      <c r="P226" s="51"/>
      <c r="Q226" s="119"/>
      <c r="R226" s="108"/>
      <c r="S226" s="108"/>
      <c r="T226" s="108"/>
      <c r="U226" s="109"/>
      <c r="V226" s="108"/>
      <c r="W226" s="108"/>
      <c r="X226" s="108"/>
      <c r="Y226" s="108"/>
      <c r="Z226" s="108"/>
      <c r="AA226" s="120"/>
      <c r="AB226" s="108"/>
      <c r="AC226" s="108"/>
      <c r="AD226" s="107"/>
      <c r="AE226" s="121"/>
      <c r="AF226" s="122"/>
      <c r="AG226" s="123"/>
      <c r="AH226" s="123"/>
      <c r="AI226" s="132"/>
      <c r="AJ226" s="125"/>
      <c r="AK226" s="128"/>
      <c r="AL226" s="125"/>
      <c r="AM226" s="125"/>
      <c r="AN226" s="118"/>
      <c r="AO226" s="125"/>
      <c r="AP226" s="100"/>
      <c r="AR226" s="100"/>
      <c r="BE226" s="100"/>
      <c r="BF226" s="100"/>
      <c r="BG226" s="100"/>
      <c r="BH226" s="100"/>
      <c r="BI226" s="100"/>
    </row>
    <row r="227" spans="1:61" s="82" customFormat="1" ht="15" x14ac:dyDescent="0.25">
      <c r="B227" s="17" t="s">
        <v>12</v>
      </c>
      <c r="C227" s="34" t="s">
        <v>95</v>
      </c>
      <c r="D227" s="35"/>
      <c r="E227" s="21"/>
      <c r="F227" s="51"/>
      <c r="G227" s="51"/>
      <c r="H227" s="51"/>
      <c r="I227" s="51"/>
      <c r="J227" s="51"/>
      <c r="K227" s="126"/>
      <c r="L227" s="51"/>
      <c r="M227" s="51"/>
      <c r="N227" s="51"/>
      <c r="O227" s="51"/>
      <c r="P227" s="21"/>
      <c r="Q227" s="119" t="s">
        <v>9</v>
      </c>
      <c r="R227" s="135"/>
      <c r="S227" s="135"/>
      <c r="T227" s="135"/>
      <c r="U227" s="135"/>
      <c r="V227" s="135"/>
      <c r="W227" s="135"/>
      <c r="X227" s="135"/>
      <c r="Y227" s="135"/>
      <c r="Z227" s="135"/>
      <c r="AA227" s="136"/>
      <c r="AB227" s="136"/>
      <c r="AC227" s="135"/>
      <c r="AD227" s="137"/>
      <c r="AE227" s="225" t="e">
        <f>(V219/K144)*AA159</f>
        <v>#DIV/0!</v>
      </c>
      <c r="AF227" s="226"/>
      <c r="AG227" s="226"/>
      <c r="AH227" s="227"/>
      <c r="AI227" s="132" t="s">
        <v>8</v>
      </c>
      <c r="AJ227" s="125"/>
      <c r="AK227" s="138" t="e">
        <f>IF(AE227&lt;0.5,"X","")</f>
        <v>#DIV/0!</v>
      </c>
      <c r="AL227" s="100" t="s">
        <v>1</v>
      </c>
      <c r="AM227" s="100"/>
      <c r="AN227" s="139"/>
      <c r="AO227" s="100" t="s">
        <v>2</v>
      </c>
      <c r="AP227" s="100"/>
      <c r="AR227" s="100"/>
      <c r="BE227" s="100"/>
      <c r="BF227" s="100"/>
      <c r="BG227" s="100"/>
      <c r="BH227" s="100"/>
      <c r="BI227" s="100"/>
    </row>
    <row r="228" spans="1:61" s="82" customFormat="1" ht="4.1500000000000004" customHeight="1" x14ac:dyDescent="0.25">
      <c r="B228" s="21"/>
      <c r="C228" s="35"/>
      <c r="D228" s="36"/>
      <c r="E228" s="161"/>
      <c r="F228" s="161"/>
      <c r="G228" s="161"/>
      <c r="H228" s="161"/>
      <c r="I228" s="161"/>
      <c r="J228" s="161"/>
      <c r="K228" s="161"/>
      <c r="L228" s="161"/>
      <c r="M228" s="161"/>
      <c r="N228" s="161"/>
      <c r="O228" s="161"/>
      <c r="P228" s="21"/>
      <c r="Q228" s="119"/>
      <c r="R228" s="108"/>
      <c r="S228" s="108"/>
      <c r="T228" s="108"/>
      <c r="U228" s="109"/>
      <c r="V228" s="108"/>
      <c r="W228" s="108"/>
      <c r="X228" s="108"/>
      <c r="Y228" s="108"/>
      <c r="Z228" s="108"/>
      <c r="AA228" s="120"/>
      <c r="AB228" s="108"/>
      <c r="AC228" s="108"/>
      <c r="AD228" s="107"/>
      <c r="AE228" s="121"/>
      <c r="AF228" s="122"/>
      <c r="AG228" s="123"/>
      <c r="AH228" s="123"/>
      <c r="AI228" s="132"/>
      <c r="AJ228" s="125"/>
      <c r="AK228" s="128"/>
      <c r="AL228" s="125"/>
      <c r="AM228" s="125"/>
      <c r="AN228" s="118"/>
      <c r="AO228" s="125"/>
      <c r="AP228" s="100"/>
      <c r="AR228" s="100"/>
      <c r="BE228" s="100"/>
      <c r="BF228" s="100"/>
      <c r="BG228" s="100"/>
      <c r="BH228" s="100"/>
      <c r="BI228" s="100"/>
    </row>
    <row r="229" spans="1:61" s="82" customFormat="1" ht="15" x14ac:dyDescent="0.25">
      <c r="B229" s="17" t="s">
        <v>12</v>
      </c>
      <c r="C229" s="33" t="s">
        <v>96</v>
      </c>
      <c r="D229" s="35"/>
      <c r="E229" s="21"/>
      <c r="F229" s="51"/>
      <c r="G229" s="51"/>
      <c r="H229" s="51"/>
      <c r="I229" s="51"/>
      <c r="J229" s="51"/>
      <c r="K229" s="126"/>
      <c r="L229" s="51"/>
      <c r="M229" s="51"/>
      <c r="N229" s="51"/>
      <c r="O229" s="51"/>
      <c r="P229" s="21"/>
      <c r="Q229" s="119" t="s">
        <v>10</v>
      </c>
      <c r="R229" s="108"/>
      <c r="S229" s="108"/>
      <c r="T229" s="108"/>
      <c r="U229" s="140"/>
      <c r="V229" s="108"/>
      <c r="W229" s="108"/>
      <c r="X229" s="108"/>
      <c r="Y229" s="108"/>
      <c r="Z229" s="108"/>
      <c r="AA229" s="136"/>
      <c r="AB229" s="136"/>
      <c r="AC229" s="108"/>
      <c r="AD229" s="137"/>
      <c r="AE229" s="225" t="e">
        <f>(V219/K144)*AA161</f>
        <v>#DIV/0!</v>
      </c>
      <c r="AF229" s="226"/>
      <c r="AG229" s="226"/>
      <c r="AH229" s="227"/>
      <c r="AI229" s="132" t="s">
        <v>11</v>
      </c>
      <c r="AJ229" s="125"/>
      <c r="AK229" s="138" t="e">
        <f>IF(AE229&lt;=200,"X","")</f>
        <v>#DIV/0!</v>
      </c>
      <c r="AL229" s="100" t="s">
        <v>1</v>
      </c>
      <c r="AM229" s="100"/>
      <c r="AN229" s="139" t="e">
        <f>IF(AE229&gt;200,"X","")</f>
        <v>#DIV/0!</v>
      </c>
      <c r="AO229" s="100" t="s">
        <v>2</v>
      </c>
      <c r="AP229" s="100"/>
      <c r="AR229" s="100"/>
      <c r="BE229" s="100"/>
      <c r="BF229" s="100"/>
      <c r="BG229" s="100"/>
      <c r="BH229" s="100"/>
      <c r="BI229" s="100"/>
    </row>
    <row r="230" spans="1:61" s="82" customFormat="1" ht="4.1500000000000004" customHeight="1" x14ac:dyDescent="0.25">
      <c r="B230" s="21"/>
      <c r="C230" s="35"/>
      <c r="D230" s="36"/>
      <c r="E230" s="161"/>
      <c r="F230" s="161"/>
      <c r="G230" s="161"/>
      <c r="H230" s="161"/>
      <c r="I230" s="161"/>
      <c r="J230" s="161"/>
      <c r="K230" s="161"/>
      <c r="L230" s="161"/>
      <c r="M230" s="161"/>
      <c r="N230" s="161"/>
      <c r="O230" s="161"/>
      <c r="P230" s="21"/>
      <c r="Q230" s="119"/>
      <c r="R230" s="108"/>
      <c r="S230" s="108"/>
      <c r="T230" s="108"/>
      <c r="U230" s="109"/>
      <c r="V230" s="108"/>
      <c r="W230" s="108"/>
      <c r="X230" s="108"/>
      <c r="Y230" s="108"/>
      <c r="Z230" s="108"/>
      <c r="AA230" s="120"/>
      <c r="AB230" s="108"/>
      <c r="AC230" s="108"/>
      <c r="AD230" s="107"/>
      <c r="AE230" s="121"/>
      <c r="AF230" s="122"/>
      <c r="AG230" s="123"/>
      <c r="AH230" s="123"/>
      <c r="AI230" s="132"/>
      <c r="AJ230" s="125"/>
      <c r="AK230" s="128"/>
      <c r="AL230" s="125"/>
      <c r="AM230" s="125"/>
      <c r="AN230" s="118"/>
      <c r="AO230" s="125"/>
      <c r="AP230" s="100"/>
      <c r="AR230" s="100"/>
      <c r="BE230" s="100"/>
      <c r="BF230" s="100"/>
      <c r="BG230" s="100"/>
      <c r="BH230" s="100"/>
      <c r="BI230" s="100"/>
    </row>
    <row r="231" spans="1:61" s="82" customFormat="1" ht="16.5" customHeight="1" x14ac:dyDescent="0.25">
      <c r="B231" s="17" t="s">
        <v>12</v>
      </c>
      <c r="C231" s="162" t="s">
        <v>91</v>
      </c>
      <c r="D231" s="35"/>
      <c r="E231" s="21"/>
      <c r="F231" s="163"/>
      <c r="G231" s="163"/>
      <c r="H231" s="163"/>
      <c r="I231" s="163"/>
      <c r="J231" s="163"/>
      <c r="K231" s="163"/>
      <c r="L231" s="163"/>
      <c r="M231" s="163"/>
      <c r="N231" s="163"/>
      <c r="O231" s="163"/>
      <c r="P231" s="21"/>
      <c r="Q231" s="119" t="s">
        <v>34</v>
      </c>
      <c r="R231" s="108"/>
      <c r="S231" s="108"/>
      <c r="T231" s="108"/>
      <c r="U231" s="140"/>
      <c r="V231" s="108"/>
      <c r="W231" s="108"/>
      <c r="X231" s="108"/>
      <c r="Y231" s="108"/>
      <c r="Z231" s="108"/>
      <c r="AA231" s="136"/>
      <c r="AB231" s="136"/>
      <c r="AC231" s="108"/>
      <c r="AD231" s="137"/>
      <c r="AE231" s="225" t="e">
        <f>(V219/K144)*AA163</f>
        <v>#DIV/0!</v>
      </c>
      <c r="AF231" s="226"/>
      <c r="AG231" s="226"/>
      <c r="AH231" s="227"/>
      <c r="AI231" s="132" t="s">
        <v>8</v>
      </c>
      <c r="AJ231" s="104"/>
      <c r="AK231" s="104"/>
      <c r="AL231" s="104"/>
      <c r="AM231" s="104"/>
      <c r="AN231" s="104"/>
      <c r="AO231" s="104"/>
      <c r="AP231" s="104"/>
      <c r="AR231" s="100"/>
      <c r="BE231" s="100"/>
      <c r="BF231" s="100"/>
      <c r="BG231" s="100"/>
      <c r="BH231" s="100"/>
      <c r="BI231" s="100"/>
    </row>
    <row r="232" spans="1:61" s="82" customFormat="1" ht="4.1500000000000004" customHeight="1" x14ac:dyDescent="0.25">
      <c r="B232" s="21"/>
      <c r="C232" s="264" t="s">
        <v>14</v>
      </c>
      <c r="D232" s="264"/>
      <c r="E232" s="264"/>
      <c r="F232" s="264"/>
      <c r="G232" s="264"/>
      <c r="H232" s="264"/>
      <c r="I232" s="264"/>
      <c r="J232" s="264"/>
      <c r="K232" s="264"/>
      <c r="L232" s="264"/>
      <c r="M232" s="264"/>
      <c r="N232" s="264"/>
      <c r="O232" s="264"/>
      <c r="P232" s="264"/>
      <c r="Q232" s="119"/>
      <c r="R232" s="108"/>
      <c r="S232" s="108"/>
      <c r="T232" s="108"/>
      <c r="U232" s="109"/>
      <c r="V232" s="108"/>
      <c r="W232" s="108"/>
      <c r="X232" s="108"/>
      <c r="Y232" s="108"/>
      <c r="Z232" s="108"/>
      <c r="AA232" s="120"/>
      <c r="AB232" s="108"/>
      <c r="AC232" s="108"/>
      <c r="AD232" s="107"/>
      <c r="AE232" s="121"/>
      <c r="AF232" s="122"/>
      <c r="AG232" s="123"/>
      <c r="AH232" s="123"/>
      <c r="AI232" s="132"/>
      <c r="AJ232" s="125"/>
      <c r="AK232" s="128"/>
      <c r="AL232" s="125"/>
      <c r="AM232" s="125"/>
      <c r="AN232" s="118"/>
      <c r="AO232" s="125"/>
      <c r="AP232" s="100"/>
      <c r="AR232" s="100"/>
      <c r="BE232" s="100"/>
      <c r="BF232" s="100"/>
      <c r="BG232" s="100"/>
      <c r="BH232" s="100"/>
      <c r="BI232" s="100"/>
    </row>
    <row r="233" spans="1:61" s="82" customFormat="1" ht="15" x14ac:dyDescent="0.25">
      <c r="B233" s="26"/>
      <c r="C233" s="264"/>
      <c r="D233" s="264"/>
      <c r="E233" s="264"/>
      <c r="F233" s="264"/>
      <c r="G233" s="264"/>
      <c r="H233" s="264"/>
      <c r="I233" s="264"/>
      <c r="J233" s="264"/>
      <c r="K233" s="264"/>
      <c r="L233" s="264"/>
      <c r="M233" s="264"/>
      <c r="N233" s="264"/>
      <c r="O233" s="264"/>
      <c r="P233" s="264"/>
      <c r="Q233" s="119" t="s">
        <v>15</v>
      </c>
      <c r="R233" s="108"/>
      <c r="S233" s="108"/>
      <c r="T233" s="108"/>
      <c r="U233" s="109"/>
      <c r="V233" s="108"/>
      <c r="W233" s="108"/>
      <c r="X233" s="108"/>
      <c r="Y233" s="108"/>
      <c r="Z233" s="108"/>
      <c r="AA233" s="120"/>
      <c r="AB233" s="108"/>
      <c r="AC233" s="108"/>
      <c r="AD233" s="127"/>
      <c r="AE233" s="225" t="e">
        <f>(V219/K144)*AA165</f>
        <v>#DIV/0!</v>
      </c>
      <c r="AF233" s="226"/>
      <c r="AG233" s="226"/>
      <c r="AH233" s="227"/>
      <c r="AI233" s="132" t="s">
        <v>8</v>
      </c>
      <c r="AJ233" s="104"/>
      <c r="AK233" s="104"/>
      <c r="AL233" s="104"/>
      <c r="AM233" s="104"/>
      <c r="AN233" s="104"/>
      <c r="AO233" s="104"/>
      <c r="AP233" s="104"/>
      <c r="AR233" s="100"/>
      <c r="BE233" s="100"/>
      <c r="BF233" s="100"/>
      <c r="BG233" s="100"/>
      <c r="BH233" s="100"/>
      <c r="BI233" s="100"/>
    </row>
    <row r="234" spans="1:61" s="82" customFormat="1" ht="4.1500000000000004" customHeight="1" x14ac:dyDescent="0.25">
      <c r="B234" s="21"/>
      <c r="C234" s="35"/>
      <c r="D234" s="36"/>
      <c r="E234" s="161"/>
      <c r="F234" s="161"/>
      <c r="G234" s="161"/>
      <c r="H234" s="161"/>
      <c r="I234" s="161"/>
      <c r="J234" s="161"/>
      <c r="K234" s="161"/>
      <c r="L234" s="161"/>
      <c r="M234" s="161"/>
      <c r="N234" s="161"/>
      <c r="O234" s="161"/>
      <c r="P234" s="21"/>
      <c r="Q234" s="119"/>
      <c r="R234" s="108"/>
      <c r="S234" s="108"/>
      <c r="T234" s="108"/>
      <c r="U234" s="109"/>
      <c r="V234" s="108"/>
      <c r="W234" s="108"/>
      <c r="X234" s="108"/>
      <c r="Y234" s="108"/>
      <c r="Z234" s="108"/>
      <c r="AA234" s="120"/>
      <c r="AB234" s="108"/>
      <c r="AC234" s="108"/>
      <c r="AD234" s="107"/>
      <c r="AE234" s="121"/>
      <c r="AF234" s="122"/>
      <c r="AG234" s="123"/>
      <c r="AH234" s="123"/>
      <c r="AI234" s="124"/>
      <c r="AJ234" s="125"/>
      <c r="AK234" s="128"/>
      <c r="AL234" s="125"/>
      <c r="AM234" s="125"/>
      <c r="AN234" s="118"/>
      <c r="AO234" s="125"/>
      <c r="AP234" s="100"/>
      <c r="AR234" s="100"/>
      <c r="BE234" s="100"/>
      <c r="BF234" s="100"/>
      <c r="BG234" s="100"/>
      <c r="BH234" s="100"/>
      <c r="BI234" s="100"/>
    </row>
    <row r="235" spans="1:61" s="82" customFormat="1" ht="15" x14ac:dyDescent="0.25">
      <c r="B235" s="17" t="s">
        <v>12</v>
      </c>
      <c r="C235" s="33" t="s">
        <v>97</v>
      </c>
      <c r="D235" s="35"/>
      <c r="E235" s="21"/>
      <c r="F235" s="51"/>
      <c r="G235" s="51"/>
      <c r="H235" s="51"/>
      <c r="I235" s="51"/>
      <c r="J235" s="51"/>
      <c r="K235" s="126"/>
      <c r="L235" s="51"/>
      <c r="M235" s="51"/>
      <c r="N235" s="51"/>
      <c r="O235" s="51"/>
      <c r="P235" s="21"/>
      <c r="Q235" s="119" t="s">
        <v>31</v>
      </c>
      <c r="R235" s="108"/>
      <c r="S235" s="107"/>
      <c r="T235" s="107"/>
      <c r="U235" s="141"/>
      <c r="V235" s="107"/>
      <c r="W235" s="107"/>
      <c r="X235" s="107"/>
      <c r="Y235" s="108"/>
      <c r="Z235" s="108"/>
      <c r="AA235" s="136"/>
      <c r="AB235" s="136"/>
      <c r="AC235" s="108"/>
      <c r="AD235" s="108"/>
      <c r="AE235" s="260" t="e">
        <f>(AE223*9)/AE221</f>
        <v>#DIV/0!</v>
      </c>
      <c r="AF235" s="261"/>
      <c r="AG235" s="261"/>
      <c r="AH235" s="262"/>
      <c r="AI235" s="124"/>
      <c r="AJ235" s="125"/>
      <c r="AK235" s="138" t="e">
        <f>IF(AE235&lt;=35%,"X","")</f>
        <v>#DIV/0!</v>
      </c>
      <c r="AL235" s="100" t="s">
        <v>1</v>
      </c>
      <c r="AM235" s="100"/>
      <c r="AN235" s="139" t="e">
        <f>IF(AE235&gt;35%,"X","")</f>
        <v>#DIV/0!</v>
      </c>
      <c r="AO235" s="100" t="s">
        <v>2</v>
      </c>
      <c r="AP235" s="100"/>
      <c r="AR235" s="100"/>
      <c r="BE235" s="100"/>
      <c r="BF235" s="100"/>
      <c r="BG235" s="100"/>
      <c r="BH235" s="100"/>
      <c r="BI235" s="100"/>
    </row>
    <row r="236" spans="1:61" s="82" customFormat="1" ht="4.1500000000000004" customHeight="1" x14ac:dyDescent="0.25">
      <c r="B236" s="21"/>
      <c r="C236" s="35"/>
      <c r="D236" s="36"/>
      <c r="E236" s="161"/>
      <c r="F236" s="161"/>
      <c r="G236" s="161"/>
      <c r="H236" s="161"/>
      <c r="I236" s="161"/>
      <c r="J236" s="161"/>
      <c r="K236" s="161"/>
      <c r="L236" s="161"/>
      <c r="M236" s="161"/>
      <c r="N236" s="161"/>
      <c r="O236" s="161"/>
      <c r="P236" s="21"/>
      <c r="Q236" s="119"/>
      <c r="R236" s="108"/>
      <c r="S236" s="108"/>
      <c r="T236" s="108"/>
      <c r="U236" s="109"/>
      <c r="V236" s="108"/>
      <c r="W236" s="108"/>
      <c r="X236" s="108"/>
      <c r="Y236" s="108"/>
      <c r="Z236" s="108"/>
      <c r="AA236" s="120"/>
      <c r="AB236" s="108"/>
      <c r="AC236" s="108"/>
      <c r="AD236" s="107"/>
      <c r="AE236" s="121"/>
      <c r="AF236" s="122"/>
      <c r="AG236" s="123"/>
      <c r="AH236" s="123"/>
      <c r="AI236" s="124"/>
      <c r="AJ236" s="125"/>
      <c r="AK236" s="142"/>
      <c r="AL236" s="125"/>
      <c r="AM236" s="125"/>
      <c r="AN236" s="118"/>
      <c r="AO236" s="125"/>
      <c r="AP236" s="100"/>
      <c r="AR236" s="100"/>
      <c r="BE236" s="100"/>
      <c r="BF236" s="100"/>
      <c r="BG236" s="100"/>
      <c r="BH236" s="100"/>
      <c r="BI236" s="100"/>
    </row>
    <row r="237" spans="1:61" s="82" customFormat="1" ht="15" x14ac:dyDescent="0.25">
      <c r="B237" s="17" t="s">
        <v>12</v>
      </c>
      <c r="C237" s="33" t="s">
        <v>98</v>
      </c>
      <c r="D237" s="35"/>
      <c r="E237" s="21"/>
      <c r="F237" s="51"/>
      <c r="G237" s="51"/>
      <c r="H237" s="51"/>
      <c r="I237" s="51"/>
      <c r="J237" s="51"/>
      <c r="K237" s="126"/>
      <c r="L237" s="51"/>
      <c r="M237" s="51"/>
      <c r="N237" s="51"/>
      <c r="O237" s="51"/>
      <c r="P237" s="21"/>
      <c r="Q237" s="119" t="s">
        <v>32</v>
      </c>
      <c r="R237" s="108"/>
      <c r="S237" s="107"/>
      <c r="T237" s="107"/>
      <c r="U237" s="141"/>
      <c r="V237" s="107"/>
      <c r="W237" s="107"/>
      <c r="X237" s="107"/>
      <c r="Y237" s="108"/>
      <c r="Z237" s="108"/>
      <c r="AA237" s="136"/>
      <c r="AB237" s="136"/>
      <c r="AC237" s="108"/>
      <c r="AD237" s="143"/>
      <c r="AE237" s="260" t="e">
        <f>(AE225*9)/AE221</f>
        <v>#DIV/0!</v>
      </c>
      <c r="AF237" s="261"/>
      <c r="AG237" s="261"/>
      <c r="AH237" s="262"/>
      <c r="AI237" s="124"/>
      <c r="AJ237" s="125"/>
      <c r="AK237" s="138" t="e">
        <f>IF(AE237&lt;10%,"X","")</f>
        <v>#DIV/0!</v>
      </c>
      <c r="AL237" s="100" t="s">
        <v>1</v>
      </c>
      <c r="AM237" s="100"/>
      <c r="AN237" s="139" t="e">
        <f>IF(AE237&gt;=10%,"X","")</f>
        <v>#DIV/0!</v>
      </c>
      <c r="AO237" s="100" t="s">
        <v>2</v>
      </c>
      <c r="AP237" s="100"/>
      <c r="AR237" s="100"/>
      <c r="BE237" s="100"/>
      <c r="BF237" s="100"/>
      <c r="BG237" s="100"/>
      <c r="BH237" s="100"/>
      <c r="BI237" s="100"/>
    </row>
    <row r="238" spans="1:61" s="82" customFormat="1" ht="4.1500000000000004" customHeight="1" x14ac:dyDescent="0.25">
      <c r="B238" s="21"/>
      <c r="C238" s="35"/>
      <c r="D238" s="36"/>
      <c r="E238" s="161"/>
      <c r="F238" s="161"/>
      <c r="G238" s="161"/>
      <c r="H238" s="161"/>
      <c r="I238" s="161"/>
      <c r="J238" s="161"/>
      <c r="K238" s="161"/>
      <c r="L238" s="161"/>
      <c r="M238" s="161"/>
      <c r="N238" s="161"/>
      <c r="O238" s="161"/>
      <c r="P238" s="21"/>
      <c r="Q238" s="119"/>
      <c r="R238" s="108"/>
      <c r="S238" s="108"/>
      <c r="T238" s="108"/>
      <c r="U238" s="109"/>
      <c r="V238" s="108"/>
      <c r="W238" s="108"/>
      <c r="X238" s="108"/>
      <c r="Y238" s="108"/>
      <c r="Z238" s="108"/>
      <c r="AA238" s="120"/>
      <c r="AB238" s="108"/>
      <c r="AC238" s="108"/>
      <c r="AD238" s="107"/>
      <c r="AE238" s="121"/>
      <c r="AF238" s="122"/>
      <c r="AG238" s="123"/>
      <c r="AH238" s="123"/>
      <c r="AI238" s="124"/>
      <c r="AJ238" s="125"/>
      <c r="AK238" s="142"/>
      <c r="AL238" s="125"/>
      <c r="AM238" s="125"/>
      <c r="AN238" s="118"/>
      <c r="AO238" s="125"/>
      <c r="AP238" s="100"/>
      <c r="AR238" s="100"/>
      <c r="BE238" s="100"/>
      <c r="BF238" s="100"/>
      <c r="BG238" s="100"/>
      <c r="BH238" s="100"/>
      <c r="BI238" s="100"/>
    </row>
    <row r="239" spans="1:61" s="82" customFormat="1" ht="15" x14ac:dyDescent="0.25">
      <c r="B239" s="17" t="s">
        <v>12</v>
      </c>
      <c r="C239" s="33" t="s">
        <v>99</v>
      </c>
      <c r="D239" s="35"/>
      <c r="E239" s="21"/>
      <c r="F239" s="51"/>
      <c r="G239" s="51"/>
      <c r="H239" s="51"/>
      <c r="I239" s="51"/>
      <c r="J239" s="51"/>
      <c r="K239" s="126"/>
      <c r="L239" s="51"/>
      <c r="M239" s="51"/>
      <c r="N239" s="51"/>
      <c r="O239" s="51"/>
      <c r="P239" s="21"/>
      <c r="Q239" s="119" t="s">
        <v>33</v>
      </c>
      <c r="R239" s="108"/>
      <c r="S239" s="107"/>
      <c r="T239" s="107"/>
      <c r="U239" s="141"/>
      <c r="V239" s="107"/>
      <c r="W239" s="107"/>
      <c r="X239" s="107"/>
      <c r="Y239" s="108"/>
      <c r="Z239" s="108"/>
      <c r="AA239" s="136"/>
      <c r="AB239" s="136"/>
      <c r="AC239" s="108"/>
      <c r="AD239" s="143"/>
      <c r="AE239" s="260" t="e">
        <f>(AE233*4)/AE221</f>
        <v>#DIV/0!</v>
      </c>
      <c r="AF239" s="261"/>
      <c r="AG239" s="261"/>
      <c r="AH239" s="262"/>
      <c r="AI239" s="124"/>
      <c r="AJ239" s="125"/>
      <c r="AK239" s="138" t="e">
        <f>IF(AE239&lt;=35%,"X","")</f>
        <v>#DIV/0!</v>
      </c>
      <c r="AL239" s="100" t="s">
        <v>1</v>
      </c>
      <c r="AM239" s="100"/>
      <c r="AN239" s="139" t="e">
        <f>IF(AE239&gt;35%,"X","")</f>
        <v>#DIV/0!</v>
      </c>
      <c r="AO239" s="100" t="s">
        <v>2</v>
      </c>
      <c r="AP239" s="100"/>
      <c r="AR239" s="100"/>
      <c r="BE239" s="100"/>
      <c r="BF239" s="100"/>
      <c r="BG239" s="100"/>
      <c r="BH239" s="100"/>
      <c r="BI239" s="100"/>
    </row>
    <row r="240" spans="1:61" s="82" customFormat="1" ht="4.1500000000000004" customHeight="1" x14ac:dyDescent="0.25">
      <c r="B240" s="26"/>
      <c r="C240" s="51"/>
      <c r="D240" s="83"/>
      <c r="G240" s="51"/>
      <c r="H240" s="51"/>
      <c r="I240" s="51"/>
      <c r="J240" s="51"/>
      <c r="K240" s="51"/>
      <c r="L240" s="51"/>
      <c r="M240" s="51"/>
      <c r="N240" s="51"/>
      <c r="O240" s="51"/>
      <c r="P240" s="51"/>
      <c r="Q240" s="119"/>
      <c r="R240" s="108"/>
      <c r="S240" s="108"/>
      <c r="T240" s="108"/>
      <c r="U240" s="109"/>
      <c r="V240" s="108"/>
      <c r="W240" s="108"/>
      <c r="X240" s="108"/>
      <c r="Y240" s="108"/>
      <c r="Z240" s="108"/>
      <c r="AA240" s="120"/>
      <c r="AB240" s="108"/>
      <c r="AC240" s="108"/>
      <c r="AD240" s="107"/>
      <c r="AE240" s="121"/>
      <c r="AF240" s="122"/>
      <c r="AG240" s="123"/>
      <c r="AH240" s="123"/>
      <c r="AI240" s="124"/>
      <c r="AJ240" s="97"/>
      <c r="AK240" s="128"/>
      <c r="AL240" s="97"/>
      <c r="AM240" s="97"/>
      <c r="AN240" s="118"/>
      <c r="AO240" s="97"/>
    </row>
    <row r="241" spans="1:62" s="82" customFormat="1" ht="15" x14ac:dyDescent="0.25">
      <c r="B241" s="17" t="s">
        <v>12</v>
      </c>
      <c r="C241" s="263" t="s">
        <v>119</v>
      </c>
      <c r="D241" s="263"/>
      <c r="E241" s="263"/>
      <c r="F241" s="263"/>
      <c r="G241" s="263"/>
      <c r="H241" s="263"/>
      <c r="I241" s="263"/>
      <c r="J241" s="263"/>
      <c r="K241" s="263"/>
      <c r="L241" s="263"/>
      <c r="M241" s="263"/>
      <c r="N241" s="263"/>
      <c r="O241" s="263"/>
      <c r="P241" s="51"/>
      <c r="Q241" s="144" t="s">
        <v>35</v>
      </c>
      <c r="R241" s="108"/>
      <c r="S241" s="107"/>
      <c r="T241" s="107"/>
      <c r="U241" s="141"/>
      <c r="V241" s="107"/>
      <c r="W241" s="107"/>
      <c r="X241" s="107"/>
      <c r="Y241" s="108"/>
      <c r="Z241" s="108"/>
      <c r="AA241" s="136"/>
      <c r="AB241" s="136"/>
      <c r="AC241" s="108"/>
      <c r="AD241" s="143"/>
      <c r="AE241" s="228" t="e">
        <f>V54</f>
        <v>#DIV/0!</v>
      </c>
      <c r="AF241" s="229"/>
      <c r="AG241" s="229"/>
      <c r="AH241" s="230"/>
      <c r="AI241" s="124"/>
      <c r="AJ241" s="125"/>
      <c r="AK241" s="138" t="e">
        <f>IF(AE241&lt;=6,"X","")</f>
        <v>#DIV/0!</v>
      </c>
      <c r="AL241" s="100" t="s">
        <v>1</v>
      </c>
      <c r="AM241" s="100"/>
      <c r="AN241" s="139" t="e">
        <f>IF(AE241&gt;6,"X","")</f>
        <v>#DIV/0!</v>
      </c>
      <c r="AO241" s="100" t="s">
        <v>2</v>
      </c>
      <c r="AP241" s="100"/>
      <c r="AR241" s="100"/>
      <c r="BE241" s="100"/>
      <c r="BF241" s="100"/>
      <c r="BG241" s="100"/>
      <c r="BH241" s="100"/>
      <c r="BI241" s="100"/>
    </row>
    <row r="242" spans="1:62" s="82" customFormat="1" ht="15" x14ac:dyDescent="0.25">
      <c r="B242" s="17"/>
      <c r="C242" s="263"/>
      <c r="D242" s="263"/>
      <c r="E242" s="263"/>
      <c r="F242" s="263"/>
      <c r="G242" s="263"/>
      <c r="H242" s="263"/>
      <c r="I242" s="263"/>
      <c r="J242" s="263"/>
      <c r="K242" s="263"/>
      <c r="L242" s="263"/>
      <c r="M242" s="263"/>
      <c r="N242" s="263"/>
      <c r="O242" s="263"/>
      <c r="P242" s="51"/>
      <c r="Q242" s="165"/>
      <c r="R242" s="166"/>
      <c r="S242" s="167"/>
      <c r="T242" s="167"/>
      <c r="U242" s="168"/>
      <c r="V242" s="167"/>
      <c r="W242" s="167"/>
      <c r="X242" s="167"/>
      <c r="Y242" s="166"/>
      <c r="Z242" s="166"/>
      <c r="AA242" s="169"/>
      <c r="AB242" s="170"/>
      <c r="AC242" s="171"/>
      <c r="AD242" s="172"/>
      <c r="AE242" s="173"/>
      <c r="AF242" s="173"/>
      <c r="AG242" s="173"/>
      <c r="AH242" s="173"/>
      <c r="AI242" s="174"/>
      <c r="AJ242" s="125"/>
      <c r="AK242" s="71"/>
      <c r="AN242" s="164"/>
      <c r="AR242" s="100"/>
      <c r="BE242" s="100"/>
      <c r="BF242" s="100"/>
      <c r="BG242" s="100"/>
      <c r="BH242" s="100"/>
      <c r="BI242" s="100"/>
    </row>
    <row r="243" spans="1:62" s="82" customFormat="1" ht="15" x14ac:dyDescent="0.25">
      <c r="B243" s="60"/>
      <c r="C243" s="263"/>
      <c r="D243" s="263"/>
      <c r="E243" s="263"/>
      <c r="F243" s="263"/>
      <c r="G243" s="263"/>
      <c r="H243" s="263"/>
      <c r="I243" s="263"/>
      <c r="J243" s="263"/>
      <c r="K243" s="263"/>
      <c r="L243" s="263"/>
      <c r="M243" s="263"/>
      <c r="N243" s="263"/>
      <c r="O243" s="263"/>
      <c r="P243" s="26"/>
      <c r="Q243" s="26"/>
      <c r="R243" s="97"/>
      <c r="S243" s="97"/>
      <c r="T243" s="97"/>
      <c r="V243" s="97"/>
      <c r="W243" s="97"/>
      <c r="AJ243" s="104"/>
      <c r="AK243" s="104"/>
      <c r="AL243" s="104"/>
      <c r="AM243" s="104"/>
      <c r="AN243" s="104"/>
      <c r="AO243" s="104"/>
      <c r="AP243" s="104"/>
      <c r="AR243" s="100"/>
      <c r="BE243" s="100"/>
      <c r="BF243" s="100"/>
      <c r="BG243" s="100"/>
      <c r="BH243" s="100"/>
      <c r="BI243" s="100"/>
    </row>
    <row r="244" spans="1:62" s="82" customFormat="1" ht="4.1500000000000004" customHeight="1" x14ac:dyDescent="0.25">
      <c r="B244" s="60"/>
      <c r="C244" s="51"/>
      <c r="G244" s="51"/>
      <c r="H244" s="51"/>
      <c r="I244" s="51"/>
      <c r="J244" s="51"/>
      <c r="K244" s="51"/>
      <c r="L244" s="51"/>
      <c r="M244" s="26"/>
      <c r="N244" s="26"/>
      <c r="O244" s="26"/>
      <c r="P244" s="26"/>
      <c r="Q244" s="26"/>
      <c r="AJ244" s="104"/>
      <c r="AK244" s="104"/>
      <c r="AL244" s="104"/>
      <c r="AM244" s="104"/>
      <c r="AN244" s="104"/>
      <c r="AO244" s="104"/>
      <c r="AP244" s="104"/>
      <c r="AR244" s="100"/>
      <c r="BE244" s="100"/>
      <c r="BF244" s="100"/>
      <c r="BG244" s="100"/>
      <c r="BH244" s="100"/>
      <c r="BI244" s="100"/>
    </row>
    <row r="245" spans="1:62" s="82" customFormat="1" ht="17.25" x14ac:dyDescent="0.25">
      <c r="B245" s="224">
        <v>1</v>
      </c>
      <c r="C245" s="224"/>
      <c r="D245" s="145" t="s">
        <v>100</v>
      </c>
      <c r="F245" s="26"/>
      <c r="G245" s="28"/>
      <c r="H245" s="28"/>
      <c r="I245" s="28"/>
      <c r="J245" s="146"/>
      <c r="K245" s="51"/>
      <c r="L245" s="51"/>
      <c r="M245" s="28"/>
      <c r="N245" s="147"/>
      <c r="O245" s="51"/>
      <c r="P245" s="51"/>
      <c r="Q245" s="51"/>
      <c r="R245" s="147"/>
      <c r="S245" s="147"/>
      <c r="T245" s="147"/>
      <c r="U245" s="147"/>
      <c r="V245" s="147"/>
      <c r="AJ245" s="125"/>
      <c r="AK245" s="138" t="str">
        <f>IF(AN175="X","X","")</f>
        <v/>
      </c>
      <c r="AL245" s="100" t="s">
        <v>1</v>
      </c>
      <c r="AM245" s="100"/>
      <c r="AN245" s="139" t="str">
        <f>IF(AK175="X","X","")</f>
        <v/>
      </c>
      <c r="AO245" s="100" t="s">
        <v>2</v>
      </c>
      <c r="AP245" s="100"/>
      <c r="AR245" s="100"/>
      <c r="BE245" s="100"/>
      <c r="BF245" s="100"/>
      <c r="BG245" s="100"/>
      <c r="BH245" s="100"/>
      <c r="BI245" s="100"/>
    </row>
    <row r="246" spans="1:62" s="82" customFormat="1" ht="4.1500000000000004" customHeight="1" x14ac:dyDescent="0.25">
      <c r="B246" s="60"/>
      <c r="D246" s="51"/>
      <c r="F246" s="60"/>
      <c r="G246" s="51"/>
      <c r="H246" s="51"/>
      <c r="I246" s="51"/>
      <c r="J246" s="51"/>
      <c r="K246" s="51"/>
      <c r="L246" s="51"/>
      <c r="M246" s="26"/>
      <c r="N246" s="26"/>
      <c r="O246" s="26"/>
      <c r="P246" s="26"/>
      <c r="Q246" s="26"/>
      <c r="AJ246" s="104"/>
      <c r="AK246" s="148"/>
      <c r="AL246" s="104"/>
      <c r="AM246" s="104"/>
      <c r="AN246" s="104"/>
      <c r="AO246" s="104"/>
      <c r="AP246" s="104"/>
      <c r="AR246" s="100"/>
      <c r="BE246" s="100"/>
      <c r="BF246" s="100"/>
      <c r="BG246" s="100"/>
      <c r="BH246" s="100"/>
      <c r="BI246" s="100"/>
    </row>
    <row r="247" spans="1:62" s="82" customFormat="1" ht="17.25" x14ac:dyDescent="0.25">
      <c r="B247" s="224">
        <v>2</v>
      </c>
      <c r="C247" s="224"/>
      <c r="D247" s="26" t="s">
        <v>101</v>
      </c>
      <c r="F247" s="26"/>
      <c r="G247" s="28"/>
      <c r="H247" s="28"/>
      <c r="I247" s="28"/>
      <c r="J247" s="28"/>
      <c r="K247" s="51"/>
      <c r="L247" s="51"/>
      <c r="M247" s="28"/>
      <c r="N247" s="51"/>
      <c r="O247" s="51"/>
      <c r="P247" s="51"/>
      <c r="Q247" s="51"/>
      <c r="R247" s="149"/>
      <c r="S247" s="149"/>
      <c r="W247" s="150"/>
      <c r="X247" s="150"/>
      <c r="AJ247" s="125"/>
      <c r="AK247" s="138" t="str">
        <f>IF(AN178="X","X","")</f>
        <v/>
      </c>
      <c r="AL247" s="100" t="s">
        <v>1</v>
      </c>
      <c r="AM247" s="100"/>
      <c r="AN247" s="139" t="str">
        <f>IF(AK178="X","X","")</f>
        <v/>
      </c>
      <c r="AO247" s="100" t="s">
        <v>2</v>
      </c>
      <c r="AP247" s="100"/>
      <c r="AR247" s="100"/>
      <c r="BE247" s="100"/>
      <c r="BF247" s="100"/>
      <c r="BG247" s="100"/>
      <c r="BH247" s="100"/>
      <c r="BI247" s="100"/>
    </row>
    <row r="248" spans="1:62" s="82" customFormat="1" ht="4.1500000000000004" customHeight="1" x14ac:dyDescent="0.25">
      <c r="B248" s="60"/>
      <c r="D248" s="51"/>
      <c r="F248" s="134"/>
      <c r="G248" s="51"/>
      <c r="H248" s="51"/>
      <c r="I248" s="51"/>
      <c r="J248" s="51"/>
      <c r="K248" s="51"/>
      <c r="L248" s="51"/>
      <c r="M248" s="26"/>
      <c r="N248" s="26"/>
      <c r="O248" s="26"/>
      <c r="P248" s="26"/>
      <c r="Q248" s="26"/>
      <c r="AJ248" s="104"/>
      <c r="AK248" s="148"/>
      <c r="AL248" s="104"/>
      <c r="AM248" s="104"/>
      <c r="AN248" s="104"/>
      <c r="AO248" s="104"/>
      <c r="AP248" s="104"/>
      <c r="AR248" s="100"/>
      <c r="BE248" s="100"/>
      <c r="BF248" s="100"/>
      <c r="BG248" s="100"/>
      <c r="BH248" s="100"/>
      <c r="BI248" s="100"/>
    </row>
    <row r="249" spans="1:62" s="82" customFormat="1" ht="15" x14ac:dyDescent="0.25">
      <c r="B249" s="224">
        <v>3</v>
      </c>
      <c r="C249" s="224"/>
      <c r="D249" s="28" t="s">
        <v>145</v>
      </c>
      <c r="F249" s="151"/>
      <c r="G249" s="28"/>
      <c r="H249" s="28"/>
      <c r="I249" s="28"/>
      <c r="J249" s="146"/>
      <c r="K249" s="51"/>
      <c r="L249" s="51"/>
      <c r="M249" s="28"/>
      <c r="N249" s="147"/>
      <c r="O249" s="51"/>
      <c r="P249" s="51"/>
      <c r="Q249" s="51"/>
      <c r="R249" s="147"/>
      <c r="S249" s="147"/>
      <c r="T249" s="147"/>
      <c r="U249" s="147"/>
      <c r="V249" s="147"/>
      <c r="W249" s="147"/>
      <c r="X249" s="147"/>
      <c r="Y249" s="147"/>
      <c r="Z249" s="147"/>
      <c r="AA249" s="86"/>
      <c r="AJ249" s="125"/>
      <c r="AK249" s="138" t="str">
        <f>IF(AN181="X","X","")</f>
        <v/>
      </c>
      <c r="AL249" s="100" t="s">
        <v>1</v>
      </c>
      <c r="AM249" s="100"/>
      <c r="AN249" s="139" t="str">
        <f>IF(AK181="X","X","")</f>
        <v/>
      </c>
      <c r="AO249" s="100" t="s">
        <v>2</v>
      </c>
      <c r="AP249" s="100"/>
      <c r="AR249" s="100"/>
      <c r="BE249" s="100"/>
      <c r="BF249" s="100"/>
      <c r="BG249" s="100"/>
      <c r="BH249" s="100"/>
      <c r="BI249" s="100"/>
    </row>
    <row r="250" spans="1:62" s="82" customFormat="1" ht="8.1" customHeight="1" x14ac:dyDescent="0.25">
      <c r="AQ250" s="21"/>
      <c r="AR250" s="100"/>
      <c r="AS250" s="100"/>
      <c r="AT250" s="100"/>
      <c r="AU250" s="100"/>
      <c r="AV250" s="100"/>
      <c r="AW250" s="100"/>
      <c r="AX250" s="100"/>
      <c r="AY250" s="100"/>
      <c r="AZ250" s="100"/>
      <c r="BA250" s="100"/>
      <c r="BB250" s="100"/>
      <c r="BC250" s="100"/>
      <c r="BD250" s="100"/>
      <c r="BE250" s="100"/>
      <c r="BF250" s="100"/>
      <c r="BG250" s="100"/>
      <c r="BH250" s="100"/>
      <c r="BI250" s="100"/>
    </row>
    <row r="251" spans="1:62" s="82" customFormat="1" ht="15" customHeight="1" x14ac:dyDescent="0.25">
      <c r="B251" s="98">
        <v>1</v>
      </c>
      <c r="C251" s="21" t="s">
        <v>151</v>
      </c>
      <c r="F251" s="99"/>
      <c r="G251" s="100"/>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row>
    <row r="252" spans="1:62" s="2" customFormat="1" ht="13.5" x14ac:dyDescent="0.25">
      <c r="AD252" s="4"/>
      <c r="AI252" s="3"/>
      <c r="AN252" s="4" t="s">
        <v>66</v>
      </c>
      <c r="AS252" s="5"/>
      <c r="AT252" s="5"/>
      <c r="AU252" s="5"/>
      <c r="AV252" s="5"/>
      <c r="AW252" s="5"/>
      <c r="AX252" s="5"/>
      <c r="AY252" s="5"/>
      <c r="AZ252" s="5"/>
      <c r="BA252" s="5"/>
      <c r="BB252" s="5"/>
      <c r="BC252" s="5"/>
      <c r="BD252" s="5"/>
      <c r="BE252" s="5"/>
      <c r="BF252" s="5"/>
      <c r="BG252" s="5"/>
      <c r="BH252" s="5"/>
      <c r="BI252" s="5"/>
      <c r="BJ252" s="5"/>
    </row>
    <row r="253" spans="1:62" s="8" customFormat="1" ht="6"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7"/>
      <c r="AT253" s="7"/>
      <c r="AU253" s="7"/>
      <c r="AV253" s="7"/>
      <c r="AW253" s="7"/>
      <c r="AX253" s="7"/>
      <c r="AY253" s="7"/>
      <c r="AZ253" s="7"/>
      <c r="BA253" s="7"/>
      <c r="BB253" s="7"/>
      <c r="BC253" s="7"/>
      <c r="BD253" s="7"/>
      <c r="BE253" s="7"/>
      <c r="BF253" s="7"/>
      <c r="BG253" s="7"/>
      <c r="BH253" s="7"/>
      <c r="BI253" s="7"/>
      <c r="BJ253" s="7"/>
    </row>
    <row r="254" spans="1:62" s="177" customFormat="1" ht="18" x14ac:dyDescent="0.25">
      <c r="A254" s="245" t="s">
        <v>70</v>
      </c>
      <c r="B254" s="245"/>
      <c r="C254" s="245"/>
      <c r="D254" s="245"/>
      <c r="E254" s="245"/>
      <c r="F254" s="245"/>
      <c r="G254" s="245"/>
      <c r="H254" s="245"/>
      <c r="I254" s="245"/>
      <c r="J254" s="245"/>
      <c r="K254" s="245"/>
      <c r="L254" s="245"/>
      <c r="M254" s="245"/>
      <c r="N254" s="245"/>
      <c r="O254" s="245"/>
      <c r="P254" s="245"/>
      <c r="Q254" s="245"/>
      <c r="R254" s="245"/>
      <c r="S254" s="245"/>
      <c r="T254" s="245"/>
      <c r="U254" s="245"/>
      <c r="V254" s="245"/>
      <c r="W254" s="245"/>
      <c r="X254" s="245"/>
      <c r="Y254" s="245"/>
      <c r="Z254" s="245"/>
      <c r="AA254" s="245"/>
      <c r="AB254" s="245"/>
      <c r="AC254" s="245"/>
      <c r="AD254" s="245"/>
      <c r="AE254" s="245"/>
      <c r="AF254" s="245"/>
      <c r="AG254" s="245"/>
      <c r="AH254" s="245"/>
      <c r="AI254" s="245"/>
      <c r="AJ254" s="245"/>
      <c r="AK254" s="245"/>
      <c r="AL254" s="245"/>
      <c r="AM254" s="245"/>
      <c r="AN254" s="245"/>
      <c r="AO254" s="245"/>
      <c r="AP254" s="245"/>
      <c r="AQ254" s="245"/>
      <c r="AR254" s="175"/>
      <c r="AS254" s="176"/>
      <c r="AT254" s="176"/>
      <c r="AU254" s="176"/>
      <c r="AV254" s="176"/>
      <c r="AW254" s="176"/>
      <c r="AX254" s="176"/>
      <c r="AY254" s="176"/>
      <c r="AZ254" s="176"/>
      <c r="BA254" s="176"/>
      <c r="BB254" s="176"/>
      <c r="BC254" s="176"/>
      <c r="BD254" s="176"/>
      <c r="BE254" s="176"/>
      <c r="BF254" s="176"/>
      <c r="BG254" s="176"/>
      <c r="BH254" s="176"/>
      <c r="BI254" s="176"/>
      <c r="BJ254" s="176"/>
    </row>
    <row r="255" spans="1:62" s="9" customFormat="1" ht="13.5" x14ac:dyDescent="0.25">
      <c r="C255" s="2"/>
      <c r="D255" s="2"/>
      <c r="AS255" s="10"/>
      <c r="AT255" s="10"/>
      <c r="AU255" s="10"/>
      <c r="AV255" s="10"/>
      <c r="AW255" s="10"/>
      <c r="AX255" s="10"/>
      <c r="AY255" s="10"/>
      <c r="AZ255" s="10"/>
      <c r="BA255" s="10"/>
      <c r="BB255" s="10"/>
      <c r="BC255" s="10"/>
      <c r="BD255" s="10"/>
      <c r="BE255" s="10"/>
      <c r="BF255" s="10"/>
      <c r="BG255" s="10"/>
      <c r="BH255" s="10"/>
      <c r="BI255" s="10"/>
      <c r="BJ255" s="10"/>
    </row>
    <row r="256" spans="1:62" s="179" customFormat="1" ht="17.25" x14ac:dyDescent="0.3">
      <c r="A256" s="178" t="s">
        <v>42</v>
      </c>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c r="AK256" s="178"/>
      <c r="AL256" s="178"/>
      <c r="AM256" s="178"/>
      <c r="AN256" s="178"/>
      <c r="AO256" s="178"/>
      <c r="AP256" s="178"/>
      <c r="AQ256" s="178"/>
      <c r="AR256" s="178"/>
    </row>
    <row r="257" spans="1:62" s="9" customFormat="1" ht="8.1" customHeight="1" x14ac:dyDescent="0.25">
      <c r="C257" s="2"/>
      <c r="AS257" s="10"/>
      <c r="AT257" s="10"/>
      <c r="AU257" s="10"/>
      <c r="AV257" s="10"/>
      <c r="AW257" s="10"/>
      <c r="AX257" s="10"/>
      <c r="AY257" s="10"/>
      <c r="AZ257" s="10"/>
      <c r="BA257" s="10"/>
      <c r="BB257" s="10"/>
      <c r="BC257" s="10"/>
      <c r="BD257" s="10"/>
      <c r="BE257" s="10"/>
      <c r="BF257" s="10"/>
      <c r="BG257" s="10"/>
      <c r="BH257" s="10"/>
      <c r="BI257" s="10"/>
      <c r="BJ257" s="10"/>
    </row>
    <row r="258" spans="1:62" s="21" customFormat="1" ht="15" x14ac:dyDescent="0.25">
      <c r="A258" s="49" t="s">
        <v>73</v>
      </c>
      <c r="B258" s="53"/>
      <c r="C258" s="50"/>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22"/>
      <c r="AT258" s="22"/>
      <c r="AU258" s="22"/>
      <c r="AV258" s="22"/>
      <c r="AW258" s="22"/>
      <c r="AX258" s="22"/>
      <c r="AY258" s="22"/>
      <c r="AZ258" s="22"/>
      <c r="BA258" s="22"/>
      <c r="BB258" s="22"/>
      <c r="BC258" s="22"/>
      <c r="BD258" s="22"/>
      <c r="BE258" s="22"/>
      <c r="BF258" s="22"/>
      <c r="BG258" s="22"/>
      <c r="BH258" s="22"/>
      <c r="BI258" s="22"/>
      <c r="BJ258" s="22"/>
    </row>
    <row r="259" spans="1:62" s="21" customFormat="1" ht="15" x14ac:dyDescent="0.25">
      <c r="AL259" s="64"/>
      <c r="AS259" s="22"/>
      <c r="AT259" s="22"/>
      <c r="AU259" s="22"/>
      <c r="AV259" s="22"/>
      <c r="AW259" s="22"/>
      <c r="AX259" s="22"/>
      <c r="AY259" s="22"/>
      <c r="AZ259" s="22"/>
      <c r="BA259" s="22"/>
      <c r="BB259" s="22"/>
      <c r="BC259" s="22"/>
      <c r="BD259" s="22"/>
      <c r="BE259" s="22"/>
      <c r="BF259" s="22"/>
      <c r="BG259" s="22"/>
      <c r="BH259" s="22"/>
      <c r="BI259" s="22"/>
      <c r="BJ259" s="22"/>
    </row>
    <row r="260" spans="1:62" s="70" customFormat="1" ht="15" x14ac:dyDescent="0.25">
      <c r="A260" s="224">
        <v>1</v>
      </c>
      <c r="B260" s="224"/>
      <c r="C260" s="46"/>
      <c r="D260" s="70" t="s">
        <v>127</v>
      </c>
      <c r="AK260" s="152" t="e">
        <f>IF(V56="X","X","")</f>
        <v>#DIV/0!</v>
      </c>
      <c r="AL260" s="70" t="s">
        <v>1</v>
      </c>
      <c r="AN260" s="153" t="e">
        <f>IF(V58="X","X","")</f>
        <v>#DIV/0!</v>
      </c>
      <c r="AO260" s="70" t="s">
        <v>2</v>
      </c>
      <c r="AS260" s="95"/>
      <c r="AT260" s="95"/>
      <c r="AU260" s="95"/>
      <c r="AV260" s="95"/>
      <c r="AW260" s="95"/>
      <c r="AX260" s="95"/>
      <c r="AY260" s="95"/>
      <c r="AZ260" s="95"/>
      <c r="BA260" s="95"/>
      <c r="BB260" s="95"/>
      <c r="BC260" s="95"/>
      <c r="BD260" s="95"/>
      <c r="BE260" s="95"/>
      <c r="BF260" s="95"/>
      <c r="BG260" s="95"/>
      <c r="BH260" s="95"/>
      <c r="BI260" s="95"/>
      <c r="BJ260" s="95"/>
    </row>
    <row r="261" spans="1:62" s="21" customFormat="1" ht="15" x14ac:dyDescent="0.25">
      <c r="AS261" s="22"/>
      <c r="AT261" s="22"/>
      <c r="AU261" s="22"/>
      <c r="AV261" s="22"/>
      <c r="AW261" s="22"/>
      <c r="AX261" s="22"/>
      <c r="AY261" s="22"/>
      <c r="AZ261" s="22"/>
      <c r="BA261" s="22"/>
      <c r="BB261" s="22"/>
      <c r="BC261" s="22"/>
      <c r="BD261" s="22"/>
      <c r="BE261" s="22"/>
      <c r="BF261" s="22"/>
      <c r="BG261" s="22"/>
      <c r="BH261" s="22"/>
      <c r="BI261" s="22"/>
      <c r="BJ261" s="22"/>
    </row>
    <row r="262" spans="1:62" s="70" customFormat="1" ht="15" x14ac:dyDescent="0.25">
      <c r="A262" s="224">
        <v>2</v>
      </c>
      <c r="B262" s="224"/>
      <c r="C262" s="46"/>
      <c r="D262" s="70" t="s">
        <v>128</v>
      </c>
      <c r="AK262" s="152" t="str">
        <f>IF(OR(E102="X",H106="X"),"X","")</f>
        <v/>
      </c>
      <c r="AL262" s="70" t="s">
        <v>1</v>
      </c>
      <c r="AN262" s="153" t="str">
        <f>IF(AND(E104="X",H108="X"),"X","")</f>
        <v/>
      </c>
      <c r="AO262" s="70" t="s">
        <v>2</v>
      </c>
      <c r="AS262" s="95"/>
      <c r="AT262" s="95"/>
      <c r="AU262" s="95"/>
      <c r="AV262" s="95"/>
      <c r="AW262" s="95"/>
      <c r="AX262" s="95"/>
      <c r="AY262" s="95"/>
      <c r="AZ262" s="95"/>
      <c r="BA262" s="95"/>
      <c r="BB262" s="95"/>
      <c r="BC262" s="95"/>
      <c r="BD262" s="95"/>
      <c r="BE262" s="95"/>
      <c r="BF262" s="95"/>
      <c r="BG262" s="95"/>
      <c r="BH262" s="95"/>
      <c r="BI262" s="95"/>
      <c r="BJ262" s="95"/>
    </row>
    <row r="263" spans="1:62" s="21" customFormat="1" ht="15" x14ac:dyDescent="0.25">
      <c r="AS263" s="22"/>
      <c r="AT263" s="22"/>
      <c r="AU263" s="22"/>
      <c r="AV263" s="22"/>
      <c r="AW263" s="22"/>
      <c r="AX263" s="22"/>
      <c r="AY263" s="22"/>
      <c r="AZ263" s="22"/>
      <c r="BA263" s="22"/>
      <c r="BB263" s="22"/>
      <c r="BC263" s="22"/>
      <c r="BD263" s="22"/>
      <c r="BE263" s="22"/>
      <c r="BF263" s="22"/>
      <c r="BG263" s="22"/>
      <c r="BH263" s="22"/>
      <c r="BI263" s="22"/>
      <c r="BJ263" s="22"/>
    </row>
    <row r="264" spans="1:62" s="70" customFormat="1" ht="15" x14ac:dyDescent="0.25">
      <c r="A264" s="224">
        <v>3</v>
      </c>
      <c r="B264" s="224"/>
      <c r="C264" s="46"/>
      <c r="D264" s="70" t="s">
        <v>129</v>
      </c>
      <c r="AK264" s="152" t="str">
        <f>IF(E131="X","X","")</f>
        <v/>
      </c>
      <c r="AL264" s="70" t="s">
        <v>1</v>
      </c>
      <c r="AN264" s="154" t="str">
        <f>IF(Q131="X","X","")</f>
        <v>X</v>
      </c>
      <c r="AO264" s="70" t="s">
        <v>2</v>
      </c>
      <c r="AS264" s="95"/>
      <c r="AT264" s="95"/>
      <c r="AU264" s="95"/>
      <c r="AV264" s="95"/>
      <c r="AW264" s="95"/>
      <c r="AX264" s="95"/>
      <c r="AY264" s="95"/>
      <c r="AZ264" s="95"/>
      <c r="BA264" s="95"/>
      <c r="BB264" s="95"/>
      <c r="BC264" s="95"/>
      <c r="BD264" s="95"/>
      <c r="BE264" s="95"/>
      <c r="BF264" s="95"/>
      <c r="BG264" s="95"/>
      <c r="BH264" s="95"/>
      <c r="BI264" s="95"/>
      <c r="BJ264" s="95"/>
    </row>
    <row r="265" spans="1:62" s="21" customFormat="1" ht="15" x14ac:dyDescent="0.25">
      <c r="AN265" s="51"/>
      <c r="AS265" s="22"/>
      <c r="AT265" s="22"/>
      <c r="AU265" s="22"/>
      <c r="AV265" s="22"/>
      <c r="AW265" s="22"/>
      <c r="AX265" s="22"/>
      <c r="AY265" s="22"/>
      <c r="AZ265" s="22"/>
      <c r="BA265" s="22"/>
      <c r="BB265" s="22"/>
      <c r="BC265" s="22"/>
      <c r="BD265" s="22"/>
      <c r="BE265" s="22"/>
      <c r="BF265" s="22"/>
      <c r="BG265" s="22"/>
      <c r="BH265" s="22"/>
      <c r="BI265" s="22"/>
      <c r="BJ265" s="22"/>
    </row>
    <row r="266" spans="1:62" s="70" customFormat="1" ht="15" x14ac:dyDescent="0.25">
      <c r="A266" s="224">
        <v>4</v>
      </c>
      <c r="B266" s="224"/>
      <c r="C266" s="46"/>
      <c r="D266" s="70" t="s">
        <v>140</v>
      </c>
      <c r="AD266" s="21"/>
      <c r="AE266" s="21"/>
      <c r="AF266" s="21"/>
      <c r="AK266" s="96"/>
      <c r="AL266" s="70" t="s">
        <v>1</v>
      </c>
      <c r="AN266" s="96"/>
      <c r="AO266" s="70" t="s">
        <v>2</v>
      </c>
      <c r="AS266" s="82"/>
      <c r="AT266" s="95"/>
      <c r="AU266" s="95"/>
      <c r="AV266" s="95"/>
      <c r="AW266" s="95"/>
      <c r="AX266" s="95"/>
      <c r="AY266" s="95"/>
      <c r="AZ266" s="95"/>
      <c r="BA266" s="95"/>
      <c r="BB266" s="95"/>
      <c r="BC266" s="95"/>
      <c r="BD266" s="95"/>
      <c r="BE266" s="95"/>
      <c r="BF266" s="95"/>
      <c r="BG266" s="95"/>
      <c r="BH266" s="95"/>
      <c r="BI266" s="95"/>
      <c r="BJ266" s="95"/>
    </row>
    <row r="267" spans="1:62" s="21" customFormat="1" ht="3" customHeight="1" x14ac:dyDescent="0.25">
      <c r="AS267" s="22"/>
      <c r="AT267" s="22"/>
      <c r="AU267" s="22"/>
      <c r="AV267" s="22"/>
      <c r="AW267" s="22"/>
      <c r="AX267" s="22"/>
      <c r="AY267" s="22"/>
      <c r="AZ267" s="22"/>
      <c r="BA267" s="22"/>
      <c r="BB267" s="22"/>
      <c r="BC267" s="22"/>
      <c r="BD267" s="22"/>
      <c r="BE267" s="22"/>
      <c r="BF267" s="22"/>
      <c r="BG267" s="22"/>
      <c r="BH267" s="22"/>
      <c r="BI267" s="22"/>
      <c r="BJ267" s="22"/>
    </row>
    <row r="268" spans="1:62" s="21" customFormat="1" ht="15" x14ac:dyDescent="0.25">
      <c r="D268" s="301" t="s">
        <v>12</v>
      </c>
      <c r="E268" s="302"/>
      <c r="F268" s="238" t="s">
        <v>118</v>
      </c>
      <c r="G268" s="238"/>
      <c r="H268" s="238"/>
      <c r="I268" s="238"/>
      <c r="J268" s="238"/>
      <c r="K268" s="238"/>
      <c r="L268" s="238"/>
      <c r="M268" s="238"/>
      <c r="N268" s="238"/>
      <c r="O268" s="238"/>
      <c r="P268" s="238"/>
      <c r="Q268" s="238"/>
      <c r="R268" s="238"/>
      <c r="S268" s="238"/>
      <c r="T268" s="238"/>
      <c r="U268" s="238"/>
      <c r="V268" s="238"/>
      <c r="W268" s="238"/>
      <c r="X268" s="238"/>
      <c r="Y268" s="238"/>
      <c r="Z268" s="238"/>
      <c r="AA268" s="238"/>
      <c r="AB268" s="238"/>
      <c r="AC268" s="238"/>
      <c r="AD268" s="238"/>
      <c r="AE268" s="238"/>
      <c r="AF268" s="238"/>
      <c r="AG268" s="238"/>
      <c r="AS268" s="22"/>
      <c r="AT268" s="22"/>
      <c r="AU268" s="22"/>
      <c r="AV268" s="22"/>
      <c r="AW268" s="22"/>
      <c r="AX268" s="22"/>
      <c r="AY268" s="22"/>
      <c r="AZ268" s="22"/>
      <c r="BA268" s="22"/>
      <c r="BB268" s="22"/>
      <c r="BC268" s="22"/>
      <c r="BD268" s="22"/>
      <c r="BE268" s="22"/>
      <c r="BF268" s="22"/>
      <c r="BG268" s="22"/>
      <c r="BH268" s="22"/>
      <c r="BI268" s="22"/>
      <c r="BJ268" s="22"/>
    </row>
    <row r="269" spans="1:62" s="21" customFormat="1" ht="15" x14ac:dyDescent="0.25">
      <c r="D269" s="20"/>
      <c r="E269" s="155"/>
      <c r="F269" s="238"/>
      <c r="G269" s="238"/>
      <c r="H269" s="238"/>
      <c r="I269" s="238"/>
      <c r="J269" s="238"/>
      <c r="K269" s="238"/>
      <c r="L269" s="238"/>
      <c r="M269" s="238"/>
      <c r="N269" s="238"/>
      <c r="O269" s="238"/>
      <c r="P269" s="238"/>
      <c r="Q269" s="238"/>
      <c r="R269" s="238"/>
      <c r="S269" s="238"/>
      <c r="T269" s="238"/>
      <c r="U269" s="238"/>
      <c r="V269" s="238"/>
      <c r="W269" s="238"/>
      <c r="X269" s="238"/>
      <c r="Y269" s="238"/>
      <c r="Z269" s="238"/>
      <c r="AA269" s="238"/>
      <c r="AB269" s="238"/>
      <c r="AC269" s="238"/>
      <c r="AD269" s="238"/>
      <c r="AE269" s="238"/>
      <c r="AF269" s="238"/>
      <c r="AG269" s="238"/>
      <c r="AS269" s="22"/>
      <c r="AT269" s="22"/>
      <c r="AU269" s="22"/>
      <c r="AV269" s="22"/>
      <c r="AW269" s="22"/>
      <c r="AX269" s="22"/>
      <c r="AY269" s="22"/>
      <c r="AZ269" s="22"/>
      <c r="BA269" s="22"/>
      <c r="BB269" s="22"/>
      <c r="BC269" s="22"/>
      <c r="BD269" s="22"/>
      <c r="BE269" s="22"/>
      <c r="BF269" s="22"/>
      <c r="BG269" s="22"/>
      <c r="BH269" s="22"/>
      <c r="BI269" s="22"/>
      <c r="BJ269" s="22"/>
    </row>
    <row r="270" spans="1:62" s="21" customFormat="1" ht="6" customHeight="1" x14ac:dyDescent="0.25">
      <c r="D270" s="301"/>
      <c r="E270" s="301"/>
      <c r="F270" s="205"/>
      <c r="G270" s="205"/>
      <c r="H270" s="205"/>
      <c r="I270" s="205"/>
      <c r="J270" s="205"/>
      <c r="K270" s="205"/>
      <c r="L270" s="205"/>
      <c r="M270" s="205"/>
      <c r="N270" s="205"/>
      <c r="O270" s="205"/>
      <c r="P270" s="205"/>
      <c r="Q270" s="205"/>
      <c r="R270" s="205"/>
      <c r="S270" s="205"/>
      <c r="T270" s="205"/>
      <c r="U270" s="205"/>
      <c r="V270" s="205"/>
      <c r="W270" s="205"/>
      <c r="X270" s="205"/>
      <c r="Y270" s="205"/>
      <c r="Z270" s="205"/>
      <c r="AA270" s="205"/>
      <c r="AB270" s="205"/>
      <c r="AC270" s="205"/>
      <c r="AD270" s="205"/>
      <c r="AE270" s="205"/>
      <c r="AF270" s="205"/>
      <c r="AS270" s="22"/>
      <c r="AT270" s="22"/>
      <c r="AU270" s="22"/>
      <c r="AV270" s="22"/>
      <c r="AW270" s="22"/>
      <c r="AX270" s="22"/>
      <c r="AY270" s="22"/>
      <c r="AZ270" s="22"/>
      <c r="BA270" s="22"/>
      <c r="BB270" s="22"/>
      <c r="BC270" s="22"/>
      <c r="BD270" s="22"/>
      <c r="BE270" s="22"/>
      <c r="BF270" s="22"/>
      <c r="BG270" s="22"/>
      <c r="BH270" s="22"/>
      <c r="BI270" s="22"/>
      <c r="BJ270" s="22"/>
    </row>
    <row r="271" spans="1:62" s="21" customFormat="1" ht="15" x14ac:dyDescent="0.25">
      <c r="D271" s="301" t="s">
        <v>12</v>
      </c>
      <c r="E271" s="301"/>
      <c r="F271" s="238" t="s">
        <v>120</v>
      </c>
      <c r="G271" s="238"/>
      <c r="H271" s="238"/>
      <c r="I271" s="238"/>
      <c r="J271" s="238"/>
      <c r="K271" s="238"/>
      <c r="L271" s="238"/>
      <c r="M271" s="238"/>
      <c r="N271" s="238"/>
      <c r="O271" s="238"/>
      <c r="P271" s="238"/>
      <c r="Q271" s="238"/>
      <c r="R271" s="238"/>
      <c r="S271" s="238"/>
      <c r="T271" s="238"/>
      <c r="U271" s="238"/>
      <c r="V271" s="238"/>
      <c r="W271" s="238"/>
      <c r="X271" s="238"/>
      <c r="Y271" s="238"/>
      <c r="Z271" s="238"/>
      <c r="AA271" s="238"/>
      <c r="AB271" s="238"/>
      <c r="AC271" s="238"/>
      <c r="AD271" s="238"/>
      <c r="AE271" s="238"/>
      <c r="AF271" s="238"/>
      <c r="AS271" s="22"/>
      <c r="AT271" s="22"/>
      <c r="AU271" s="22"/>
      <c r="AV271" s="22"/>
      <c r="AW271" s="22"/>
      <c r="AX271" s="22"/>
      <c r="AY271" s="22"/>
      <c r="AZ271" s="22"/>
      <c r="BA271" s="22"/>
      <c r="BB271" s="22"/>
      <c r="BC271" s="22"/>
      <c r="BD271" s="22"/>
      <c r="BE271" s="22"/>
      <c r="BF271" s="22"/>
      <c r="BG271" s="22"/>
      <c r="BH271" s="22"/>
      <c r="BI271" s="22"/>
      <c r="BJ271" s="22"/>
    </row>
    <row r="272" spans="1:62" s="21" customFormat="1" ht="15" x14ac:dyDescent="0.25">
      <c r="D272" s="20"/>
      <c r="E272" s="20"/>
      <c r="F272" s="238"/>
      <c r="G272" s="238"/>
      <c r="H272" s="238"/>
      <c r="I272" s="238"/>
      <c r="J272" s="238"/>
      <c r="K272" s="238"/>
      <c r="L272" s="238"/>
      <c r="M272" s="238"/>
      <c r="N272" s="238"/>
      <c r="O272" s="238"/>
      <c r="P272" s="238"/>
      <c r="Q272" s="238"/>
      <c r="R272" s="238"/>
      <c r="S272" s="238"/>
      <c r="T272" s="238"/>
      <c r="U272" s="238"/>
      <c r="V272" s="238"/>
      <c r="W272" s="238"/>
      <c r="X272" s="238"/>
      <c r="Y272" s="238"/>
      <c r="Z272" s="238"/>
      <c r="AA272" s="238"/>
      <c r="AB272" s="238"/>
      <c r="AC272" s="238"/>
      <c r="AD272" s="238"/>
      <c r="AE272" s="238"/>
      <c r="AF272" s="238"/>
      <c r="AS272" s="22"/>
      <c r="AT272" s="22"/>
      <c r="AU272" s="22"/>
      <c r="AV272" s="22"/>
      <c r="AW272" s="22"/>
      <c r="AX272" s="22"/>
      <c r="AY272" s="22"/>
      <c r="AZ272" s="22"/>
      <c r="BA272" s="22"/>
      <c r="BB272" s="22"/>
      <c r="BC272" s="22"/>
      <c r="BD272" s="22"/>
      <c r="BE272" s="22"/>
      <c r="BF272" s="22"/>
      <c r="BG272" s="22"/>
      <c r="BH272" s="22"/>
      <c r="BI272" s="22"/>
      <c r="BJ272" s="22"/>
    </row>
    <row r="273" spans="1:62" s="21" customFormat="1" ht="15" x14ac:dyDescent="0.25">
      <c r="D273" s="20"/>
      <c r="E273" s="155"/>
      <c r="F273" s="238"/>
      <c r="G273" s="238"/>
      <c r="H273" s="238"/>
      <c r="I273" s="238"/>
      <c r="J273" s="238"/>
      <c r="K273" s="238"/>
      <c r="L273" s="238"/>
      <c r="M273" s="238"/>
      <c r="N273" s="238"/>
      <c r="O273" s="238"/>
      <c r="P273" s="238"/>
      <c r="Q273" s="238"/>
      <c r="R273" s="238"/>
      <c r="S273" s="238"/>
      <c r="T273" s="238"/>
      <c r="U273" s="238"/>
      <c r="V273" s="238"/>
      <c r="W273" s="238"/>
      <c r="X273" s="238"/>
      <c r="Y273" s="238"/>
      <c r="Z273" s="238"/>
      <c r="AA273" s="238"/>
      <c r="AB273" s="238"/>
      <c r="AC273" s="238"/>
      <c r="AD273" s="238"/>
      <c r="AE273" s="238"/>
      <c r="AF273" s="238"/>
      <c r="AS273" s="22"/>
      <c r="AT273" s="22"/>
      <c r="AU273" s="22"/>
      <c r="AV273" s="22"/>
      <c r="AW273" s="22"/>
      <c r="AX273" s="22"/>
      <c r="AY273" s="22"/>
      <c r="AZ273" s="22"/>
      <c r="BA273" s="22"/>
      <c r="BB273" s="22"/>
      <c r="BC273" s="22"/>
      <c r="BD273" s="22"/>
      <c r="BE273" s="22"/>
      <c r="BF273" s="22"/>
      <c r="BG273" s="22"/>
      <c r="BH273" s="22"/>
      <c r="BI273" s="22"/>
      <c r="BJ273" s="22"/>
    </row>
    <row r="274" spans="1:62" s="21" customFormat="1" ht="15" x14ac:dyDescent="0.25">
      <c r="AN274" s="51"/>
      <c r="AS274" s="22"/>
      <c r="AT274" s="22"/>
      <c r="AU274" s="22"/>
      <c r="AV274" s="22"/>
      <c r="AW274" s="22"/>
      <c r="AX274" s="22"/>
      <c r="AY274" s="22"/>
      <c r="AZ274" s="22"/>
      <c r="BA274" s="22"/>
      <c r="BB274" s="22"/>
      <c r="BC274" s="22"/>
      <c r="BD274" s="22"/>
      <c r="BE274" s="22"/>
      <c r="BF274" s="22"/>
      <c r="BG274" s="22"/>
      <c r="BH274" s="22"/>
      <c r="BI274" s="22"/>
      <c r="BJ274" s="22"/>
    </row>
    <row r="275" spans="1:62" s="21" customFormat="1" ht="15" customHeight="1" x14ac:dyDescent="0.25">
      <c r="A275" s="224">
        <v>5</v>
      </c>
      <c r="B275" s="224"/>
      <c r="C275" s="46"/>
      <c r="D275" s="72" t="s">
        <v>130</v>
      </c>
      <c r="G275" s="70"/>
      <c r="H275" s="70"/>
      <c r="I275" s="156"/>
      <c r="J275" s="156"/>
      <c r="K275" s="156"/>
      <c r="L275" s="156"/>
      <c r="M275" s="156"/>
      <c r="O275" s="156"/>
      <c r="P275" s="156"/>
      <c r="Q275" s="156"/>
      <c r="R275" s="156"/>
      <c r="S275" s="156"/>
      <c r="T275" s="156"/>
      <c r="U275" s="156"/>
      <c r="V275" s="64"/>
      <c r="AK275" s="138" t="e">
        <f>IF(AND(AK227="X",AK229="X",AK235="X",AK237="X",AK239="X",AK241="X",AK245="X",AK247="X",AK249="X"),"X","")</f>
        <v>#DIV/0!</v>
      </c>
      <c r="AL275" s="70" t="s">
        <v>1</v>
      </c>
      <c r="AM275" s="70"/>
      <c r="AN275" s="157" t="e">
        <f>IF(OR(AN227="X",AN229="X",AN235="X",AN237="X",AN239="X",AN241="X",AN245="X",AN247="X",AN249="X"),"X","")</f>
        <v>#DIV/0!</v>
      </c>
      <c r="AO275" s="70" t="s">
        <v>2</v>
      </c>
      <c r="AP275" s="64"/>
      <c r="AS275" s="22"/>
      <c r="AT275" s="22"/>
      <c r="AU275" s="22"/>
      <c r="AV275" s="22"/>
      <c r="AW275" s="22"/>
      <c r="AX275" s="22"/>
      <c r="AY275" s="22"/>
      <c r="AZ275" s="22"/>
      <c r="BA275" s="22"/>
      <c r="BB275" s="22"/>
      <c r="BC275" s="22"/>
      <c r="BD275" s="22"/>
      <c r="BE275" s="22"/>
      <c r="BF275" s="22"/>
      <c r="BG275" s="22"/>
      <c r="BH275" s="22"/>
      <c r="BI275" s="22"/>
      <c r="BJ275" s="22"/>
    </row>
    <row r="276" spans="1:62" s="21" customFormat="1" ht="15" x14ac:dyDescent="0.25">
      <c r="AL276" s="64"/>
      <c r="AS276" s="22"/>
      <c r="AT276" s="22"/>
      <c r="AU276" s="22"/>
      <c r="AV276" s="22"/>
      <c r="AW276" s="22"/>
      <c r="AX276" s="22"/>
      <c r="AY276" s="22"/>
      <c r="AZ276" s="22"/>
      <c r="BA276" s="22"/>
      <c r="BB276" s="22"/>
      <c r="BC276" s="22"/>
      <c r="BD276" s="22"/>
      <c r="BE276" s="22"/>
      <c r="BF276" s="22"/>
      <c r="BG276" s="22"/>
      <c r="BH276" s="22"/>
      <c r="BI276" s="22"/>
      <c r="BJ276" s="22"/>
    </row>
    <row r="277" spans="1:62" s="21" customFormat="1" ht="16.5" customHeight="1" x14ac:dyDescent="0.25">
      <c r="D277" s="238" t="s">
        <v>141</v>
      </c>
      <c r="E277" s="238"/>
      <c r="F277" s="238"/>
      <c r="G277" s="238"/>
      <c r="H277" s="238"/>
      <c r="I277" s="238"/>
      <c r="J277" s="238"/>
      <c r="K277" s="238"/>
      <c r="L277" s="238"/>
      <c r="M277" s="238"/>
      <c r="N277" s="238"/>
      <c r="O277" s="238"/>
      <c r="P277" s="238"/>
      <c r="Q277" s="238"/>
      <c r="R277" s="238"/>
      <c r="S277" s="238"/>
      <c r="T277" s="238"/>
      <c r="U277" s="238"/>
      <c r="V277" s="238"/>
      <c r="W277" s="238"/>
      <c r="X277" s="238"/>
      <c r="Y277" s="238"/>
      <c r="Z277" s="238"/>
      <c r="AA277" s="238"/>
      <c r="AB277" s="238"/>
      <c r="AC277" s="238"/>
      <c r="AD277" s="238"/>
      <c r="AE277" s="238"/>
      <c r="AF277" s="238"/>
      <c r="AG277" s="238"/>
      <c r="AH277" s="238"/>
      <c r="AI277" s="238"/>
      <c r="AJ277" s="238"/>
      <c r="AK277" s="238"/>
      <c r="AL277" s="238"/>
      <c r="AM277" s="238"/>
      <c r="AN277" s="238"/>
      <c r="AO277" s="238"/>
      <c r="AP277" s="32"/>
      <c r="AQ277" s="32"/>
      <c r="AS277" s="22"/>
      <c r="AT277" s="22"/>
      <c r="AU277" s="22"/>
      <c r="AV277" s="22" t="s">
        <v>3</v>
      </c>
      <c r="AW277" s="22"/>
      <c r="AX277" s="22"/>
      <c r="AY277" s="22"/>
      <c r="AZ277" s="22"/>
      <c r="BA277" s="22"/>
      <c r="BB277" s="22"/>
      <c r="BC277" s="22"/>
      <c r="BD277" s="22"/>
      <c r="BE277" s="22"/>
      <c r="BF277" s="22"/>
      <c r="BG277" s="22"/>
      <c r="BH277" s="22"/>
      <c r="BI277" s="22"/>
      <c r="BJ277" s="22"/>
    </row>
    <row r="278" spans="1:62" s="21" customFormat="1" ht="15" x14ac:dyDescent="0.25">
      <c r="D278" s="238"/>
      <c r="E278" s="238"/>
      <c r="F278" s="238"/>
      <c r="G278" s="238"/>
      <c r="H278" s="238"/>
      <c r="I278" s="238"/>
      <c r="J278" s="238"/>
      <c r="K278" s="238"/>
      <c r="L278" s="238"/>
      <c r="M278" s="238"/>
      <c r="N278" s="238"/>
      <c r="O278" s="238"/>
      <c r="P278" s="238"/>
      <c r="Q278" s="238"/>
      <c r="R278" s="238"/>
      <c r="S278" s="238"/>
      <c r="T278" s="238"/>
      <c r="U278" s="238"/>
      <c r="V278" s="238"/>
      <c r="W278" s="238"/>
      <c r="X278" s="238"/>
      <c r="Y278" s="238"/>
      <c r="Z278" s="238"/>
      <c r="AA278" s="238"/>
      <c r="AB278" s="238"/>
      <c r="AC278" s="238"/>
      <c r="AD278" s="238"/>
      <c r="AE278" s="238"/>
      <c r="AF278" s="238"/>
      <c r="AG278" s="238"/>
      <c r="AH278" s="238"/>
      <c r="AI278" s="238"/>
      <c r="AJ278" s="238"/>
      <c r="AK278" s="238"/>
      <c r="AL278" s="238"/>
      <c r="AM278" s="238"/>
      <c r="AN278" s="238"/>
      <c r="AO278" s="238"/>
      <c r="AP278" s="32"/>
      <c r="AQ278" s="32"/>
      <c r="AS278" s="22"/>
      <c r="AT278" s="22"/>
      <c r="AU278" s="22"/>
      <c r="AV278" s="22" t="s">
        <v>3</v>
      </c>
      <c r="AW278" s="22"/>
      <c r="AX278" s="22"/>
      <c r="AY278" s="22"/>
      <c r="AZ278" s="22"/>
      <c r="BA278" s="22"/>
      <c r="BB278" s="22"/>
      <c r="BC278" s="22"/>
      <c r="BD278" s="22"/>
      <c r="BE278" s="22"/>
      <c r="BF278" s="22"/>
      <c r="BG278" s="22"/>
      <c r="BH278" s="22"/>
      <c r="BI278" s="22"/>
      <c r="BJ278" s="22"/>
    </row>
    <row r="279" spans="1:62" s="21" customFormat="1" ht="15" x14ac:dyDescent="0.25">
      <c r="D279" s="238"/>
      <c r="E279" s="238"/>
      <c r="F279" s="238"/>
      <c r="G279" s="238"/>
      <c r="H279" s="238"/>
      <c r="I279" s="238"/>
      <c r="J279" s="238"/>
      <c r="K279" s="238"/>
      <c r="L279" s="238"/>
      <c r="M279" s="238"/>
      <c r="N279" s="238"/>
      <c r="O279" s="238"/>
      <c r="P279" s="238"/>
      <c r="Q279" s="238"/>
      <c r="R279" s="238"/>
      <c r="S279" s="238"/>
      <c r="T279" s="238"/>
      <c r="U279" s="238"/>
      <c r="V279" s="238"/>
      <c r="W279" s="238"/>
      <c r="X279" s="238"/>
      <c r="Y279" s="238"/>
      <c r="Z279" s="238"/>
      <c r="AA279" s="238"/>
      <c r="AB279" s="238"/>
      <c r="AC279" s="238"/>
      <c r="AD279" s="238"/>
      <c r="AE279" s="238"/>
      <c r="AF279" s="238"/>
      <c r="AG279" s="238"/>
      <c r="AH279" s="238"/>
      <c r="AI279" s="238"/>
      <c r="AJ279" s="238"/>
      <c r="AK279" s="238"/>
      <c r="AL279" s="238"/>
      <c r="AM279" s="238"/>
      <c r="AN279" s="238"/>
      <c r="AO279" s="238"/>
      <c r="AP279" s="32"/>
      <c r="AQ279" s="32"/>
      <c r="AS279" s="22"/>
      <c r="AT279" s="22"/>
      <c r="AU279" s="22"/>
      <c r="AV279" s="22" t="s">
        <v>3</v>
      </c>
      <c r="AW279" s="22"/>
      <c r="AX279" s="22"/>
      <c r="AY279" s="22"/>
      <c r="AZ279" s="22"/>
      <c r="BA279" s="22"/>
      <c r="BB279" s="22"/>
      <c r="BC279" s="22"/>
      <c r="BD279" s="22"/>
      <c r="BE279" s="22"/>
      <c r="BF279" s="22"/>
      <c r="BG279" s="22"/>
      <c r="BH279" s="22"/>
      <c r="BI279" s="22"/>
      <c r="BJ279" s="22"/>
    </row>
    <row r="280" spans="1:62" s="21" customFormat="1" ht="15" x14ac:dyDescent="0.25">
      <c r="D280" s="238"/>
      <c r="E280" s="238"/>
      <c r="F280" s="238"/>
      <c r="G280" s="238"/>
      <c r="H280" s="238"/>
      <c r="I280" s="238"/>
      <c r="J280" s="238"/>
      <c r="K280" s="238"/>
      <c r="L280" s="238"/>
      <c r="M280" s="238"/>
      <c r="N280" s="238"/>
      <c r="O280" s="238"/>
      <c r="P280" s="238"/>
      <c r="Q280" s="238"/>
      <c r="R280" s="238"/>
      <c r="S280" s="238"/>
      <c r="T280" s="238"/>
      <c r="U280" s="238"/>
      <c r="V280" s="238"/>
      <c r="W280" s="238"/>
      <c r="X280" s="238"/>
      <c r="Y280" s="238"/>
      <c r="Z280" s="238"/>
      <c r="AA280" s="238"/>
      <c r="AB280" s="238"/>
      <c r="AC280" s="238"/>
      <c r="AD280" s="238"/>
      <c r="AE280" s="238"/>
      <c r="AF280" s="238"/>
      <c r="AG280" s="238"/>
      <c r="AH280" s="238"/>
      <c r="AI280" s="238"/>
      <c r="AJ280" s="238"/>
      <c r="AK280" s="238"/>
      <c r="AL280" s="238"/>
      <c r="AM280" s="238"/>
      <c r="AN280" s="238"/>
      <c r="AO280" s="238"/>
      <c r="AP280" s="32"/>
      <c r="AQ280" s="32"/>
      <c r="AS280" s="22"/>
      <c r="AT280" s="22"/>
      <c r="AU280" s="22"/>
      <c r="AV280" s="22" t="s">
        <v>3</v>
      </c>
      <c r="AW280" s="22"/>
      <c r="AX280" s="22"/>
      <c r="AY280" s="22"/>
      <c r="AZ280" s="22"/>
      <c r="BA280" s="22"/>
      <c r="BB280" s="22"/>
      <c r="BC280" s="22"/>
      <c r="BD280" s="22"/>
      <c r="BE280" s="22"/>
      <c r="BF280" s="22"/>
      <c r="BG280" s="22"/>
      <c r="BH280" s="22"/>
      <c r="BI280" s="22"/>
      <c r="BJ280" s="22"/>
    </row>
    <row r="281" spans="1:62" s="21" customFormat="1" ht="15" x14ac:dyDescent="0.25">
      <c r="D281" s="238"/>
      <c r="E281" s="238"/>
      <c r="F281" s="238"/>
      <c r="G281" s="238"/>
      <c r="H281" s="238"/>
      <c r="I281" s="238"/>
      <c r="J281" s="238"/>
      <c r="K281" s="238"/>
      <c r="L281" s="238"/>
      <c r="M281" s="238"/>
      <c r="N281" s="238"/>
      <c r="O281" s="238"/>
      <c r="P281" s="238"/>
      <c r="Q281" s="238"/>
      <c r="R281" s="238"/>
      <c r="S281" s="238"/>
      <c r="T281" s="238"/>
      <c r="U281" s="238"/>
      <c r="V281" s="238"/>
      <c r="W281" s="238"/>
      <c r="X281" s="238"/>
      <c r="Y281" s="238"/>
      <c r="Z281" s="238"/>
      <c r="AA281" s="238"/>
      <c r="AB281" s="238"/>
      <c r="AC281" s="238"/>
      <c r="AD281" s="238"/>
      <c r="AE281" s="238"/>
      <c r="AF281" s="238"/>
      <c r="AG281" s="238"/>
      <c r="AH281" s="238"/>
      <c r="AI281" s="238"/>
      <c r="AJ281" s="238"/>
      <c r="AK281" s="238"/>
      <c r="AL281" s="238"/>
      <c r="AM281" s="238"/>
      <c r="AN281" s="238"/>
      <c r="AO281" s="238"/>
      <c r="AP281" s="32"/>
      <c r="AQ281" s="32"/>
      <c r="AS281" s="22"/>
      <c r="AT281" s="22"/>
      <c r="AU281" s="22"/>
      <c r="AV281" s="22" t="s">
        <v>3</v>
      </c>
      <c r="AW281" s="22"/>
      <c r="AX281" s="22"/>
      <c r="AY281" s="22"/>
      <c r="AZ281" s="22"/>
      <c r="BA281" s="22"/>
      <c r="BB281" s="22"/>
      <c r="BC281" s="22"/>
      <c r="BD281" s="22"/>
      <c r="BE281" s="22"/>
      <c r="BF281" s="22"/>
      <c r="BG281" s="22"/>
      <c r="BH281" s="22"/>
      <c r="BI281" s="22"/>
      <c r="BJ281" s="22"/>
    </row>
    <row r="282" spans="1:62" s="8" customFormat="1" ht="15.75" x14ac:dyDescent="0.25">
      <c r="D282" s="14"/>
      <c r="AL282" s="13"/>
      <c r="AS282" s="7"/>
      <c r="AT282" s="7"/>
      <c r="AU282" s="7"/>
      <c r="AV282" s="7"/>
      <c r="AW282" s="7"/>
      <c r="AX282" s="7"/>
      <c r="AY282" s="7"/>
      <c r="AZ282" s="7"/>
      <c r="BA282" s="7"/>
      <c r="BB282" s="7"/>
      <c r="BC282" s="7"/>
      <c r="BD282" s="7"/>
      <c r="BE282" s="7"/>
      <c r="BF282" s="7"/>
      <c r="BG282" s="7"/>
      <c r="BH282" s="7"/>
      <c r="BI282" s="7"/>
      <c r="BJ282" s="7"/>
    </row>
    <row r="283" spans="1:62" x14ac:dyDescent="0.3">
      <c r="C283" s="11"/>
      <c r="AL283" s="12"/>
    </row>
    <row r="284" spans="1:62" x14ac:dyDescent="0.3">
      <c r="C284" s="11"/>
      <c r="AL284" s="12"/>
    </row>
    <row r="285" spans="1:62" x14ac:dyDescent="0.3">
      <c r="C285" s="11"/>
      <c r="AL285" s="12"/>
    </row>
    <row r="286" spans="1:62" x14ac:dyDescent="0.3">
      <c r="C286" s="11"/>
      <c r="AL286" s="12"/>
    </row>
    <row r="287" spans="1:62" x14ac:dyDescent="0.3">
      <c r="C287" s="11"/>
      <c r="AL287" s="12"/>
    </row>
    <row r="288" spans="1:62" x14ac:dyDescent="0.3">
      <c r="C288" s="11"/>
      <c r="AL288" s="12"/>
    </row>
    <row r="289" spans="1:62" x14ac:dyDescent="0.3">
      <c r="C289" s="11"/>
      <c r="AL289" s="12"/>
    </row>
    <row r="290" spans="1:62" x14ac:dyDescent="0.3">
      <c r="C290" s="11"/>
      <c r="AL290" s="12"/>
    </row>
    <row r="291" spans="1:62" x14ac:dyDescent="0.3">
      <c r="C291" s="11"/>
      <c r="AL291" s="12"/>
    </row>
    <row r="292" spans="1:62" x14ac:dyDescent="0.3">
      <c r="C292" s="11"/>
      <c r="AL292" s="12"/>
    </row>
    <row r="293" spans="1:62" x14ac:dyDescent="0.3">
      <c r="C293" s="11"/>
      <c r="AL293" s="12"/>
    </row>
    <row r="294" spans="1:62" x14ac:dyDescent="0.3">
      <c r="C294" s="11"/>
      <c r="AL294" s="12"/>
    </row>
    <row r="295" spans="1:62" x14ac:dyDescent="0.3">
      <c r="C295" s="11"/>
      <c r="AL295" s="12"/>
    </row>
    <row r="296" spans="1:62" s="2" customFormat="1" ht="12.75" customHeight="1" x14ac:dyDescent="0.25">
      <c r="AI296" s="3"/>
      <c r="AN296" s="4" t="s">
        <v>102</v>
      </c>
      <c r="AS296" s="5"/>
      <c r="AT296" s="5"/>
      <c r="AU296" s="5"/>
      <c r="AV296" s="5"/>
      <c r="AX296" s="5"/>
      <c r="AY296" s="5"/>
      <c r="AZ296" s="5"/>
      <c r="BA296" s="5"/>
      <c r="BB296" s="5"/>
      <c r="BC296" s="5"/>
      <c r="BD296" s="5"/>
      <c r="BE296" s="5"/>
      <c r="BF296" s="5"/>
      <c r="BG296" s="5"/>
      <c r="BH296" s="5"/>
      <c r="BI296" s="5"/>
      <c r="BJ296" s="5"/>
    </row>
    <row r="297" spans="1:62" ht="6" customHeight="1" x14ac:dyDescent="0.3">
      <c r="C297" s="11"/>
      <c r="AL297" s="12"/>
      <c r="AV297" s="1" t="s">
        <v>3</v>
      </c>
    </row>
    <row r="298" spans="1:62" s="177" customFormat="1" ht="18" x14ac:dyDescent="0.25">
      <c r="A298" s="245" t="s">
        <v>70</v>
      </c>
      <c r="B298" s="245"/>
      <c r="C298" s="245"/>
      <c r="D298" s="245"/>
      <c r="E298" s="245"/>
      <c r="F298" s="245"/>
      <c r="G298" s="245"/>
      <c r="H298" s="245"/>
      <c r="I298" s="245"/>
      <c r="J298" s="245"/>
      <c r="K298" s="245"/>
      <c r="L298" s="245"/>
      <c r="M298" s="245"/>
      <c r="N298" s="245"/>
      <c r="O298" s="245"/>
      <c r="P298" s="245"/>
      <c r="Q298" s="245"/>
      <c r="R298" s="245"/>
      <c r="S298" s="245"/>
      <c r="T298" s="245"/>
      <c r="U298" s="245"/>
      <c r="V298" s="245"/>
      <c r="W298" s="245"/>
      <c r="X298" s="245"/>
      <c r="Y298" s="245"/>
      <c r="Z298" s="245"/>
      <c r="AA298" s="245"/>
      <c r="AB298" s="245"/>
      <c r="AC298" s="245"/>
      <c r="AD298" s="245"/>
      <c r="AE298" s="245"/>
      <c r="AF298" s="245"/>
      <c r="AG298" s="245"/>
      <c r="AH298" s="245"/>
      <c r="AI298" s="245"/>
      <c r="AJ298" s="245"/>
      <c r="AK298" s="245"/>
      <c r="AL298" s="245"/>
      <c r="AM298" s="245"/>
      <c r="AN298" s="245"/>
      <c r="AO298" s="245"/>
      <c r="AP298" s="245"/>
      <c r="AQ298" s="245"/>
      <c r="AR298" s="175"/>
      <c r="AS298" s="176"/>
      <c r="AT298" s="176"/>
      <c r="AU298" s="176"/>
      <c r="AV298" s="176"/>
      <c r="AW298" s="176"/>
      <c r="AX298" s="176"/>
      <c r="AY298" s="176"/>
      <c r="AZ298" s="176"/>
      <c r="BA298" s="176"/>
      <c r="BB298" s="176"/>
      <c r="BC298" s="176"/>
      <c r="BD298" s="176"/>
      <c r="BE298" s="176"/>
      <c r="BF298" s="176"/>
      <c r="BG298" s="176"/>
      <c r="BH298" s="176"/>
      <c r="BI298" s="176"/>
      <c r="BJ298" s="176"/>
    </row>
    <row r="299" spans="1:62" s="16" customFormat="1" ht="18" customHeight="1" x14ac:dyDescent="0.2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5"/>
      <c r="AT299" s="15"/>
      <c r="AU299" s="15"/>
      <c r="AV299" s="15"/>
      <c r="AW299" s="15"/>
      <c r="AX299" s="15"/>
      <c r="AY299" s="15"/>
      <c r="AZ299" s="15"/>
      <c r="BA299" s="15"/>
      <c r="BB299" s="15"/>
      <c r="BC299" s="15"/>
      <c r="BD299" s="15"/>
      <c r="BE299" s="15"/>
      <c r="BF299" s="15"/>
      <c r="BG299" s="15"/>
      <c r="BH299" s="15"/>
      <c r="BI299" s="15"/>
      <c r="BJ299" s="15"/>
    </row>
    <row r="300" spans="1:62" s="21" customFormat="1" ht="8.1" customHeight="1" x14ac:dyDescent="0.25">
      <c r="A300" s="191"/>
      <c r="B300" s="64"/>
      <c r="C300" s="64"/>
      <c r="D300" s="192"/>
      <c r="E300" s="182"/>
      <c r="F300" s="182"/>
      <c r="G300" s="182"/>
      <c r="H300" s="182"/>
      <c r="I300" s="182"/>
      <c r="J300" s="182"/>
      <c r="K300" s="182"/>
      <c r="L300" s="182"/>
      <c r="M300" s="182"/>
      <c r="N300" s="182"/>
      <c r="O300" s="182"/>
      <c r="P300" s="182"/>
      <c r="Q300" s="182"/>
      <c r="R300" s="182"/>
      <c r="S300" s="182"/>
      <c r="T300" s="182"/>
      <c r="U300" s="182"/>
      <c r="V300" s="182"/>
      <c r="W300" s="182"/>
      <c r="X300" s="182"/>
      <c r="Y300" s="182"/>
      <c r="Z300" s="182"/>
      <c r="AA300" s="182"/>
      <c r="AB300" s="182"/>
      <c r="AC300" s="182"/>
      <c r="AD300" s="182"/>
      <c r="AE300" s="182"/>
      <c r="AF300" s="182"/>
      <c r="AG300" s="182"/>
      <c r="AH300" s="182"/>
      <c r="AI300" s="182"/>
      <c r="AJ300" s="182"/>
      <c r="AK300" s="182"/>
      <c r="AL300" s="182"/>
      <c r="AM300" s="182"/>
      <c r="AN300" s="182"/>
      <c r="AO300" s="183"/>
    </row>
    <row r="301" spans="1:62" s="64" customFormat="1" ht="15.75" customHeight="1" x14ac:dyDescent="0.25">
      <c r="A301" s="191"/>
      <c r="B301" s="32"/>
      <c r="C301" s="32"/>
      <c r="D301" s="193"/>
      <c r="E301" s="292" t="s">
        <v>152</v>
      </c>
      <c r="F301" s="292"/>
      <c r="G301" s="292"/>
      <c r="H301" s="292"/>
      <c r="I301" s="292"/>
      <c r="J301" s="292"/>
      <c r="K301" s="292"/>
      <c r="L301" s="292"/>
      <c r="M301" s="292"/>
      <c r="N301" s="292"/>
      <c r="O301" s="292"/>
      <c r="P301" s="292"/>
      <c r="Q301" s="292"/>
      <c r="R301" s="292"/>
      <c r="S301" s="292"/>
      <c r="T301" s="292"/>
      <c r="U301" s="292"/>
      <c r="V301" s="292"/>
      <c r="W301" s="292"/>
      <c r="X301" s="292"/>
      <c r="Y301" s="292"/>
      <c r="Z301" s="292"/>
      <c r="AA301" s="292"/>
      <c r="AB301" s="292"/>
      <c r="AC301" s="292"/>
      <c r="AD301" s="292"/>
      <c r="AE301" s="292"/>
      <c r="AF301" s="292"/>
      <c r="AG301" s="292"/>
      <c r="AH301" s="292"/>
      <c r="AI301" s="292"/>
      <c r="AJ301" s="292"/>
      <c r="AK301" s="292"/>
      <c r="AL301" s="292"/>
      <c r="AM301" s="292"/>
      <c r="AN301" s="185"/>
      <c r="AO301" s="194"/>
      <c r="AP301" s="32"/>
      <c r="AQ301" s="32"/>
      <c r="AR301" s="32"/>
      <c r="AS301" s="195"/>
      <c r="AT301" s="195"/>
      <c r="AU301" s="195"/>
      <c r="AV301" s="195"/>
      <c r="AW301" s="195"/>
      <c r="AX301" s="195"/>
      <c r="AY301" s="195"/>
      <c r="AZ301" s="195"/>
      <c r="BA301" s="195"/>
      <c r="BB301" s="195"/>
      <c r="BC301" s="195"/>
      <c r="BD301" s="195"/>
      <c r="BE301" s="195"/>
      <c r="BF301" s="195"/>
      <c r="BG301" s="195"/>
      <c r="BH301" s="195"/>
      <c r="BI301" s="195"/>
      <c r="BJ301" s="195"/>
    </row>
    <row r="302" spans="1:62" s="64" customFormat="1" ht="15" x14ac:dyDescent="0.25">
      <c r="A302" s="191"/>
      <c r="B302" s="32"/>
      <c r="C302" s="32"/>
      <c r="D302" s="193"/>
      <c r="E302" s="292"/>
      <c r="F302" s="292"/>
      <c r="G302" s="292"/>
      <c r="H302" s="292"/>
      <c r="I302" s="292"/>
      <c r="J302" s="292"/>
      <c r="K302" s="292"/>
      <c r="L302" s="292"/>
      <c r="M302" s="292"/>
      <c r="N302" s="292"/>
      <c r="O302" s="292"/>
      <c r="P302" s="292"/>
      <c r="Q302" s="292"/>
      <c r="R302" s="292"/>
      <c r="S302" s="292"/>
      <c r="T302" s="292"/>
      <c r="U302" s="292"/>
      <c r="V302" s="292"/>
      <c r="W302" s="292"/>
      <c r="X302" s="292"/>
      <c r="Y302" s="292"/>
      <c r="Z302" s="292"/>
      <c r="AA302" s="292"/>
      <c r="AB302" s="292"/>
      <c r="AC302" s="292"/>
      <c r="AD302" s="292"/>
      <c r="AE302" s="292"/>
      <c r="AF302" s="292"/>
      <c r="AG302" s="292"/>
      <c r="AH302" s="292"/>
      <c r="AI302" s="292"/>
      <c r="AJ302" s="292"/>
      <c r="AK302" s="292"/>
      <c r="AL302" s="292"/>
      <c r="AM302" s="292"/>
      <c r="AN302" s="185"/>
      <c r="AO302" s="194"/>
      <c r="AP302" s="32"/>
      <c r="AQ302" s="60"/>
      <c r="AR302" s="60"/>
      <c r="AS302" s="195"/>
      <c r="AT302" s="195"/>
      <c r="AU302" s="195"/>
      <c r="AV302" s="195"/>
      <c r="AW302" s="195"/>
      <c r="AX302" s="195"/>
      <c r="AY302" s="195"/>
      <c r="AZ302" s="195"/>
      <c r="BA302" s="195"/>
      <c r="BB302" s="195"/>
      <c r="BC302" s="195"/>
      <c r="BD302" s="195"/>
      <c r="BE302" s="195"/>
      <c r="BF302" s="195"/>
      <c r="BG302" s="195"/>
      <c r="BH302" s="195"/>
      <c r="BI302" s="195"/>
      <c r="BJ302" s="195"/>
    </row>
    <row r="303" spans="1:62" s="64" customFormat="1" ht="15.75" customHeight="1" x14ac:dyDescent="0.25">
      <c r="A303" s="191"/>
      <c r="B303" s="32"/>
      <c r="C303" s="32"/>
      <c r="D303" s="193"/>
      <c r="E303" s="292"/>
      <c r="F303" s="292"/>
      <c r="G303" s="292"/>
      <c r="H303" s="292"/>
      <c r="I303" s="292"/>
      <c r="J303" s="292"/>
      <c r="K303" s="292"/>
      <c r="L303" s="292"/>
      <c r="M303" s="292"/>
      <c r="N303" s="292"/>
      <c r="O303" s="292"/>
      <c r="P303" s="292"/>
      <c r="Q303" s="292"/>
      <c r="R303" s="292"/>
      <c r="S303" s="292"/>
      <c r="T303" s="292"/>
      <c r="U303" s="292"/>
      <c r="V303" s="292"/>
      <c r="W303" s="292"/>
      <c r="X303" s="292"/>
      <c r="Y303" s="292"/>
      <c r="Z303" s="292"/>
      <c r="AA303" s="292"/>
      <c r="AB303" s="292"/>
      <c r="AC303" s="292"/>
      <c r="AD303" s="292"/>
      <c r="AE303" s="292"/>
      <c r="AF303" s="292"/>
      <c r="AG303" s="292"/>
      <c r="AH303" s="292"/>
      <c r="AI303" s="292"/>
      <c r="AJ303" s="292"/>
      <c r="AK303" s="292"/>
      <c r="AL303" s="292"/>
      <c r="AM303" s="292"/>
      <c r="AN303" s="185"/>
      <c r="AO303" s="194"/>
      <c r="AP303" s="32"/>
      <c r="AQ303" s="32"/>
      <c r="AR303" s="32"/>
      <c r="AS303" s="195"/>
      <c r="AT303" s="195"/>
      <c r="AU303" s="195"/>
      <c r="AV303" s="195"/>
      <c r="AW303" s="195"/>
      <c r="AX303" s="195"/>
      <c r="AY303" s="195"/>
      <c r="AZ303" s="195"/>
      <c r="BA303" s="195"/>
      <c r="BB303" s="195"/>
      <c r="BC303" s="195"/>
      <c r="BD303" s="195"/>
      <c r="BE303" s="195"/>
      <c r="BF303" s="195"/>
      <c r="BG303" s="195"/>
      <c r="BH303" s="195"/>
      <c r="BI303" s="195"/>
      <c r="BJ303" s="195"/>
    </row>
    <row r="304" spans="1:62" s="64" customFormat="1" ht="15.75" customHeight="1" x14ac:dyDescent="0.25">
      <c r="A304" s="191"/>
      <c r="B304" s="32"/>
      <c r="C304" s="32"/>
      <c r="D304" s="193"/>
      <c r="E304" s="292"/>
      <c r="F304" s="292"/>
      <c r="G304" s="292"/>
      <c r="H304" s="292"/>
      <c r="I304" s="292"/>
      <c r="J304" s="292"/>
      <c r="K304" s="292"/>
      <c r="L304" s="292"/>
      <c r="M304" s="292"/>
      <c r="N304" s="292"/>
      <c r="O304" s="292"/>
      <c r="P304" s="292"/>
      <c r="Q304" s="292"/>
      <c r="R304" s="292"/>
      <c r="S304" s="292"/>
      <c r="T304" s="292"/>
      <c r="U304" s="292"/>
      <c r="V304" s="292"/>
      <c r="W304" s="292"/>
      <c r="X304" s="292"/>
      <c r="Y304" s="292"/>
      <c r="Z304" s="292"/>
      <c r="AA304" s="292"/>
      <c r="AB304" s="292"/>
      <c r="AC304" s="292"/>
      <c r="AD304" s="292"/>
      <c r="AE304" s="292"/>
      <c r="AF304" s="292"/>
      <c r="AG304" s="292"/>
      <c r="AH304" s="292"/>
      <c r="AI304" s="292"/>
      <c r="AJ304" s="292"/>
      <c r="AK304" s="292"/>
      <c r="AL304" s="292"/>
      <c r="AM304" s="292"/>
      <c r="AN304" s="185"/>
      <c r="AO304" s="194"/>
      <c r="AP304" s="32"/>
      <c r="AQ304" s="32"/>
      <c r="AR304" s="32"/>
      <c r="AS304" s="195"/>
      <c r="AT304" s="195"/>
      <c r="AU304" s="195"/>
      <c r="AV304" s="195"/>
      <c r="AW304" s="195"/>
      <c r="AX304" s="195"/>
      <c r="AY304" s="195"/>
      <c r="AZ304" s="195"/>
      <c r="BA304" s="195"/>
      <c r="BB304" s="195"/>
      <c r="BC304" s="195"/>
      <c r="BD304" s="195"/>
      <c r="BE304" s="195"/>
      <c r="BF304" s="195"/>
      <c r="BG304" s="195"/>
      <c r="BH304" s="195"/>
      <c r="BI304" s="195"/>
      <c r="BJ304" s="195"/>
    </row>
    <row r="305" spans="1:62" s="64" customFormat="1" ht="6" customHeight="1" x14ac:dyDescent="0.25">
      <c r="A305" s="191"/>
      <c r="B305" s="32"/>
      <c r="C305" s="32"/>
      <c r="D305" s="193"/>
      <c r="E305" s="196"/>
      <c r="F305" s="196"/>
      <c r="G305" s="196"/>
      <c r="H305" s="196"/>
      <c r="I305" s="196"/>
      <c r="J305" s="196"/>
      <c r="K305" s="196"/>
      <c r="L305" s="196"/>
      <c r="M305" s="196"/>
      <c r="N305" s="196"/>
      <c r="O305" s="196"/>
      <c r="P305" s="196"/>
      <c r="Q305" s="196"/>
      <c r="R305" s="196"/>
      <c r="S305" s="196"/>
      <c r="T305" s="196"/>
      <c r="U305" s="196"/>
      <c r="V305" s="196"/>
      <c r="W305" s="196"/>
      <c r="X305" s="196"/>
      <c r="Y305" s="196"/>
      <c r="Z305" s="196"/>
      <c r="AA305" s="196"/>
      <c r="AB305" s="196"/>
      <c r="AC305" s="196"/>
      <c r="AD305" s="196"/>
      <c r="AE305" s="196"/>
      <c r="AF305" s="196"/>
      <c r="AG305" s="196"/>
      <c r="AH305" s="196"/>
      <c r="AI305" s="196"/>
      <c r="AJ305" s="196"/>
      <c r="AK305" s="196"/>
      <c r="AL305" s="196"/>
      <c r="AM305" s="185"/>
      <c r="AN305" s="185"/>
      <c r="AO305" s="194"/>
      <c r="AP305" s="32"/>
      <c r="AQ305" s="32"/>
      <c r="AR305" s="32"/>
      <c r="AS305" s="195"/>
      <c r="AT305" s="195"/>
      <c r="AU305" s="195"/>
      <c r="AV305" s="195"/>
      <c r="AW305" s="195"/>
      <c r="AX305" s="195"/>
      <c r="AY305" s="195"/>
      <c r="AZ305" s="195"/>
      <c r="BA305" s="195"/>
      <c r="BB305" s="195"/>
      <c r="BC305" s="195"/>
      <c r="BD305" s="195"/>
      <c r="BE305" s="195"/>
      <c r="BF305" s="195"/>
      <c r="BG305" s="195"/>
      <c r="BH305" s="195"/>
      <c r="BI305" s="195"/>
      <c r="BJ305" s="195"/>
    </row>
    <row r="306" spans="1:62" s="64" customFormat="1" ht="15" x14ac:dyDescent="0.25">
      <c r="A306" s="191"/>
      <c r="B306" s="32"/>
      <c r="C306" s="32"/>
      <c r="D306" s="193"/>
      <c r="E306" s="287" t="s">
        <v>12</v>
      </c>
      <c r="F306" s="288"/>
      <c r="G306" s="289" t="s">
        <v>150</v>
      </c>
      <c r="H306" s="289"/>
      <c r="I306" s="289"/>
      <c r="J306" s="289"/>
      <c r="K306" s="289"/>
      <c r="L306" s="289"/>
      <c r="M306" s="289"/>
      <c r="N306" s="289"/>
      <c r="O306" s="289"/>
      <c r="P306" s="289"/>
      <c r="Q306" s="289"/>
      <c r="R306" s="289"/>
      <c r="S306" s="289"/>
      <c r="T306" s="289"/>
      <c r="U306" s="289"/>
      <c r="V306" s="289"/>
      <c r="W306" s="289"/>
      <c r="X306" s="289"/>
      <c r="Y306" s="289"/>
      <c r="Z306" s="289"/>
      <c r="AA306" s="289"/>
      <c r="AB306" s="289"/>
      <c r="AC306" s="289"/>
      <c r="AD306" s="289"/>
      <c r="AE306" s="289"/>
      <c r="AF306" s="289"/>
      <c r="AG306" s="289"/>
      <c r="AH306" s="185"/>
      <c r="AI306" s="185"/>
      <c r="AJ306" s="185"/>
      <c r="AK306" s="185"/>
      <c r="AL306" s="185"/>
      <c r="AM306" s="185"/>
      <c r="AN306" s="185"/>
      <c r="AO306" s="194"/>
      <c r="AP306" s="32"/>
      <c r="AQ306" s="32"/>
      <c r="AR306" s="32"/>
      <c r="AS306" s="195"/>
      <c r="AT306" s="195"/>
      <c r="AU306" s="195"/>
      <c r="AV306" s="195"/>
      <c r="AW306" s="195"/>
      <c r="AX306" s="195"/>
      <c r="AY306" s="195"/>
      <c r="AZ306" s="195"/>
      <c r="BA306" s="195"/>
      <c r="BB306" s="195"/>
      <c r="BC306" s="195"/>
      <c r="BD306" s="195"/>
      <c r="BE306" s="195"/>
      <c r="BF306" s="195"/>
      <c r="BG306" s="195"/>
      <c r="BH306" s="195"/>
      <c r="BI306" s="195"/>
      <c r="BJ306" s="195"/>
    </row>
    <row r="307" spans="1:62" s="21" customFormat="1" ht="15" x14ac:dyDescent="0.25">
      <c r="A307" s="191"/>
      <c r="B307" s="70"/>
      <c r="C307" s="95"/>
      <c r="D307" s="197"/>
      <c r="E307" s="287" t="s">
        <v>12</v>
      </c>
      <c r="F307" s="288"/>
      <c r="G307" s="291" t="s">
        <v>51</v>
      </c>
      <c r="H307" s="291"/>
      <c r="I307" s="291"/>
      <c r="J307" s="291"/>
      <c r="K307" s="291"/>
      <c r="L307" s="291"/>
      <c r="M307" s="291"/>
      <c r="N307" s="291"/>
      <c r="O307" s="291"/>
      <c r="P307" s="291"/>
      <c r="Q307" s="291"/>
      <c r="R307" s="291"/>
      <c r="S307" s="291"/>
      <c r="T307" s="291"/>
      <c r="U307" s="291"/>
      <c r="V307" s="291"/>
      <c r="W307" s="291"/>
      <c r="X307" s="198"/>
      <c r="Y307" s="198"/>
      <c r="Z307" s="198"/>
      <c r="AA307" s="198"/>
      <c r="AB307" s="198"/>
      <c r="AC307" s="198"/>
      <c r="AD307" s="198"/>
      <c r="AE307" s="198"/>
      <c r="AF307" s="198"/>
      <c r="AG307" s="198"/>
      <c r="AH307" s="198"/>
      <c r="AI307" s="198"/>
      <c r="AJ307" s="198"/>
      <c r="AK307" s="198"/>
      <c r="AL307" s="198"/>
      <c r="AM307" s="198"/>
      <c r="AN307" s="198"/>
      <c r="AO307" s="199"/>
      <c r="AS307" s="22"/>
      <c r="AT307" s="22"/>
      <c r="AU307" s="22"/>
      <c r="AV307" s="22"/>
      <c r="AW307" s="22"/>
      <c r="AX307" s="22"/>
      <c r="AY307" s="22"/>
      <c r="AZ307" s="22"/>
      <c r="BA307" s="22"/>
      <c r="BB307" s="22"/>
      <c r="BC307" s="22"/>
      <c r="BD307" s="22"/>
      <c r="BE307" s="22"/>
      <c r="BF307" s="22"/>
      <c r="BG307" s="22"/>
      <c r="BH307" s="22"/>
      <c r="BI307" s="22"/>
      <c r="BJ307" s="22"/>
    </row>
    <row r="308" spans="1:62" s="21" customFormat="1" ht="15" x14ac:dyDescent="0.25">
      <c r="D308" s="200"/>
      <c r="E308" s="287" t="s">
        <v>12</v>
      </c>
      <c r="F308" s="288"/>
      <c r="G308" s="289" t="s">
        <v>60</v>
      </c>
      <c r="H308" s="289"/>
      <c r="I308" s="289"/>
      <c r="J308" s="289"/>
      <c r="K308" s="289"/>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201"/>
    </row>
    <row r="309" spans="1:62" s="21" customFormat="1" ht="12" customHeight="1" x14ac:dyDescent="0.25">
      <c r="D309" s="200"/>
      <c r="E309" s="184"/>
      <c r="F309" s="184"/>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201"/>
    </row>
    <row r="310" spans="1:62" s="21" customFormat="1" ht="15" customHeight="1" x14ac:dyDescent="0.25">
      <c r="D310" s="200"/>
      <c r="E310" s="290" t="s">
        <v>121</v>
      </c>
      <c r="F310" s="290"/>
      <c r="G310" s="290"/>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185"/>
      <c r="AO310" s="201"/>
    </row>
    <row r="311" spans="1:62" s="64" customFormat="1" ht="16.5" customHeight="1" x14ac:dyDescent="0.25">
      <c r="D311" s="202"/>
      <c r="E311" s="290"/>
      <c r="F311" s="290"/>
      <c r="G311" s="290"/>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03"/>
      <c r="AO311" s="204"/>
      <c r="AP311" s="205"/>
      <c r="AQ311" s="205"/>
      <c r="AR311" s="205"/>
      <c r="AS311" s="205"/>
      <c r="AT311" s="205"/>
      <c r="AU311" s="205"/>
      <c r="AV311" s="205"/>
      <c r="AW311" s="205"/>
      <c r="AX311" s="205"/>
      <c r="AY311" s="205"/>
      <c r="AZ311" s="205"/>
      <c r="BA311" s="205"/>
      <c r="BB311" s="205"/>
      <c r="BC311" s="205"/>
      <c r="BD311" s="205"/>
      <c r="BE311" s="206"/>
      <c r="BF311" s="206"/>
      <c r="BG311" s="206"/>
      <c r="BH311" s="206"/>
      <c r="BI311" s="206"/>
      <c r="BJ311" s="206"/>
    </row>
    <row r="312" spans="1:62" s="21" customFormat="1" ht="8.1" customHeight="1" x14ac:dyDescent="0.25">
      <c r="A312" s="191"/>
      <c r="B312" s="64"/>
      <c r="C312" s="64"/>
      <c r="D312" s="207"/>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7"/>
    </row>
    <row r="313" spans="1:62" x14ac:dyDescent="0.3">
      <c r="C313" s="11"/>
      <c r="AL313" s="12"/>
      <c r="AV313" s="1" t="s">
        <v>3</v>
      </c>
    </row>
    <row r="314" spans="1:62" x14ac:dyDescent="0.3">
      <c r="A314" s="238"/>
      <c r="B314" s="293"/>
      <c r="C314" s="293"/>
      <c r="D314" s="293"/>
      <c r="E314" s="293"/>
      <c r="F314" s="293"/>
      <c r="G314" s="293"/>
      <c r="H314" s="293"/>
      <c r="I314" s="293"/>
      <c r="J314" s="293"/>
      <c r="K314" s="293"/>
      <c r="L314" s="293"/>
      <c r="M314" s="293"/>
      <c r="N314" s="293"/>
      <c r="O314" s="293"/>
      <c r="P314" s="293"/>
      <c r="Q314" s="293"/>
      <c r="R314" s="293"/>
      <c r="S314" s="293"/>
      <c r="T314" s="293"/>
      <c r="U314" s="293"/>
      <c r="V314" s="293"/>
      <c r="W314" s="293"/>
      <c r="X314" s="293"/>
      <c r="Y314" s="293"/>
      <c r="Z314" s="293"/>
      <c r="AA314" s="293"/>
      <c r="AB314" s="293"/>
      <c r="AC314" s="293"/>
      <c r="AD314" s="293"/>
      <c r="AE314" s="293"/>
      <c r="AF314" s="293"/>
      <c r="AG314" s="293"/>
      <c r="AH314" s="293"/>
      <c r="AI314" s="293"/>
      <c r="AJ314" s="293"/>
      <c r="AK314" s="293"/>
      <c r="AL314" s="293"/>
      <c r="AM314" s="293"/>
      <c r="AN314" s="293"/>
      <c r="AO314" s="293"/>
      <c r="AP314" s="293"/>
      <c r="AQ314" s="293"/>
      <c r="AR314" s="293"/>
    </row>
    <row r="315" spans="1:62" x14ac:dyDescent="0.3">
      <c r="A315" s="293"/>
      <c r="B315" s="293"/>
      <c r="C315" s="293"/>
      <c r="D315" s="293"/>
      <c r="E315" s="293"/>
      <c r="F315" s="293"/>
      <c r="G315" s="293"/>
      <c r="H315" s="293"/>
      <c r="I315" s="293"/>
      <c r="J315" s="293"/>
      <c r="K315" s="293"/>
      <c r="L315" s="293"/>
      <c r="M315" s="293"/>
      <c r="N315" s="293"/>
      <c r="O315" s="293"/>
      <c r="P315" s="293"/>
      <c r="Q315" s="293"/>
      <c r="R315" s="293"/>
      <c r="S315" s="293"/>
      <c r="T315" s="293"/>
      <c r="U315" s="293"/>
      <c r="V315" s="293"/>
      <c r="W315" s="293"/>
      <c r="X315" s="293"/>
      <c r="Y315" s="293"/>
      <c r="Z315" s="293"/>
      <c r="AA315" s="293"/>
      <c r="AB315" s="293"/>
      <c r="AC315" s="293"/>
      <c r="AD315" s="293"/>
      <c r="AE315" s="293"/>
      <c r="AF315" s="293"/>
      <c r="AG315" s="293"/>
      <c r="AH315" s="293"/>
      <c r="AI315" s="293"/>
      <c r="AJ315" s="293"/>
      <c r="AK315" s="293"/>
      <c r="AL315" s="293"/>
      <c r="AM315" s="293"/>
      <c r="AN315" s="293"/>
      <c r="AO315" s="293"/>
      <c r="AP315" s="293"/>
      <c r="AQ315" s="293"/>
      <c r="AR315" s="293"/>
    </row>
    <row r="316" spans="1:62" x14ac:dyDescent="0.3">
      <c r="A316" s="293"/>
      <c r="B316" s="293"/>
      <c r="C316" s="293"/>
      <c r="D316" s="293"/>
      <c r="E316" s="293"/>
      <c r="F316" s="293"/>
      <c r="G316" s="293"/>
      <c r="H316" s="293"/>
      <c r="I316" s="293"/>
      <c r="J316" s="293"/>
      <c r="K316" s="293"/>
      <c r="L316" s="293"/>
      <c r="M316" s="293"/>
      <c r="N316" s="293"/>
      <c r="O316" s="293"/>
      <c r="P316" s="293"/>
      <c r="Q316" s="293"/>
      <c r="R316" s="293"/>
      <c r="S316" s="293"/>
      <c r="T316" s="293"/>
      <c r="U316" s="293"/>
      <c r="V316" s="293"/>
      <c r="W316" s="293"/>
      <c r="X316" s="293"/>
      <c r="Y316" s="293"/>
      <c r="Z316" s="293"/>
      <c r="AA316" s="293"/>
      <c r="AB316" s="293"/>
      <c r="AC316" s="293"/>
      <c r="AD316" s="293"/>
      <c r="AE316" s="293"/>
      <c r="AF316" s="293"/>
      <c r="AG316" s="293"/>
      <c r="AH316" s="293"/>
      <c r="AI316" s="293"/>
      <c r="AJ316" s="293"/>
      <c r="AK316" s="293"/>
      <c r="AL316" s="293"/>
      <c r="AM316" s="293"/>
      <c r="AN316" s="293"/>
      <c r="AO316" s="293"/>
      <c r="AP316" s="293"/>
      <c r="AQ316" s="293"/>
      <c r="AR316" s="293"/>
    </row>
    <row r="317" spans="1:62" x14ac:dyDescent="0.3">
      <c r="A317" s="293"/>
      <c r="B317" s="293"/>
      <c r="C317" s="293"/>
      <c r="D317" s="293"/>
      <c r="E317" s="293"/>
      <c r="F317" s="293"/>
      <c r="G317" s="293"/>
      <c r="H317" s="293"/>
      <c r="I317" s="293"/>
      <c r="J317" s="293"/>
      <c r="K317" s="293"/>
      <c r="L317" s="293"/>
      <c r="M317" s="293"/>
      <c r="N317" s="293"/>
      <c r="O317" s="293"/>
      <c r="P317" s="293"/>
      <c r="Q317" s="293"/>
      <c r="R317" s="293"/>
      <c r="S317" s="293"/>
      <c r="T317" s="293"/>
      <c r="U317" s="293"/>
      <c r="V317" s="293"/>
      <c r="W317" s="293"/>
      <c r="X317" s="293"/>
      <c r="Y317" s="293"/>
      <c r="Z317" s="293"/>
      <c r="AA317" s="293"/>
      <c r="AB317" s="293"/>
      <c r="AC317" s="293"/>
      <c r="AD317" s="293"/>
      <c r="AE317" s="293"/>
      <c r="AF317" s="293"/>
      <c r="AG317" s="293"/>
      <c r="AH317" s="293"/>
      <c r="AI317" s="293"/>
      <c r="AJ317" s="293"/>
      <c r="AK317" s="293"/>
      <c r="AL317" s="293"/>
      <c r="AM317" s="293"/>
      <c r="AN317" s="293"/>
      <c r="AO317" s="293"/>
      <c r="AP317" s="293"/>
      <c r="AQ317" s="293"/>
      <c r="AR317" s="293"/>
    </row>
    <row r="318" spans="1:62" x14ac:dyDescent="0.3">
      <c r="A318" s="293"/>
      <c r="B318" s="293"/>
      <c r="C318" s="293"/>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293"/>
      <c r="Z318" s="293"/>
      <c r="AA318" s="293"/>
      <c r="AB318" s="293"/>
      <c r="AC318" s="293"/>
      <c r="AD318" s="293"/>
      <c r="AE318" s="293"/>
      <c r="AF318" s="293"/>
      <c r="AG318" s="293"/>
      <c r="AH318" s="293"/>
      <c r="AI318" s="293"/>
      <c r="AJ318" s="293"/>
      <c r="AK318" s="293"/>
      <c r="AL318" s="293"/>
      <c r="AM318" s="293"/>
      <c r="AN318" s="293"/>
      <c r="AO318" s="293"/>
      <c r="AP318" s="293"/>
      <c r="AQ318" s="293"/>
      <c r="AR318" s="293"/>
    </row>
    <row r="319" spans="1:62" x14ac:dyDescent="0.3">
      <c r="A319" s="293"/>
      <c r="B319" s="293"/>
      <c r="C319" s="293"/>
      <c r="D319" s="293"/>
      <c r="E319" s="293"/>
      <c r="F319" s="293"/>
      <c r="G319" s="293"/>
      <c r="H319" s="293"/>
      <c r="I319" s="293"/>
      <c r="J319" s="293"/>
      <c r="K319" s="293"/>
      <c r="L319" s="293"/>
      <c r="M319" s="293"/>
      <c r="N319" s="293"/>
      <c r="O319" s="293"/>
      <c r="P319" s="293"/>
      <c r="Q319" s="293"/>
      <c r="R319" s="293"/>
      <c r="S319" s="293"/>
      <c r="T319" s="293"/>
      <c r="U319" s="293"/>
      <c r="V319" s="293"/>
      <c r="W319" s="293"/>
      <c r="X319" s="293"/>
      <c r="Y319" s="293"/>
      <c r="Z319" s="293"/>
      <c r="AA319" s="293"/>
      <c r="AB319" s="293"/>
      <c r="AC319" s="293"/>
      <c r="AD319" s="293"/>
      <c r="AE319" s="293"/>
      <c r="AF319" s="293"/>
      <c r="AG319" s="293"/>
      <c r="AH319" s="293"/>
      <c r="AI319" s="293"/>
      <c r="AJ319" s="293"/>
      <c r="AK319" s="293"/>
      <c r="AL319" s="293"/>
      <c r="AM319" s="293"/>
      <c r="AN319" s="293"/>
      <c r="AO319" s="293"/>
      <c r="AP319" s="293"/>
      <c r="AQ319" s="293"/>
      <c r="AR319" s="293"/>
    </row>
    <row r="320" spans="1:62" x14ac:dyDescent="0.3">
      <c r="A320" s="293"/>
      <c r="B320" s="293"/>
      <c r="C320" s="293"/>
      <c r="D320" s="293"/>
      <c r="E320" s="293"/>
      <c r="F320" s="293"/>
      <c r="G320" s="293"/>
      <c r="H320" s="293"/>
      <c r="I320" s="293"/>
      <c r="J320" s="293"/>
      <c r="K320" s="293"/>
      <c r="L320" s="293"/>
      <c r="M320" s="293"/>
      <c r="N320" s="293"/>
      <c r="O320" s="293"/>
      <c r="P320" s="293"/>
      <c r="Q320" s="293"/>
      <c r="R320" s="293"/>
      <c r="S320" s="293"/>
      <c r="T320" s="293"/>
      <c r="U320" s="293"/>
      <c r="V320" s="293"/>
      <c r="W320" s="293"/>
      <c r="X320" s="293"/>
      <c r="Y320" s="293"/>
      <c r="Z320" s="293"/>
      <c r="AA320" s="293"/>
      <c r="AB320" s="293"/>
      <c r="AC320" s="293"/>
      <c r="AD320" s="293"/>
      <c r="AE320" s="293"/>
      <c r="AF320" s="293"/>
      <c r="AG320" s="293"/>
      <c r="AH320" s="293"/>
      <c r="AI320" s="293"/>
      <c r="AJ320" s="293"/>
      <c r="AK320" s="293"/>
      <c r="AL320" s="293"/>
      <c r="AM320" s="293"/>
      <c r="AN320" s="293"/>
      <c r="AO320" s="293"/>
      <c r="AP320" s="293"/>
      <c r="AQ320" s="293"/>
      <c r="AR320" s="293"/>
    </row>
    <row r="321" spans="1:62" x14ac:dyDescent="0.3">
      <c r="A321" s="293"/>
      <c r="B321" s="293"/>
      <c r="C321" s="293"/>
      <c r="D321" s="293"/>
      <c r="E321" s="293"/>
      <c r="F321" s="293"/>
      <c r="G321" s="293"/>
      <c r="H321" s="293"/>
      <c r="I321" s="293"/>
      <c r="J321" s="293"/>
      <c r="K321" s="293"/>
      <c r="L321" s="293"/>
      <c r="M321" s="293"/>
      <c r="N321" s="293"/>
      <c r="O321" s="293"/>
      <c r="P321" s="293"/>
      <c r="Q321" s="293"/>
      <c r="R321" s="293"/>
      <c r="S321" s="293"/>
      <c r="T321" s="293"/>
      <c r="U321" s="293"/>
      <c r="V321" s="293"/>
      <c r="W321" s="293"/>
      <c r="X321" s="293"/>
      <c r="Y321" s="293"/>
      <c r="Z321" s="293"/>
      <c r="AA321" s="293"/>
      <c r="AB321" s="293"/>
      <c r="AC321" s="293"/>
      <c r="AD321" s="293"/>
      <c r="AE321" s="293"/>
      <c r="AF321" s="293"/>
      <c r="AG321" s="293"/>
      <c r="AH321" s="293"/>
      <c r="AI321" s="293"/>
      <c r="AJ321" s="293"/>
      <c r="AK321" s="293"/>
      <c r="AL321" s="293"/>
      <c r="AM321" s="293"/>
      <c r="AN321" s="293"/>
      <c r="AO321" s="293"/>
      <c r="AP321" s="293"/>
      <c r="AQ321" s="293"/>
      <c r="AR321" s="293"/>
    </row>
    <row r="322" spans="1:62" x14ac:dyDescent="0.3">
      <c r="A322" s="293"/>
      <c r="B322" s="293"/>
      <c r="C322" s="293"/>
      <c r="D322" s="293"/>
      <c r="E322" s="293"/>
      <c r="F322" s="293"/>
      <c r="G322" s="293"/>
      <c r="H322" s="293"/>
      <c r="I322" s="293"/>
      <c r="J322" s="293"/>
      <c r="K322" s="293"/>
      <c r="L322" s="293"/>
      <c r="M322" s="293"/>
      <c r="N322" s="293"/>
      <c r="O322" s="293"/>
      <c r="P322" s="293"/>
      <c r="Q322" s="293"/>
      <c r="R322" s="293"/>
      <c r="S322" s="293"/>
      <c r="T322" s="293"/>
      <c r="U322" s="293"/>
      <c r="V322" s="293"/>
      <c r="W322" s="293"/>
      <c r="X322" s="293"/>
      <c r="Y322" s="293"/>
      <c r="Z322" s="293"/>
      <c r="AA322" s="293"/>
      <c r="AB322" s="293"/>
      <c r="AC322" s="293"/>
      <c r="AD322" s="293"/>
      <c r="AE322" s="293"/>
      <c r="AF322" s="293"/>
      <c r="AG322" s="293"/>
      <c r="AH322" s="293"/>
      <c r="AI322" s="293"/>
      <c r="AJ322" s="293"/>
      <c r="AK322" s="293"/>
      <c r="AL322" s="293"/>
      <c r="AM322" s="293"/>
      <c r="AN322" s="293"/>
      <c r="AO322" s="293"/>
      <c r="AP322" s="293"/>
      <c r="AQ322" s="293"/>
      <c r="AR322" s="293"/>
    </row>
    <row r="323" spans="1:62" x14ac:dyDescent="0.3">
      <c r="A323" s="293"/>
      <c r="B323" s="293"/>
      <c r="C323" s="293"/>
      <c r="D323" s="293"/>
      <c r="E323" s="293"/>
      <c r="F323" s="293"/>
      <c r="G323" s="293"/>
      <c r="H323" s="293"/>
      <c r="I323" s="293"/>
      <c r="J323" s="293"/>
      <c r="K323" s="293"/>
      <c r="L323" s="293"/>
      <c r="M323" s="293"/>
      <c r="N323" s="293"/>
      <c r="O323" s="293"/>
      <c r="P323" s="293"/>
      <c r="Q323" s="293"/>
      <c r="R323" s="293"/>
      <c r="S323" s="293"/>
      <c r="T323" s="293"/>
      <c r="U323" s="293"/>
      <c r="V323" s="293"/>
      <c r="W323" s="293"/>
      <c r="X323" s="293"/>
      <c r="Y323" s="293"/>
      <c r="Z323" s="293"/>
      <c r="AA323" s="293"/>
      <c r="AB323" s="293"/>
      <c r="AC323" s="293"/>
      <c r="AD323" s="293"/>
      <c r="AE323" s="293"/>
      <c r="AF323" s="293"/>
      <c r="AG323" s="293"/>
      <c r="AH323" s="293"/>
      <c r="AI323" s="293"/>
      <c r="AJ323" s="293"/>
      <c r="AK323" s="293"/>
      <c r="AL323" s="293"/>
      <c r="AM323" s="293"/>
      <c r="AN323" s="293"/>
      <c r="AO323" s="293"/>
      <c r="AP323" s="293"/>
      <c r="AQ323" s="293"/>
      <c r="AR323" s="293"/>
    </row>
    <row r="324" spans="1:62" x14ac:dyDescent="0.3">
      <c r="A324" s="293"/>
      <c r="B324" s="293"/>
      <c r="C324" s="293"/>
      <c r="D324" s="293"/>
      <c r="E324" s="293"/>
      <c r="F324" s="293"/>
      <c r="G324" s="293"/>
      <c r="H324" s="293"/>
      <c r="I324" s="293"/>
      <c r="J324" s="293"/>
      <c r="K324" s="293"/>
      <c r="L324" s="293"/>
      <c r="M324" s="293"/>
      <c r="N324" s="293"/>
      <c r="O324" s="293"/>
      <c r="P324" s="293"/>
      <c r="Q324" s="293"/>
      <c r="R324" s="293"/>
      <c r="S324" s="293"/>
      <c r="T324" s="293"/>
      <c r="U324" s="293"/>
      <c r="V324" s="293"/>
      <c r="W324" s="293"/>
      <c r="X324" s="293"/>
      <c r="Y324" s="293"/>
      <c r="Z324" s="293"/>
      <c r="AA324" s="293"/>
      <c r="AB324" s="293"/>
      <c r="AC324" s="293"/>
      <c r="AD324" s="293"/>
      <c r="AE324" s="293"/>
      <c r="AF324" s="293"/>
      <c r="AG324" s="293"/>
      <c r="AH324" s="293"/>
      <c r="AI324" s="293"/>
      <c r="AJ324" s="293"/>
      <c r="AK324" s="293"/>
      <c r="AL324" s="293"/>
      <c r="AM324" s="293"/>
      <c r="AN324" s="293"/>
      <c r="AO324" s="293"/>
      <c r="AP324" s="293"/>
      <c r="AQ324" s="293"/>
      <c r="AR324" s="293"/>
    </row>
    <row r="325" spans="1:62" x14ac:dyDescent="0.3">
      <c r="A325" s="293"/>
      <c r="B325" s="293"/>
      <c r="C325" s="293"/>
      <c r="D325" s="293"/>
      <c r="E325" s="293"/>
      <c r="F325" s="293"/>
      <c r="G325" s="293"/>
      <c r="H325" s="293"/>
      <c r="I325" s="293"/>
      <c r="J325" s="293"/>
      <c r="K325" s="293"/>
      <c r="L325" s="293"/>
      <c r="M325" s="293"/>
      <c r="N325" s="293"/>
      <c r="O325" s="293"/>
      <c r="P325" s="293"/>
      <c r="Q325" s="293"/>
      <c r="R325" s="293"/>
      <c r="S325" s="293"/>
      <c r="T325" s="293"/>
      <c r="U325" s="293"/>
      <c r="V325" s="293"/>
      <c r="W325" s="293"/>
      <c r="X325" s="293"/>
      <c r="Y325" s="293"/>
      <c r="Z325" s="293"/>
      <c r="AA325" s="293"/>
      <c r="AB325" s="293"/>
      <c r="AC325" s="293"/>
      <c r="AD325" s="293"/>
      <c r="AE325" s="293"/>
      <c r="AF325" s="293"/>
      <c r="AG325" s="293"/>
      <c r="AH325" s="293"/>
      <c r="AI325" s="293"/>
      <c r="AJ325" s="293"/>
      <c r="AK325" s="293"/>
      <c r="AL325" s="293"/>
      <c r="AM325" s="293"/>
      <c r="AN325" s="293"/>
      <c r="AO325" s="293"/>
      <c r="AP325" s="293"/>
      <c r="AQ325" s="293"/>
      <c r="AR325" s="293"/>
    </row>
    <row r="326" spans="1:62" x14ac:dyDescent="0.3">
      <c r="A326" s="293"/>
      <c r="B326" s="293"/>
      <c r="C326" s="293"/>
      <c r="D326" s="293"/>
      <c r="E326" s="293"/>
      <c r="F326" s="293"/>
      <c r="G326" s="293"/>
      <c r="H326" s="293"/>
      <c r="I326" s="293"/>
      <c r="J326" s="293"/>
      <c r="K326" s="293"/>
      <c r="L326" s="293"/>
      <c r="M326" s="293"/>
      <c r="N326" s="293"/>
      <c r="O326" s="293"/>
      <c r="P326" s="293"/>
      <c r="Q326" s="293"/>
      <c r="R326" s="293"/>
      <c r="S326" s="293"/>
      <c r="T326" s="293"/>
      <c r="U326" s="293"/>
      <c r="V326" s="293"/>
      <c r="W326" s="293"/>
      <c r="X326" s="293"/>
      <c r="Y326" s="293"/>
      <c r="Z326" s="293"/>
      <c r="AA326" s="293"/>
      <c r="AB326" s="293"/>
      <c r="AC326" s="293"/>
      <c r="AD326" s="293"/>
      <c r="AE326" s="293"/>
      <c r="AF326" s="293"/>
      <c r="AG326" s="293"/>
      <c r="AH326" s="293"/>
      <c r="AI326" s="293"/>
      <c r="AJ326" s="293"/>
      <c r="AK326" s="293"/>
      <c r="AL326" s="293"/>
      <c r="AM326" s="293"/>
      <c r="AN326" s="293"/>
      <c r="AO326" s="293"/>
      <c r="AP326" s="293"/>
      <c r="AQ326" s="293"/>
      <c r="AR326" s="293"/>
    </row>
    <row r="327" spans="1:62" x14ac:dyDescent="0.3">
      <c r="A327" s="293"/>
      <c r="B327" s="293"/>
      <c r="C327" s="293"/>
      <c r="D327" s="293"/>
      <c r="E327" s="293"/>
      <c r="F327" s="293"/>
      <c r="G327" s="293"/>
      <c r="H327" s="293"/>
      <c r="I327" s="293"/>
      <c r="J327" s="293"/>
      <c r="K327" s="293"/>
      <c r="L327" s="293"/>
      <c r="M327" s="293"/>
      <c r="N327" s="293"/>
      <c r="O327" s="293"/>
      <c r="P327" s="293"/>
      <c r="Q327" s="293"/>
      <c r="R327" s="293"/>
      <c r="S327" s="293"/>
      <c r="T327" s="293"/>
      <c r="U327" s="293"/>
      <c r="V327" s="293"/>
      <c r="W327" s="293"/>
      <c r="X327" s="293"/>
      <c r="Y327" s="293"/>
      <c r="Z327" s="293"/>
      <c r="AA327" s="293"/>
      <c r="AB327" s="293"/>
      <c r="AC327" s="293"/>
      <c r="AD327" s="293"/>
      <c r="AE327" s="293"/>
      <c r="AF327" s="293"/>
      <c r="AG327" s="293"/>
      <c r="AH327" s="293"/>
      <c r="AI327" s="293"/>
      <c r="AJ327" s="293"/>
      <c r="AK327" s="293"/>
      <c r="AL327" s="293"/>
      <c r="AM327" s="293"/>
      <c r="AN327" s="293"/>
      <c r="AO327" s="293"/>
      <c r="AP327" s="293"/>
      <c r="AQ327" s="293"/>
      <c r="AR327" s="293"/>
    </row>
    <row r="328" spans="1:62" x14ac:dyDescent="0.3">
      <c r="A328" s="293"/>
      <c r="B328" s="293"/>
      <c r="C328" s="293"/>
      <c r="D328" s="293"/>
      <c r="E328" s="293"/>
      <c r="F328" s="293"/>
      <c r="G328" s="293"/>
      <c r="H328" s="293"/>
      <c r="I328" s="293"/>
      <c r="J328" s="293"/>
      <c r="K328" s="293"/>
      <c r="L328" s="293"/>
      <c r="M328" s="293"/>
      <c r="N328" s="293"/>
      <c r="O328" s="293"/>
      <c r="P328" s="293"/>
      <c r="Q328" s="293"/>
      <c r="R328" s="293"/>
      <c r="S328" s="293"/>
      <c r="T328" s="293"/>
      <c r="U328" s="293"/>
      <c r="V328" s="293"/>
      <c r="W328" s="293"/>
      <c r="X328" s="293"/>
      <c r="Y328" s="293"/>
      <c r="Z328" s="293"/>
      <c r="AA328" s="293"/>
      <c r="AB328" s="293"/>
      <c r="AC328" s="293"/>
      <c r="AD328" s="293"/>
      <c r="AE328" s="293"/>
      <c r="AF328" s="293"/>
      <c r="AG328" s="293"/>
      <c r="AH328" s="293"/>
      <c r="AI328" s="293"/>
      <c r="AJ328" s="293"/>
      <c r="AK328" s="293"/>
      <c r="AL328" s="293"/>
      <c r="AM328" s="293"/>
      <c r="AN328" s="293"/>
      <c r="AO328" s="293"/>
      <c r="AP328" s="293"/>
      <c r="AQ328" s="293"/>
      <c r="AR328" s="293"/>
    </row>
    <row r="329" spans="1:62" x14ac:dyDescent="0.3">
      <c r="A329" s="293"/>
      <c r="B329" s="293"/>
      <c r="C329" s="293"/>
      <c r="D329" s="293"/>
      <c r="E329" s="293"/>
      <c r="F329" s="293"/>
      <c r="G329" s="293"/>
      <c r="H329" s="293"/>
      <c r="I329" s="293"/>
      <c r="J329" s="293"/>
      <c r="K329" s="293"/>
      <c r="L329" s="293"/>
      <c r="M329" s="293"/>
      <c r="N329" s="293"/>
      <c r="O329" s="293"/>
      <c r="P329" s="293"/>
      <c r="Q329" s="293"/>
      <c r="R329" s="293"/>
      <c r="S329" s="293"/>
      <c r="T329" s="293"/>
      <c r="U329" s="293"/>
      <c r="V329" s="293"/>
      <c r="W329" s="293"/>
      <c r="X329" s="293"/>
      <c r="Y329" s="293"/>
      <c r="Z329" s="293"/>
      <c r="AA329" s="293"/>
      <c r="AB329" s="293"/>
      <c r="AC329" s="293"/>
      <c r="AD329" s="293"/>
      <c r="AE329" s="293"/>
      <c r="AF329" s="293"/>
      <c r="AG329" s="293"/>
      <c r="AH329" s="293"/>
      <c r="AI329" s="293"/>
      <c r="AJ329" s="293"/>
      <c r="AK329" s="293"/>
      <c r="AL329" s="293"/>
      <c r="AM329" s="293"/>
      <c r="AN329" s="293"/>
      <c r="AO329" s="293"/>
      <c r="AP329" s="293"/>
      <c r="AQ329" s="293"/>
      <c r="AR329" s="293"/>
    </row>
    <row r="330" spans="1:62" x14ac:dyDescent="0.3">
      <c r="A330" s="293"/>
      <c r="B330" s="293"/>
      <c r="C330" s="293"/>
      <c r="D330" s="293"/>
      <c r="E330" s="293"/>
      <c r="F330" s="293"/>
      <c r="G330" s="293"/>
      <c r="H330" s="293"/>
      <c r="I330" s="293"/>
      <c r="J330" s="293"/>
      <c r="K330" s="293"/>
      <c r="L330" s="293"/>
      <c r="M330" s="293"/>
      <c r="N330" s="293"/>
      <c r="O330" s="293"/>
      <c r="P330" s="293"/>
      <c r="Q330" s="293"/>
      <c r="R330" s="293"/>
      <c r="S330" s="293"/>
      <c r="T330" s="293"/>
      <c r="U330" s="293"/>
      <c r="V330" s="293"/>
      <c r="W330" s="293"/>
      <c r="X330" s="293"/>
      <c r="Y330" s="293"/>
      <c r="Z330" s="293"/>
      <c r="AA330" s="293"/>
      <c r="AB330" s="293"/>
      <c r="AC330" s="293"/>
      <c r="AD330" s="293"/>
      <c r="AE330" s="293"/>
      <c r="AF330" s="293"/>
      <c r="AG330" s="293"/>
      <c r="AH330" s="293"/>
      <c r="AI330" s="293"/>
      <c r="AJ330" s="293"/>
      <c r="AK330" s="293"/>
      <c r="AL330" s="293"/>
      <c r="AM330" s="293"/>
      <c r="AN330" s="293"/>
      <c r="AO330" s="293"/>
      <c r="AP330" s="293"/>
      <c r="AQ330" s="293"/>
      <c r="AR330" s="293"/>
    </row>
    <row r="331" spans="1:62" x14ac:dyDescent="0.3">
      <c r="A331" s="293"/>
      <c r="B331" s="293"/>
      <c r="C331" s="293"/>
      <c r="D331" s="293"/>
      <c r="E331" s="293"/>
      <c r="F331" s="293"/>
      <c r="G331" s="293"/>
      <c r="H331" s="293"/>
      <c r="I331" s="293"/>
      <c r="J331" s="293"/>
      <c r="K331" s="293"/>
      <c r="L331" s="293"/>
      <c r="M331" s="293"/>
      <c r="N331" s="293"/>
      <c r="O331" s="293"/>
      <c r="P331" s="293"/>
      <c r="Q331" s="293"/>
      <c r="R331" s="293"/>
      <c r="S331" s="293"/>
      <c r="T331" s="293"/>
      <c r="U331" s="293"/>
      <c r="V331" s="293"/>
      <c r="W331" s="293"/>
      <c r="X331" s="293"/>
      <c r="Y331" s="293"/>
      <c r="Z331" s="293"/>
      <c r="AA331" s="293"/>
      <c r="AB331" s="293"/>
      <c r="AC331" s="293"/>
      <c r="AD331" s="293"/>
      <c r="AE331" s="293"/>
      <c r="AF331" s="293"/>
      <c r="AG331" s="293"/>
      <c r="AH331" s="293"/>
      <c r="AI331" s="293"/>
      <c r="AJ331" s="293"/>
      <c r="AK331" s="293"/>
      <c r="AL331" s="293"/>
      <c r="AM331" s="293"/>
      <c r="AN331" s="293"/>
      <c r="AO331" s="293"/>
      <c r="AP331" s="293"/>
      <c r="AQ331" s="293"/>
      <c r="AR331" s="293"/>
    </row>
    <row r="332" spans="1:62" x14ac:dyDescent="0.3">
      <c r="A332" s="293"/>
      <c r="B332" s="293"/>
      <c r="C332" s="293"/>
      <c r="D332" s="293"/>
      <c r="E332" s="293"/>
      <c r="F332" s="293"/>
      <c r="G332" s="293"/>
      <c r="H332" s="293"/>
      <c r="I332" s="293"/>
      <c r="J332" s="293"/>
      <c r="K332" s="293"/>
      <c r="L332" s="293"/>
      <c r="M332" s="293"/>
      <c r="N332" s="293"/>
      <c r="O332" s="293"/>
      <c r="P332" s="293"/>
      <c r="Q332" s="293"/>
      <c r="R332" s="293"/>
      <c r="S332" s="293"/>
      <c r="T332" s="293"/>
      <c r="U332" s="293"/>
      <c r="V332" s="293"/>
      <c r="W332" s="293"/>
      <c r="X332" s="293"/>
      <c r="Y332" s="293"/>
      <c r="Z332" s="293"/>
      <c r="AA332" s="293"/>
      <c r="AB332" s="293"/>
      <c r="AC332" s="293"/>
      <c r="AD332" s="293"/>
      <c r="AE332" s="293"/>
      <c r="AF332" s="293"/>
      <c r="AG332" s="293"/>
      <c r="AH332" s="293"/>
      <c r="AI332" s="293"/>
      <c r="AJ332" s="293"/>
      <c r="AK332" s="293"/>
      <c r="AL332" s="293"/>
      <c r="AM332" s="293"/>
      <c r="AN332" s="293"/>
      <c r="AO332" s="293"/>
      <c r="AP332" s="293"/>
      <c r="AQ332" s="293"/>
      <c r="AR332" s="293"/>
    </row>
    <row r="333" spans="1:62" x14ac:dyDescent="0.3">
      <c r="A333" s="293"/>
      <c r="B333" s="293"/>
      <c r="C333" s="293"/>
      <c r="D333" s="293"/>
      <c r="E333" s="293"/>
      <c r="F333" s="293"/>
      <c r="G333" s="293"/>
      <c r="H333" s="293"/>
      <c r="I333" s="293"/>
      <c r="J333" s="293"/>
      <c r="K333" s="293"/>
      <c r="L333" s="293"/>
      <c r="M333" s="293"/>
      <c r="N333" s="293"/>
      <c r="O333" s="293"/>
      <c r="P333" s="293"/>
      <c r="Q333" s="293"/>
      <c r="R333" s="293"/>
      <c r="S333" s="293"/>
      <c r="T333" s="293"/>
      <c r="U333" s="293"/>
      <c r="V333" s="293"/>
      <c r="W333" s="293"/>
      <c r="X333" s="293"/>
      <c r="Y333" s="293"/>
      <c r="Z333" s="293"/>
      <c r="AA333" s="293"/>
      <c r="AB333" s="293"/>
      <c r="AC333" s="293"/>
      <c r="AD333" s="293"/>
      <c r="AE333" s="293"/>
      <c r="AF333" s="293"/>
      <c r="AG333" s="293"/>
      <c r="AH333" s="293"/>
      <c r="AI333" s="293"/>
      <c r="AJ333" s="293"/>
      <c r="AK333" s="293"/>
      <c r="AL333" s="293"/>
      <c r="AM333" s="293"/>
      <c r="AN333" s="293"/>
      <c r="AO333" s="293"/>
      <c r="AP333" s="293"/>
      <c r="AQ333" s="293"/>
      <c r="AR333" s="293"/>
    </row>
    <row r="334" spans="1:62" x14ac:dyDescent="0.3">
      <c r="A334" s="293"/>
      <c r="B334" s="293"/>
      <c r="C334" s="293"/>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293"/>
      <c r="Z334" s="293"/>
      <c r="AA334" s="293"/>
      <c r="AB334" s="293"/>
      <c r="AC334" s="293"/>
      <c r="AD334" s="293"/>
      <c r="AE334" s="293"/>
      <c r="AF334" s="293"/>
      <c r="AG334" s="293"/>
      <c r="AH334" s="293"/>
      <c r="AI334" s="293"/>
      <c r="AJ334" s="293"/>
      <c r="AK334" s="293"/>
      <c r="AL334" s="293"/>
      <c r="AM334" s="293"/>
      <c r="AN334" s="293"/>
      <c r="AO334" s="293"/>
      <c r="AP334" s="293"/>
      <c r="AQ334" s="293"/>
      <c r="AR334" s="293"/>
    </row>
    <row r="335" spans="1:62" ht="12" customHeight="1" x14ac:dyDescent="0.3">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c r="AQ335" s="64"/>
      <c r="AR335" s="64"/>
    </row>
    <row r="336" spans="1:62" s="21" customFormat="1" ht="12" customHeight="1" x14ac:dyDescent="0.25">
      <c r="C336" s="22"/>
      <c r="AS336" s="22"/>
      <c r="AT336" s="22"/>
      <c r="AU336" s="22"/>
      <c r="AV336" s="22"/>
      <c r="AW336" s="22"/>
      <c r="AX336" s="22"/>
      <c r="AY336" s="22"/>
      <c r="AZ336" s="22"/>
      <c r="BA336" s="22"/>
      <c r="BB336" s="22"/>
      <c r="BC336" s="22"/>
      <c r="BD336" s="22"/>
      <c r="BE336" s="22"/>
      <c r="BF336" s="22"/>
      <c r="BG336" s="22"/>
      <c r="BH336" s="22"/>
      <c r="BI336" s="22"/>
      <c r="BJ336" s="22"/>
    </row>
    <row r="337" spans="1:62" s="21" customFormat="1" ht="15" x14ac:dyDescent="0.25">
      <c r="A337" s="238"/>
      <c r="B337" s="238"/>
      <c r="C337" s="238"/>
      <c r="D337" s="238"/>
      <c r="E337" s="238"/>
      <c r="F337" s="238"/>
      <c r="G337" s="238"/>
      <c r="H337" s="238"/>
      <c r="I337" s="238"/>
      <c r="J337" s="238"/>
      <c r="K337" s="238"/>
      <c r="L337" s="238"/>
      <c r="M337" s="238"/>
      <c r="N337" s="238"/>
      <c r="O337" s="238"/>
      <c r="P337" s="238"/>
      <c r="Q337" s="238"/>
      <c r="R337" s="238"/>
      <c r="S337" s="238"/>
      <c r="T337" s="238"/>
      <c r="U337" s="238"/>
      <c r="V337" s="238"/>
      <c r="W337" s="238"/>
      <c r="X337" s="238"/>
      <c r="Y337" s="238"/>
      <c r="Z337" s="238"/>
      <c r="AA337" s="238"/>
      <c r="AB337" s="238"/>
      <c r="AC337" s="238"/>
      <c r="AD337" s="238"/>
      <c r="AE337" s="238"/>
      <c r="AF337" s="238"/>
      <c r="AG337" s="238"/>
      <c r="AH337" s="238"/>
      <c r="AI337" s="238"/>
      <c r="AJ337" s="238"/>
      <c r="AK337" s="238"/>
      <c r="AL337" s="238"/>
      <c r="AM337" s="238"/>
      <c r="AN337" s="238"/>
      <c r="AO337" s="238"/>
      <c r="AP337" s="238"/>
      <c r="AQ337" s="238"/>
      <c r="AR337" s="238"/>
      <c r="AS337" s="22"/>
      <c r="AT337" s="22"/>
      <c r="AU337" s="22"/>
      <c r="AV337" s="22"/>
      <c r="AW337" s="22"/>
      <c r="AX337" s="22"/>
      <c r="AY337" s="22"/>
      <c r="AZ337" s="22"/>
      <c r="BA337" s="22"/>
      <c r="BB337" s="22"/>
      <c r="BC337" s="22"/>
      <c r="BD337" s="22"/>
      <c r="BE337" s="22"/>
      <c r="BF337" s="22"/>
      <c r="BG337" s="22"/>
      <c r="BH337" s="22"/>
      <c r="BI337" s="22"/>
      <c r="BJ337" s="22"/>
    </row>
    <row r="338" spans="1:62" s="21" customFormat="1" ht="15" x14ac:dyDescent="0.25">
      <c r="A338" s="238"/>
      <c r="B338" s="238"/>
      <c r="C338" s="238"/>
      <c r="D338" s="238"/>
      <c r="E338" s="238"/>
      <c r="F338" s="238"/>
      <c r="G338" s="238"/>
      <c r="H338" s="238"/>
      <c r="I338" s="238"/>
      <c r="J338" s="238"/>
      <c r="K338" s="238"/>
      <c r="L338" s="238"/>
      <c r="M338" s="238"/>
      <c r="N338" s="238"/>
      <c r="O338" s="238"/>
      <c r="P338" s="238"/>
      <c r="Q338" s="238"/>
      <c r="R338" s="238"/>
      <c r="S338" s="238"/>
      <c r="T338" s="238"/>
      <c r="U338" s="238"/>
      <c r="V338" s="238"/>
      <c r="W338" s="238"/>
      <c r="X338" s="238"/>
      <c r="Y338" s="238"/>
      <c r="Z338" s="238"/>
      <c r="AA338" s="238"/>
      <c r="AB338" s="238"/>
      <c r="AC338" s="238"/>
      <c r="AD338" s="238"/>
      <c r="AE338" s="238"/>
      <c r="AF338" s="238"/>
      <c r="AG338" s="238"/>
      <c r="AH338" s="238"/>
      <c r="AI338" s="238"/>
      <c r="AJ338" s="238"/>
      <c r="AK338" s="238"/>
      <c r="AL338" s="238"/>
      <c r="AM338" s="238"/>
      <c r="AN338" s="238"/>
      <c r="AO338" s="238"/>
      <c r="AP338" s="238"/>
      <c r="AQ338" s="238"/>
      <c r="AR338" s="238"/>
      <c r="AS338" s="22"/>
      <c r="AT338" s="22"/>
      <c r="AU338" s="22"/>
      <c r="AV338" s="22"/>
      <c r="AW338" s="22"/>
      <c r="AX338" s="22"/>
      <c r="AY338" s="22"/>
      <c r="AZ338" s="22"/>
      <c r="BA338" s="22"/>
      <c r="BB338" s="22"/>
      <c r="BC338" s="22"/>
      <c r="BD338" s="22"/>
      <c r="BE338" s="22"/>
      <c r="BF338" s="22"/>
      <c r="BG338" s="22"/>
      <c r="BH338" s="22"/>
      <c r="BI338" s="22"/>
      <c r="BJ338" s="22"/>
    </row>
    <row r="339" spans="1:62" s="21" customFormat="1" ht="15" x14ac:dyDescent="0.25">
      <c r="A339" s="238"/>
      <c r="B339" s="238"/>
      <c r="C339" s="238"/>
      <c r="D339" s="238"/>
      <c r="E339" s="238"/>
      <c r="F339" s="238"/>
      <c r="G339" s="238"/>
      <c r="H339" s="238"/>
      <c r="I339" s="238"/>
      <c r="J339" s="238"/>
      <c r="K339" s="238"/>
      <c r="L339" s="238"/>
      <c r="M339" s="238"/>
      <c r="N339" s="238"/>
      <c r="O339" s="238"/>
      <c r="P339" s="238"/>
      <c r="Q339" s="238"/>
      <c r="R339" s="238"/>
      <c r="S339" s="238"/>
      <c r="T339" s="238"/>
      <c r="U339" s="238"/>
      <c r="V339" s="238"/>
      <c r="W339" s="238"/>
      <c r="X339" s="238"/>
      <c r="Y339" s="238"/>
      <c r="Z339" s="238"/>
      <c r="AA339" s="238"/>
      <c r="AB339" s="238"/>
      <c r="AC339" s="238"/>
      <c r="AD339" s="238"/>
      <c r="AE339" s="238"/>
      <c r="AF339" s="238"/>
      <c r="AG339" s="238"/>
      <c r="AH339" s="238"/>
      <c r="AI339" s="238"/>
      <c r="AJ339" s="238"/>
      <c r="AK339" s="238"/>
      <c r="AL339" s="238"/>
      <c r="AM339" s="238"/>
      <c r="AN339" s="238"/>
      <c r="AO339" s="238"/>
      <c r="AP339" s="238"/>
      <c r="AQ339" s="238"/>
      <c r="AR339" s="238"/>
      <c r="AS339" s="22"/>
      <c r="AT339" s="22"/>
      <c r="AU339" s="22"/>
      <c r="AV339" s="22"/>
      <c r="AW339" s="22"/>
      <c r="AX339" s="22"/>
      <c r="AY339" s="22"/>
      <c r="AZ339" s="22"/>
      <c r="BA339" s="22"/>
      <c r="BB339" s="22"/>
      <c r="BC339" s="22"/>
      <c r="BD339" s="22"/>
      <c r="BE339" s="22"/>
      <c r="BF339" s="22"/>
      <c r="BG339" s="22"/>
      <c r="BH339" s="22"/>
      <c r="BI339" s="22"/>
      <c r="BJ339" s="22"/>
    </row>
    <row r="340" spans="1:62" s="21" customFormat="1" ht="15" x14ac:dyDescent="0.25">
      <c r="A340" s="238"/>
      <c r="B340" s="238"/>
      <c r="C340" s="238"/>
      <c r="D340" s="238"/>
      <c r="E340" s="238"/>
      <c r="F340" s="238"/>
      <c r="G340" s="238"/>
      <c r="H340" s="238"/>
      <c r="I340" s="238"/>
      <c r="J340" s="238"/>
      <c r="K340" s="238"/>
      <c r="L340" s="238"/>
      <c r="M340" s="238"/>
      <c r="N340" s="238"/>
      <c r="O340" s="238"/>
      <c r="P340" s="238"/>
      <c r="Q340" s="238"/>
      <c r="R340" s="238"/>
      <c r="S340" s="238"/>
      <c r="T340" s="238"/>
      <c r="U340" s="238"/>
      <c r="V340" s="238"/>
      <c r="W340" s="238"/>
      <c r="X340" s="238"/>
      <c r="Y340" s="238"/>
      <c r="Z340" s="238"/>
      <c r="AA340" s="238"/>
      <c r="AB340" s="238"/>
      <c r="AC340" s="238"/>
      <c r="AD340" s="238"/>
      <c r="AE340" s="238"/>
      <c r="AF340" s="238"/>
      <c r="AG340" s="238"/>
      <c r="AH340" s="238"/>
      <c r="AI340" s="238"/>
      <c r="AJ340" s="238"/>
      <c r="AK340" s="238"/>
      <c r="AL340" s="238"/>
      <c r="AM340" s="238"/>
      <c r="AN340" s="238"/>
      <c r="AO340" s="238"/>
      <c r="AP340" s="238"/>
      <c r="AQ340" s="238"/>
      <c r="AR340" s="238"/>
      <c r="AS340" s="22"/>
      <c r="AT340" s="22"/>
      <c r="AU340" s="22"/>
      <c r="AV340" s="22"/>
      <c r="AW340" s="22"/>
      <c r="AX340" s="22"/>
      <c r="AY340" s="22"/>
      <c r="AZ340" s="22"/>
      <c r="BA340" s="22"/>
      <c r="BB340" s="22"/>
      <c r="BC340" s="22"/>
      <c r="BD340" s="22"/>
      <c r="BE340" s="22"/>
      <c r="BF340" s="22"/>
      <c r="BG340" s="22"/>
      <c r="BH340" s="22"/>
      <c r="BI340" s="22"/>
      <c r="BJ340" s="22"/>
    </row>
    <row r="341" spans="1:62" s="21" customFormat="1" ht="15" x14ac:dyDescent="0.25">
      <c r="A341" s="238"/>
      <c r="B341" s="238"/>
      <c r="C341" s="238"/>
      <c r="D341" s="238"/>
      <c r="E341" s="238"/>
      <c r="F341" s="238"/>
      <c r="G341" s="238"/>
      <c r="H341" s="238"/>
      <c r="I341" s="238"/>
      <c r="J341" s="238"/>
      <c r="K341" s="238"/>
      <c r="L341" s="238"/>
      <c r="M341" s="238"/>
      <c r="N341" s="238"/>
      <c r="O341" s="238"/>
      <c r="P341" s="238"/>
      <c r="Q341" s="238"/>
      <c r="R341" s="238"/>
      <c r="S341" s="238"/>
      <c r="T341" s="238"/>
      <c r="U341" s="238"/>
      <c r="V341" s="238"/>
      <c r="W341" s="238"/>
      <c r="X341" s="238"/>
      <c r="Y341" s="238"/>
      <c r="Z341" s="238"/>
      <c r="AA341" s="238"/>
      <c r="AB341" s="238"/>
      <c r="AC341" s="238"/>
      <c r="AD341" s="238"/>
      <c r="AE341" s="238"/>
      <c r="AF341" s="238"/>
      <c r="AG341" s="238"/>
      <c r="AH341" s="238"/>
      <c r="AI341" s="238"/>
      <c r="AJ341" s="238"/>
      <c r="AK341" s="238"/>
      <c r="AL341" s="238"/>
      <c r="AM341" s="238"/>
      <c r="AN341" s="238"/>
      <c r="AO341" s="238"/>
      <c r="AP341" s="238"/>
      <c r="AQ341" s="238"/>
      <c r="AR341" s="238"/>
      <c r="AS341" s="22"/>
      <c r="AT341" s="22"/>
      <c r="AU341" s="22"/>
      <c r="AV341" s="22"/>
      <c r="AW341" s="22"/>
      <c r="AX341" s="22"/>
      <c r="AY341" s="22"/>
      <c r="AZ341" s="22"/>
      <c r="BA341" s="22"/>
      <c r="BB341" s="22"/>
      <c r="BC341" s="22"/>
      <c r="BD341" s="22"/>
      <c r="BE341" s="22"/>
      <c r="BF341" s="22"/>
      <c r="BG341" s="22"/>
      <c r="BH341" s="22"/>
      <c r="BI341" s="22"/>
      <c r="BJ341" s="22"/>
    </row>
    <row r="342" spans="1:62" s="21" customFormat="1" ht="15" x14ac:dyDescent="0.25">
      <c r="A342" s="238"/>
      <c r="B342" s="238"/>
      <c r="C342" s="238"/>
      <c r="D342" s="238"/>
      <c r="E342" s="238"/>
      <c r="F342" s="238"/>
      <c r="G342" s="238"/>
      <c r="H342" s="238"/>
      <c r="I342" s="238"/>
      <c r="J342" s="238"/>
      <c r="K342" s="238"/>
      <c r="L342" s="238"/>
      <c r="M342" s="238"/>
      <c r="N342" s="238"/>
      <c r="O342" s="238"/>
      <c r="P342" s="238"/>
      <c r="Q342" s="238"/>
      <c r="R342" s="238"/>
      <c r="S342" s="238"/>
      <c r="T342" s="238"/>
      <c r="U342" s="238"/>
      <c r="V342" s="238"/>
      <c r="W342" s="238"/>
      <c r="X342" s="238"/>
      <c r="Y342" s="238"/>
      <c r="Z342" s="238"/>
      <c r="AA342" s="238"/>
      <c r="AB342" s="238"/>
      <c r="AC342" s="238"/>
      <c r="AD342" s="238"/>
      <c r="AE342" s="238"/>
      <c r="AF342" s="238"/>
      <c r="AG342" s="238"/>
      <c r="AH342" s="238"/>
      <c r="AI342" s="238"/>
      <c r="AJ342" s="238"/>
      <c r="AK342" s="238"/>
      <c r="AL342" s="238"/>
      <c r="AM342" s="238"/>
      <c r="AN342" s="238"/>
      <c r="AO342" s="238"/>
      <c r="AP342" s="238"/>
      <c r="AQ342" s="238"/>
      <c r="AR342" s="238"/>
      <c r="AS342" s="22"/>
      <c r="AT342" s="22"/>
      <c r="AU342" s="22"/>
      <c r="AV342" s="22"/>
      <c r="AW342" s="22"/>
      <c r="AX342" s="22"/>
      <c r="AY342" s="22"/>
      <c r="AZ342" s="22"/>
      <c r="BA342" s="22"/>
      <c r="BB342" s="22"/>
      <c r="BC342" s="22"/>
      <c r="BD342" s="22"/>
      <c r="BE342" s="22"/>
      <c r="BF342" s="22"/>
      <c r="BG342" s="22"/>
      <c r="BH342" s="22"/>
      <c r="BI342" s="22"/>
      <c r="BJ342" s="22"/>
    </row>
    <row r="343" spans="1:62" s="21" customFormat="1" ht="15" x14ac:dyDescent="0.25">
      <c r="A343" s="238"/>
      <c r="B343" s="238"/>
      <c r="C343" s="238"/>
      <c r="D343" s="238"/>
      <c r="E343" s="238"/>
      <c r="F343" s="238"/>
      <c r="G343" s="238"/>
      <c r="H343" s="238"/>
      <c r="I343" s="238"/>
      <c r="J343" s="238"/>
      <c r="K343" s="238"/>
      <c r="L343" s="238"/>
      <c r="M343" s="238"/>
      <c r="N343" s="238"/>
      <c r="O343" s="238"/>
      <c r="P343" s="238"/>
      <c r="Q343" s="238"/>
      <c r="R343" s="238"/>
      <c r="S343" s="238"/>
      <c r="T343" s="238"/>
      <c r="U343" s="238"/>
      <c r="V343" s="238"/>
      <c r="W343" s="238"/>
      <c r="X343" s="238"/>
      <c r="Y343" s="238"/>
      <c r="Z343" s="238"/>
      <c r="AA343" s="238"/>
      <c r="AB343" s="238"/>
      <c r="AC343" s="238"/>
      <c r="AD343" s="238"/>
      <c r="AE343" s="238"/>
      <c r="AF343" s="238"/>
      <c r="AG343" s="238"/>
      <c r="AH343" s="238"/>
      <c r="AI343" s="238"/>
      <c r="AJ343" s="238"/>
      <c r="AK343" s="238"/>
      <c r="AL343" s="238"/>
      <c r="AM343" s="238"/>
      <c r="AN343" s="238"/>
      <c r="AO343" s="238"/>
      <c r="AP343" s="238"/>
      <c r="AQ343" s="238"/>
      <c r="AR343" s="238"/>
      <c r="AS343" s="22"/>
      <c r="AT343" s="22"/>
      <c r="AU343" s="22"/>
      <c r="AV343" s="22"/>
      <c r="AW343" s="22"/>
      <c r="AX343" s="22"/>
      <c r="AY343" s="22"/>
      <c r="AZ343" s="22"/>
      <c r="BA343" s="22"/>
      <c r="BB343" s="22"/>
      <c r="BC343" s="22"/>
      <c r="BD343" s="22"/>
      <c r="BE343" s="22"/>
      <c r="BF343" s="22"/>
      <c r="BG343" s="22"/>
      <c r="BH343" s="22"/>
      <c r="BI343" s="22"/>
      <c r="BJ343" s="22"/>
    </row>
    <row r="344" spans="1:62" s="21" customFormat="1" ht="15" x14ac:dyDescent="0.25">
      <c r="C344" s="22"/>
      <c r="AS344" s="22"/>
      <c r="AT344" s="22"/>
      <c r="AU344" s="22"/>
      <c r="AV344" s="22"/>
      <c r="AW344" s="22"/>
      <c r="AX344" s="22"/>
      <c r="AY344" s="22"/>
      <c r="AZ344" s="22"/>
      <c r="BA344" s="22"/>
      <c r="BB344" s="22"/>
      <c r="BC344" s="22"/>
      <c r="BD344" s="22"/>
      <c r="BE344" s="22"/>
      <c r="BF344" s="22"/>
      <c r="BG344" s="22"/>
      <c r="BH344" s="22"/>
      <c r="BI344" s="22"/>
      <c r="BJ344" s="22"/>
    </row>
    <row r="345" spans="1:62" s="21" customFormat="1" ht="15" x14ac:dyDescent="0.25">
      <c r="A345" s="238"/>
      <c r="B345" s="238"/>
      <c r="C345" s="238"/>
      <c r="D345" s="238"/>
      <c r="E345" s="238"/>
      <c r="F345" s="238"/>
      <c r="G345" s="238"/>
      <c r="H345" s="238"/>
      <c r="I345" s="238"/>
      <c r="J345" s="238"/>
      <c r="K345" s="238"/>
      <c r="L345" s="238"/>
      <c r="M345" s="238"/>
      <c r="N345" s="238"/>
      <c r="O345" s="238"/>
      <c r="P345" s="238"/>
      <c r="Q345" s="238"/>
      <c r="R345" s="238"/>
      <c r="S345" s="238"/>
      <c r="T345" s="238"/>
      <c r="U345" s="238"/>
      <c r="V345" s="238"/>
      <c r="W345" s="238"/>
      <c r="X345" s="238"/>
      <c r="Y345" s="238"/>
      <c r="Z345" s="238"/>
      <c r="AA345" s="238"/>
      <c r="AB345" s="238"/>
      <c r="AC345" s="238"/>
      <c r="AD345" s="238"/>
      <c r="AE345" s="238"/>
      <c r="AF345" s="238"/>
      <c r="AG345" s="238"/>
      <c r="AH345" s="238"/>
      <c r="AI345" s="238"/>
      <c r="AJ345" s="238"/>
      <c r="AK345" s="238"/>
      <c r="AL345" s="238"/>
      <c r="AM345" s="238"/>
      <c r="AN345" s="238"/>
      <c r="AO345" s="238"/>
      <c r="AP345" s="238"/>
      <c r="AQ345" s="238"/>
      <c r="AR345" s="238"/>
      <c r="AS345" s="22"/>
      <c r="AT345" s="22"/>
      <c r="AU345" s="22"/>
      <c r="AV345" s="22"/>
      <c r="AW345" s="22"/>
      <c r="AX345" s="22"/>
      <c r="AY345" s="22"/>
      <c r="AZ345" s="22"/>
      <c r="BA345" s="22"/>
      <c r="BB345" s="22"/>
      <c r="BC345" s="22"/>
      <c r="BD345" s="22"/>
      <c r="BE345" s="22"/>
      <c r="BF345" s="22"/>
      <c r="BG345" s="22"/>
      <c r="BH345" s="22"/>
      <c r="BI345" s="22"/>
      <c r="BJ345" s="22"/>
    </row>
    <row r="346" spans="1:62" s="21" customFormat="1" ht="15" x14ac:dyDescent="0.25">
      <c r="A346" s="238"/>
      <c r="B346" s="238"/>
      <c r="C346" s="238"/>
      <c r="D346" s="238"/>
      <c r="E346" s="238"/>
      <c r="F346" s="238"/>
      <c r="G346" s="238"/>
      <c r="H346" s="238"/>
      <c r="I346" s="238"/>
      <c r="J346" s="238"/>
      <c r="K346" s="238"/>
      <c r="L346" s="238"/>
      <c r="M346" s="238"/>
      <c r="N346" s="238"/>
      <c r="O346" s="238"/>
      <c r="P346" s="238"/>
      <c r="Q346" s="238"/>
      <c r="R346" s="238"/>
      <c r="S346" s="238"/>
      <c r="T346" s="238"/>
      <c r="U346" s="238"/>
      <c r="V346" s="238"/>
      <c r="W346" s="238"/>
      <c r="X346" s="238"/>
      <c r="Y346" s="238"/>
      <c r="Z346" s="238"/>
      <c r="AA346" s="238"/>
      <c r="AB346" s="238"/>
      <c r="AC346" s="238"/>
      <c r="AD346" s="238"/>
      <c r="AE346" s="238"/>
      <c r="AF346" s="238"/>
      <c r="AG346" s="238"/>
      <c r="AH346" s="238"/>
      <c r="AI346" s="238"/>
      <c r="AJ346" s="238"/>
      <c r="AK346" s="238"/>
      <c r="AL346" s="238"/>
      <c r="AM346" s="238"/>
      <c r="AN346" s="238"/>
      <c r="AO346" s="238"/>
      <c r="AP346" s="238"/>
      <c r="AQ346" s="238"/>
      <c r="AR346" s="238"/>
      <c r="AS346" s="22"/>
      <c r="AT346" s="22"/>
      <c r="AU346" s="22"/>
      <c r="AV346" s="22"/>
      <c r="AW346" s="22"/>
      <c r="AX346" s="22"/>
      <c r="AY346" s="22"/>
      <c r="AZ346" s="22"/>
      <c r="BA346" s="22"/>
      <c r="BB346" s="22"/>
      <c r="BC346" s="22"/>
      <c r="BD346" s="22"/>
      <c r="BE346" s="22"/>
      <c r="BF346" s="22"/>
      <c r="BG346" s="22"/>
      <c r="BH346" s="22"/>
      <c r="BI346" s="22"/>
      <c r="BJ346" s="22"/>
    </row>
    <row r="347" spans="1:62" s="21" customFormat="1" ht="15" x14ac:dyDescent="0.25">
      <c r="A347" s="238"/>
      <c r="B347" s="238"/>
      <c r="C347" s="238"/>
      <c r="D347" s="238"/>
      <c r="E347" s="238"/>
      <c r="F347" s="238"/>
      <c r="G347" s="238"/>
      <c r="H347" s="238"/>
      <c r="I347" s="238"/>
      <c r="J347" s="238"/>
      <c r="K347" s="238"/>
      <c r="L347" s="238"/>
      <c r="M347" s="238"/>
      <c r="N347" s="238"/>
      <c r="O347" s="238"/>
      <c r="P347" s="238"/>
      <c r="Q347" s="238"/>
      <c r="R347" s="238"/>
      <c r="S347" s="238"/>
      <c r="T347" s="238"/>
      <c r="U347" s="238"/>
      <c r="V347" s="238"/>
      <c r="W347" s="238"/>
      <c r="X347" s="238"/>
      <c r="Y347" s="238"/>
      <c r="Z347" s="238"/>
      <c r="AA347" s="238"/>
      <c r="AB347" s="238"/>
      <c r="AC347" s="238"/>
      <c r="AD347" s="238"/>
      <c r="AE347" s="238"/>
      <c r="AF347" s="238"/>
      <c r="AG347" s="238"/>
      <c r="AH347" s="238"/>
      <c r="AI347" s="238"/>
      <c r="AJ347" s="238"/>
      <c r="AK347" s="238"/>
      <c r="AL347" s="238"/>
      <c r="AM347" s="238"/>
      <c r="AN347" s="238"/>
      <c r="AO347" s="238"/>
      <c r="AP347" s="238"/>
      <c r="AQ347" s="238"/>
      <c r="AR347" s="238"/>
      <c r="AS347" s="22"/>
      <c r="AT347" s="22"/>
      <c r="AU347" s="22"/>
      <c r="AV347" s="22"/>
      <c r="AW347" s="22"/>
      <c r="AX347" s="22"/>
      <c r="AY347" s="22"/>
      <c r="AZ347" s="22"/>
      <c r="BA347" s="22"/>
      <c r="BB347" s="22"/>
      <c r="BC347" s="22"/>
      <c r="BD347" s="22"/>
      <c r="BE347" s="22"/>
      <c r="BF347" s="22"/>
      <c r="BG347" s="22"/>
      <c r="BH347" s="22"/>
      <c r="BI347" s="22"/>
      <c r="BJ347" s="22"/>
    </row>
    <row r="348" spans="1:62" hidden="1" x14ac:dyDescent="0.3">
      <c r="A348" s="216"/>
      <c r="B348" s="216"/>
      <c r="C348" s="216"/>
      <c r="D348" s="216"/>
      <c r="E348" s="216"/>
      <c r="F348" s="216"/>
      <c r="G348" s="216"/>
      <c r="H348" s="216"/>
      <c r="I348" s="216"/>
      <c r="J348" s="216"/>
      <c r="K348" s="216"/>
      <c r="L348" s="216"/>
      <c r="M348" s="216"/>
      <c r="N348" s="216"/>
      <c r="O348" s="216"/>
      <c r="P348" s="216"/>
      <c r="Q348" s="216"/>
      <c r="R348" s="216"/>
      <c r="S348" s="216"/>
      <c r="T348" s="216"/>
      <c r="U348" s="216"/>
      <c r="V348" s="216"/>
      <c r="W348" s="216"/>
      <c r="X348" s="216"/>
      <c r="Y348" s="216"/>
      <c r="Z348" s="216"/>
      <c r="AA348" s="216"/>
      <c r="AB348" s="216"/>
      <c r="AC348" s="216"/>
      <c r="AD348" s="216"/>
      <c r="AE348" s="216"/>
      <c r="AF348" s="216"/>
      <c r="AG348" s="216"/>
      <c r="AH348" s="216"/>
      <c r="AI348" s="216"/>
      <c r="AJ348" s="216"/>
      <c r="AK348" s="216"/>
      <c r="AL348" s="216"/>
      <c r="AM348" s="216"/>
      <c r="AN348" s="216"/>
      <c r="AO348" s="216"/>
      <c r="AP348" s="216"/>
      <c r="AQ348" s="216"/>
      <c r="AR348" s="216"/>
    </row>
    <row r="349" spans="1:62" x14ac:dyDescent="0.3"/>
    <row r="350" spans="1:62" x14ac:dyDescent="0.3"/>
    <row r="351" spans="1:62" x14ac:dyDescent="0.3"/>
    <row r="352" spans="1:62" x14ac:dyDescent="0.3"/>
    <row r="353" x14ac:dyDescent="0.3"/>
    <row r="354" x14ac:dyDescent="0.3"/>
    <row r="355" x14ac:dyDescent="0.3"/>
  </sheetData>
  <sheetProtection algorithmName="SHA-512" hashValue="2/0eeXe/+CTBA0n/BzH2u3N8SS2XZZg0qQ/9te5tu/QgNf/YGEgH184UPJpUcNlIB8vw8as+KW4DFQ31jDdFhw==" saltValue="bRfpuLRz/SLA6y4X07eDyA==" spinCount="100000" sheet="1" insertRows="0" selectLockedCells="1"/>
  <mergeCells count="158">
    <mergeCell ref="D125:AQ125"/>
    <mergeCell ref="D127:E127"/>
    <mergeCell ref="D129:E129"/>
    <mergeCell ref="D277:AO281"/>
    <mergeCell ref="F149:AO150"/>
    <mergeCell ref="D96:E96"/>
    <mergeCell ref="F96:T96"/>
    <mergeCell ref="A113:AQ113"/>
    <mergeCell ref="D97:E97"/>
    <mergeCell ref="F97:T97"/>
    <mergeCell ref="A206:B206"/>
    <mergeCell ref="A207:B207"/>
    <mergeCell ref="A200:B200"/>
    <mergeCell ref="D203:G203"/>
    <mergeCell ref="D181:E181"/>
    <mergeCell ref="F182:AI184"/>
    <mergeCell ref="F178:AI179"/>
    <mergeCell ref="A189:AQ189"/>
    <mergeCell ref="A173:B173"/>
    <mergeCell ref="D152:E152"/>
    <mergeCell ref="AA165:AD165"/>
    <mergeCell ref="D142:E142"/>
    <mergeCell ref="AA171:AD171"/>
    <mergeCell ref="AA167:AD167"/>
    <mergeCell ref="AA169:AD169"/>
    <mergeCell ref="L203:O203"/>
    <mergeCell ref="A275:B275"/>
    <mergeCell ref="AE223:AH223"/>
    <mergeCell ref="AE225:AH225"/>
    <mergeCell ref="AB219:AF219"/>
    <mergeCell ref="F13:J13"/>
    <mergeCell ref="K13:AA13"/>
    <mergeCell ref="A66:B66"/>
    <mergeCell ref="I31:AQ31"/>
    <mergeCell ref="A33:H33"/>
    <mergeCell ref="I33:AB33"/>
    <mergeCell ref="V52:X52"/>
    <mergeCell ref="D54:E54"/>
    <mergeCell ref="V54:X54"/>
    <mergeCell ref="D56:E56"/>
    <mergeCell ref="D52:E52"/>
    <mergeCell ref="AA159:AD159"/>
    <mergeCell ref="AA161:AD161"/>
    <mergeCell ref="AA163:AD163"/>
    <mergeCell ref="D206:AP209"/>
    <mergeCell ref="A193:AP194"/>
    <mergeCell ref="D178:E178"/>
    <mergeCell ref="F95:Z95"/>
    <mergeCell ref="A125:B125"/>
    <mergeCell ref="D271:E271"/>
    <mergeCell ref="D270:E270"/>
    <mergeCell ref="D268:E268"/>
    <mergeCell ref="A262:B262"/>
    <mergeCell ref="A199:B199"/>
    <mergeCell ref="D199:AP200"/>
    <mergeCell ref="AA157:AD157"/>
    <mergeCell ref="A208:B208"/>
    <mergeCell ref="A266:B266"/>
    <mergeCell ref="A213:AP214"/>
    <mergeCell ref="D175:E175"/>
    <mergeCell ref="AA153:AD153"/>
    <mergeCell ref="AA155:AD155"/>
    <mergeCell ref="C196:AQ196"/>
    <mergeCell ref="A196:B196"/>
    <mergeCell ref="A197:B197"/>
    <mergeCell ref="C197:AP197"/>
    <mergeCell ref="Y219:AA219"/>
    <mergeCell ref="AK223:AP225"/>
    <mergeCell ref="A345:AR347"/>
    <mergeCell ref="A298:AQ298"/>
    <mergeCell ref="E307:F307"/>
    <mergeCell ref="E308:F308"/>
    <mergeCell ref="G308:K308"/>
    <mergeCell ref="E310:AM311"/>
    <mergeCell ref="G307:W307"/>
    <mergeCell ref="E301:AM304"/>
    <mergeCell ref="E306:F306"/>
    <mergeCell ref="G306:AG306"/>
    <mergeCell ref="A314:AR334"/>
    <mergeCell ref="A337:AR343"/>
    <mergeCell ref="A3:AQ3"/>
    <mergeCell ref="D13:E13"/>
    <mergeCell ref="D14:E14"/>
    <mergeCell ref="AE33:AK33"/>
    <mergeCell ref="D50:E50"/>
    <mergeCell ref="V50:X50"/>
    <mergeCell ref="A4:AQ4"/>
    <mergeCell ref="A5:AQ5"/>
    <mergeCell ref="D15:E15"/>
    <mergeCell ref="F15:T15"/>
    <mergeCell ref="A25:AQ26"/>
    <mergeCell ref="A45:B45"/>
    <mergeCell ref="D20:E20"/>
    <mergeCell ref="A17:AP19"/>
    <mergeCell ref="A7:AP12"/>
    <mergeCell ref="D45:AP47"/>
    <mergeCell ref="F20:Z20"/>
    <mergeCell ref="F14:T14"/>
    <mergeCell ref="A22:AQ22"/>
    <mergeCell ref="D23:E23"/>
    <mergeCell ref="F23:V23"/>
    <mergeCell ref="AL33:AQ33"/>
    <mergeCell ref="M48:Q48"/>
    <mergeCell ref="V48:X48"/>
    <mergeCell ref="A79:AP81"/>
    <mergeCell ref="A92:AP94"/>
    <mergeCell ref="D139:AP140"/>
    <mergeCell ref="A121:AP123"/>
    <mergeCell ref="K144:O144"/>
    <mergeCell ref="K147:O147"/>
    <mergeCell ref="Q144:AP145"/>
    <mergeCell ref="A127:B127"/>
    <mergeCell ref="A129:B129"/>
    <mergeCell ref="E131:F131"/>
    <mergeCell ref="Q131:R131"/>
    <mergeCell ref="A117:AP118"/>
    <mergeCell ref="E104:F104"/>
    <mergeCell ref="A100:B100"/>
    <mergeCell ref="A135:AQ135"/>
    <mergeCell ref="A139:B139"/>
    <mergeCell ref="D95:E95"/>
    <mergeCell ref="E102:F102"/>
    <mergeCell ref="D83:AN85"/>
    <mergeCell ref="D119:E119"/>
    <mergeCell ref="F119:T119"/>
    <mergeCell ref="Q216:AI216"/>
    <mergeCell ref="F268:AG269"/>
    <mergeCell ref="F271:AF273"/>
    <mergeCell ref="G219:H219"/>
    <mergeCell ref="K219:M219"/>
    <mergeCell ref="Q219:S219"/>
    <mergeCell ref="V219:W219"/>
    <mergeCell ref="D68:E68"/>
    <mergeCell ref="A62:AQ62"/>
    <mergeCell ref="F71:N77"/>
    <mergeCell ref="Q70:AQ77"/>
    <mergeCell ref="E88:S88"/>
    <mergeCell ref="D70:E70"/>
    <mergeCell ref="Q68:AQ68"/>
    <mergeCell ref="A254:AQ254"/>
    <mergeCell ref="AE233:AH233"/>
    <mergeCell ref="AE235:AH235"/>
    <mergeCell ref="AE237:AH237"/>
    <mergeCell ref="AE239:AH239"/>
    <mergeCell ref="C241:O243"/>
    <mergeCell ref="B245:C245"/>
    <mergeCell ref="B247:C247"/>
    <mergeCell ref="B249:C249"/>
    <mergeCell ref="C232:P233"/>
    <mergeCell ref="A264:B264"/>
    <mergeCell ref="AE227:AH227"/>
    <mergeCell ref="AE229:AH229"/>
    <mergeCell ref="AE241:AH241"/>
    <mergeCell ref="A260:B260"/>
    <mergeCell ref="AE231:AH231"/>
    <mergeCell ref="G221:H221"/>
    <mergeCell ref="AE221:AH221"/>
    <mergeCell ref="Q217:AI217"/>
  </mergeCells>
  <hyperlinks>
    <hyperlink ref="F20:Y20" r:id="rId1" display="Action Guide for Child Care Nutrition and Physical Activity Policies" xr:uid="{00000000-0004-0000-0000-000001000000}"/>
    <hyperlink ref="F23:V23" r:id="rId2" location="CreditingWorksheets" display=" Crediting Foods in CACFP Child Care Programs" xr:uid="{00000000-0004-0000-0000-000002000000}"/>
    <hyperlink ref="F15:T15" r:id="rId3" display="Crediting Breakfast Cereals in the CACFP" xr:uid="{00000000-0004-0000-0000-000003000000}"/>
    <hyperlink ref="F96:T96" r:id="rId4" display="Crediting Whole Grains in the CACFP" xr:uid="{00000000-0004-0000-0000-000005000000}"/>
    <hyperlink ref="F97:T97" r:id="rId5" display="https://portal.ct.gov/-/media/SDE/Nutrition/CACFP/Crediting/Credit_Enriched_Grains_CACFP.pdf" xr:uid="{00000000-0004-0000-0000-000006000000}"/>
    <hyperlink ref="F119:T119" r:id="rId6" display="CACFP Best Practices" xr:uid="{00000000-0004-0000-0000-000007000000}"/>
    <hyperlink ref="G308:I308" r:id="rId7" display="CACFP staff" xr:uid="{00000000-0004-0000-0000-000009000000}"/>
    <hyperlink ref="G307:U307" r:id="rId8" display="Meal Patterns for CACFP Child Care Programs" xr:uid="{00000000-0004-0000-0000-00000A000000}"/>
    <hyperlink ref="F14:O14" r:id="rId9" display="Grain Ounce Equivalents for the CACFP" xr:uid="{00000000-0004-0000-0000-00000C000000}"/>
    <hyperlink ref="F95:S95" r:id="rId10" display="Whole Grain-rich Criteria for the CACFP" xr:uid="{45201DC4-687D-42F9-992B-C00AF06389BF}"/>
    <hyperlink ref="F95:V95" r:id="rId11" display="Meeting the Whole Grain-rich Requirement for the CACFP " xr:uid="{F2B76393-F7A7-4125-9490-419CF318FF7A}"/>
    <hyperlink ref="K13:Y13" r:id="rId12" display="Meal Patterns for CACFP Child Care Programs" xr:uid="{CDBB7813-624F-4FF9-838D-8B25E4475FFC}"/>
    <hyperlink ref="F95" r:id="rId13" xr:uid="{CA2367AC-3D0C-4968-BCA3-9E8674CE595B}"/>
    <hyperlink ref="G306:X306" r:id="rId14" display="Guide to Meeting the Meal Pattern Requirements for CACFP Child Care Programs" xr:uid="{AA1708EC-00D7-4511-9A18-5F0B30ED8423}"/>
    <hyperlink ref="F14:T14" r:id="rId15" display="Grain Ounce Equivalents for the CACFP" xr:uid="{EDDDF8CA-EC39-4D42-8AFF-6AD86EC60DCA}"/>
    <hyperlink ref="E88:S88" r:id="rId16" display="Crediting Breakfast Cereals in the CACFP" xr:uid="{827E8562-A9F4-4850-8DC6-ED0237C8CD1E}"/>
  </hyperlinks>
  <pageMargins left="0.2" right="0.2" top="0.45" bottom="0.2" header="0.51180555555555596" footer="0.35"/>
  <pageSetup scale="93" firstPageNumber="0" orientation="portrait" horizontalDpi="300" verticalDpi="300" r:id="rId17"/>
  <headerFooter alignWithMargins="0">
    <oddFooter>&amp;C&amp;"Arial Narrow,Regular"&amp;9Connecticut State Department of Education • Revised November 2023</oddFooter>
  </headerFooter>
  <rowBreaks count="6" manualBreakCount="6">
    <brk id="59" max="16383" man="1"/>
    <brk id="110" max="16383" man="1"/>
    <brk id="132" max="16383" man="1"/>
    <brk id="186" max="16383" man="1"/>
    <brk id="251" max="16383" man="1"/>
    <brk id="295" max="16383" man="1"/>
  </rowBreaks>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 1</vt:lpstr>
      <vt:lpstr>'Worksheet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 Care Worksheet 2: Crediting Ready-to-eat (RTE) Breakfast Cereals in the Child and Adult Care Food Program (CACFP)	</dc:title>
  <dc:creator>Fiore, Susan</dc:creator>
  <cp:lastModifiedBy>Fiore, Susan</cp:lastModifiedBy>
  <cp:lastPrinted>2019-11-11T12:26:27Z</cp:lastPrinted>
  <dcterms:created xsi:type="dcterms:W3CDTF">2018-10-26T11:01:13Z</dcterms:created>
  <dcterms:modified xsi:type="dcterms:W3CDTF">2023-12-01T11:50:44Z</dcterms:modified>
</cp:coreProperties>
</file>