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K:\SFIORE\CNP Guides\CACFP\Crediting CACFP\Crediting Worksheets CACFP\Adults\"/>
    </mc:Choice>
  </mc:AlternateContent>
  <xr:revisionPtr revIDLastSave="0" documentId="13_ncr:1_{D4D35B2A-28F8-43D7-85FC-018AABFF9639}" xr6:coauthVersionLast="47" xr6:coauthVersionMax="47" xr10:uidLastSave="{00000000-0000-0000-0000-000000000000}"/>
  <workbookProtection workbookPassword="C734" lockStructure="1"/>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5" i="1" l="1"/>
  <c r="AF269" i="1" l="1"/>
  <c r="AC269" i="1"/>
  <c r="T74" i="1"/>
  <c r="AC74" i="1" s="1"/>
  <c r="T86" i="1"/>
  <c r="AC86" i="1" s="1"/>
  <c r="O229" i="1" l="1"/>
  <c r="V244" i="1" l="1"/>
  <c r="V242" i="1"/>
  <c r="V240" i="1"/>
  <c r="V238" i="1"/>
  <c r="V236" i="1"/>
  <c r="V234" i="1"/>
  <c r="V232" i="1"/>
  <c r="T91" i="1"/>
  <c r="AC91" i="1" s="1"/>
  <c r="T90" i="1"/>
  <c r="AC90" i="1" s="1"/>
  <c r="T89" i="1"/>
  <c r="AC89" i="1" s="1"/>
  <c r="T88" i="1"/>
  <c r="AC88" i="1" s="1"/>
  <c r="T87" i="1"/>
  <c r="AC87" i="1" s="1"/>
  <c r="T85" i="1"/>
  <c r="AC85" i="1" s="1"/>
  <c r="AC92" i="1" l="1"/>
  <c r="T92" i="1"/>
  <c r="Z112" i="1" l="1"/>
  <c r="T76" i="1"/>
  <c r="AC76" i="1" s="1"/>
  <c r="T75" i="1"/>
  <c r="AC75" i="1" s="1"/>
  <c r="T73" i="1"/>
  <c r="T77" i="1"/>
  <c r="AC77" i="1" s="1"/>
  <c r="T78" i="1"/>
  <c r="AC78" i="1" s="1"/>
  <c r="T79" i="1"/>
  <c r="AC79" i="1" s="1"/>
  <c r="AC73" i="1" l="1"/>
  <c r="T80" i="1"/>
  <c r="Z110" i="1" l="1"/>
  <c r="T94" i="1"/>
  <c r="Z129" i="1" s="1"/>
  <c r="Z138" i="1" s="1"/>
  <c r="AC257" i="1"/>
  <c r="AC255" i="1"/>
  <c r="AF257" i="1"/>
  <c r="AF255" i="1"/>
  <c r="AF253" i="1"/>
  <c r="AC253" i="1"/>
  <c r="N177" i="1"/>
  <c r="AF242" i="1"/>
  <c r="Z194" i="1"/>
  <c r="Z196" i="1"/>
  <c r="Z198" i="1"/>
  <c r="AC80" i="1" l="1"/>
  <c r="AC94" i="1" s="1"/>
  <c r="P114" i="1" l="1"/>
  <c r="AC271" i="1" s="1"/>
  <c r="V114" i="1"/>
  <c r="AF271" i="1" s="1"/>
  <c r="Z131" i="1" l="1"/>
  <c r="Z140" i="1" s="1"/>
  <c r="L159" i="1" l="1"/>
  <c r="L275" i="1" s="1"/>
  <c r="Z147" i="1"/>
  <c r="V250" i="1"/>
  <c r="AC250" i="1" s="1"/>
  <c r="AF238" i="1"/>
  <c r="AC238" i="1"/>
  <c r="V248" i="1"/>
  <c r="AF240" i="1"/>
  <c r="AC240" i="1"/>
  <c r="V246" i="1"/>
  <c r="AF250" i="1" l="1"/>
  <c r="AC248" i="1"/>
  <c r="AF248" i="1"/>
  <c r="AF246" i="1"/>
  <c r="AC246" i="1"/>
  <c r="AC277" i="1" l="1"/>
  <c r="AF277" i="1"/>
</calcChain>
</file>

<file path=xl/sharedStrings.xml><?xml version="1.0" encoding="utf-8"?>
<sst xmlns="http://schemas.openxmlformats.org/spreadsheetml/2006/main" count="343" uniqueCount="172">
  <si>
    <t xml:space="preserve"> Yes</t>
  </si>
  <si>
    <t xml:space="preserve"> No</t>
  </si>
  <si>
    <t>Column 1</t>
  </si>
  <si>
    <t>Column 2</t>
  </si>
  <si>
    <t>Column 3</t>
  </si>
  <si>
    <t>Column 5</t>
  </si>
  <si>
    <t>Grain Ingredients in Recipe</t>
  </si>
  <si>
    <t>g</t>
  </si>
  <si>
    <t>mg</t>
  </si>
  <si>
    <t>pieces</t>
  </si>
  <si>
    <t>Calories</t>
  </si>
  <si>
    <t>Sodium (mg)</t>
  </si>
  <si>
    <t>·</t>
  </si>
  <si>
    <t xml:space="preserve">Sugars (g) </t>
  </si>
  <si>
    <t>with at least 2.5 g of fiber most often</t>
  </si>
  <si>
    <t xml:space="preserve">Total:  </t>
  </si>
  <si>
    <t xml:space="preserve">Subtotal:  </t>
  </si>
  <si>
    <t>A</t>
  </si>
  <si>
    <t>B</t>
  </si>
  <si>
    <t>C</t>
  </si>
  <si>
    <t>Is A equal to or greater than B?</t>
  </si>
  <si>
    <t>D</t>
  </si>
  <si>
    <t>grams</t>
  </si>
  <si>
    <t>E</t>
  </si>
  <si>
    <t>recipe servings</t>
  </si>
  <si>
    <t>grain servings</t>
  </si>
  <si>
    <t>F</t>
  </si>
  <si>
    <t>H</t>
  </si>
  <si>
    <t>x 453.6 =</t>
  </si>
  <si>
    <t>Total fat (g)</t>
  </si>
  <si>
    <t>Saturated fat (g)</t>
  </si>
  <si>
    <t>Trans fat (g)</t>
  </si>
  <si>
    <t>Percentage of calories from fat</t>
  </si>
  <si>
    <t>Percentage of calories from saturated fat</t>
  </si>
  <si>
    <t>Percentage of calories from sugars</t>
  </si>
  <si>
    <t xml:space="preserve">Dietary fiber (g) </t>
  </si>
  <si>
    <t>J</t>
  </si>
  <si>
    <t xml:space="preserve"> pieces =</t>
  </si>
  <si>
    <t xml:space="preserve"> Serving size (number of pieces):           </t>
  </si>
  <si>
    <t xml:space="preserve"> Nutrition Information:</t>
  </si>
  <si>
    <t xml:space="preserve"> Calories</t>
  </si>
  <si>
    <t xml:space="preserve"> Saturated fat (g)</t>
  </si>
  <si>
    <t xml:space="preserve"> Trans fat (g)</t>
  </si>
  <si>
    <t xml:space="preserve"> Percentage of calories from fat</t>
  </si>
  <si>
    <t xml:space="preserve"> Percentage of calories from saturated fat</t>
  </si>
  <si>
    <t xml:space="preserve"> Percentage of calories from sugars</t>
  </si>
  <si>
    <t>enter "1" for 1 roll and for enter "½" or "0.5" for ½ muffin.</t>
  </si>
  <si>
    <t>in the Child and Adult Care Food Program (CACFP)</t>
  </si>
  <si>
    <t>Crediting Whole Grains in the CACFP</t>
  </si>
  <si>
    <t xml:space="preserve">Crediting Enriched Grains in the CACFP
</t>
  </si>
  <si>
    <t>Basics at a Glance Portion Control Poster</t>
  </si>
  <si>
    <t>(Institute of Child Nutrition (ICN))</t>
  </si>
  <si>
    <t>Table 8: Decimal Equivalents for Fractions of a Unit</t>
  </si>
  <si>
    <t>Table 1: Whole Grains</t>
  </si>
  <si>
    <t>Table 2: Enriched grains, bran, and germ</t>
  </si>
  <si>
    <t>How to Identify Creditable Grains in the CACFP</t>
  </si>
  <si>
    <t>CACFP Best Practices</t>
  </si>
  <si>
    <t>`</t>
  </si>
  <si>
    <t>CACFP staff</t>
  </si>
  <si>
    <t xml:space="preserve"> grams/piece</t>
  </si>
  <si>
    <t xml:space="preserve"> pieces</t>
  </si>
  <si>
    <t>Nutrition information for serving size</t>
  </si>
  <si>
    <t>Name of recipe:</t>
  </si>
  <si>
    <t xml:space="preserve">Date reviewed:  </t>
  </si>
  <si>
    <t xml:space="preserve">For question 3 below, check (X) either "Yes" or "No" in the blue box. The yellow boxes in questions 1-2 and 4 calculate automatically. </t>
  </si>
  <si>
    <t xml:space="preserve"> Total fat (grams (g))</t>
  </si>
  <si>
    <t xml:space="preserve"> Sodium (milligrams (mg))</t>
  </si>
  <si>
    <r>
      <t xml:space="preserve">Instructions: </t>
    </r>
    <r>
      <rPr>
        <sz val="11"/>
        <rFont val="Garamond"/>
        <family val="1"/>
      </rPr>
      <t xml:space="preserve">Use the recipe's </t>
    </r>
    <r>
      <rPr>
        <b/>
        <sz val="11"/>
        <rFont val="Garamond"/>
        <family val="1"/>
      </rPr>
      <t>nutrition information</t>
    </r>
    <r>
      <rPr>
        <sz val="11"/>
        <rFont val="Garamond"/>
        <family val="1"/>
      </rPr>
      <t xml:space="preserve"> and </t>
    </r>
    <r>
      <rPr>
        <b/>
        <sz val="11"/>
        <rFont val="Garamond"/>
        <family val="1"/>
      </rPr>
      <t xml:space="preserve">ingredients </t>
    </r>
    <r>
      <rPr>
        <sz val="11"/>
        <rFont val="Garamond"/>
        <family val="1"/>
      </rPr>
      <t>to enter information in the</t>
    </r>
    <r>
      <rPr>
        <b/>
        <sz val="11"/>
        <rFont val="Garamond"/>
        <family val="1"/>
      </rPr>
      <t xml:space="preserve"> blue boxes, </t>
    </r>
    <r>
      <rPr>
        <sz val="11"/>
        <rFont val="Garamond"/>
        <family val="1"/>
      </rPr>
      <t xml:space="preserve">following the directions indicated. For "yes" or "no" questions, enter "X" in the appropriate box. The yellow boxes calculate automatically. </t>
    </r>
  </si>
  <si>
    <r>
      <t xml:space="preserve">Note: </t>
    </r>
    <r>
      <rPr>
        <sz val="11"/>
        <rFont val="Garamond"/>
        <family val="1"/>
      </rPr>
      <t xml:space="preserve">CACFP sponsors should keep completed worksheets on file for the Administrative Review of the CACFP. The CSDE recommends maintaining completed worksheets electronically in a folder on the computer. Printed copies are not required. </t>
    </r>
  </si>
  <si>
    <r>
      <t xml:space="preserve">(“Introduction” section, USDA’s </t>
    </r>
    <r>
      <rPr>
        <i/>
        <sz val="11"/>
        <color rgb="FF000000"/>
        <rFont val="Garamond"/>
        <family val="1"/>
      </rPr>
      <t>Food Buying Guide for Child Nutrition Programs</t>
    </r>
    <r>
      <rPr>
        <sz val="11"/>
        <color rgb="FF000000"/>
        <rFont val="Garamond"/>
        <family val="1"/>
      </rPr>
      <t>)</t>
    </r>
  </si>
  <si>
    <r>
      <t>A recipe meets the</t>
    </r>
    <r>
      <rPr>
        <sz val="11"/>
        <color indexed="8"/>
        <rFont val="Garamond"/>
        <family val="1"/>
      </rPr>
      <t xml:space="preserve"> WGR criteria if a </t>
    </r>
    <r>
      <rPr>
        <b/>
        <sz val="11"/>
        <color indexed="8"/>
        <rFont val="Garamond"/>
        <family val="1"/>
      </rPr>
      <t>whole grain</t>
    </r>
    <r>
      <rPr>
        <sz val="11"/>
        <color indexed="8"/>
        <rFont val="Garamond"/>
        <family val="1"/>
      </rPr>
      <t xml:space="preserve"> (or the combined weight of all whole grains) is </t>
    </r>
    <r>
      <rPr>
        <b/>
        <sz val="11"/>
        <color indexed="8"/>
        <rFont val="Garamond"/>
        <family val="1"/>
      </rPr>
      <t>equal to or greater than</t>
    </r>
    <r>
      <rPr>
        <sz val="11"/>
        <color indexed="8"/>
        <rFont val="Garamond"/>
        <family val="1"/>
      </rPr>
      <t xml:space="preserve"> the combined weight of all other creditable grains in the standardized recipe. Creditable grains include whole grains, enriched grains, bran, and germ.</t>
    </r>
  </si>
  <si>
    <r>
      <t xml:space="preserve">List the total weight (grams) of </t>
    </r>
    <r>
      <rPr>
        <b/>
        <sz val="11"/>
        <color indexed="8"/>
        <rFont val="Garamond"/>
        <family val="1"/>
      </rPr>
      <t>whole grain</t>
    </r>
    <r>
      <rPr>
        <sz val="11"/>
        <color indexed="8"/>
        <rFont val="Garamond"/>
        <family val="1"/>
      </rPr>
      <t>s in the recipe (from A in part 1):</t>
    </r>
  </si>
  <si>
    <r>
      <t xml:space="preserve">List the total weight (grams) of other </t>
    </r>
    <r>
      <rPr>
        <b/>
        <sz val="11"/>
        <color indexed="8"/>
        <rFont val="Garamond"/>
        <family val="1"/>
      </rPr>
      <t>creditable grains</t>
    </r>
    <r>
      <rPr>
        <sz val="11"/>
        <color indexed="8"/>
        <rFont val="Garamond"/>
        <family val="1"/>
      </rPr>
      <t xml:space="preserve"> in the recipe (from B in part 1):</t>
    </r>
  </si>
  <si>
    <r>
      <t xml:space="preserve"> </t>
    </r>
    <r>
      <rPr>
        <b/>
        <sz val="11"/>
        <color indexed="8"/>
        <rFont val="Garamond"/>
        <family val="1"/>
      </rPr>
      <t xml:space="preserve">Yes: </t>
    </r>
    <r>
      <rPr>
        <sz val="11"/>
        <color indexed="8"/>
        <rFont val="Garamond"/>
        <family val="1"/>
      </rPr>
      <t>Recipe is WGR</t>
    </r>
  </si>
  <si>
    <t>Grain Ounce Equivalents for the CACFP</t>
  </si>
  <si>
    <r>
      <t xml:space="preserve">From the recipe, enter the </t>
    </r>
    <r>
      <rPr>
        <b/>
        <sz val="11"/>
        <rFont val="Garamond"/>
        <family val="1"/>
      </rPr>
      <t>number of serving</t>
    </r>
    <r>
      <rPr>
        <sz val="11"/>
        <rFont val="Garamond"/>
        <family val="1"/>
      </rPr>
      <t>s in the blue box in 3C below and the</t>
    </r>
    <r>
      <rPr>
        <b/>
        <sz val="11"/>
        <rFont val="Garamond"/>
        <family val="1"/>
      </rPr>
      <t xml:space="preserve"> serving siz</t>
    </r>
    <r>
      <rPr>
        <sz val="11"/>
        <rFont val="Garamond"/>
        <family val="1"/>
      </rPr>
      <t xml:space="preserve">e in the blue box in 4D below. </t>
    </r>
  </si>
  <si>
    <r>
      <t xml:space="preserve">Total weight (grams) of </t>
    </r>
    <r>
      <rPr>
        <b/>
        <sz val="11"/>
        <color rgb="FF000000"/>
        <rFont val="Garamond"/>
        <family val="1"/>
      </rPr>
      <t>creditable grain</t>
    </r>
    <r>
      <rPr>
        <sz val="11"/>
        <color rgb="FF000000"/>
        <rFont val="Garamond"/>
        <family val="1"/>
      </rPr>
      <t>s in the recipe (from C in part 1).</t>
    </r>
  </si>
  <si>
    <r>
      <t xml:space="preserve">Total </t>
    </r>
    <r>
      <rPr>
        <b/>
        <sz val="11"/>
        <color rgb="FF000000"/>
        <rFont val="Garamond"/>
        <family val="1"/>
      </rPr>
      <t>grain servings</t>
    </r>
    <r>
      <rPr>
        <sz val="11"/>
        <color rgb="FF000000"/>
        <rFont val="Garamond"/>
        <family val="1"/>
      </rPr>
      <t xml:space="preserve"> in the recipe (from D in part 1).</t>
    </r>
  </si>
  <si>
    <r>
      <t xml:space="preserve">List the </t>
    </r>
    <r>
      <rPr>
        <b/>
        <sz val="11"/>
        <rFont val="Garamond"/>
        <family val="1"/>
      </rPr>
      <t>number of servings</t>
    </r>
    <r>
      <rPr>
        <sz val="11"/>
        <rFont val="Garamond"/>
        <family val="1"/>
      </rPr>
      <t xml:space="preserve"> in the recipe.</t>
    </r>
  </si>
  <si>
    <r>
      <t xml:space="preserve">List the </t>
    </r>
    <r>
      <rPr>
        <b/>
        <sz val="11"/>
        <color rgb="FF000000"/>
        <rFont val="Garamond"/>
        <family val="1"/>
      </rPr>
      <t>recipe's s</t>
    </r>
    <r>
      <rPr>
        <b/>
        <sz val="11"/>
        <color indexed="8"/>
        <rFont val="Garamond"/>
        <family val="1"/>
      </rPr>
      <t>erving size</t>
    </r>
    <r>
      <rPr>
        <sz val="11"/>
        <color indexed="8"/>
        <rFont val="Garamond"/>
        <family val="1"/>
      </rPr>
      <t xml:space="preserve"> (number of pieces). For example, </t>
    </r>
  </si>
  <si>
    <t xml:space="preserve">  oz eq of CACFP grains component</t>
  </si>
  <si>
    <r>
      <t xml:space="preserve">Fiber: </t>
    </r>
    <r>
      <rPr>
        <sz val="11"/>
        <rFont val="Garamond"/>
        <family val="1"/>
      </rPr>
      <t>Choose whole grains and foods</t>
    </r>
  </si>
  <si>
    <r>
      <t xml:space="preserve">Trans fat: </t>
    </r>
    <r>
      <rPr>
        <sz val="11"/>
        <rFont val="Calibri"/>
        <family val="2"/>
      </rPr>
      <t>&lt;</t>
    </r>
    <r>
      <rPr>
        <sz val="11"/>
        <rFont val="Garamond"/>
        <family val="1"/>
      </rPr>
      <t xml:space="preserve"> 0.5 g</t>
    </r>
  </si>
  <si>
    <r>
      <t xml:space="preserve">Sodium: </t>
    </r>
    <r>
      <rPr>
        <sz val="11"/>
        <rFont val="Calibri"/>
        <family val="2"/>
      </rPr>
      <t xml:space="preserve">≤ </t>
    </r>
    <r>
      <rPr>
        <sz val="11"/>
        <rFont val="Garamond"/>
        <family val="1"/>
      </rPr>
      <t>200 mg</t>
    </r>
  </si>
  <si>
    <r>
      <t xml:space="preserve">Fat: </t>
    </r>
    <r>
      <rPr>
        <sz val="11"/>
        <rFont val="Garamond"/>
        <family val="1"/>
      </rPr>
      <t>≤ 35%</t>
    </r>
  </si>
  <si>
    <r>
      <t xml:space="preserve">Saturated fat: </t>
    </r>
    <r>
      <rPr>
        <sz val="11"/>
        <rFont val="Garamond"/>
        <family val="1"/>
      </rPr>
      <t>&lt; 10%</t>
    </r>
  </si>
  <si>
    <r>
      <t xml:space="preserve">Sugars: </t>
    </r>
    <r>
      <rPr>
        <sz val="11"/>
        <rFont val="Garamond"/>
        <family val="1"/>
      </rPr>
      <t>≤ 35%</t>
    </r>
  </si>
  <si>
    <r>
      <t xml:space="preserve">Is the recipe made </t>
    </r>
    <r>
      <rPr>
        <b/>
        <sz val="11"/>
        <rFont val="Garamond"/>
        <family val="1"/>
      </rPr>
      <t>without</t>
    </r>
    <r>
      <rPr>
        <sz val="11"/>
        <rFont val="Garamond"/>
        <family val="1"/>
      </rPr>
      <t xml:space="preserve"> chemically altered fat substitutes?  </t>
    </r>
  </si>
  <si>
    <r>
      <t xml:space="preserve">Is the recipe made </t>
    </r>
    <r>
      <rPr>
        <b/>
        <sz val="11"/>
        <rFont val="Garamond"/>
        <family val="1"/>
      </rPr>
      <t>without</t>
    </r>
    <r>
      <rPr>
        <sz val="11"/>
        <rFont val="Garamond"/>
        <family val="1"/>
      </rPr>
      <t xml:space="preserve"> partially hydrogenated oils? </t>
    </r>
  </si>
  <si>
    <r>
      <t xml:space="preserve">Read the recipe. From the recipe's nutrient analysis, enter the </t>
    </r>
    <r>
      <rPr>
        <b/>
        <sz val="11"/>
        <rFont val="Garamond"/>
        <family val="1"/>
      </rPr>
      <t xml:space="preserve">nutrition information </t>
    </r>
    <r>
      <rPr>
        <sz val="11"/>
        <rFont val="Garamond"/>
        <family val="1"/>
      </rPr>
      <t>per serving in the blue boxes in B below. If the recipe does not provide nutrition information, use the CSDE's worksheet below to determine the nutrition information per serving.</t>
    </r>
  </si>
  <si>
    <r>
      <t xml:space="preserve">Read the </t>
    </r>
    <r>
      <rPr>
        <b/>
        <sz val="11"/>
        <rFont val="Garamond"/>
        <family val="1"/>
      </rPr>
      <t>ingredients statement</t>
    </r>
    <r>
      <rPr>
        <sz val="11"/>
        <rFont val="Garamond"/>
        <family val="1"/>
      </rPr>
      <t>. For each question below, check (X) either "Yes" or "No" in the blue boxes.</t>
    </r>
  </si>
  <si>
    <t>Column 1:</t>
  </si>
  <si>
    <t>Column 2:</t>
  </si>
  <si>
    <t>Column 3:</t>
  </si>
  <si>
    <t>Column 4:</t>
  </si>
  <si>
    <t>Grain ingredients in recipe</t>
  </si>
  <si>
    <t>Column 2: List the quantity in pounds (lb) for each ingredient. Divide ounces (oz.) by 16 to get the decimal equivalent, e.g., 1 pound 7 ounces equals 1.44 pounds (7 divided by 16 equals .44). For assistance with recipe calculations, such as converting fractions to decimals, review the resources below.</t>
  </si>
  <si>
    <t xml:space="preserve">Quantity in pounds (lb)  </t>
  </si>
  <si>
    <t>Convert pounds (lb) to grams (g)</t>
  </si>
  <si>
    <t>lb</t>
  </si>
  <si>
    <r>
      <rPr>
        <sz val="11"/>
        <color indexed="8"/>
        <rFont val="Symbol"/>
        <family val="1"/>
        <charset val="2"/>
      </rPr>
      <t>¸</t>
    </r>
    <r>
      <rPr>
        <sz val="11"/>
        <color indexed="8"/>
        <rFont val="Garamond"/>
        <family val="1"/>
      </rPr>
      <t xml:space="preserve"> 16 =</t>
    </r>
  </si>
  <si>
    <t>oz eq</t>
  </si>
  <si>
    <r>
      <t xml:space="preserve"> Dietary fiber (g)  </t>
    </r>
    <r>
      <rPr>
        <i/>
        <sz val="11"/>
        <color indexed="8"/>
        <rFont val="Garamond"/>
        <family val="1"/>
      </rPr>
      <t xml:space="preserve">Enter 0 (zero) if the recipe's nutrient analysis states “less than 1g" or "&lt;1g." </t>
    </r>
  </si>
  <si>
    <r>
      <t xml:space="preserve"> Sugars (g)  </t>
    </r>
    <r>
      <rPr>
        <i/>
        <sz val="11"/>
        <color indexed="8"/>
        <rFont val="Garamond"/>
        <family val="1"/>
      </rPr>
      <t xml:space="preserve">Enter 0 (zero) if the recipe's nutrient analysis states “less than 1g" or "&lt;1g." </t>
    </r>
  </si>
  <si>
    <t>Part 1 — Creditable Grain Ingredients</t>
  </si>
  <si>
    <t>Part 2 — CACFP Whole Grain-rich (WGR) Criteria</t>
  </si>
  <si>
    <t>Part 3 — CACFP Serving Size (Ounce Equivalents)</t>
  </si>
  <si>
    <t>Part 4 — Nutrition Information for Recipe's Serving</t>
  </si>
  <si>
    <t>Part 6 — Summary of CACFP Crediting Information and Compliance with CCCNS</t>
  </si>
  <si>
    <t xml:space="preserve"> (from step 4D in part 3)</t>
  </si>
  <si>
    <t xml:space="preserve"> pieces (from step 8 in part 3)</t>
  </si>
  <si>
    <t xml:space="preserve"> grain oz                      eq/piece</t>
  </si>
  <si>
    <r>
      <t xml:space="preserve">A recipe </t>
    </r>
    <r>
      <rPr>
        <sz val="11"/>
        <color indexed="8"/>
        <rFont val="Garamond"/>
        <family val="1"/>
      </rPr>
      <t>credits as the grains component based on the amount of creditable grains per serving. Creditable grains include whole grains, enriched grains, bran, and germ.</t>
    </r>
    <r>
      <rPr>
        <sz val="11"/>
        <color theme="1"/>
        <rFont val="Garamond"/>
        <family val="1"/>
      </rPr>
      <t xml:space="preserve"> For information on identifying creditable grains, refer to the CSDE's resources below.</t>
    </r>
  </si>
  <si>
    <r>
      <t xml:space="preserve">Review the recipe's </t>
    </r>
    <r>
      <rPr>
        <b/>
        <sz val="11"/>
        <color theme="1"/>
        <rFont val="Garamond"/>
        <family val="1"/>
      </rPr>
      <t>ingredients</t>
    </r>
    <r>
      <rPr>
        <sz val="11"/>
        <color theme="1"/>
        <rFont val="Garamond"/>
        <family val="1"/>
      </rPr>
      <t xml:space="preserve">. Does the recipe contain creditable grains? </t>
    </r>
  </si>
  <si>
    <r>
      <t xml:space="preserve">Part 1 — Creditable Grain Ingredients, </t>
    </r>
    <r>
      <rPr>
        <b/>
        <i/>
        <sz val="13"/>
        <color theme="0"/>
        <rFont val="Arial Narrow"/>
        <family val="2"/>
      </rPr>
      <t>continued</t>
    </r>
  </si>
  <si>
    <r>
      <t xml:space="preserve">Enter all </t>
    </r>
    <r>
      <rPr>
        <b/>
        <sz val="11"/>
        <rFont val="Garamond"/>
        <family val="1"/>
      </rPr>
      <t>whole grains</t>
    </r>
    <r>
      <rPr>
        <sz val="11"/>
        <rFont val="Garamond"/>
        <family val="1"/>
      </rPr>
      <t xml:space="preserve"> in column 1 of table 1. Enter all </t>
    </r>
    <r>
      <rPr>
        <b/>
        <sz val="11"/>
        <rFont val="Garamond"/>
        <family val="1"/>
      </rPr>
      <t xml:space="preserve">enriched grains, bran, and germ </t>
    </r>
    <r>
      <rPr>
        <sz val="11"/>
        <rFont val="Garamond"/>
        <family val="1"/>
      </rPr>
      <t xml:space="preserve"> in column 1 of table 2.  </t>
    </r>
  </si>
  <si>
    <t>Page 9 of 9</t>
  </si>
  <si>
    <t>Page 1 of 9</t>
  </si>
  <si>
    <t>Page 2 of 9</t>
  </si>
  <si>
    <t>Page 3 of 9</t>
  </si>
  <si>
    <t>Page 4 of 9</t>
  </si>
  <si>
    <t>Page 5 of 9</t>
  </si>
  <si>
    <t>Page 6 of 9</t>
  </si>
  <si>
    <t>Page 7 of 9</t>
  </si>
  <si>
    <t>Page 8 of 9</t>
  </si>
  <si>
    <r>
      <rPr>
        <b/>
        <sz val="11"/>
        <color rgb="FF000000"/>
        <rFont val="Garamond"/>
        <family val="1"/>
      </rPr>
      <t>Grams of creditable grains per recipe serving</t>
    </r>
    <r>
      <rPr>
        <sz val="11"/>
        <color rgb="FF000000"/>
        <rFont val="Garamond"/>
        <family val="1"/>
      </rPr>
      <t xml:space="preserve"> (divide A by C).</t>
    </r>
  </si>
  <si>
    <r>
      <rPr>
        <b/>
        <sz val="11"/>
        <color rgb="FF000000"/>
        <rFont val="Garamond"/>
        <family val="1"/>
      </rPr>
      <t>Oz eq per recipe serving</t>
    </r>
    <r>
      <rPr>
        <sz val="11"/>
        <color rgb="FF000000"/>
        <rFont val="Garamond"/>
        <family val="1"/>
      </rPr>
      <t xml:space="preserve"> (divide B by C). </t>
    </r>
  </si>
  <si>
    <r>
      <t>Required CACFP serving size (</t>
    </r>
    <r>
      <rPr>
        <b/>
        <sz val="11"/>
        <rFont val="Garamond"/>
        <family val="1"/>
      </rPr>
      <t>number of pieces</t>
    </r>
    <r>
      <rPr>
        <sz val="11"/>
        <rFont val="Garamond"/>
        <family val="1"/>
      </rPr>
      <t>).</t>
    </r>
  </si>
  <si>
    <t xml:space="preserve">Determine oz eq </t>
  </si>
  <si>
    <t>Actual oz eq of the grains component in the CACFP facility's serving size</t>
  </si>
  <si>
    <t>Adult Centers Worksheet 5: Crediting Quantity Recipes for Grains</t>
  </si>
  <si>
    <t>Adult Centers Worksheet 5: Crediting Quantity Recipes for Grains in the CACFP</t>
  </si>
  <si>
    <t>Adult Day Care Centers</t>
  </si>
  <si>
    <t xml:space="preserve">The CACFP adult meal patterns require at least one serving of WGR foods per day, between all meals and snacks served in the CACFP facility. The USDA’s CACFP Best Practices recommends at least two servings of WGR grains per day. </t>
  </si>
  <si>
    <t>Meal Patterns for CACFP Adult Day Care Centers</t>
  </si>
  <si>
    <t>Crediting Foods in CACFP Adult Day Care Centers</t>
  </si>
  <si>
    <r>
      <t xml:space="preserve"> Yes: </t>
    </r>
    <r>
      <rPr>
        <sz val="11"/>
        <color theme="1"/>
        <rFont val="Garamond"/>
        <family val="1"/>
      </rPr>
      <t>Recipe credits as the grains component in the CACFP adult meal patterns.</t>
    </r>
  </si>
  <si>
    <r>
      <t xml:space="preserve"> No: </t>
    </r>
    <r>
      <rPr>
        <sz val="11"/>
        <color theme="1"/>
        <rFont val="Garamond"/>
        <family val="1"/>
      </rPr>
      <t xml:space="preserve">Recipe does </t>
    </r>
    <r>
      <rPr>
        <b/>
        <sz val="11"/>
        <color theme="1"/>
        <rFont val="Garamond"/>
        <family val="1"/>
      </rPr>
      <t>not</t>
    </r>
    <r>
      <rPr>
        <sz val="11"/>
        <color theme="1"/>
        <rFont val="Garamond"/>
        <family val="1"/>
      </rPr>
      <t xml:space="preserve"> credit as the grains component in the CACFP adult meal patterns.</t>
    </r>
  </si>
  <si>
    <t>A recipe serving must contain 16 grams of creditable grains to credit as 1 oz eq of the grains component. For information on the required grain oz eq for the CACFP adult meal patterns, refer to the CSDE's resource below.</t>
  </si>
  <si>
    <r>
      <rPr>
        <sz val="11"/>
        <rFont val="Garamond"/>
        <family val="1"/>
      </rPr>
      <t xml:space="preserve">Number of pieces required to provide at least </t>
    </r>
    <r>
      <rPr>
        <b/>
        <sz val="11"/>
        <rFont val="Garamond"/>
        <family val="1"/>
      </rPr>
      <t xml:space="preserve">1 oz eq of grains: </t>
    </r>
  </si>
  <si>
    <t>Adult Center Worksheet 10: Nutrient Analysis of Recipes</t>
  </si>
  <si>
    <r>
      <t xml:space="preserve">Does the cereal contain </t>
    </r>
    <r>
      <rPr>
        <b/>
        <sz val="11"/>
        <color theme="1"/>
        <rFont val="Garamond"/>
        <family val="1"/>
      </rPr>
      <t>partially hydrogenated oils</t>
    </r>
    <r>
      <rPr>
        <sz val="11"/>
        <color theme="1"/>
        <rFont val="Garamond"/>
        <family val="1"/>
      </rPr>
      <t>, e.g., partially hydrogenated cottonseed oil and partially hydrogenated soybean oil?</t>
    </r>
  </si>
  <si>
    <t>This section automatically compares the nutrition information for the serving provided by the adult day care center (step 8 in part 3 above) with the CSDE's recommended nutrition standards and indicates if the serving meets each nutrition standard.</t>
  </si>
  <si>
    <t xml:space="preserve"> provided by adult day care center</t>
  </si>
  <si>
    <t>CSDE's Recommended Nutrition Standards</t>
  </si>
  <si>
    <t>Does the serving meet the CSDE's Recommended Nutrition Standards?</t>
  </si>
  <si>
    <r>
      <rPr>
        <b/>
        <sz val="11"/>
        <color rgb="FF000000"/>
        <rFont val="Garamond"/>
        <family val="1"/>
      </rPr>
      <t>Creditable</t>
    </r>
    <r>
      <rPr>
        <sz val="11"/>
        <color indexed="8"/>
        <rFont val="Garamond"/>
        <family val="1"/>
      </rPr>
      <t xml:space="preserve">: Is the recipe </t>
    </r>
    <r>
      <rPr>
        <sz val="11"/>
        <color rgb="FF000000"/>
        <rFont val="Garamond"/>
        <family val="1"/>
      </rPr>
      <t>creditable</t>
    </r>
    <r>
      <rPr>
        <sz val="11"/>
        <color indexed="8"/>
        <rFont val="Garamond"/>
        <family val="1"/>
      </rPr>
      <t>? (Refer to part 1.)</t>
    </r>
  </si>
  <si>
    <r>
      <rPr>
        <b/>
        <sz val="11"/>
        <color rgb="FF000000"/>
        <rFont val="Garamond"/>
        <family val="1"/>
      </rPr>
      <t xml:space="preserve">WGR: </t>
    </r>
    <r>
      <rPr>
        <sz val="11"/>
        <color indexed="8"/>
        <rFont val="Garamond"/>
        <family val="1"/>
      </rPr>
      <t xml:space="preserve">Is the recipe </t>
    </r>
    <r>
      <rPr>
        <sz val="11"/>
        <color rgb="FF000000"/>
        <rFont val="Garamond"/>
        <family val="1"/>
      </rPr>
      <t>WGR</t>
    </r>
    <r>
      <rPr>
        <sz val="11"/>
        <color indexed="8"/>
        <rFont val="Garamond"/>
        <family val="1"/>
      </rPr>
      <t>? (Refer to part 2.)</t>
    </r>
  </si>
  <si>
    <r>
      <rPr>
        <b/>
        <sz val="11"/>
        <color rgb="FF000000"/>
        <rFont val="Garamond"/>
        <family val="1"/>
      </rPr>
      <t>Recommended nutrition standards:</t>
    </r>
    <r>
      <rPr>
        <sz val="11"/>
        <color indexed="8"/>
        <rFont val="Garamond"/>
        <family val="1"/>
      </rPr>
      <t xml:space="preserve"> </t>
    </r>
    <r>
      <rPr>
        <sz val="11"/>
        <color rgb="FF000000"/>
        <rFont val="Garamond"/>
        <family val="1"/>
      </rPr>
      <t xml:space="preserve">Does the recipe meet the CSDE's recommended </t>
    </r>
  </si>
  <si>
    <t>nutrition standards? (Refer to part 5.)</t>
  </si>
  <si>
    <r>
      <t xml:space="preserve">This worksheet is available at </t>
    </r>
    <r>
      <rPr>
        <u/>
        <sz val="11"/>
        <color rgb="FF0000FF"/>
        <rFont val="Garamond"/>
        <family val="1"/>
      </rPr>
      <t>https://portal.ct.gov/-/media/SDE/Nutrition/CACFP/Crediting/</t>
    </r>
  </si>
  <si>
    <t>CACFP_Adult_Centers_Worksheet5_Crediting_Grains_Quantity_Recipes.xlsx</t>
  </si>
  <si>
    <r>
      <t xml:space="preserve">Minimum serving: </t>
    </r>
    <r>
      <rPr>
        <sz val="11"/>
        <color rgb="FF000000"/>
        <rFont val="Garamond"/>
        <family val="1"/>
      </rPr>
      <t>Will the adult day care center's serving provide the required oz eq? (Refer to part 3.)</t>
    </r>
  </si>
  <si>
    <t>Part 5 — Compliance of CACFP Serving with CSDE's Recommended Nutrition Standards</t>
  </si>
  <si>
    <r>
      <rPr>
        <b/>
        <sz val="11"/>
        <color rgb="FFC00000"/>
        <rFont val="Webdings"/>
        <family val="1"/>
        <charset val="2"/>
      </rPr>
      <t>8</t>
    </r>
    <r>
      <rPr>
        <b/>
        <sz val="11"/>
        <color rgb="FFC00000"/>
        <rFont val="Garamond"/>
        <family val="1"/>
      </rPr>
      <t xml:space="preserve"> STOP: Do not complete the other sections of this worksheet.</t>
    </r>
  </si>
  <si>
    <r>
      <rPr>
        <b/>
        <sz val="11"/>
        <color rgb="FFC00000"/>
        <rFont val="Garamond"/>
        <family val="1"/>
      </rPr>
      <t>Note:</t>
    </r>
    <r>
      <rPr>
        <sz val="11"/>
        <color rgb="FFC00000"/>
        <rFont val="Garamond"/>
        <family val="1"/>
      </rPr>
      <t xml:space="preserve"> </t>
    </r>
    <r>
      <rPr>
        <sz val="11"/>
        <rFont val="Garamond"/>
        <family val="1"/>
      </rPr>
      <t xml:space="preserve">The recipe's serving size may be different from the  required oz eq. </t>
    </r>
  </si>
  <si>
    <r>
      <rPr>
        <b/>
        <sz val="11"/>
        <color rgb="FFC00000"/>
        <rFont val="Garamond"/>
        <family val="1"/>
      </rPr>
      <t>Note:</t>
    </r>
    <r>
      <rPr>
        <sz val="11"/>
        <rFont val="Garamond"/>
        <family val="1"/>
      </rPr>
      <t xml:space="preserve"> The oz eq per piece rounds </t>
    </r>
    <r>
      <rPr>
        <b/>
        <sz val="11"/>
        <rFont val="Garamond"/>
        <family val="1"/>
      </rPr>
      <t>down</t>
    </r>
    <r>
      <rPr>
        <sz val="11"/>
        <rFont val="Garamond"/>
        <family val="1"/>
      </rPr>
      <t xml:space="preserve"> to the nearest quarter (¼) oz eq. For example,                      1.49 oz eq and 1.27 oz eq round down to 1.25 oz eq and 1.24 rounds down to 1 oz eq.</t>
    </r>
  </si>
  <si>
    <r>
      <rPr>
        <b/>
        <sz val="11"/>
        <color rgb="FFC00000"/>
        <rFont val="Garamond"/>
        <family val="1"/>
      </rPr>
      <t>Note:</t>
    </r>
    <r>
      <rPr>
        <sz val="11"/>
        <color rgb="FFC00000"/>
        <rFont val="Garamond"/>
        <family val="1"/>
      </rPr>
      <t xml:space="preserve"> </t>
    </r>
    <r>
      <rPr>
        <sz val="11"/>
        <rFont val="Garamond"/>
        <family val="1"/>
      </rPr>
      <t xml:space="preserve">The required number of pieces rounds </t>
    </r>
    <r>
      <rPr>
        <b/>
        <sz val="11"/>
        <rFont val="Garamond"/>
        <family val="1"/>
      </rPr>
      <t>up</t>
    </r>
    <r>
      <rPr>
        <sz val="11"/>
        <rFont val="Garamond"/>
        <family val="1"/>
      </rPr>
      <t xml:space="preserve"> to the nearest quarter (¼) piece.  For example, 1.49 pieces and 1.27 pieces round up to 1.5 pieces and 1.24 pieces rounds up to 1.25 pieces.</t>
    </r>
  </si>
  <si>
    <r>
      <rPr>
        <sz val="11"/>
        <rFont val="Garamond"/>
        <family val="1"/>
      </rPr>
      <t>CSDE webpage:</t>
    </r>
    <r>
      <rPr>
        <sz val="11"/>
        <color indexed="8"/>
        <rFont val="Garamond"/>
        <family val="1"/>
      </rPr>
      <t xml:space="preserve"> </t>
    </r>
  </si>
  <si>
    <r>
      <t xml:space="preserve">This worksheet determines if </t>
    </r>
    <r>
      <rPr>
        <b/>
        <sz val="11"/>
        <rFont val="Garamond"/>
        <family val="1"/>
      </rPr>
      <t>quantity recipes for grain foods</t>
    </r>
    <r>
      <rPr>
        <sz val="11"/>
        <rFont val="Garamond"/>
        <family val="1"/>
      </rPr>
      <t xml:space="preserve"> comply with the </t>
    </r>
    <r>
      <rPr>
        <b/>
        <sz val="11"/>
        <rFont val="Garamond"/>
        <family val="1"/>
      </rPr>
      <t>crediting</t>
    </r>
    <r>
      <rPr>
        <sz val="11"/>
        <rFont val="Garamond"/>
        <family val="1"/>
      </rPr>
      <t xml:space="preserve">, </t>
    </r>
    <r>
      <rPr>
        <b/>
        <sz val="11"/>
        <rFont val="Garamond"/>
        <family val="1"/>
      </rPr>
      <t>whole grain-rich (WGR)</t>
    </r>
    <r>
      <rPr>
        <sz val="11"/>
        <rFont val="Garamond"/>
        <family val="1"/>
      </rPr>
      <t xml:space="preserve">, and </t>
    </r>
    <r>
      <rPr>
        <b/>
        <sz val="11"/>
        <rFont val="Garamond"/>
        <family val="1"/>
      </rPr>
      <t xml:space="preserve">ounce equivalents (oz eq) </t>
    </r>
    <r>
      <rPr>
        <sz val="11"/>
        <rFont val="Garamond"/>
        <family val="1"/>
      </rPr>
      <t xml:space="preserve">requirements of the CACFP adult meal patterns. Quantity recipes are typically standardized and list measurements for grain ingredients in weight (pounds and ounces) and volume (e.g., cups and quarts). Adult day care centerss must use the recipe’s weight measurements to determine grain oz eq. If the recipe does not list the weight of the grain ingredients, use the CSDE's </t>
    </r>
    <r>
      <rPr>
        <i/>
        <sz val="11"/>
        <rFont val="Garamond"/>
        <family val="1"/>
      </rPr>
      <t>Adult Centers Worksheet 4: Crediting Family-size Recipes for Grains in the CACFP.</t>
    </r>
    <r>
      <rPr>
        <sz val="11"/>
        <rFont val="Garamond"/>
        <family val="1"/>
      </rPr>
      <t xml:space="preserve"> For additional CACFP adult day care crediting worksheets and meal pattern crediting information, refer to the Connecticut State Department of Education's (CSDE) webpage below.</t>
    </r>
  </si>
  <si>
    <t>Part 6 of this worksheet determines if recipes meet the CSDE's recommended nutrition standards for CACFP adult day care centers. Part 7 summaries the recipe's CACFP crediting information and compliance with the recommended nutrition standards.</t>
  </si>
  <si>
    <r>
      <t xml:space="preserve">This worksheet applies only to foods that belong in groups A-E of the U.S. Department of Agriculture’s (USDA) Exhibit A grains oz eq chart, such as bread, muffins, pancakes, and waffles. </t>
    </r>
    <r>
      <rPr>
        <b/>
        <sz val="11"/>
        <color rgb="FFC00000"/>
        <rFont val="Garamond"/>
        <family val="1"/>
      </rPr>
      <t>Note:</t>
    </r>
    <r>
      <rPr>
        <sz val="11"/>
        <rFont val="Garamond"/>
        <family val="1"/>
      </rPr>
      <t xml:space="preserve"> Foods in groups F and G are grain-based desserts and do not credit in the CACFP meal patterns for children. Examples include cookies, sweet pie crusts, doughnuts, cereal bars, granola bars, sweet rolls, pastries, toaster pastries, cake, and brownies.  For information on the CACFP adult meal patterns and grain oz eq, refer to the CSDE's resources below.</t>
    </r>
  </si>
  <si>
    <r>
      <t xml:space="preserve">In the blue box below, indicate the </t>
    </r>
    <r>
      <rPr>
        <b/>
        <sz val="11"/>
        <rFont val="Garamond"/>
        <family val="1"/>
      </rPr>
      <t>number of pieces for the actual serving</t>
    </r>
    <r>
      <rPr>
        <sz val="11"/>
        <rFont val="Garamond"/>
        <family val="1"/>
      </rPr>
      <t xml:space="preserve"> that will be provided by the adult day care center. The oz eq of the grains component calculates automatically in the yellow box below. Due to the USDA's rounding requirements for grain servings, this amount may be different from the amount in step 7.</t>
    </r>
  </si>
  <si>
    <r>
      <rPr>
        <b/>
        <sz val="11"/>
        <color rgb="FFC00000"/>
        <rFont val="Garamond"/>
        <family val="1"/>
      </rPr>
      <t>Note:</t>
    </r>
    <r>
      <rPr>
        <b/>
        <sz val="11"/>
        <color rgb="FFFF0000"/>
        <rFont val="Garamond"/>
        <family val="1"/>
      </rPr>
      <t xml:space="preserve"> </t>
    </r>
    <r>
      <rPr>
        <sz val="11"/>
        <rFont val="Garamond"/>
        <family val="1"/>
      </rPr>
      <t xml:space="preserve">The serving provided by the adult day care center could be the same, larger, or smaller than the required grain serving in the CACFP adult meal patterns. Amounts less than ¼ oz eq do not credit as the grains component. If a food item provides less than the minimum oz eq, the CACFP menu must include additional grains to meet the minimum oz eq for each meal and snack. </t>
    </r>
  </si>
  <si>
    <r>
      <rPr>
        <b/>
        <sz val="11"/>
        <color rgb="FFC00000"/>
        <rFont val="Garamond"/>
        <family val="1"/>
      </rPr>
      <t>Note:</t>
    </r>
    <r>
      <rPr>
        <b/>
        <sz val="11"/>
        <color rgb="FFFF0000"/>
        <rFont val="Garamond"/>
        <family val="1"/>
      </rPr>
      <t xml:space="preserve"> </t>
    </r>
    <r>
      <rPr>
        <sz val="11"/>
        <color indexed="8"/>
        <rFont val="Garamond"/>
        <family val="1"/>
      </rPr>
      <t xml:space="preserve">For the recipe to </t>
    </r>
    <r>
      <rPr>
        <b/>
        <sz val="11"/>
        <color rgb="FF000000"/>
        <rFont val="Garamond"/>
        <family val="1"/>
      </rPr>
      <t>credit</t>
    </r>
    <r>
      <rPr>
        <sz val="11"/>
        <color indexed="8"/>
        <rFont val="Garamond"/>
        <family val="1"/>
      </rPr>
      <t xml:space="preserve"> in the CACFP adult meal patterns, the answers to questions 1 and 3 must be "yes." For the recipe to meet the </t>
    </r>
    <r>
      <rPr>
        <b/>
        <sz val="11"/>
        <color rgb="FF000000"/>
        <rFont val="Garamond"/>
        <family val="1"/>
      </rPr>
      <t>WGR requirement</t>
    </r>
    <r>
      <rPr>
        <sz val="11"/>
        <color indexed="8"/>
        <rFont val="Garamond"/>
        <family val="1"/>
      </rPr>
      <t>, the answers to questions 1-3 must be "yes." If the answer to question 4 is "no," the food may be served in the CACFP if 1) it is creditable or WGR; and 2) provides the required oz eq. The CSDE encourages adult day care centers to use recipes that meet all or most of the CSDE's recommended nutrition standards for the grains component.</t>
    </r>
  </si>
  <si>
    <r>
      <t xml:space="preserve"> </t>
    </r>
    <r>
      <rPr>
        <b/>
        <sz val="11"/>
        <color indexed="8"/>
        <rFont val="Garamond"/>
        <family val="1"/>
      </rPr>
      <t xml:space="preserve">No: </t>
    </r>
    <r>
      <rPr>
        <sz val="11"/>
        <color indexed="8"/>
        <rFont val="Garamond"/>
        <family val="1"/>
      </rPr>
      <t xml:space="preserve">Recipe is </t>
    </r>
    <r>
      <rPr>
        <b/>
        <sz val="11"/>
        <color rgb="FF000000"/>
        <rFont val="Garamond"/>
        <family val="1"/>
      </rPr>
      <t>not</t>
    </r>
    <r>
      <rPr>
        <sz val="11"/>
        <color indexed="8"/>
        <rFont val="Garamond"/>
        <family val="1"/>
      </rPr>
      <t xml:space="preserve"> WGR</t>
    </r>
  </si>
  <si>
    <r>
      <t xml:space="preserve">Does the product contain </t>
    </r>
    <r>
      <rPr>
        <b/>
        <sz val="11"/>
        <rFont val="Garamond"/>
        <family val="1"/>
      </rPr>
      <t>chemically altered fat substitutes</t>
    </r>
    <r>
      <rPr>
        <sz val="11"/>
        <rFont val="Garamond"/>
        <family val="1"/>
      </rPr>
      <t>, e.g., olestra (Olean) and microparticulated whey protein concentrate (Simplesse)?</t>
    </r>
  </si>
  <si>
    <r>
      <t xml:space="preserve">Does the product contain </t>
    </r>
    <r>
      <rPr>
        <b/>
        <sz val="11"/>
        <rFont val="Garamond"/>
        <family val="1"/>
      </rPr>
      <t xml:space="preserve">nonnutritive sweeteners </t>
    </r>
    <r>
      <rPr>
        <sz val="11"/>
        <rFont val="Garamond"/>
        <family val="1"/>
      </rPr>
      <t xml:space="preserve">or </t>
    </r>
    <r>
      <rPr>
        <b/>
        <sz val="11"/>
        <rFont val="Garamond"/>
        <family val="1"/>
      </rPr>
      <t>sugar alcohols</t>
    </r>
    <r>
      <rPr>
        <sz val="11"/>
        <rFont val="Garamond"/>
        <family val="1"/>
      </rPr>
      <t>? Examples include artifical nonnutritive sweeteners (such as aspartame, acesulfame potassium, and sucralose) and plant-based nonnutritive sweeteners (such as stevia, monk fruit, and thaumatin). Examples of sugar alcohols include sorbitol, mannitol, maltitol, and erythritol.</t>
    </r>
  </si>
  <si>
    <r>
      <t xml:space="preserve">Is the recipe made </t>
    </r>
    <r>
      <rPr>
        <b/>
        <sz val="11"/>
        <rFont val="Garamond"/>
        <family val="1"/>
      </rPr>
      <t>without</t>
    </r>
    <r>
      <rPr>
        <sz val="11"/>
        <rFont val="Garamond"/>
        <family val="1"/>
      </rPr>
      <t xml:space="preserve"> nonnutritive sweeteners and sugar alcohols? </t>
    </r>
  </si>
  <si>
    <t xml:space="preserve">Guide to Meeting the Whole Grain-rich Requirement for the CACFP </t>
  </si>
  <si>
    <r>
      <t xml:space="preserve">For  information on the CACFP adult meal patterns, refer to the CSDE's </t>
    </r>
    <r>
      <rPr>
        <i/>
        <sz val="11"/>
        <color rgb="FF000000"/>
        <rFont val="Garamond"/>
        <family val="1"/>
      </rPr>
      <t xml:space="preserve">Guide to Meeting the Meal Pattern Requirements for CACFP Adult Day Care Centers </t>
    </r>
    <r>
      <rPr>
        <sz val="11"/>
        <color rgb="FF000000"/>
        <rFont val="Garamond"/>
        <family val="1"/>
      </rPr>
      <t>and visit the CSDE's Meal Patterns for CACFP Adult Day Care Centers webpage, contact the CACFP staff in the CSDE's Bureau of Child Nutrition Programs,                     450 Columbus Boulevard, Suite 504, Hartford, CT 06103-1841.</t>
    </r>
  </si>
  <si>
    <t>Guide to Meeting the Meal Pattern Requirements for CACFP Adult Day Care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</si>
</sst>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4" x14ac:knownFonts="1">
    <font>
      <sz val="11"/>
      <color theme="1"/>
      <name val="Calibri"/>
      <family val="2"/>
      <scheme val="minor"/>
    </font>
    <font>
      <sz val="10"/>
      <color indexed="8"/>
      <name val="Arial Narrow"/>
      <family val="2"/>
    </font>
    <font>
      <sz val="11"/>
      <color indexed="8"/>
      <name val="Arial Narrow"/>
      <family val="2"/>
    </font>
    <font>
      <sz val="11"/>
      <name val="Arial Narrow"/>
      <family val="2"/>
    </font>
    <font>
      <sz val="10"/>
      <name val="Arial Narrow"/>
      <family val="2"/>
    </font>
    <font>
      <sz val="10"/>
      <name val="Arial"/>
      <family val="2"/>
    </font>
    <font>
      <sz val="12"/>
      <name val="Arial"/>
      <family val="2"/>
    </font>
    <font>
      <i/>
      <sz val="12"/>
      <name val="Arial Narrow"/>
      <family val="2"/>
    </font>
    <font>
      <b/>
      <sz val="11"/>
      <color indexed="8"/>
      <name val="Arial Narrow"/>
      <family val="2"/>
    </font>
    <font>
      <u/>
      <sz val="11"/>
      <color theme="10"/>
      <name val="Calibri"/>
      <family val="2"/>
      <scheme val="minor"/>
    </font>
    <font>
      <sz val="8"/>
      <color theme="1"/>
      <name val="Arial Narrow"/>
      <family val="2"/>
    </font>
    <font>
      <sz val="12"/>
      <color theme="1"/>
      <name val="Arial Narrow"/>
      <family val="2"/>
    </font>
    <font>
      <sz val="11"/>
      <color theme="1"/>
      <name val="Arial Narrow"/>
      <family val="2"/>
    </font>
    <font>
      <vertAlign val="superscript"/>
      <sz val="10"/>
      <color theme="1"/>
      <name val="Arial Narrow"/>
      <family val="2"/>
    </font>
    <font>
      <sz val="10"/>
      <color theme="1"/>
      <name val="Calibri"/>
      <family val="2"/>
      <scheme val="minor"/>
    </font>
    <font>
      <b/>
      <sz val="12"/>
      <color theme="0"/>
      <name val="Arial Narrow"/>
      <family val="2"/>
    </font>
    <font>
      <sz val="10"/>
      <name val="Calibri"/>
      <family val="2"/>
      <scheme val="minor"/>
    </font>
    <font>
      <sz val="10"/>
      <color theme="1"/>
      <name val="Arial"/>
      <family val="2"/>
    </font>
    <font>
      <b/>
      <sz val="12"/>
      <color theme="1"/>
      <name val="Arial Narrow"/>
      <family val="2"/>
    </font>
    <font>
      <sz val="12"/>
      <color theme="1"/>
      <name val="Arial"/>
      <family val="2"/>
    </font>
    <font>
      <sz val="12"/>
      <color theme="1"/>
      <name val="Calibri"/>
      <family val="2"/>
      <scheme val="minor"/>
    </font>
    <font>
      <b/>
      <sz val="14"/>
      <color theme="0"/>
      <name val="Arial Narrow"/>
      <family val="2"/>
    </font>
    <font>
      <sz val="11"/>
      <color theme="1"/>
      <name val="Arial"/>
      <family val="2"/>
    </font>
    <font>
      <b/>
      <sz val="11"/>
      <color theme="1"/>
      <name val="Symbol"/>
      <family val="1"/>
      <charset val="2"/>
    </font>
    <font>
      <sz val="11"/>
      <name val="Symbol"/>
      <family val="1"/>
      <charset val="2"/>
    </font>
    <font>
      <sz val="12"/>
      <color theme="0"/>
      <name val="Arial Narrow"/>
      <family val="2"/>
    </font>
    <font>
      <i/>
      <sz val="12"/>
      <color rgb="FF006600"/>
      <name val="Arial Narrow"/>
      <family val="2"/>
    </font>
    <font>
      <b/>
      <i/>
      <sz val="11"/>
      <color theme="0"/>
      <name val="Garamond"/>
      <family val="1"/>
    </font>
    <font>
      <sz val="11"/>
      <color theme="0"/>
      <name val="Garamond"/>
      <family val="1"/>
    </font>
    <font>
      <sz val="11"/>
      <name val="Garamond"/>
      <family val="1"/>
    </font>
    <font>
      <sz val="11"/>
      <color indexed="8"/>
      <name val="Garamond"/>
      <family val="1"/>
    </font>
    <font>
      <b/>
      <sz val="11"/>
      <color indexed="9"/>
      <name val="Garamond"/>
      <family val="1"/>
    </font>
    <font>
      <b/>
      <sz val="11"/>
      <color theme="1"/>
      <name val="Garamond"/>
      <family val="1"/>
    </font>
    <font>
      <u/>
      <sz val="11"/>
      <color theme="10"/>
      <name val="Garamond"/>
      <family val="1"/>
    </font>
    <font>
      <u/>
      <sz val="11"/>
      <color indexed="12"/>
      <name val="Garamond"/>
      <family val="1"/>
    </font>
    <font>
      <b/>
      <sz val="11"/>
      <color rgb="FFFF0000"/>
      <name val="Garamond"/>
      <family val="1"/>
    </font>
    <font>
      <b/>
      <sz val="11"/>
      <color theme="0"/>
      <name val="Garamond"/>
      <family val="1"/>
    </font>
    <font>
      <b/>
      <sz val="11"/>
      <name val="Garamond"/>
      <family val="1"/>
    </font>
    <font>
      <b/>
      <sz val="11"/>
      <color indexed="8"/>
      <name val="Garamond"/>
      <family val="1"/>
    </font>
    <font>
      <sz val="11"/>
      <color theme="1"/>
      <name val="Garamond"/>
      <family val="1"/>
    </font>
    <font>
      <sz val="11"/>
      <color rgb="FF000000"/>
      <name val="Garamond"/>
      <family val="1"/>
    </font>
    <font>
      <b/>
      <sz val="11"/>
      <color rgb="FFC00000"/>
      <name val="Garamond"/>
      <family val="1"/>
    </font>
    <font>
      <b/>
      <sz val="12"/>
      <color theme="1"/>
      <name val="Garamond"/>
      <family val="1"/>
    </font>
    <font>
      <sz val="12"/>
      <color theme="1"/>
      <name val="Garamond"/>
      <family val="1"/>
    </font>
    <font>
      <sz val="8"/>
      <color theme="1"/>
      <name val="Garamond"/>
      <family val="1"/>
    </font>
    <font>
      <sz val="10"/>
      <name val="Garamond"/>
      <family val="1"/>
    </font>
    <font>
      <sz val="10"/>
      <color theme="1"/>
      <name val="Garamond"/>
      <family val="1"/>
    </font>
    <font>
      <sz val="11"/>
      <color theme="1"/>
      <name val="Symbol"/>
      <family val="1"/>
      <charset val="2"/>
    </font>
    <font>
      <b/>
      <sz val="13"/>
      <color theme="0"/>
      <name val="Arial Narrow"/>
      <family val="2"/>
    </font>
    <font>
      <sz val="13"/>
      <color theme="1"/>
      <name val="Arial Narrow"/>
      <family val="2"/>
    </font>
    <font>
      <sz val="11"/>
      <name val="Calibri"/>
      <family val="2"/>
    </font>
    <font>
      <sz val="12"/>
      <color rgb="FF000000"/>
      <name val="Garamond"/>
      <family val="1"/>
    </font>
    <font>
      <i/>
      <sz val="11"/>
      <color indexed="8"/>
      <name val="Garamond"/>
      <family val="1"/>
    </font>
    <font>
      <i/>
      <sz val="11"/>
      <color rgb="FF000000"/>
      <name val="Garamond"/>
      <family val="1"/>
    </font>
    <font>
      <b/>
      <sz val="10"/>
      <color theme="1"/>
      <name val="Garamond"/>
      <family val="1"/>
    </font>
    <font>
      <sz val="10"/>
      <color rgb="FF000000"/>
      <name val="Garamond"/>
      <family val="1"/>
    </font>
    <font>
      <sz val="12"/>
      <name val="Garamond"/>
      <family val="1"/>
    </font>
    <font>
      <b/>
      <sz val="11"/>
      <color indexed="10"/>
      <name val="Garamond"/>
      <family val="1"/>
    </font>
    <font>
      <b/>
      <sz val="13"/>
      <color indexed="9"/>
      <name val="Arial Narrow"/>
      <family val="2"/>
    </font>
    <font>
      <b/>
      <sz val="13"/>
      <name val="Arial Narrow"/>
      <family val="2"/>
    </font>
    <font>
      <b/>
      <i/>
      <u/>
      <sz val="11"/>
      <color theme="10"/>
      <name val="Garamond"/>
      <family val="1"/>
    </font>
    <font>
      <b/>
      <sz val="11"/>
      <color rgb="FF000000"/>
      <name val="Garamond"/>
      <family val="1"/>
    </font>
    <font>
      <b/>
      <sz val="11"/>
      <color rgb="FF0000FF"/>
      <name val="Garamond"/>
      <family val="1"/>
    </font>
    <font>
      <vertAlign val="superscript"/>
      <sz val="10"/>
      <color theme="1"/>
      <name val="Garamond"/>
      <family val="1"/>
    </font>
    <font>
      <i/>
      <sz val="12"/>
      <name val="Garamond"/>
      <family val="1"/>
    </font>
    <font>
      <sz val="11"/>
      <color indexed="8"/>
      <name val="Symbol"/>
      <family val="1"/>
      <charset val="2"/>
    </font>
    <font>
      <u/>
      <sz val="11"/>
      <color rgb="FF0000FF"/>
      <name val="Garamond"/>
      <family val="1"/>
    </font>
    <font>
      <b/>
      <sz val="11"/>
      <color rgb="FFFF0000"/>
      <name val="Wingdings 3"/>
      <family val="1"/>
      <charset val="2"/>
    </font>
    <font>
      <b/>
      <i/>
      <sz val="13"/>
      <color theme="0"/>
      <name val="Arial Narrow"/>
      <family val="2"/>
    </font>
    <font>
      <b/>
      <sz val="12"/>
      <name val="Garamond"/>
      <family val="1"/>
    </font>
    <font>
      <b/>
      <i/>
      <sz val="13"/>
      <color rgb="FF006600"/>
      <name val="Arial Narrow"/>
      <family val="2"/>
    </font>
    <font>
      <i/>
      <sz val="11"/>
      <name val="Garamond"/>
      <family val="1"/>
    </font>
    <font>
      <b/>
      <sz val="11"/>
      <color rgb="FFC00000"/>
      <name val="Webdings"/>
      <family val="1"/>
      <charset val="2"/>
    </font>
    <font>
      <sz val="11"/>
      <color rgb="FFC00000"/>
      <name val="Garamond"/>
      <family val="1"/>
    </font>
  </fonts>
  <fills count="23">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rgb="FFFFFFCC"/>
        <bgColor indexed="64"/>
      </patternFill>
    </fill>
    <fill>
      <patternFill patternType="solid">
        <fgColor rgb="FF006600"/>
        <bgColor indexed="64"/>
      </patternFill>
    </fill>
    <fill>
      <patternFill patternType="solid">
        <fgColor rgb="FFFFFF00"/>
        <bgColor indexed="64"/>
      </patternFill>
    </fill>
    <fill>
      <patternFill patternType="solid">
        <fgColor theme="1"/>
        <bgColor indexed="64"/>
      </patternFill>
    </fill>
    <fill>
      <patternFill patternType="solid">
        <fgColor indexed="26"/>
        <bgColor indexed="9"/>
      </patternFill>
    </fill>
    <fill>
      <patternFill patternType="solid">
        <fgColor rgb="FFCCFFFF"/>
        <bgColor indexed="64"/>
      </patternFill>
    </fill>
    <fill>
      <patternFill patternType="solid">
        <fgColor theme="9" tint="0.59999389629810485"/>
        <bgColor indexed="64"/>
      </patternFill>
    </fill>
    <fill>
      <patternFill patternType="solid">
        <fgColor theme="9" tint="0.59999389629810485"/>
        <bgColor indexed="26"/>
      </patternFill>
    </fill>
    <fill>
      <patternFill patternType="solid">
        <fgColor rgb="FFFFF2CC"/>
        <bgColor indexed="64"/>
      </patternFill>
    </fill>
    <fill>
      <patternFill patternType="solid">
        <fgColor theme="4" tint="0.79998168889431442"/>
        <bgColor indexed="64"/>
      </patternFill>
    </fill>
    <fill>
      <patternFill patternType="solid">
        <fgColor rgb="FF006600"/>
        <bgColor indexed="26"/>
      </patternFill>
    </fill>
    <fill>
      <patternFill patternType="solid">
        <fgColor rgb="FFFFE699"/>
        <bgColor indexed="64"/>
      </patternFill>
    </fill>
    <fill>
      <patternFill patternType="solid">
        <fgColor rgb="FF663300"/>
        <bgColor indexed="64"/>
      </patternFill>
    </fill>
    <fill>
      <patternFill patternType="solid">
        <fgColor rgb="FF663300"/>
        <bgColor indexed="21"/>
      </patternFill>
    </fill>
    <fill>
      <patternFill patternType="solid">
        <fgColor theme="6" tint="0.79998168889431442"/>
        <bgColor indexed="64"/>
      </patternFill>
    </fill>
    <fill>
      <patternFill patternType="solid">
        <fgColor rgb="FF663300"/>
        <bgColor indexed="58"/>
      </patternFill>
    </fill>
    <fill>
      <patternFill patternType="solid">
        <fgColor theme="9" tint="0.79998168889431442"/>
        <bgColor indexed="64"/>
      </patternFill>
    </fill>
    <fill>
      <patternFill patternType="solid">
        <fgColor rgb="FFFFCC99"/>
        <bgColor indexed="64"/>
      </patternFill>
    </fill>
    <fill>
      <patternFill patternType="solid">
        <fgColor rgb="FFFCD5B4"/>
        <bgColor indexed="64"/>
      </patternFill>
    </fill>
  </fills>
  <borders count="23">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3"/>
      </left>
      <right/>
      <top/>
      <bottom/>
      <diagonal/>
    </border>
    <border>
      <left style="thin">
        <color auto="1"/>
      </left>
      <right/>
      <top/>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3"/>
      </right>
      <top/>
      <bottom/>
      <diagonal/>
    </border>
  </borders>
  <cellStyleXfs count="2">
    <xf numFmtId="0" fontId="0" fillId="0" borderId="0"/>
    <xf numFmtId="0" fontId="9" fillId="0" borderId="0" applyNumberFormat="0" applyFill="0" applyBorder="0" applyAlignment="0" applyProtection="0"/>
  </cellStyleXfs>
  <cellXfs count="398">
    <xf numFmtId="0" fontId="0" fillId="0" borderId="0" xfId="0"/>
    <xf numFmtId="0" fontId="10" fillId="0" borderId="0" xfId="0" applyFont="1"/>
    <xf numFmtId="0" fontId="11" fillId="0" borderId="0" xfId="0" applyFont="1"/>
    <xf numFmtId="0" fontId="12" fillId="0" borderId="0" xfId="0" applyFont="1"/>
    <xf numFmtId="0" fontId="14" fillId="3" borderId="0" xfId="0" applyFont="1" applyFill="1"/>
    <xf numFmtId="0" fontId="16" fillId="0" borderId="0" xfId="0" applyFont="1"/>
    <xf numFmtId="0" fontId="17" fillId="0" borderId="0" xfId="0" applyFont="1"/>
    <xf numFmtId="0" fontId="0" fillId="3" borderId="0" xfId="0" applyFill="1"/>
    <xf numFmtId="0" fontId="4" fillId="0" borderId="0" xfId="0" applyFont="1" applyAlignment="1">
      <alignment vertical="top" wrapText="1"/>
    </xf>
    <xf numFmtId="0" fontId="5" fillId="0" borderId="0" xfId="0" applyFont="1"/>
    <xf numFmtId="0" fontId="18" fillId="0" borderId="0" xfId="0" applyFont="1" applyAlignment="1">
      <alignment wrapText="1"/>
    </xf>
    <xf numFmtId="0" fontId="0" fillId="0" borderId="0" xfId="0" applyAlignment="1">
      <alignment horizontal="left"/>
    </xf>
    <xf numFmtId="0" fontId="1" fillId="0" borderId="0" xfId="0" applyFont="1"/>
    <xf numFmtId="0" fontId="19" fillId="0" borderId="0" xfId="0" applyFont="1"/>
    <xf numFmtId="0" fontId="20" fillId="0" borderId="0" xfId="0" applyFont="1"/>
    <xf numFmtId="0" fontId="6" fillId="0" borderId="0" xfId="0" applyFont="1"/>
    <xf numFmtId="0" fontId="11" fillId="3" borderId="0" xfId="0" applyFont="1" applyFill="1"/>
    <xf numFmtId="0" fontId="20" fillId="3" borderId="0" xfId="0" applyFont="1" applyFill="1"/>
    <xf numFmtId="0" fontId="20" fillId="0" borderId="0" xfId="0" applyFont="1" applyAlignment="1">
      <alignment horizontal="left"/>
    </xf>
    <xf numFmtId="0" fontId="22" fillId="0" borderId="0" xfId="0" applyFont="1"/>
    <xf numFmtId="0" fontId="2" fillId="0" borderId="0" xfId="0" applyFont="1"/>
    <xf numFmtId="0" fontId="3" fillId="0" borderId="0" xfId="0" applyFont="1" applyAlignment="1">
      <alignment vertical="top" wrapText="1"/>
    </xf>
    <xf numFmtId="0" fontId="13" fillId="0" borderId="0" xfId="0" applyFont="1"/>
    <xf numFmtId="0" fontId="7" fillId="0" borderId="0" xfId="0" applyFont="1" applyAlignment="1">
      <alignment horizontal="left"/>
    </xf>
    <xf numFmtId="0" fontId="2" fillId="2" borderId="0" xfId="0" applyFont="1" applyFill="1"/>
    <xf numFmtId="0" fontId="24" fillId="0" borderId="0" xfId="0" applyFont="1" applyAlignment="1">
      <alignment horizontal="left" vertical="top"/>
    </xf>
    <xf numFmtId="0" fontId="2" fillId="0" borderId="0" xfId="0" applyFont="1" applyAlignment="1">
      <alignment horizontal="left" vertical="top"/>
    </xf>
    <xf numFmtId="0" fontId="15" fillId="5" borderId="0" xfId="0" applyFont="1" applyFill="1" applyAlignment="1">
      <alignment horizontal="center" vertical="center" wrapText="1"/>
    </xf>
    <xf numFmtId="0" fontId="25" fillId="14" borderId="0" xfId="0" applyFont="1" applyFill="1" applyAlignment="1">
      <alignment horizontal="center" vertical="center"/>
    </xf>
    <xf numFmtId="0" fontId="25" fillId="5" borderId="0" xfId="0" applyFont="1" applyFill="1" applyAlignment="1">
      <alignment horizontal="center" vertical="center"/>
    </xf>
    <xf numFmtId="0" fontId="26" fillId="0" borderId="0" xfId="0" applyFont="1" applyAlignment="1">
      <alignment horizontal="center" vertical="center"/>
    </xf>
    <xf numFmtId="0" fontId="27" fillId="0" borderId="0" xfId="0" applyFont="1" applyAlignment="1">
      <alignment horizontal="left" wrapText="1"/>
    </xf>
    <xf numFmtId="0" fontId="27" fillId="0" borderId="0" xfId="0" applyFont="1" applyAlignment="1">
      <alignment horizontal="center" wrapText="1"/>
    </xf>
    <xf numFmtId="0" fontId="28" fillId="0" borderId="0" xfId="0" applyFont="1"/>
    <xf numFmtId="0" fontId="29" fillId="0" borderId="0" xfId="0" applyFont="1" applyAlignment="1">
      <alignment vertical="top" wrapText="1"/>
    </xf>
    <xf numFmtId="0" fontId="30" fillId="0" borderId="0" xfId="0" applyFont="1"/>
    <xf numFmtId="0" fontId="31" fillId="0" borderId="0" xfId="0" applyFont="1"/>
    <xf numFmtId="0" fontId="32" fillId="0" borderId="0" xfId="0" applyFont="1"/>
    <xf numFmtId="0" fontId="34" fillId="0" borderId="0" xfId="1" applyFont="1" applyAlignment="1" applyProtection="1"/>
    <xf numFmtId="0" fontId="29" fillId="0" borderId="0" xfId="0" applyFont="1" applyAlignment="1">
      <alignment horizontal="center" vertical="top"/>
    </xf>
    <xf numFmtId="0" fontId="34" fillId="0" borderId="0" xfId="1" applyFont="1" applyAlignment="1" applyProtection="1">
      <alignment horizontal="left"/>
    </xf>
    <xf numFmtId="0" fontId="34" fillId="0" borderId="0" xfId="1" applyFont="1" applyFill="1" applyBorder="1" applyAlignment="1" applyProtection="1"/>
    <xf numFmtId="0" fontId="30" fillId="0" borderId="0" xfId="0" applyFont="1" applyAlignment="1">
      <alignment vertical="top" wrapText="1"/>
    </xf>
    <xf numFmtId="0" fontId="29" fillId="0" borderId="0" xfId="0" applyFont="1" applyAlignment="1">
      <alignment horizontal="left"/>
    </xf>
    <xf numFmtId="0" fontId="36" fillId="0" borderId="0" xfId="0" applyFont="1" applyAlignment="1">
      <alignment horizontal="center" wrapText="1"/>
    </xf>
    <xf numFmtId="0" fontId="33" fillId="0" borderId="0" xfId="1" applyFont="1" applyFill="1" applyBorder="1" applyAlignment="1" applyProtection="1">
      <alignment horizontal="left"/>
    </xf>
    <xf numFmtId="0" fontId="34" fillId="0" borderId="0" xfId="1" applyFont="1" applyFill="1" applyBorder="1" applyAlignment="1" applyProtection="1">
      <alignment horizontal="left"/>
    </xf>
    <xf numFmtId="0" fontId="37" fillId="2" borderId="0" xfId="0" applyFont="1" applyFill="1"/>
    <xf numFmtId="0" fontId="37" fillId="0" borderId="0" xfId="0" applyFont="1"/>
    <xf numFmtId="0" fontId="38" fillId="2" borderId="0" xfId="0" applyFont="1" applyFill="1"/>
    <xf numFmtId="0" fontId="38" fillId="0" borderId="0" xfId="0" applyFont="1"/>
    <xf numFmtId="0" fontId="39" fillId="15" borderId="0" xfId="0" applyFont="1" applyFill="1"/>
    <xf numFmtId="0" fontId="40" fillId="15" borderId="0" xfId="0" applyFont="1" applyFill="1" applyAlignment="1">
      <alignment vertical="center" wrapText="1"/>
    </xf>
    <xf numFmtId="0" fontId="29" fillId="15" borderId="0" xfId="0" applyFont="1" applyFill="1"/>
    <xf numFmtId="0" fontId="39" fillId="0" borderId="0" xfId="0" applyFont="1"/>
    <xf numFmtId="0" fontId="30" fillId="2" borderId="0" xfId="0" applyFont="1" applyFill="1"/>
    <xf numFmtId="0" fontId="39" fillId="3" borderId="0" xfId="0" applyFont="1" applyFill="1"/>
    <xf numFmtId="0" fontId="39" fillId="0" borderId="0" xfId="0" applyFont="1" applyAlignment="1">
      <alignment horizontal="left"/>
    </xf>
    <xf numFmtId="0" fontId="29" fillId="0" borderId="0" xfId="0" applyFont="1"/>
    <xf numFmtId="0" fontId="43" fillId="0" borderId="0" xfId="0" applyFont="1"/>
    <xf numFmtId="0" fontId="44" fillId="0" borderId="0" xfId="0" applyFont="1"/>
    <xf numFmtId="0" fontId="45" fillId="0" borderId="0" xfId="0" applyFont="1"/>
    <xf numFmtId="0" fontId="46" fillId="0" borderId="0" xfId="0" applyFont="1"/>
    <xf numFmtId="0" fontId="47" fillId="0" borderId="0" xfId="0" applyFont="1" applyAlignment="1">
      <alignment horizontal="center"/>
    </xf>
    <xf numFmtId="0" fontId="32" fillId="3" borderId="0" xfId="0" applyFont="1" applyFill="1"/>
    <xf numFmtId="0" fontId="32" fillId="0" borderId="0" xfId="0" applyFont="1" applyAlignment="1">
      <alignment horizontal="left"/>
    </xf>
    <xf numFmtId="0" fontId="49" fillId="16" borderId="0" xfId="0" applyFont="1" applyFill="1"/>
    <xf numFmtId="0" fontId="51" fillId="0" borderId="0" xfId="0" applyFont="1" applyAlignment="1">
      <alignment vertical="center" wrapText="1"/>
    </xf>
    <xf numFmtId="0" fontId="36" fillId="3" borderId="0" xfId="0" applyFont="1" applyFill="1" applyAlignment="1">
      <alignment horizontal="center"/>
    </xf>
    <xf numFmtId="0" fontId="40" fillId="0" borderId="0" xfId="0" applyFont="1" applyAlignment="1">
      <alignment vertical="center" wrapText="1"/>
    </xf>
    <xf numFmtId="0" fontId="29" fillId="0" borderId="0" xfId="0" applyFont="1" applyAlignment="1">
      <alignment vertical="center" wrapText="1"/>
    </xf>
    <xf numFmtId="0" fontId="30" fillId="0" borderId="0" xfId="0" applyFont="1" applyAlignment="1">
      <alignment horizontal="left"/>
    </xf>
    <xf numFmtId="0" fontId="40" fillId="0" borderId="0" xfId="0" applyFont="1" applyAlignment="1">
      <alignment horizontal="left" vertical="top"/>
    </xf>
    <xf numFmtId="0" fontId="39" fillId="0" borderId="0" xfId="0" applyFont="1" applyAlignment="1">
      <alignment horizontal="left" vertical="top"/>
    </xf>
    <xf numFmtId="0" fontId="32" fillId="0" borderId="0" xfId="0" applyFont="1" applyAlignment="1">
      <alignment horizontal="left" vertical="top"/>
    </xf>
    <xf numFmtId="0" fontId="40" fillId="0" borderId="0" xfId="0" applyFont="1" applyAlignment="1">
      <alignment horizontal="left" vertical="top" wrapText="1"/>
    </xf>
    <xf numFmtId="0" fontId="32" fillId="0" borderId="0" xfId="0" applyFont="1" applyAlignment="1">
      <alignment vertical="top" wrapText="1"/>
    </xf>
    <xf numFmtId="0" fontId="32" fillId="0" borderId="0" xfId="0" applyFont="1" applyAlignment="1">
      <alignment vertical="top"/>
    </xf>
    <xf numFmtId="0" fontId="54" fillId="0" borderId="0" xfId="0" applyFont="1" applyAlignment="1">
      <alignment horizontal="center" vertical="center" wrapText="1"/>
    </xf>
    <xf numFmtId="0" fontId="54" fillId="0" borderId="0" xfId="0" applyFont="1" applyAlignment="1">
      <alignment horizontal="center" vertical="center"/>
    </xf>
    <xf numFmtId="0" fontId="39" fillId="0" borderId="9" xfId="0" applyFont="1" applyBorder="1" applyAlignment="1">
      <alignment horizontal="center" wrapText="1"/>
    </xf>
    <xf numFmtId="4" fontId="32" fillId="6" borderId="1" xfId="0" applyNumberFormat="1" applyFont="1" applyFill="1" applyBorder="1" applyAlignment="1">
      <alignment horizontal="right" wrapText="1"/>
    </xf>
    <xf numFmtId="0" fontId="39" fillId="0" borderId="0" xfId="0" applyFont="1" applyAlignment="1">
      <alignment vertical="top" wrapText="1"/>
    </xf>
    <xf numFmtId="0" fontId="39" fillId="0" borderId="0" xfId="0" applyFont="1" applyAlignment="1">
      <alignment vertical="top"/>
    </xf>
    <xf numFmtId="0" fontId="39" fillId="0" borderId="0" xfId="0" applyFont="1" applyAlignment="1">
      <alignment horizontal="left" wrapText="1"/>
    </xf>
    <xf numFmtId="0" fontId="39" fillId="3" borderId="9" xfId="0" applyFont="1" applyFill="1" applyBorder="1" applyAlignment="1">
      <alignment wrapText="1"/>
    </xf>
    <xf numFmtId="4" fontId="32" fillId="6" borderId="5" xfId="0" applyNumberFormat="1" applyFont="1" applyFill="1" applyBorder="1" applyAlignment="1">
      <alignment horizontal="right" wrapText="1"/>
    </xf>
    <xf numFmtId="0" fontId="54" fillId="0" borderId="0" xfId="0" applyFont="1" applyAlignment="1">
      <alignment horizontal="left" vertical="center"/>
    </xf>
    <xf numFmtId="0" fontId="46" fillId="3" borderId="0" xfId="0" applyFont="1" applyFill="1"/>
    <xf numFmtId="0" fontId="55" fillId="0" borderId="0" xfId="0" applyFont="1" applyAlignment="1">
      <alignment vertical="center" wrapText="1"/>
    </xf>
    <xf numFmtId="0" fontId="54" fillId="0" borderId="0" xfId="0" applyFont="1"/>
    <xf numFmtId="0" fontId="45" fillId="3" borderId="0" xfId="0" applyFont="1" applyFill="1" applyAlignment="1">
      <alignment horizontal="left" vertical="center" wrapText="1"/>
    </xf>
    <xf numFmtId="0" fontId="55" fillId="3" borderId="7" xfId="0" applyFont="1" applyFill="1" applyBorder="1" applyAlignment="1">
      <alignment horizontal="left" vertical="center" wrapText="1"/>
    </xf>
    <xf numFmtId="0" fontId="39" fillId="3" borderId="0" xfId="0" applyFont="1" applyFill="1" applyAlignment="1">
      <alignment wrapText="1"/>
    </xf>
    <xf numFmtId="4" fontId="32" fillId="6" borderId="14" xfId="0" applyNumberFormat="1" applyFont="1" applyFill="1" applyBorder="1" applyAlignment="1">
      <alignment wrapText="1"/>
    </xf>
    <xf numFmtId="0" fontId="32" fillId="0" borderId="14" xfId="0" applyFont="1" applyBorder="1" applyAlignment="1">
      <alignment wrapText="1"/>
    </xf>
    <xf numFmtId="0" fontId="39" fillId="0" borderId="6" xfId="0" applyFont="1" applyBorder="1" applyAlignment="1">
      <alignment wrapText="1"/>
    </xf>
    <xf numFmtId="0" fontId="42" fillId="0" borderId="0" xfId="0" applyFont="1" applyAlignment="1">
      <alignment horizontal="center"/>
    </xf>
    <xf numFmtId="0" fontId="42" fillId="0" borderId="0" xfId="0" applyFont="1"/>
    <xf numFmtId="0" fontId="43" fillId="3" borderId="0" xfId="0" applyFont="1" applyFill="1"/>
    <xf numFmtId="0" fontId="43" fillId="0" borderId="0" xfId="0" applyFont="1" applyAlignment="1">
      <alignment horizontal="left"/>
    </xf>
    <xf numFmtId="0" fontId="56" fillId="0" borderId="0" xfId="0" applyFont="1"/>
    <xf numFmtId="0" fontId="34" fillId="0" borderId="0" xfId="1" applyFont="1" applyFill="1" applyAlignment="1" applyProtection="1"/>
    <xf numFmtId="0" fontId="32" fillId="0" borderId="0" xfId="0" applyFont="1" applyAlignment="1">
      <alignment horizontal="center"/>
    </xf>
    <xf numFmtId="0" fontId="36" fillId="0" borderId="0" xfId="0" applyFont="1" applyAlignment="1">
      <alignment horizontal="center"/>
    </xf>
    <xf numFmtId="0" fontId="32" fillId="9" borderId="3" xfId="0" applyFont="1" applyFill="1" applyBorder="1" applyAlignment="1" applyProtection="1">
      <alignment horizontal="center"/>
      <protection locked="0"/>
    </xf>
    <xf numFmtId="0" fontId="58" fillId="17" borderId="0" xfId="0" applyFont="1" applyFill="1" applyAlignment="1">
      <alignment vertical="center"/>
    </xf>
    <xf numFmtId="0" fontId="48" fillId="16" borderId="0" xfId="0" applyFont="1" applyFill="1" applyAlignment="1">
      <alignment vertical="center"/>
    </xf>
    <xf numFmtId="0" fontId="59" fillId="16" borderId="0" xfId="0" applyFont="1" applyFill="1" applyAlignment="1">
      <alignment vertical="center"/>
    </xf>
    <xf numFmtId="0" fontId="48" fillId="16" borderId="0" xfId="0" applyFont="1" applyFill="1" applyAlignment="1">
      <alignment horizontal="left" vertical="center"/>
    </xf>
    <xf numFmtId="0" fontId="40" fillId="0" borderId="0" xfId="0" applyFont="1" applyAlignment="1">
      <alignment vertical="top" wrapText="1"/>
    </xf>
    <xf numFmtId="0" fontId="39" fillId="4" borderId="0" xfId="0" applyFont="1" applyFill="1"/>
    <xf numFmtId="0" fontId="39" fillId="0" borderId="0" xfId="0" applyFont="1" applyAlignment="1">
      <alignment horizontal="center"/>
    </xf>
    <xf numFmtId="0" fontId="36" fillId="7" borderId="3" xfId="0" applyFont="1" applyFill="1" applyBorder="1" applyAlignment="1">
      <alignment horizontal="center"/>
    </xf>
    <xf numFmtId="2" fontId="39" fillId="0" borderId="0" xfId="0" applyNumberFormat="1" applyFont="1" applyAlignment="1">
      <alignment horizontal="center"/>
    </xf>
    <xf numFmtId="0" fontId="39" fillId="6" borderId="3" xfId="0" applyFont="1" applyFill="1" applyBorder="1" applyAlignment="1">
      <alignment horizontal="center"/>
    </xf>
    <xf numFmtId="0" fontId="35" fillId="6" borderId="3" xfId="0" applyFont="1" applyFill="1" applyBorder="1" applyAlignment="1">
      <alignment horizontal="center"/>
    </xf>
    <xf numFmtId="0" fontId="60" fillId="0" borderId="0" xfId="1" applyFont="1" applyAlignment="1" applyProtection="1"/>
    <xf numFmtId="0" fontId="40" fillId="3" borderId="0" xfId="0" applyFont="1" applyFill="1" applyAlignment="1">
      <alignment vertical="center"/>
    </xf>
    <xf numFmtId="0" fontId="40" fillId="0" borderId="0" xfId="0" applyFont="1"/>
    <xf numFmtId="0" fontId="40" fillId="0" borderId="0" xfId="0" applyFont="1" applyAlignment="1">
      <alignment vertical="center"/>
    </xf>
    <xf numFmtId="0" fontId="61" fillId="0" borderId="0" xfId="0" applyFont="1" applyAlignment="1">
      <alignment vertical="center"/>
    </xf>
    <xf numFmtId="0" fontId="29" fillId="3" borderId="0" xfId="0" applyFont="1" applyFill="1"/>
    <xf numFmtId="0" fontId="29" fillId="0" borderId="0" xfId="0" applyFont="1" applyAlignment="1">
      <alignment vertical="center"/>
    </xf>
    <xf numFmtId="2" fontId="32" fillId="0" borderId="0" xfId="0" applyNumberFormat="1" applyFont="1" applyAlignment="1">
      <alignment horizontal="center" vertical="center" wrapText="1"/>
    </xf>
    <xf numFmtId="0" fontId="37" fillId="0" borderId="0" xfId="0" applyFont="1" applyAlignment="1">
      <alignment horizontal="left" vertical="center"/>
    </xf>
    <xf numFmtId="0" fontId="37" fillId="0" borderId="0" xfId="0" applyFont="1" applyAlignment="1">
      <alignment horizontal="right" vertical="center"/>
    </xf>
    <xf numFmtId="0" fontId="29" fillId="0" borderId="0" xfId="0" applyFont="1" applyAlignment="1">
      <alignment horizontal="left" vertical="center"/>
    </xf>
    <xf numFmtId="0" fontId="37" fillId="0" borderId="0" xfId="0" applyFont="1" applyAlignment="1">
      <alignment vertical="center"/>
    </xf>
    <xf numFmtId="0" fontId="36" fillId="7" borderId="7" xfId="0" applyFont="1" applyFill="1" applyBorder="1"/>
    <xf numFmtId="0" fontId="37" fillId="0" borderId="0" xfId="0" applyFont="1" applyAlignment="1">
      <alignment horizontal="center"/>
    </xf>
    <xf numFmtId="0" fontId="29" fillId="0" borderId="0" xfId="0" applyFont="1" applyAlignment="1">
      <alignment horizontal="left" vertical="top" wrapText="1"/>
    </xf>
    <xf numFmtId="0" fontId="37" fillId="3" borderId="0" xfId="0" applyFont="1" applyFill="1"/>
    <xf numFmtId="0" fontId="37" fillId="0" borderId="0" xfId="0" applyFont="1" applyAlignment="1">
      <alignment horizontal="left"/>
    </xf>
    <xf numFmtId="2" fontId="37" fillId="0" borderId="0" xfId="0" applyNumberFormat="1" applyFont="1" applyAlignment="1">
      <alignment horizontal="center"/>
    </xf>
    <xf numFmtId="0" fontId="29" fillId="0" borderId="4" xfId="0" applyFont="1" applyBorder="1" applyAlignment="1">
      <alignment horizontal="left"/>
    </xf>
    <xf numFmtId="0" fontId="31" fillId="11" borderId="0" xfId="0" applyFont="1" applyFill="1" applyAlignment="1">
      <alignment horizontal="center"/>
    </xf>
    <xf numFmtId="0" fontId="37" fillId="10" borderId="0" xfId="0" applyFont="1" applyFill="1"/>
    <xf numFmtId="0" fontId="30" fillId="10" borderId="0" xfId="0" applyFont="1" applyFill="1"/>
    <xf numFmtId="0" fontId="29" fillId="10" borderId="0" xfId="0" applyFont="1" applyFill="1"/>
    <xf numFmtId="0" fontId="38" fillId="10" borderId="0" xfId="0" applyFont="1" applyFill="1"/>
    <xf numFmtId="0" fontId="31" fillId="2" borderId="0" xfId="0" applyFont="1" applyFill="1" applyAlignment="1">
      <alignment horizontal="center"/>
    </xf>
    <xf numFmtId="0" fontId="31" fillId="0" borderId="0" xfId="0" applyFont="1" applyAlignment="1">
      <alignment horizontal="center"/>
    </xf>
    <xf numFmtId="0" fontId="38" fillId="0" borderId="0" xfId="0" applyFont="1" applyAlignment="1">
      <alignment horizontal="center"/>
    </xf>
    <xf numFmtId="0" fontId="58" fillId="17" borderId="0" xfId="0" applyFont="1" applyFill="1" applyAlignment="1">
      <alignment horizontal="left" vertical="center"/>
    </xf>
    <xf numFmtId="0" fontId="42" fillId="0" borderId="0" xfId="0" applyFont="1" applyAlignment="1">
      <alignment wrapText="1"/>
    </xf>
    <xf numFmtId="0" fontId="37" fillId="3" borderId="0" xfId="0" applyFont="1" applyFill="1" applyAlignment="1">
      <alignment horizontal="center"/>
    </xf>
    <xf numFmtId="0" fontId="32" fillId="3" borderId="0" xfId="0" applyFont="1" applyFill="1" applyAlignment="1">
      <alignment horizontal="left"/>
    </xf>
    <xf numFmtId="0" fontId="39" fillId="4" borderId="4" xfId="0" applyFont="1" applyFill="1" applyBorder="1"/>
    <xf numFmtId="0" fontId="39" fillId="4" borderId="0" xfId="0" applyFont="1" applyFill="1" applyAlignment="1">
      <alignment horizontal="center"/>
    </xf>
    <xf numFmtId="0" fontId="39" fillId="4" borderId="7" xfId="0" applyFont="1" applyFill="1" applyBorder="1"/>
    <xf numFmtId="0" fontId="39" fillId="4" borderId="17" xfId="0" applyFont="1" applyFill="1" applyBorder="1"/>
    <xf numFmtId="0" fontId="32" fillId="4" borderId="0" xfId="0" applyFont="1" applyFill="1"/>
    <xf numFmtId="0" fontId="32" fillId="4" borderId="0" xfId="0" applyFont="1" applyFill="1" applyAlignment="1">
      <alignment vertical="top" wrapText="1"/>
    </xf>
    <xf numFmtId="0" fontId="30" fillId="8" borderId="16" xfId="0" applyFont="1" applyFill="1" applyBorder="1" applyAlignment="1">
      <alignment horizontal="left" indent="1"/>
    </xf>
    <xf numFmtId="0" fontId="39" fillId="4" borderId="0" xfId="0" applyFont="1" applyFill="1" applyAlignment="1">
      <alignment horizontal="left"/>
    </xf>
    <xf numFmtId="0" fontId="32" fillId="4" borderId="7" xfId="0" applyFont="1" applyFill="1" applyBorder="1" applyAlignment="1">
      <alignment vertical="top" wrapText="1"/>
    </xf>
    <xf numFmtId="2" fontId="32" fillId="3" borderId="0" xfId="0" applyNumberFormat="1" applyFont="1" applyFill="1"/>
    <xf numFmtId="0" fontId="32" fillId="4" borderId="7" xfId="0" applyFont="1" applyFill="1" applyBorder="1"/>
    <xf numFmtId="0" fontId="39" fillId="4" borderId="0" xfId="0" applyFont="1" applyFill="1" applyAlignment="1">
      <alignment horizontal="left" vertical="top"/>
    </xf>
    <xf numFmtId="0" fontId="36" fillId="3" borderId="0" xfId="0" applyFont="1" applyFill="1" applyAlignment="1">
      <alignment horizontal="center" vertical="top"/>
    </xf>
    <xf numFmtId="0" fontId="35" fillId="0" borderId="0" xfId="0" applyFont="1"/>
    <xf numFmtId="0" fontId="35" fillId="3" borderId="0" xfId="0" applyFont="1" applyFill="1"/>
    <xf numFmtId="0" fontId="29" fillId="0" borderId="0" xfId="0" applyFont="1" applyAlignment="1">
      <alignment vertical="top"/>
    </xf>
    <xf numFmtId="0" fontId="62" fillId="4" borderId="0" xfId="0" applyFont="1" applyFill="1"/>
    <xf numFmtId="0" fontId="37" fillId="4" borderId="7" xfId="0" applyFont="1" applyFill="1" applyBorder="1"/>
    <xf numFmtId="2" fontId="37" fillId="0" borderId="0" xfId="0" applyNumberFormat="1" applyFont="1"/>
    <xf numFmtId="0" fontId="32" fillId="6" borderId="3" xfId="0" applyFont="1" applyFill="1" applyBorder="1" applyAlignment="1">
      <alignment horizontal="center"/>
    </xf>
    <xf numFmtId="0" fontId="37" fillId="4" borderId="0" xfId="0" applyFont="1" applyFill="1"/>
    <xf numFmtId="0" fontId="29" fillId="4" borderId="0" xfId="0" applyFont="1" applyFill="1" applyAlignment="1">
      <alignment horizontal="left" vertical="top"/>
    </xf>
    <xf numFmtId="0" fontId="37" fillId="0" borderId="0" xfId="0" applyFont="1" applyAlignment="1">
      <alignment horizontal="left" vertical="top"/>
    </xf>
    <xf numFmtId="0" fontId="37" fillId="0" borderId="0" xfId="0" applyFont="1" applyAlignment="1">
      <alignment vertical="top"/>
    </xf>
    <xf numFmtId="0" fontId="32" fillId="3" borderId="0" xfId="0" applyFont="1" applyFill="1" applyAlignment="1">
      <alignment horizontal="center"/>
    </xf>
    <xf numFmtId="10" fontId="37" fillId="0" borderId="0" xfId="0" applyNumberFormat="1" applyFont="1"/>
    <xf numFmtId="0" fontId="39" fillId="4" borderId="2" xfId="0" applyFont="1" applyFill="1" applyBorder="1"/>
    <xf numFmtId="0" fontId="39" fillId="4" borderId="1" xfId="0" applyFont="1" applyFill="1" applyBorder="1"/>
    <xf numFmtId="0" fontId="39" fillId="4" borderId="1" xfId="0" applyFont="1" applyFill="1" applyBorder="1" applyAlignment="1">
      <alignment horizontal="center"/>
    </xf>
    <xf numFmtId="0" fontId="39" fillId="0" borderId="8" xfId="0" applyFont="1" applyBorder="1"/>
    <xf numFmtId="0" fontId="29" fillId="0" borderId="0" xfId="0" applyFont="1" applyAlignment="1">
      <alignment horizontal="left" vertical="top"/>
    </xf>
    <xf numFmtId="0" fontId="37" fillId="0" borderId="4" xfId="0" applyFont="1" applyBorder="1" applyAlignment="1">
      <alignment horizontal="left" indent="1"/>
    </xf>
    <xf numFmtId="0" fontId="32" fillId="3" borderId="0" xfId="0" applyFont="1" applyFill="1" applyAlignment="1">
      <alignment horizontal="left" indent="1"/>
    </xf>
    <xf numFmtId="0" fontId="29" fillId="3" borderId="0" xfId="0" applyFont="1" applyFill="1" applyAlignment="1">
      <alignment horizontal="left" vertical="top"/>
    </xf>
    <xf numFmtId="0" fontId="37" fillId="3" borderId="0" xfId="0" applyFont="1" applyFill="1" applyAlignment="1">
      <alignment horizontal="left" vertical="top"/>
    </xf>
    <xf numFmtId="0" fontId="32" fillId="0" borderId="0" xfId="0" applyFont="1" applyAlignment="1">
      <alignment wrapText="1"/>
    </xf>
    <xf numFmtId="0" fontId="39" fillId="3" borderId="0" xfId="0" applyFont="1" applyFill="1" applyAlignment="1">
      <alignment horizontal="left" vertical="center"/>
    </xf>
    <xf numFmtId="0" fontId="36" fillId="3" borderId="0" xfId="0" applyFont="1" applyFill="1" applyAlignment="1">
      <alignment horizontal="center" vertical="center"/>
    </xf>
    <xf numFmtId="0" fontId="39" fillId="0" borderId="0" xfId="0" applyFont="1" applyAlignment="1">
      <alignment horizontal="left" vertical="center"/>
    </xf>
    <xf numFmtId="0" fontId="39" fillId="0" borderId="0" xfId="0" applyFont="1" applyAlignment="1">
      <alignment wrapText="1"/>
    </xf>
    <xf numFmtId="0" fontId="38" fillId="0" borderId="0" xfId="0" applyFont="1" applyAlignment="1">
      <alignment horizontal="left"/>
    </xf>
    <xf numFmtId="0" fontId="36" fillId="0" borderId="0" xfId="0" applyFont="1" applyAlignment="1">
      <alignment horizontal="center" vertical="center"/>
    </xf>
    <xf numFmtId="0" fontId="57" fillId="0" borderId="0" xfId="0" applyFont="1" applyAlignment="1">
      <alignment horizontal="center"/>
    </xf>
    <xf numFmtId="0" fontId="30" fillId="3" borderId="0" xfId="0" applyFont="1" applyFill="1" applyAlignment="1">
      <alignment horizontal="left"/>
    </xf>
    <xf numFmtId="0" fontId="40" fillId="0" borderId="0" xfId="0" applyFont="1" applyAlignment="1">
      <alignment horizontal="left"/>
    </xf>
    <xf numFmtId="0" fontId="32" fillId="6" borderId="3" xfId="0" applyFont="1" applyFill="1" applyBorder="1" applyAlignment="1">
      <alignment horizontal="center" vertical="center"/>
    </xf>
    <xf numFmtId="0" fontId="35" fillId="6" borderId="3" xfId="0" applyFont="1" applyFill="1" applyBorder="1" applyAlignment="1">
      <alignment horizontal="center" vertical="center"/>
    </xf>
    <xf numFmtId="0" fontId="39" fillId="3" borderId="0" xfId="0" applyFont="1" applyFill="1" applyAlignment="1">
      <alignment horizontal="left" vertical="top"/>
    </xf>
    <xf numFmtId="0" fontId="8" fillId="0" borderId="0" xfId="0" applyFont="1" applyAlignment="1">
      <alignment horizontal="center" wrapText="1"/>
    </xf>
    <xf numFmtId="0" fontId="30" fillId="0" borderId="0" xfId="0" applyFont="1" applyAlignment="1">
      <alignment horizontal="right" vertical="top"/>
    </xf>
    <xf numFmtId="0" fontId="30" fillId="0" borderId="0" xfId="0" applyFont="1" applyAlignment="1">
      <alignment horizontal="left" vertical="top"/>
    </xf>
    <xf numFmtId="0" fontId="30" fillId="18" borderId="12" xfId="0" applyFont="1" applyFill="1" applyBorder="1" applyAlignment="1">
      <alignment horizontal="left" vertical="top"/>
    </xf>
    <xf numFmtId="0" fontId="30" fillId="18" borderId="9" xfId="0" applyFont="1" applyFill="1" applyBorder="1" applyAlignment="1">
      <alignment vertical="top" wrapText="1"/>
    </xf>
    <xf numFmtId="0" fontId="30" fillId="20" borderId="9" xfId="0" applyFont="1" applyFill="1" applyBorder="1" applyAlignment="1">
      <alignment vertical="top" wrapText="1"/>
    </xf>
    <xf numFmtId="0" fontId="30" fillId="20" borderId="11" xfId="0" applyFont="1" applyFill="1" applyBorder="1"/>
    <xf numFmtId="0" fontId="30" fillId="18" borderId="4" xfId="0" applyFont="1" applyFill="1" applyBorder="1" applyAlignment="1">
      <alignment vertical="top" wrapText="1"/>
    </xf>
    <xf numFmtId="0" fontId="40" fillId="0" borderId="0" xfId="0" applyFont="1" applyAlignment="1">
      <alignment vertical="top" wrapText="1" readingOrder="1"/>
    </xf>
    <xf numFmtId="0" fontId="40" fillId="20" borderId="0" xfId="0" applyFont="1" applyFill="1" applyAlignment="1">
      <alignment vertical="top" wrapText="1" readingOrder="1"/>
    </xf>
    <xf numFmtId="0" fontId="30" fillId="20" borderId="0" xfId="0" applyFont="1" applyFill="1" applyAlignment="1">
      <alignment vertical="top" wrapText="1"/>
    </xf>
    <xf numFmtId="0" fontId="30" fillId="20" borderId="7" xfId="0" applyFont="1" applyFill="1" applyBorder="1" applyAlignment="1">
      <alignment vertical="top" wrapText="1"/>
    </xf>
    <xf numFmtId="0" fontId="30" fillId="2" borderId="0" xfId="0" applyFont="1" applyFill="1" applyAlignment="1">
      <alignment horizontal="left" vertical="top"/>
    </xf>
    <xf numFmtId="0" fontId="30" fillId="18" borderId="17" xfId="0" applyFont="1" applyFill="1" applyBorder="1" applyAlignment="1">
      <alignment vertical="top" wrapText="1"/>
    </xf>
    <xf numFmtId="0" fontId="40" fillId="18" borderId="0" xfId="0" applyFont="1" applyFill="1" applyAlignment="1">
      <alignment horizontal="left" vertical="top" wrapText="1" readingOrder="1"/>
    </xf>
    <xf numFmtId="0" fontId="40" fillId="0" borderId="0" xfId="0" applyFont="1" applyAlignment="1">
      <alignment horizontal="left" vertical="top" wrapText="1" readingOrder="1"/>
    </xf>
    <xf numFmtId="0" fontId="40" fillId="20" borderId="0" xfId="0" applyFont="1" applyFill="1" applyAlignment="1">
      <alignment horizontal="left" vertical="top" wrapText="1" readingOrder="1"/>
    </xf>
    <xf numFmtId="0" fontId="30" fillId="18" borderId="0" xfId="0" applyFont="1" applyFill="1" applyAlignment="1">
      <alignment vertical="top" wrapText="1"/>
    </xf>
    <xf numFmtId="0" fontId="30" fillId="2" borderId="0" xfId="0" applyFont="1" applyFill="1" applyAlignment="1">
      <alignment horizontal="left"/>
    </xf>
    <xf numFmtId="0" fontId="30" fillId="18" borderId="17" xfId="0" applyFont="1" applyFill="1" applyBorder="1" applyAlignment="1">
      <alignment horizontal="left"/>
    </xf>
    <xf numFmtId="0" fontId="30" fillId="18" borderId="0" xfId="0" applyFont="1" applyFill="1" applyAlignment="1">
      <alignment horizontal="left"/>
    </xf>
    <xf numFmtId="0" fontId="30" fillId="20" borderId="0" xfId="0" applyFont="1" applyFill="1" applyAlignment="1">
      <alignment horizontal="left"/>
    </xf>
    <xf numFmtId="0" fontId="30" fillId="20" borderId="7" xfId="0" applyFont="1" applyFill="1" applyBorder="1" applyAlignment="1">
      <alignment horizontal="left"/>
    </xf>
    <xf numFmtId="0" fontId="30" fillId="18" borderId="17" xfId="0" applyFont="1" applyFill="1" applyBorder="1"/>
    <xf numFmtId="0" fontId="30" fillId="20" borderId="7" xfId="0" applyFont="1" applyFill="1" applyBorder="1" applyAlignment="1">
      <alignment horizontal="left" vertical="top"/>
    </xf>
    <xf numFmtId="0" fontId="29" fillId="18" borderId="0" xfId="0" applyFont="1" applyFill="1" applyAlignment="1">
      <alignment horizontal="center" vertical="top"/>
    </xf>
    <xf numFmtId="0" fontId="30" fillId="18" borderId="17" xfId="0" applyFont="1" applyFill="1" applyBorder="1" applyAlignment="1">
      <alignment horizontal="left" vertical="top"/>
    </xf>
    <xf numFmtId="0" fontId="30" fillId="20" borderId="0" xfId="0" applyFont="1" applyFill="1" applyAlignment="1">
      <alignment horizontal="left" vertical="top" wrapText="1"/>
    </xf>
    <xf numFmtId="0" fontId="30" fillId="20" borderId="7" xfId="0" applyFont="1" applyFill="1" applyBorder="1" applyAlignment="1">
      <alignment horizontal="left" vertical="top" wrapText="1"/>
    </xf>
    <xf numFmtId="0" fontId="30" fillId="0" borderId="0" xfId="0" applyFont="1" applyAlignment="1">
      <alignment horizontal="left" vertical="top" wrapText="1"/>
    </xf>
    <xf numFmtId="0" fontId="30" fillId="13" borderId="0" xfId="0" applyFont="1" applyFill="1" applyAlignment="1">
      <alignment horizontal="left" vertical="top" wrapText="1"/>
    </xf>
    <xf numFmtId="0" fontId="30" fillId="18" borderId="2" xfId="0" applyFont="1" applyFill="1" applyBorder="1" applyAlignment="1">
      <alignment horizontal="left" vertical="top"/>
    </xf>
    <xf numFmtId="0" fontId="30" fillId="18" borderId="1" xfId="0" applyFont="1" applyFill="1" applyBorder="1" applyAlignment="1">
      <alignment vertical="top" wrapText="1"/>
    </xf>
    <xf numFmtId="0" fontId="30" fillId="20" borderId="1" xfId="0" applyFont="1" applyFill="1" applyBorder="1" applyAlignment="1">
      <alignment vertical="top" wrapText="1"/>
    </xf>
    <xf numFmtId="0" fontId="30" fillId="20" borderId="8" xfId="0" applyFont="1" applyFill="1" applyBorder="1"/>
    <xf numFmtId="0" fontId="30" fillId="18" borderId="11" xfId="0" applyFont="1" applyFill="1" applyBorder="1" applyAlignment="1">
      <alignment vertical="top" wrapText="1"/>
    </xf>
    <xf numFmtId="0" fontId="40" fillId="18" borderId="7" xfId="0" applyFont="1" applyFill="1" applyBorder="1" applyAlignment="1">
      <alignment vertical="top" wrapText="1" readingOrder="1"/>
    </xf>
    <xf numFmtId="0" fontId="40" fillId="18" borderId="7" xfId="0" applyFont="1" applyFill="1" applyBorder="1" applyAlignment="1">
      <alignment horizontal="left" vertical="top" wrapText="1" readingOrder="1"/>
    </xf>
    <xf numFmtId="0" fontId="30" fillId="18" borderId="7" xfId="0" applyFont="1" applyFill="1" applyBorder="1" applyAlignment="1">
      <alignment vertical="top" wrapText="1"/>
    </xf>
    <xf numFmtId="0" fontId="30" fillId="18" borderId="7" xfId="0" applyFont="1" applyFill="1" applyBorder="1" applyAlignment="1">
      <alignment horizontal="left"/>
    </xf>
    <xf numFmtId="0" fontId="30" fillId="18" borderId="8" xfId="0" applyFont="1" applyFill="1" applyBorder="1" applyAlignment="1">
      <alignment vertical="top" wrapText="1"/>
    </xf>
    <xf numFmtId="0" fontId="38" fillId="2" borderId="0" xfId="0" applyFont="1" applyFill="1" applyAlignment="1">
      <alignment vertical="center" wrapText="1"/>
    </xf>
    <xf numFmtId="0" fontId="32" fillId="0" borderId="0" xfId="0" applyFont="1" applyAlignment="1">
      <alignment vertical="center" wrapText="1"/>
    </xf>
    <xf numFmtId="0" fontId="39" fillId="0" borderId="0" xfId="0" applyFont="1" applyAlignment="1">
      <alignment vertical="center" wrapText="1"/>
    </xf>
    <xf numFmtId="0" fontId="32" fillId="3" borderId="0" xfId="0" applyFont="1" applyFill="1" applyAlignment="1">
      <alignment horizontal="left" vertical="center" wrapText="1" indent="1"/>
    </xf>
    <xf numFmtId="0" fontId="40" fillId="0" borderId="0" xfId="0" applyFont="1" applyAlignment="1">
      <alignment horizontal="left" vertical="center" wrapText="1"/>
    </xf>
    <xf numFmtId="0" fontId="36" fillId="3" borderId="0" xfId="0" applyFont="1" applyFill="1" applyAlignment="1">
      <alignment vertical="top"/>
    </xf>
    <xf numFmtId="0" fontId="36" fillId="0" borderId="0" xfId="0" applyFont="1" applyAlignment="1">
      <alignment vertical="top"/>
    </xf>
    <xf numFmtId="0" fontId="63" fillId="0" borderId="0" xfId="0" applyFont="1"/>
    <xf numFmtId="0" fontId="64" fillId="0" borderId="0" xfId="0" applyFont="1" applyAlignment="1">
      <alignment horizontal="left"/>
    </xf>
    <xf numFmtId="0" fontId="45" fillId="0" borderId="0" xfId="0" applyFont="1" applyAlignment="1">
      <alignment vertical="top" wrapText="1"/>
    </xf>
    <xf numFmtId="0" fontId="31" fillId="19" borderId="18" xfId="0" applyFont="1" applyFill="1" applyBorder="1" applyAlignment="1">
      <alignment horizontal="center" vertical="center"/>
    </xf>
    <xf numFmtId="0" fontId="31" fillId="0" borderId="0" xfId="0" applyFont="1" applyAlignment="1">
      <alignment horizontal="center" vertical="center"/>
    </xf>
    <xf numFmtId="0" fontId="32" fillId="0" borderId="8" xfId="0" applyFont="1" applyBorder="1" applyAlignment="1">
      <alignment vertical="top" wrapText="1"/>
    </xf>
    <xf numFmtId="0" fontId="2" fillId="0" borderId="0" xfId="0" applyFont="1" applyAlignment="1">
      <alignment horizontal="left" vertical="top" wrapText="1"/>
    </xf>
    <xf numFmtId="0" fontId="23" fillId="0" borderId="0" xfId="0" applyFont="1"/>
    <xf numFmtId="0" fontId="33" fillId="0" borderId="0" xfId="1" applyFont="1" applyFill="1" applyAlignment="1" applyProtection="1">
      <alignment horizontal="left"/>
    </xf>
    <xf numFmtId="0" fontId="39" fillId="12" borderId="0" xfId="0" applyFont="1" applyFill="1" applyAlignment="1">
      <alignment wrapText="1"/>
    </xf>
    <xf numFmtId="0" fontId="39" fillId="12" borderId="0" xfId="0" applyFont="1" applyFill="1"/>
    <xf numFmtId="0" fontId="67" fillId="0" borderId="0" xfId="0" applyFont="1"/>
    <xf numFmtId="0" fontId="36" fillId="16" borderId="3" xfId="0" applyFont="1" applyFill="1" applyBorder="1" applyAlignment="1">
      <alignment horizontal="center" wrapText="1"/>
    </xf>
    <xf numFmtId="0" fontId="47" fillId="0" borderId="0" xfId="0" applyFont="1" applyAlignment="1">
      <alignment horizontal="center" vertical="center"/>
    </xf>
    <xf numFmtId="0" fontId="30" fillId="18" borderId="0" xfId="0" applyFont="1" applyFill="1"/>
    <xf numFmtId="0" fontId="33" fillId="0" borderId="0" xfId="1" applyFont="1" applyAlignment="1" applyProtection="1"/>
    <xf numFmtId="0" fontId="41" fillId="0" borderId="0" xfId="0" applyFont="1"/>
    <xf numFmtId="2" fontId="32" fillId="9" borderId="10" xfId="0" applyNumberFormat="1" applyFont="1" applyFill="1" applyBorder="1" applyAlignment="1" applyProtection="1">
      <alignment horizontal="center" wrapText="1"/>
      <protection locked="0"/>
    </xf>
    <xf numFmtId="2" fontId="32" fillId="9" borderId="5" xfId="0" applyNumberFormat="1" applyFont="1" applyFill="1" applyBorder="1" applyAlignment="1" applyProtection="1">
      <alignment horizontal="center" wrapText="1"/>
      <protection locked="0"/>
    </xf>
    <xf numFmtId="0" fontId="29" fillId="0" borderId="0" xfId="0" applyFont="1" applyAlignment="1">
      <alignment horizontal="left" vertical="top" wrapText="1"/>
    </xf>
    <xf numFmtId="0" fontId="29" fillId="0" borderId="0" xfId="0" applyFont="1" applyAlignment="1">
      <alignment horizontal="left" vertical="center" wrapText="1"/>
    </xf>
    <xf numFmtId="0" fontId="34" fillId="0" borderId="0" xfId="1" applyFont="1" applyAlignment="1" applyProtection="1">
      <alignment horizontal="left"/>
      <protection locked="0"/>
    </xf>
    <xf numFmtId="0" fontId="34" fillId="18" borderId="0" xfId="1" applyFont="1" applyFill="1" applyBorder="1" applyAlignment="1" applyProtection="1">
      <alignment horizontal="left" vertical="top"/>
      <protection locked="0"/>
    </xf>
    <xf numFmtId="0" fontId="70" fillId="0" borderId="0" xfId="0" applyFont="1" applyAlignment="1">
      <alignment horizontal="center"/>
    </xf>
    <xf numFmtId="0" fontId="33" fillId="0" borderId="0" xfId="1" applyFont="1" applyFill="1" applyBorder="1" applyAlignment="1" applyProtection="1">
      <alignment horizontal="left"/>
      <protection locked="0"/>
    </xf>
    <xf numFmtId="0" fontId="33" fillId="0" borderId="0" xfId="1" applyFont="1" applyAlignment="1" applyProtection="1">
      <alignment horizontal="left"/>
      <protection locked="0"/>
    </xf>
    <xf numFmtId="0" fontId="30" fillId="0" borderId="0" xfId="0" applyFont="1" applyAlignment="1">
      <alignment horizontal="left" vertical="top" wrapText="1"/>
    </xf>
    <xf numFmtId="0" fontId="48" fillId="16" borderId="0" xfId="0" applyFont="1" applyFill="1" applyAlignment="1">
      <alignment horizontal="left" vertical="center"/>
    </xf>
    <xf numFmtId="0" fontId="51" fillId="0" borderId="0" xfId="0" applyFont="1" applyAlignment="1">
      <alignment horizontal="left" vertical="center" wrapText="1"/>
    </xf>
    <xf numFmtId="0" fontId="39" fillId="12" borderId="0" xfId="0" applyFont="1" applyFill="1" applyAlignment="1">
      <alignment horizontal="left" vertical="top" wrapText="1"/>
    </xf>
    <xf numFmtId="0" fontId="33" fillId="0" borderId="0" xfId="1" applyFont="1" applyFill="1" applyAlignment="1" applyProtection="1">
      <alignment horizontal="left"/>
      <protection locked="0"/>
    </xf>
    <xf numFmtId="14" fontId="39" fillId="9" borderId="3" xfId="0" applyNumberFormat="1" applyFont="1" applyFill="1" applyBorder="1" applyAlignment="1" applyProtection="1">
      <alignment horizontal="left"/>
      <protection locked="0"/>
    </xf>
    <xf numFmtId="0" fontId="39" fillId="9" borderId="19" xfId="0" applyFont="1" applyFill="1" applyBorder="1" applyAlignment="1" applyProtection="1">
      <alignment horizontal="left"/>
      <protection locked="0"/>
    </xf>
    <xf numFmtId="0" fontId="39" fillId="9" borderId="20" xfId="0" applyFont="1" applyFill="1" applyBorder="1" applyAlignment="1" applyProtection="1">
      <alignment horizontal="left"/>
      <protection locked="0"/>
    </xf>
    <xf numFmtId="0" fontId="39" fillId="9" borderId="21" xfId="0" applyFont="1" applyFill="1" applyBorder="1" applyAlignment="1" applyProtection="1">
      <alignment horizontal="left"/>
      <protection locked="0"/>
    </xf>
    <xf numFmtId="0" fontId="32" fillId="0" borderId="0" xfId="0" applyFont="1" applyAlignment="1">
      <alignment horizontal="right"/>
    </xf>
    <xf numFmtId="0" fontId="32" fillId="0" borderId="7" xfId="0" applyFont="1" applyBorder="1" applyAlignment="1">
      <alignment horizontal="right"/>
    </xf>
    <xf numFmtId="0" fontId="37" fillId="15" borderId="0" xfId="0" applyFont="1" applyFill="1" applyAlignment="1">
      <alignment horizontal="left" vertical="top" wrapText="1"/>
    </xf>
    <xf numFmtId="0" fontId="41" fillId="15" borderId="0" xfId="0" applyFont="1" applyFill="1" applyAlignment="1">
      <alignment horizontal="left" vertical="top" wrapText="1"/>
    </xf>
    <xf numFmtId="0" fontId="24" fillId="0" borderId="0" xfId="0" applyFont="1" applyAlignment="1">
      <alignment horizontal="center" vertical="top"/>
    </xf>
    <xf numFmtId="0" fontId="34" fillId="0" borderId="0" xfId="1" applyFont="1" applyFill="1" applyBorder="1" applyAlignment="1" applyProtection="1">
      <alignment horizontal="left"/>
      <protection locked="0"/>
    </xf>
    <xf numFmtId="0" fontId="21" fillId="5" borderId="0" xfId="0" applyFont="1" applyFill="1" applyAlignment="1">
      <alignment horizontal="center" vertical="center" wrapText="1"/>
    </xf>
    <xf numFmtId="0" fontId="36" fillId="16" borderId="0" xfId="0" applyFont="1" applyFill="1" applyAlignment="1">
      <alignment horizontal="center" vertical="center"/>
    </xf>
    <xf numFmtId="0" fontId="39" fillId="9" borderId="10" xfId="0" applyFont="1" applyFill="1" applyBorder="1" applyAlignment="1" applyProtection="1">
      <alignment wrapText="1"/>
      <protection locked="0"/>
    </xf>
    <xf numFmtId="0" fontId="39" fillId="9" borderId="5" xfId="0" applyFont="1" applyFill="1" applyBorder="1" applyAlignment="1" applyProtection="1">
      <alignment wrapText="1"/>
      <protection locked="0"/>
    </xf>
    <xf numFmtId="0" fontId="39" fillId="9" borderId="6" xfId="0" applyFont="1" applyFill="1" applyBorder="1" applyAlignment="1" applyProtection="1">
      <alignment wrapText="1"/>
      <protection locked="0"/>
    </xf>
    <xf numFmtId="0" fontId="33" fillId="0" borderId="0" xfId="1" applyFont="1" applyAlignment="1" applyProtection="1">
      <alignment horizontal="left" vertical="top"/>
      <protection locked="0"/>
    </xf>
    <xf numFmtId="0" fontId="40" fillId="0" borderId="0" xfId="0" applyFont="1" applyAlignment="1">
      <alignment horizontal="left" vertical="top" wrapText="1"/>
    </xf>
    <xf numFmtId="0" fontId="40" fillId="0" borderId="1" xfId="0" applyFont="1" applyBorder="1" applyAlignment="1">
      <alignment horizontal="left" vertical="top" wrapText="1"/>
    </xf>
    <xf numFmtId="0" fontId="32" fillId="0" borderId="12" xfId="0" applyFont="1" applyBorder="1" applyAlignment="1">
      <alignment horizontal="left" vertical="top" wrapText="1"/>
    </xf>
    <xf numFmtId="0" fontId="32" fillId="0" borderId="9" xfId="0" applyFont="1" applyBorder="1" applyAlignment="1">
      <alignment horizontal="left" vertical="top" wrapText="1"/>
    </xf>
    <xf numFmtId="0" fontId="32" fillId="0" borderId="11" xfId="0" applyFont="1" applyBorder="1" applyAlignment="1">
      <alignment horizontal="left" vertical="top" wrapText="1"/>
    </xf>
    <xf numFmtId="0" fontId="29" fillId="0" borderId="0" xfId="0" applyFont="1" applyAlignment="1">
      <alignment horizontal="center" vertical="top"/>
    </xf>
    <xf numFmtId="0" fontId="36" fillId="16" borderId="3" xfId="0" applyFont="1" applyFill="1" applyBorder="1" applyAlignment="1">
      <alignment horizontal="center"/>
    </xf>
    <xf numFmtId="0" fontId="32" fillId="0" borderId="4" xfId="0" applyFont="1" applyBorder="1" applyAlignment="1">
      <alignment horizontal="left" vertical="top" wrapText="1"/>
    </xf>
    <xf numFmtId="0" fontId="32" fillId="0" borderId="0" xfId="0" applyFont="1" applyAlignment="1">
      <alignment horizontal="left" vertical="top" wrapText="1"/>
    </xf>
    <xf numFmtId="0" fontId="32" fillId="0" borderId="1" xfId="0" applyFont="1" applyBorder="1" applyAlignment="1">
      <alignment horizontal="left" vertical="top" wrapText="1"/>
    </xf>
    <xf numFmtId="0" fontId="32" fillId="0" borderId="8" xfId="0" applyFont="1" applyBorder="1" applyAlignment="1">
      <alignment horizontal="left" vertical="top" wrapText="1"/>
    </xf>
    <xf numFmtId="0" fontId="32" fillId="0" borderId="2" xfId="0" applyFont="1" applyBorder="1" applyAlignment="1">
      <alignment horizontal="left" vertical="top" wrapText="1"/>
    </xf>
    <xf numFmtId="0" fontId="39" fillId="3" borderId="14" xfId="0" applyFont="1" applyFill="1" applyBorder="1" applyAlignment="1">
      <alignment horizontal="left" wrapText="1"/>
    </xf>
    <xf numFmtId="0" fontId="39" fillId="3" borderId="15" xfId="0" applyFont="1" applyFill="1" applyBorder="1" applyAlignment="1">
      <alignment horizontal="left" wrapText="1"/>
    </xf>
    <xf numFmtId="2" fontId="32" fillId="6" borderId="5" xfId="0" applyNumberFormat="1" applyFont="1" applyFill="1" applyBorder="1" applyAlignment="1">
      <alignment horizontal="center" wrapText="1"/>
    </xf>
    <xf numFmtId="0" fontId="39" fillId="0" borderId="14" xfId="0" applyFont="1" applyBorder="1" applyAlignment="1">
      <alignment horizontal="left" wrapText="1"/>
    </xf>
    <xf numFmtId="0" fontId="39" fillId="0" borderId="15" xfId="0" applyFont="1" applyBorder="1" applyAlignment="1">
      <alignment horizontal="left" wrapText="1"/>
    </xf>
    <xf numFmtId="0" fontId="30" fillId="0" borderId="10" xfId="0" applyFont="1" applyBorder="1" applyAlignment="1">
      <alignment horizontal="center" wrapText="1"/>
    </xf>
    <xf numFmtId="0" fontId="39" fillId="0" borderId="5" xfId="0" applyFont="1" applyBorder="1" applyAlignment="1">
      <alignment horizontal="center" wrapText="1"/>
    </xf>
    <xf numFmtId="2" fontId="32" fillId="6" borderId="3" xfId="0" applyNumberFormat="1" applyFont="1" applyFill="1" applyBorder="1" applyAlignment="1">
      <alignment horizontal="center"/>
    </xf>
    <xf numFmtId="0" fontId="32" fillId="9" borderId="19" xfId="0" applyFont="1" applyFill="1" applyBorder="1" applyAlignment="1" applyProtection="1">
      <alignment horizontal="center"/>
      <protection locked="0"/>
    </xf>
    <xf numFmtId="0" fontId="32" fillId="9" borderId="15" xfId="0" applyFont="1" applyFill="1" applyBorder="1" applyAlignment="1" applyProtection="1">
      <alignment horizontal="center"/>
      <protection locked="0"/>
    </xf>
    <xf numFmtId="0" fontId="29" fillId="3" borderId="0" xfId="0" applyFont="1" applyFill="1" applyAlignment="1">
      <alignment horizontal="left" vertical="top" wrapText="1"/>
    </xf>
    <xf numFmtId="0" fontId="32" fillId="9" borderId="3" xfId="0" applyFont="1" applyFill="1" applyBorder="1" applyAlignment="1" applyProtection="1">
      <alignment horizontal="center"/>
      <protection locked="0"/>
    </xf>
    <xf numFmtId="0" fontId="32" fillId="0" borderId="10" xfId="0" applyFont="1" applyBorder="1" applyAlignment="1">
      <alignment horizontal="right" wrapText="1"/>
    </xf>
    <xf numFmtId="0" fontId="32" fillId="0" borderId="5" xfId="0" applyFont="1" applyBorder="1" applyAlignment="1">
      <alignment horizontal="right" wrapText="1"/>
    </xf>
    <xf numFmtId="2" fontId="32" fillId="6" borderId="14" xfId="0" applyNumberFormat="1" applyFont="1" applyFill="1" applyBorder="1" applyAlignment="1">
      <alignment horizontal="center" wrapText="1"/>
    </xf>
    <xf numFmtId="0" fontId="36" fillId="16" borderId="0" xfId="0" applyFont="1" applyFill="1" applyAlignment="1">
      <alignment horizontal="center" wrapText="1"/>
    </xf>
    <xf numFmtId="2" fontId="32" fillId="9" borderId="3" xfId="0" applyNumberFormat="1" applyFont="1" applyFill="1" applyBorder="1" applyAlignment="1" applyProtection="1">
      <alignment horizontal="center"/>
      <protection locked="0"/>
    </xf>
    <xf numFmtId="0" fontId="37" fillId="18" borderId="12" xfId="0" applyFont="1" applyFill="1" applyBorder="1" applyAlignment="1">
      <alignment horizontal="center" vertical="center" wrapText="1"/>
    </xf>
    <xf numFmtId="0" fontId="37" fillId="18" borderId="9" xfId="0" applyFont="1" applyFill="1" applyBorder="1" applyAlignment="1">
      <alignment horizontal="center" vertical="center" wrapText="1"/>
    </xf>
    <xf numFmtId="0" fontId="37" fillId="18" borderId="11" xfId="0" applyFont="1" applyFill="1" applyBorder="1" applyAlignment="1">
      <alignment horizontal="center" vertical="center" wrapText="1"/>
    </xf>
    <xf numFmtId="2" fontId="32" fillId="6" borderId="13" xfId="0" applyNumberFormat="1" applyFont="1" applyFill="1" applyBorder="1" applyAlignment="1">
      <alignment horizontal="center"/>
    </xf>
    <xf numFmtId="2" fontId="32" fillId="6" borderId="14" xfId="0" applyNumberFormat="1" applyFont="1" applyFill="1" applyBorder="1" applyAlignment="1">
      <alignment horizontal="center"/>
    </xf>
    <xf numFmtId="2" fontId="32" fillId="6" borderId="15" xfId="0" applyNumberFormat="1" applyFont="1" applyFill="1" applyBorder="1" applyAlignment="1">
      <alignment horizontal="center"/>
    </xf>
    <xf numFmtId="10" fontId="32" fillId="6" borderId="3" xfId="0" applyNumberFormat="1" applyFont="1" applyFill="1" applyBorder="1" applyAlignment="1">
      <alignment horizontal="center"/>
    </xf>
    <xf numFmtId="2" fontId="37" fillId="6" borderId="3" xfId="0" applyNumberFormat="1" applyFont="1" applyFill="1" applyBorder="1" applyAlignment="1">
      <alignment horizontal="center"/>
    </xf>
    <xf numFmtId="0" fontId="36" fillId="0" borderId="0" xfId="0" applyFont="1" applyAlignment="1">
      <alignment horizontal="center"/>
    </xf>
    <xf numFmtId="0" fontId="24" fillId="18" borderId="0" xfId="0" applyFont="1" applyFill="1" applyAlignment="1">
      <alignment horizontal="center" vertical="top"/>
    </xf>
    <xf numFmtId="0" fontId="29" fillId="18" borderId="0" xfId="0" applyFont="1" applyFill="1" applyAlignment="1">
      <alignment horizontal="center" vertical="top"/>
    </xf>
    <xf numFmtId="0" fontId="32" fillId="3" borderId="14" xfId="0" applyFont="1" applyFill="1" applyBorder="1" applyAlignment="1">
      <alignment horizontal="left" wrapText="1"/>
    </xf>
    <xf numFmtId="0" fontId="32" fillId="3" borderId="15" xfId="0" applyFont="1" applyFill="1" applyBorder="1" applyAlignment="1">
      <alignment horizontal="left" wrapText="1"/>
    </xf>
    <xf numFmtId="0" fontId="69" fillId="15" borderId="3" xfId="0" applyFont="1" applyFill="1" applyBorder="1" applyAlignment="1">
      <alignment horizontal="left" vertical="center"/>
    </xf>
    <xf numFmtId="0" fontId="30" fillId="0" borderId="0" xfId="0" applyFont="1" applyAlignment="1">
      <alignment horizontal="left" vertical="top"/>
    </xf>
    <xf numFmtId="164" fontId="32" fillId="6" borderId="13" xfId="0" applyNumberFormat="1" applyFont="1" applyFill="1" applyBorder="1" applyAlignment="1">
      <alignment horizontal="center" vertical="center"/>
    </xf>
    <xf numFmtId="164" fontId="32" fillId="6" borderId="14" xfId="0" applyNumberFormat="1" applyFont="1" applyFill="1" applyBorder="1" applyAlignment="1">
      <alignment horizontal="center" vertical="center"/>
    </xf>
    <xf numFmtId="164" fontId="32" fillId="6" borderId="15" xfId="0" applyNumberFormat="1" applyFont="1" applyFill="1" applyBorder="1" applyAlignment="1">
      <alignment horizontal="center" vertical="center"/>
    </xf>
    <xf numFmtId="2" fontId="38" fillId="6" borderId="3" xfId="0" applyNumberFormat="1" applyFont="1" applyFill="1" applyBorder="1" applyAlignment="1">
      <alignment horizontal="center"/>
    </xf>
    <xf numFmtId="0" fontId="38" fillId="6" borderId="13" xfId="0" applyFont="1" applyFill="1" applyBorder="1" applyAlignment="1">
      <alignment horizontal="center"/>
    </xf>
    <xf numFmtId="0" fontId="38" fillId="6" borderId="14" xfId="0" applyFont="1" applyFill="1" applyBorder="1" applyAlignment="1">
      <alignment horizontal="center"/>
    </xf>
    <xf numFmtId="0" fontId="38" fillId="6" borderId="15" xfId="0" applyFont="1" applyFill="1" applyBorder="1" applyAlignment="1">
      <alignment horizontal="center"/>
    </xf>
    <xf numFmtId="2" fontId="38" fillId="9" borderId="3" xfId="0" applyNumberFormat="1" applyFont="1" applyFill="1" applyBorder="1" applyAlignment="1" applyProtection="1">
      <alignment horizontal="center"/>
      <protection locked="0"/>
    </xf>
    <xf numFmtId="0" fontId="31" fillId="19" borderId="0" xfId="0" applyFont="1" applyFill="1" applyAlignment="1">
      <alignment horizontal="center"/>
    </xf>
    <xf numFmtId="0" fontId="29" fillId="0" borderId="0" xfId="0" applyFont="1" applyAlignment="1">
      <alignment horizontal="left" vertical="top"/>
    </xf>
    <xf numFmtId="0" fontId="29" fillId="0" borderId="7" xfId="0" applyFont="1" applyBorder="1" applyAlignment="1">
      <alignment horizontal="left" vertical="top"/>
    </xf>
    <xf numFmtId="0" fontId="37" fillId="22" borderId="0" xfId="0" applyFont="1" applyFill="1" applyAlignment="1">
      <alignment horizontal="left" vertical="center" wrapText="1"/>
    </xf>
    <xf numFmtId="0" fontId="31" fillId="0" borderId="0" xfId="0" applyFont="1" applyAlignment="1">
      <alignment horizontal="center"/>
    </xf>
    <xf numFmtId="0" fontId="36" fillId="16" borderId="13" xfId="0" applyFont="1" applyFill="1" applyBorder="1" applyAlignment="1">
      <alignment horizontal="center"/>
    </xf>
    <xf numFmtId="0" fontId="36" fillId="16" borderId="15" xfId="0" applyFont="1" applyFill="1" applyBorder="1" applyAlignment="1">
      <alignment horizontal="center"/>
    </xf>
    <xf numFmtId="0" fontId="39" fillId="0" borderId="13" xfId="0" applyFont="1" applyBorder="1" applyAlignment="1">
      <alignment horizontal="center" wrapText="1"/>
    </xf>
    <xf numFmtId="0" fontId="39" fillId="0" borderId="14" xfId="0" applyFont="1" applyBorder="1" applyAlignment="1">
      <alignment horizontal="center" wrapText="1"/>
    </xf>
    <xf numFmtId="0" fontId="32" fillId="0" borderId="14" xfId="0" applyFont="1" applyBorder="1" applyAlignment="1">
      <alignment horizontal="left" wrapText="1"/>
    </xf>
    <xf numFmtId="0" fontId="32" fillId="0" borderId="15" xfId="0" applyFont="1" applyBorder="1" applyAlignment="1">
      <alignment horizontal="left" wrapText="1"/>
    </xf>
    <xf numFmtId="0" fontId="32" fillId="3" borderId="13" xfId="0" applyFont="1" applyFill="1" applyBorder="1" applyAlignment="1">
      <alignment horizontal="center" wrapText="1"/>
    </xf>
    <xf numFmtId="0" fontId="32" fillId="3" borderId="14" xfId="0" applyFont="1" applyFill="1" applyBorder="1" applyAlignment="1">
      <alignment horizontal="center" wrapText="1"/>
    </xf>
    <xf numFmtId="0" fontId="31" fillId="19" borderId="0" xfId="0" applyFont="1" applyFill="1" applyAlignment="1">
      <alignment horizontal="center" vertical="center"/>
    </xf>
    <xf numFmtId="2" fontId="37" fillId="6" borderId="3" xfId="0" applyNumberFormat="1" applyFont="1" applyFill="1" applyBorder="1" applyAlignment="1">
      <alignment horizontal="center" vertical="top"/>
    </xf>
    <xf numFmtId="0" fontId="32" fillId="0" borderId="12" xfId="0" applyFont="1" applyBorder="1" applyAlignment="1">
      <alignment vertical="top" wrapText="1"/>
    </xf>
    <xf numFmtId="0" fontId="32" fillId="0" borderId="9" xfId="0" applyFont="1" applyBorder="1" applyAlignment="1">
      <alignment vertical="top" wrapText="1"/>
    </xf>
    <xf numFmtId="0" fontId="32" fillId="0" borderId="11" xfId="0" applyFont="1" applyBorder="1" applyAlignment="1">
      <alignment vertical="top" wrapText="1"/>
    </xf>
    <xf numFmtId="0" fontId="32" fillId="0" borderId="4" xfId="0" applyFont="1" applyBorder="1" applyAlignment="1">
      <alignment vertical="top" wrapText="1"/>
    </xf>
    <xf numFmtId="0" fontId="32" fillId="0" borderId="0" xfId="0" applyFont="1" applyAlignment="1">
      <alignment vertical="top" wrapText="1"/>
    </xf>
    <xf numFmtId="0" fontId="32" fillId="0" borderId="1" xfId="0" applyFont="1" applyBorder="1" applyAlignment="1">
      <alignment vertical="top" wrapText="1"/>
    </xf>
    <xf numFmtId="0" fontId="32" fillId="0" borderId="8" xfId="0" applyFont="1" applyBorder="1" applyAlignment="1">
      <alignment vertical="top" wrapText="1"/>
    </xf>
    <xf numFmtId="0" fontId="37" fillId="18" borderId="2" xfId="0" applyFont="1" applyFill="1" applyBorder="1" applyAlignment="1">
      <alignment horizontal="center" vertical="center" wrapText="1"/>
    </xf>
    <xf numFmtId="0" fontId="37" fillId="18" borderId="1" xfId="0" applyFont="1" applyFill="1" applyBorder="1" applyAlignment="1">
      <alignment horizontal="center" vertical="center" wrapText="1"/>
    </xf>
    <xf numFmtId="0" fontId="37" fillId="18" borderId="8" xfId="0" applyFont="1" applyFill="1" applyBorder="1" applyAlignment="1">
      <alignment horizontal="center" vertical="center" wrapText="1"/>
    </xf>
    <xf numFmtId="2" fontId="32" fillId="6" borderId="13" xfId="0" applyNumberFormat="1" applyFont="1" applyFill="1" applyBorder="1" applyAlignment="1">
      <alignment horizontal="center" vertical="center"/>
    </xf>
    <xf numFmtId="2" fontId="32" fillId="6" borderId="14" xfId="0" applyNumberFormat="1" applyFont="1" applyFill="1" applyBorder="1" applyAlignment="1">
      <alignment horizontal="center" vertical="center"/>
    </xf>
    <xf numFmtId="2" fontId="32" fillId="6" borderId="15" xfId="0" applyNumberFormat="1" applyFont="1" applyFill="1" applyBorder="1" applyAlignment="1">
      <alignment horizontal="center" vertical="center"/>
    </xf>
    <xf numFmtId="2" fontId="32" fillId="9" borderId="13" xfId="0" applyNumberFormat="1" applyFont="1" applyFill="1" applyBorder="1" applyAlignment="1" applyProtection="1">
      <alignment horizontal="center" vertical="center"/>
      <protection locked="0"/>
    </xf>
    <xf numFmtId="2" fontId="32" fillId="9" borderId="14" xfId="0" applyNumberFormat="1" applyFont="1" applyFill="1" applyBorder="1" applyAlignment="1" applyProtection="1">
      <alignment horizontal="center" vertical="center"/>
      <protection locked="0"/>
    </xf>
    <xf numFmtId="2" fontId="32" fillId="9" borderId="15" xfId="0" applyNumberFormat="1" applyFont="1" applyFill="1" applyBorder="1" applyAlignment="1" applyProtection="1">
      <alignment horizontal="center" vertical="center"/>
      <protection locked="0"/>
    </xf>
    <xf numFmtId="0" fontId="32" fillId="0" borderId="13" xfId="0" applyFont="1" applyBorder="1" applyAlignment="1">
      <alignment horizontal="center" wrapText="1"/>
    </xf>
    <xf numFmtId="0" fontId="32" fillId="0" borderId="14" xfId="0" applyFont="1" applyBorder="1" applyAlignment="1">
      <alignment horizontal="center" wrapText="1"/>
    </xf>
    <xf numFmtId="1" fontId="32" fillId="9" borderId="13" xfId="0" applyNumberFormat="1" applyFont="1" applyFill="1" applyBorder="1" applyAlignment="1" applyProtection="1">
      <alignment horizontal="center" vertical="center"/>
      <protection locked="0"/>
    </xf>
    <xf numFmtId="1" fontId="32" fillId="9" borderId="14" xfId="0" applyNumberFormat="1" applyFont="1" applyFill="1" applyBorder="1" applyAlignment="1" applyProtection="1">
      <alignment horizontal="center" vertical="center"/>
      <protection locked="0"/>
    </xf>
    <xf numFmtId="1" fontId="32" fillId="9" borderId="15" xfId="0" applyNumberFormat="1" applyFont="1" applyFill="1" applyBorder="1" applyAlignment="1" applyProtection="1">
      <alignment horizontal="center" vertical="center"/>
      <protection locked="0"/>
    </xf>
    <xf numFmtId="0" fontId="36" fillId="16" borderId="3" xfId="0" applyFont="1" applyFill="1" applyBorder="1" applyAlignment="1">
      <alignment horizontal="center" vertical="center"/>
    </xf>
    <xf numFmtId="10" fontId="37" fillId="6" borderId="3" xfId="0" applyNumberFormat="1" applyFont="1" applyFill="1" applyBorder="1" applyAlignment="1">
      <alignment horizontal="center"/>
    </xf>
    <xf numFmtId="0" fontId="39" fillId="0" borderId="0" xfId="0" applyFont="1" applyAlignment="1">
      <alignment horizontal="left" vertical="top" wrapText="1"/>
    </xf>
    <xf numFmtId="0" fontId="38" fillId="0" borderId="0" xfId="0" applyFont="1" applyAlignment="1">
      <alignment horizontal="left" wrapText="1"/>
    </xf>
    <xf numFmtId="0" fontId="38" fillId="0" borderId="7" xfId="0" applyFont="1" applyBorder="1" applyAlignment="1">
      <alignment horizontal="left" wrapText="1"/>
    </xf>
    <xf numFmtId="0" fontId="37" fillId="21" borderId="0" xfId="0" applyFont="1" applyFill="1" applyAlignment="1">
      <alignment horizontal="left" wrapText="1"/>
    </xf>
    <xf numFmtId="0" fontId="37" fillId="21" borderId="22" xfId="0" applyFont="1" applyFill="1" applyBorder="1" applyAlignment="1">
      <alignment horizontal="left" wrapText="1"/>
    </xf>
    <xf numFmtId="0" fontId="40" fillId="18" borderId="0" xfId="0" applyFont="1" applyFill="1" applyAlignment="1">
      <alignment horizontal="left" vertical="top" wrapText="1" readingOrder="1"/>
    </xf>
    <xf numFmtId="0" fontId="30" fillId="18" borderId="0" xfId="0" applyFont="1" applyFill="1" applyAlignment="1">
      <alignment horizontal="left" vertical="top" wrapText="1"/>
    </xf>
    <xf numFmtId="0" fontId="66" fillId="18" borderId="0" xfId="0" applyFont="1" applyFill="1" applyAlignment="1">
      <alignment horizontal="left" vertical="top" wrapText="1"/>
    </xf>
    <xf numFmtId="0" fontId="34" fillId="18" borderId="0" xfId="1" applyFont="1" applyFill="1" applyBorder="1" applyAlignment="1" applyProtection="1">
      <alignment horizontal="left"/>
      <protection locked="0"/>
    </xf>
    <xf numFmtId="0" fontId="34" fillId="18" borderId="0" xfId="1" applyFont="1" applyFill="1" applyBorder="1" applyAlignment="1" applyProtection="1">
      <alignment vertical="top"/>
      <protection locked="0"/>
    </xf>
    <xf numFmtId="0" fontId="40" fillId="0" borderId="0" xfId="0" applyFont="1" applyFill="1" applyAlignment="1">
      <alignment vertical="top" wrapText="1" readingOrder="1"/>
    </xf>
    <xf numFmtId="0" fontId="40" fillId="0" borderId="0" xfId="0" applyFont="1" applyFill="1" applyAlignment="1">
      <alignment horizontal="left" vertical="top" wrapText="1" readingOrder="1"/>
    </xf>
    <xf numFmtId="0" fontId="34" fillId="0" borderId="0" xfId="1" applyFont="1" applyFill="1" applyBorder="1" applyAlignment="1" applyProtection="1">
      <alignment vertical="top"/>
      <protection locked="0"/>
    </xf>
    <xf numFmtId="0" fontId="34" fillId="18" borderId="7" xfId="1" applyFont="1" applyFill="1" applyBorder="1" applyAlignment="1" applyProtection="1">
      <alignment vertical="top"/>
      <protection locked="0"/>
    </xf>
    <xf numFmtId="0" fontId="39" fillId="0" borderId="0" xfId="0" applyFont="1" applyFill="1" applyAlignment="1">
      <alignment horizontal="left" vertical="top" wrapText="1"/>
    </xf>
    <xf numFmtId="0" fontId="39" fillId="0" borderId="0" xfId="0" applyFont="1" applyFill="1" applyAlignment="1">
      <alignment wrapText="1"/>
    </xf>
    <xf numFmtId="0" fontId="39" fillId="0" borderId="0" xfId="0" applyFont="1" applyFill="1"/>
  </cellXfs>
  <cellStyles count="2">
    <cellStyle name="Hyperlink" xfId="1" builtinId="8"/>
    <cellStyle name="Normal" xfId="0" builtinId="0"/>
  </cellStyles>
  <dxfs count="0"/>
  <tableStyles count="0" defaultTableStyle="TableStyleMedium2" defaultPivotStyle="PivotStyleLight16"/>
  <colors>
    <mruColors>
      <color rgb="FF663300"/>
      <color rgb="FFFFF2CC"/>
      <color rgb="FFFFE699"/>
      <color rgb="FFFFCC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mailto:program.intake@usda.gov" TargetMode="External"/><Relationship Id="rId2" Type="http://schemas.openxmlformats.org/officeDocument/2006/relationships/hyperlink" Target="https://www.usda.gov/oascr/how-to-file-a-program-discrimination-complaint" TargetMode="External"/><Relationship Id="rId1" Type="http://schemas.openxmlformats.org/officeDocument/2006/relationships/hyperlink" Target="https://www.ocio.usda.gov/sites/default/files/docs/2012/Complain_combined_6_8_12.pdf" TargetMode="External"/><Relationship Id="rId5" Type="http://schemas.openxmlformats.org/officeDocument/2006/relationships/hyperlink" Target="https://portal.ct.gov/-/media/SDE/Nutrition/CACFP/Crediting/CACFP_Adult_Centers_Worksheet5_Crediting_Grains_Quantity_Recipes.xlsx" TargetMode="External"/><Relationship Id="rId4" Type="http://schemas.openxmlformats.org/officeDocument/2006/relationships/hyperlink" Target="mailto:levy.gillespie@ct.gov" TargetMode="External"/></Relationships>
</file>

<file path=xl/drawings/drawing1.xml><?xml version="1.0" encoding="utf-8"?>
<xdr:wsDr xmlns:xdr="http://schemas.openxmlformats.org/drawingml/2006/spreadsheetDrawing" xmlns:a="http://schemas.openxmlformats.org/drawingml/2006/main">
  <xdr:twoCellAnchor>
    <xdr:from>
      <xdr:col>36</xdr:col>
      <xdr:colOff>200025</xdr:colOff>
      <xdr:row>30</xdr:row>
      <xdr:rowOff>0</xdr:rowOff>
    </xdr:from>
    <xdr:to>
      <xdr:col>36</xdr:col>
      <xdr:colOff>381000</xdr:colOff>
      <xdr:row>31</xdr:row>
      <xdr:rowOff>0</xdr:rowOff>
    </xdr:to>
    <xdr:sp macro="" textlink="">
      <xdr:nvSpPr>
        <xdr:cNvPr id="3" name="TextBox 1">
          <a:extLst>
            <a:ext uri="{FF2B5EF4-FFF2-40B4-BE49-F238E27FC236}">
              <a16:creationId xmlns:a16="http://schemas.microsoft.com/office/drawing/2014/main" id="{00000000-0008-0000-0000-000003000000}"/>
            </a:ext>
          </a:extLst>
        </xdr:cNvPr>
        <xdr:cNvSpPr txBox="1">
          <a:spLocks noChangeArrowheads="1"/>
        </xdr:cNvSpPr>
      </xdr:nvSpPr>
      <xdr:spPr bwMode="auto">
        <a:xfrm>
          <a:off x="9315450" y="5648325"/>
          <a:ext cx="180975"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200025</xdr:colOff>
      <xdr:row>28</xdr:row>
      <xdr:rowOff>0</xdr:rowOff>
    </xdr:from>
    <xdr:to>
      <xdr:col>36</xdr:col>
      <xdr:colOff>381000</xdr:colOff>
      <xdr:row>29</xdr:row>
      <xdr:rowOff>66675</xdr:rowOff>
    </xdr:to>
    <xdr:sp macro="" textlink="">
      <xdr:nvSpPr>
        <xdr:cNvPr id="4" name="TextBox 1">
          <a:extLst>
            <a:ext uri="{FF2B5EF4-FFF2-40B4-BE49-F238E27FC236}">
              <a16:creationId xmlns:a16="http://schemas.microsoft.com/office/drawing/2014/main" id="{00000000-0008-0000-0000-000004000000}"/>
            </a:ext>
          </a:extLst>
        </xdr:cNvPr>
        <xdr:cNvSpPr txBox="1">
          <a:spLocks noChangeArrowheads="1"/>
        </xdr:cNvSpPr>
      </xdr:nvSpPr>
      <xdr:spPr bwMode="auto">
        <a:xfrm>
          <a:off x="9315450" y="5019675"/>
          <a:ext cx="180975"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76200</xdr:colOff>
      <xdr:row>313</xdr:row>
      <xdr:rowOff>0</xdr:rowOff>
    </xdr:from>
    <xdr:to>
      <xdr:col>31</xdr:col>
      <xdr:colOff>66676</xdr:colOff>
      <xdr:row>314</xdr:row>
      <xdr:rowOff>28575</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CCA2A426-34A2-4F92-BE3B-0460BCECBE04}"/>
            </a:ext>
          </a:extLst>
        </xdr:cNvPr>
        <xdr:cNvSpPr/>
      </xdr:nvSpPr>
      <xdr:spPr bwMode="auto">
        <a:xfrm>
          <a:off x="3267075" y="65722500"/>
          <a:ext cx="3143251" cy="23812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1</xdr:col>
      <xdr:colOff>38100</xdr:colOff>
      <xdr:row>314</xdr:row>
      <xdr:rowOff>9525</xdr:rowOff>
    </xdr:from>
    <xdr:to>
      <xdr:col>11</xdr:col>
      <xdr:colOff>114300</xdr:colOff>
      <xdr:row>315</xdr:row>
      <xdr:rowOff>38100</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FBAE3D25-5FBC-4995-A041-AFD4F191A52A}"/>
            </a:ext>
          </a:extLst>
        </xdr:cNvPr>
        <xdr:cNvSpPr/>
      </xdr:nvSpPr>
      <xdr:spPr bwMode="auto">
        <a:xfrm>
          <a:off x="152400" y="65941575"/>
          <a:ext cx="1590675" cy="23812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5</xdr:col>
      <xdr:colOff>47625</xdr:colOff>
      <xdr:row>322</xdr:row>
      <xdr:rowOff>47625</xdr:rowOff>
    </xdr:from>
    <xdr:to>
      <xdr:col>13</xdr:col>
      <xdr:colOff>228600</xdr:colOff>
      <xdr:row>323</xdr:row>
      <xdr:rowOff>76200</xdr:rowOff>
    </xdr:to>
    <xdr:sp macro="" textlink="">
      <xdr:nvSpPr>
        <xdr:cNvPr id="8" name="Rectangle 7">
          <a:hlinkClick xmlns:r="http://schemas.openxmlformats.org/officeDocument/2006/relationships" r:id="rId3"/>
          <a:extLst>
            <a:ext uri="{FF2B5EF4-FFF2-40B4-BE49-F238E27FC236}">
              <a16:creationId xmlns:a16="http://schemas.microsoft.com/office/drawing/2014/main" id="{E17B44E4-D1A4-4C5F-863F-99C25B2818D5}"/>
            </a:ext>
          </a:extLst>
        </xdr:cNvPr>
        <xdr:cNvSpPr/>
      </xdr:nvSpPr>
      <xdr:spPr bwMode="auto">
        <a:xfrm>
          <a:off x="533400" y="67656075"/>
          <a:ext cx="1590675" cy="23812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21</xdr:col>
      <xdr:colOff>209550</xdr:colOff>
      <xdr:row>336</xdr:row>
      <xdr:rowOff>47625</xdr:rowOff>
    </xdr:from>
    <xdr:to>
      <xdr:col>31</xdr:col>
      <xdr:colOff>28575</xdr:colOff>
      <xdr:row>337</xdr:row>
      <xdr:rowOff>57150</xdr:rowOff>
    </xdr:to>
    <xdr:sp macro="" textlink="">
      <xdr:nvSpPr>
        <xdr:cNvPr id="9" name="Rectangle 8">
          <a:hlinkClick xmlns:r="http://schemas.openxmlformats.org/officeDocument/2006/relationships" r:id="rId4"/>
          <a:extLst>
            <a:ext uri="{FF2B5EF4-FFF2-40B4-BE49-F238E27FC236}">
              <a16:creationId xmlns:a16="http://schemas.microsoft.com/office/drawing/2014/main" id="{1F635E97-4754-4A11-8854-F4D686F0E51F}"/>
            </a:ext>
          </a:extLst>
        </xdr:cNvPr>
        <xdr:cNvSpPr/>
      </xdr:nvSpPr>
      <xdr:spPr bwMode="auto">
        <a:xfrm>
          <a:off x="4305300" y="70380225"/>
          <a:ext cx="2066925" cy="20002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4</xdr:col>
      <xdr:colOff>9525</xdr:colOff>
      <xdr:row>299</xdr:row>
      <xdr:rowOff>133350</xdr:rowOff>
    </xdr:from>
    <xdr:to>
      <xdr:col>27</xdr:col>
      <xdr:colOff>57150</xdr:colOff>
      <xdr:row>302</xdr:row>
      <xdr:rowOff>28576</xdr:rowOff>
    </xdr:to>
    <xdr:sp macro="" textlink="">
      <xdr:nvSpPr>
        <xdr:cNvPr id="10" name="Rectangle 9">
          <a:hlinkClick xmlns:r="http://schemas.openxmlformats.org/officeDocument/2006/relationships" r:id="rId5"/>
          <a:extLst>
            <a:ext uri="{FF2B5EF4-FFF2-40B4-BE49-F238E27FC236}">
              <a16:creationId xmlns:a16="http://schemas.microsoft.com/office/drawing/2014/main" id="{7E4D2E10-6560-498B-A675-A636EC8DCFE2}"/>
            </a:ext>
          </a:extLst>
        </xdr:cNvPr>
        <xdr:cNvSpPr/>
      </xdr:nvSpPr>
      <xdr:spPr bwMode="auto">
        <a:xfrm>
          <a:off x="438150" y="52720875"/>
          <a:ext cx="5562600" cy="447676"/>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0</xdr:colOff>
      <xdr:row>304</xdr:row>
      <xdr:rowOff>0</xdr:rowOff>
    </xdr:from>
    <xdr:to>
      <xdr:col>19</xdr:col>
      <xdr:colOff>72473</xdr:colOff>
      <xdr:row>334</xdr:row>
      <xdr:rowOff>120099</xdr:rowOff>
    </xdr:to>
    <xdr:sp macro="" textlink="">
      <xdr:nvSpPr>
        <xdr:cNvPr id="2" name="TextBox 1">
          <a:extLst>
            <a:ext uri="{FF2B5EF4-FFF2-40B4-BE49-F238E27FC236}">
              <a16:creationId xmlns:a16="http://schemas.microsoft.com/office/drawing/2014/main" id="{8662730D-1AC6-44A0-8BBD-ECAF7BBBE9D2}"/>
            </a:ext>
          </a:extLst>
        </xdr:cNvPr>
        <xdr:cNvSpPr txBox="1"/>
      </xdr:nvSpPr>
      <xdr:spPr>
        <a:xfrm>
          <a:off x="0" y="53473350"/>
          <a:ext cx="4111073" cy="6216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Garamond" panose="02020404030301010803" pitchFamily="18" charset="0"/>
              <a:ea typeface="+mn-ea"/>
              <a:cs typeface="+mn-cs"/>
            </a:rPr>
            <a:t>In accordance with federal civil rights law and U.S. Department of Agriculture (USDA) civil rights regulations and policies, this institution is prohibited from discriminating on the basis of race, color, national origin, sex (including gender identity and sexual orientation), disability, age, or reprisal or retaliation for prior civil rights activity.</a:t>
          </a:r>
        </a:p>
        <a:p>
          <a:r>
            <a:rPr lang="en-US" sz="1100">
              <a:solidFill>
                <a:schemeClr val="dk1"/>
              </a:solidFill>
              <a:effectLst/>
              <a:latin typeface="Garamond" panose="02020404030301010803" pitchFamily="18" charset="0"/>
              <a:ea typeface="+mn-ea"/>
              <a:cs typeface="+mn-cs"/>
            </a:rPr>
            <a:t> </a:t>
          </a:r>
        </a:p>
        <a:p>
          <a:r>
            <a:rPr lang="en-US" sz="1100">
              <a:solidFill>
                <a:schemeClr val="dk1"/>
              </a:solidFill>
              <a:effectLst/>
              <a:latin typeface="Garamond" panose="02020404030301010803" pitchFamily="18" charset="0"/>
              <a:ea typeface="+mn-ea"/>
              <a:cs typeface="+mn-cs"/>
            </a:rPr>
            <a:t>Program information may be made available in languages other than English. Persons with disabilities who require alternative means of communication to obtain program information (e.g., Braille, large print, audiotape, American Sign Language), should contact the responsible state or local agency that administers the program or USDA’s TARGET Center at (202) 720-2600 (voice and TTY) or contact USDA through the Federal Relay Service at (800) 877-8339.</a:t>
          </a:r>
        </a:p>
        <a:p>
          <a:r>
            <a:rPr lang="en-US" sz="1100">
              <a:solidFill>
                <a:schemeClr val="dk1"/>
              </a:solidFill>
              <a:effectLst/>
              <a:latin typeface="Garamond" panose="02020404030301010803" pitchFamily="18" charset="0"/>
              <a:ea typeface="+mn-ea"/>
              <a:cs typeface="+mn-cs"/>
            </a:rPr>
            <a:t> </a:t>
          </a:r>
        </a:p>
        <a:p>
          <a:r>
            <a:rPr lang="en-US" sz="1100">
              <a:solidFill>
                <a:schemeClr val="dk1"/>
              </a:solidFill>
              <a:effectLst/>
              <a:latin typeface="Garamond" panose="02020404030301010803" pitchFamily="18" charset="0"/>
              <a:ea typeface="+mn-ea"/>
              <a:cs typeface="+mn-cs"/>
            </a:rPr>
            <a:t>To file a program discrimination complaint, a Complainant should complete a Form AD-3027, USDA Program Discrimination Complaint Form which can be obtained online at: </a:t>
          </a:r>
          <a:r>
            <a:rPr lang="en-US" sz="1100" u="sng">
              <a:solidFill>
                <a:srgbClr val="0000FF"/>
              </a:solidFill>
              <a:effectLst/>
              <a:latin typeface="Garamond" panose="02020404030301010803" pitchFamily="18"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https://www.usda.gov/sites/default/files/</a:t>
          </a:r>
          <a:r>
            <a:rPr lang="en-US" sz="1100" u="none" strike="noStrike">
              <a:solidFill>
                <a:srgbClr val="0000FF"/>
              </a:solidFill>
              <a:effectLst/>
              <a:latin typeface="Garamond" panose="02020404030301010803" pitchFamily="18"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a:t>
          </a:r>
          <a:r>
            <a:rPr lang="en-US" sz="1100" u="sng">
              <a:solidFill>
                <a:srgbClr val="0000FF"/>
              </a:solidFill>
              <a:effectLst/>
              <a:latin typeface="Garamond" panose="02020404030301010803" pitchFamily="18"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documents/ad-3027.pdf</a:t>
          </a:r>
          <a:r>
            <a:rPr lang="en-US" sz="1100">
              <a:solidFill>
                <a:schemeClr val="dk1"/>
              </a:solidFill>
              <a:effectLst/>
              <a:latin typeface="Garamond" panose="02020404030301010803" pitchFamily="18" charset="0"/>
              <a:ea typeface="+mn-ea"/>
              <a:cs typeface="+mn-cs"/>
            </a:rPr>
            <a:t>, from any USDA office, by calling (866) 632-9992, or by writing a letter addressed to USDA. The letter must contain the complainant’s name, address, telephone number, and a written description of the alleged discriminatory action in sufficient detail to inform the Assistant Secretary for Civil Rights (ASCR) about the nature and date of an alleged civil rights violation. The completed AD-3027 form or letter must be submitted to USDA by:</a:t>
          </a:r>
        </a:p>
        <a:p>
          <a:endParaRPr lang="en-US" sz="1100">
            <a:solidFill>
              <a:schemeClr val="dk1"/>
            </a:solidFill>
            <a:effectLst/>
            <a:latin typeface="Garamond" panose="02020404030301010803" pitchFamily="18" charset="0"/>
            <a:ea typeface="+mn-ea"/>
            <a:cs typeface="+mn-cs"/>
          </a:endParaRPr>
        </a:p>
        <a:p>
          <a:pPr lvl="0"/>
          <a:r>
            <a:rPr lang="en-US" sz="1100">
              <a:solidFill>
                <a:schemeClr val="dk1"/>
              </a:solidFill>
              <a:effectLst/>
              <a:latin typeface="Garamond" panose="02020404030301010803" pitchFamily="18" charset="0"/>
              <a:ea typeface="+mn-ea"/>
              <a:cs typeface="+mn-cs"/>
            </a:rPr>
            <a:t>1.</a:t>
          </a:r>
          <a:r>
            <a:rPr lang="en-US" sz="1100" baseline="0">
              <a:solidFill>
                <a:schemeClr val="dk1"/>
              </a:solidFill>
              <a:effectLst/>
              <a:latin typeface="Garamond" panose="02020404030301010803" pitchFamily="18" charset="0"/>
              <a:ea typeface="+mn-ea"/>
              <a:cs typeface="+mn-cs"/>
            </a:rPr>
            <a:t>     </a:t>
          </a:r>
          <a:r>
            <a:rPr lang="en-US" sz="1100">
              <a:solidFill>
                <a:schemeClr val="dk1"/>
              </a:solidFill>
              <a:effectLst/>
              <a:latin typeface="Garamond" panose="02020404030301010803" pitchFamily="18" charset="0"/>
              <a:ea typeface="+mn-ea"/>
              <a:cs typeface="+mn-cs"/>
            </a:rPr>
            <a:t>mail: U.S. Department of Agriculture</a:t>
          </a:r>
          <a:br>
            <a:rPr lang="en-US" sz="1100">
              <a:solidFill>
                <a:schemeClr val="dk1"/>
              </a:solidFill>
              <a:effectLst/>
              <a:latin typeface="Garamond" panose="02020404030301010803" pitchFamily="18" charset="0"/>
              <a:ea typeface="+mn-ea"/>
              <a:cs typeface="+mn-cs"/>
            </a:rPr>
          </a:br>
          <a:r>
            <a:rPr lang="en-US" sz="1100" baseline="0">
              <a:solidFill>
                <a:schemeClr val="dk1"/>
              </a:solidFill>
              <a:effectLst/>
              <a:latin typeface="Garamond" panose="02020404030301010803" pitchFamily="18" charset="0"/>
              <a:ea typeface="+mn-ea"/>
              <a:cs typeface="+mn-cs"/>
            </a:rPr>
            <a:t>        </a:t>
          </a:r>
          <a:r>
            <a:rPr lang="en-US" sz="1100">
              <a:solidFill>
                <a:schemeClr val="dk1"/>
              </a:solidFill>
              <a:effectLst/>
              <a:latin typeface="Garamond" panose="02020404030301010803" pitchFamily="18" charset="0"/>
              <a:ea typeface="+mn-ea"/>
              <a:cs typeface="+mn-cs"/>
            </a:rPr>
            <a:t>Office of the Assistant Secretary for Civil Rights</a:t>
          </a:r>
          <a:br>
            <a:rPr lang="en-US" sz="1100">
              <a:solidFill>
                <a:schemeClr val="dk1"/>
              </a:solidFill>
              <a:effectLst/>
              <a:latin typeface="Garamond" panose="02020404030301010803" pitchFamily="18" charset="0"/>
              <a:ea typeface="+mn-ea"/>
              <a:cs typeface="+mn-cs"/>
            </a:rPr>
          </a:br>
          <a:r>
            <a:rPr lang="en-US" sz="1100" baseline="0">
              <a:solidFill>
                <a:schemeClr val="dk1"/>
              </a:solidFill>
              <a:effectLst/>
              <a:latin typeface="Garamond" panose="02020404030301010803" pitchFamily="18" charset="0"/>
              <a:ea typeface="+mn-ea"/>
              <a:cs typeface="+mn-cs"/>
            </a:rPr>
            <a:t>        </a:t>
          </a:r>
          <a:r>
            <a:rPr lang="en-US" sz="1100">
              <a:solidFill>
                <a:schemeClr val="dk1"/>
              </a:solidFill>
              <a:effectLst/>
              <a:latin typeface="Garamond" panose="02020404030301010803" pitchFamily="18" charset="0"/>
              <a:ea typeface="+mn-ea"/>
              <a:cs typeface="+mn-cs"/>
            </a:rPr>
            <a:t>1400 Independence Avenue, SW</a:t>
          </a:r>
          <a:br>
            <a:rPr lang="en-US" sz="1100">
              <a:solidFill>
                <a:schemeClr val="dk1"/>
              </a:solidFill>
              <a:effectLst/>
              <a:latin typeface="Garamond" panose="02020404030301010803" pitchFamily="18" charset="0"/>
              <a:ea typeface="+mn-ea"/>
              <a:cs typeface="+mn-cs"/>
            </a:rPr>
          </a:br>
          <a:r>
            <a:rPr lang="en-US" sz="1100" baseline="0">
              <a:solidFill>
                <a:schemeClr val="dk1"/>
              </a:solidFill>
              <a:effectLst/>
              <a:latin typeface="Garamond" panose="02020404030301010803" pitchFamily="18" charset="0"/>
              <a:ea typeface="+mn-ea"/>
              <a:cs typeface="+mn-cs"/>
            </a:rPr>
            <a:t>        </a:t>
          </a:r>
          <a:r>
            <a:rPr lang="en-US" sz="1100">
              <a:solidFill>
                <a:schemeClr val="dk1"/>
              </a:solidFill>
              <a:effectLst/>
              <a:latin typeface="Garamond" panose="02020404030301010803" pitchFamily="18" charset="0"/>
              <a:ea typeface="+mn-ea"/>
              <a:cs typeface="+mn-cs"/>
            </a:rPr>
            <a:t>Washington, D.C. 20250-9410; or</a:t>
          </a:r>
        </a:p>
        <a:p>
          <a:pPr lvl="0"/>
          <a:r>
            <a:rPr lang="en-US" sz="1100">
              <a:solidFill>
                <a:schemeClr val="dk1"/>
              </a:solidFill>
              <a:effectLst/>
              <a:latin typeface="Garamond" panose="02020404030301010803" pitchFamily="18" charset="0"/>
              <a:ea typeface="+mn-ea"/>
              <a:cs typeface="+mn-cs"/>
            </a:rPr>
            <a:t>2.</a:t>
          </a:r>
          <a:r>
            <a:rPr lang="en-US" sz="1100" baseline="0">
              <a:solidFill>
                <a:schemeClr val="dk1"/>
              </a:solidFill>
              <a:effectLst/>
              <a:latin typeface="Garamond" panose="02020404030301010803" pitchFamily="18" charset="0"/>
              <a:ea typeface="+mn-ea"/>
              <a:cs typeface="+mn-cs"/>
            </a:rPr>
            <a:t>     </a:t>
          </a:r>
          <a:r>
            <a:rPr lang="en-US" sz="1100">
              <a:solidFill>
                <a:schemeClr val="dk1"/>
              </a:solidFill>
              <a:effectLst/>
              <a:latin typeface="Garamond" panose="02020404030301010803" pitchFamily="18" charset="0"/>
              <a:ea typeface="+mn-ea"/>
              <a:cs typeface="+mn-cs"/>
            </a:rPr>
            <a:t>fax: (833) 256-1665 or (202) 690-7442; or</a:t>
          </a:r>
        </a:p>
        <a:p>
          <a:pPr lvl="0"/>
          <a:r>
            <a:rPr lang="en-US" sz="1100">
              <a:solidFill>
                <a:schemeClr val="dk1"/>
              </a:solidFill>
              <a:effectLst/>
              <a:latin typeface="Garamond" panose="02020404030301010803" pitchFamily="18" charset="0"/>
              <a:ea typeface="+mn-ea"/>
              <a:cs typeface="+mn-cs"/>
            </a:rPr>
            <a:t>3.</a:t>
          </a:r>
          <a:r>
            <a:rPr lang="en-US" sz="1100" baseline="0">
              <a:solidFill>
                <a:schemeClr val="dk1"/>
              </a:solidFill>
              <a:effectLst/>
              <a:latin typeface="Garamond" panose="02020404030301010803" pitchFamily="18" charset="0"/>
              <a:ea typeface="+mn-ea"/>
              <a:cs typeface="+mn-cs"/>
            </a:rPr>
            <a:t>     </a:t>
          </a:r>
          <a:r>
            <a:rPr lang="en-US" sz="1100">
              <a:solidFill>
                <a:schemeClr val="dk1"/>
              </a:solidFill>
              <a:effectLst/>
              <a:latin typeface="Garamond" panose="02020404030301010803" pitchFamily="18" charset="0"/>
              <a:ea typeface="+mn-ea"/>
              <a:cs typeface="+mn-cs"/>
            </a:rPr>
            <a:t>email:</a:t>
          </a:r>
          <a:r>
            <a:rPr lang="en-US" sz="1100" b="1">
              <a:solidFill>
                <a:schemeClr val="dk1"/>
              </a:solidFill>
              <a:effectLst/>
              <a:latin typeface="Garamond" panose="02020404030301010803" pitchFamily="18" charset="0"/>
              <a:ea typeface="+mn-ea"/>
              <a:cs typeface="+mn-cs"/>
            </a:rPr>
            <a:t> </a:t>
          </a:r>
          <a:r>
            <a:rPr lang="en-US" sz="1100" u="none" strike="noStrike">
              <a:solidFill>
                <a:srgbClr val="0000FF"/>
              </a:solidFill>
              <a:effectLst/>
              <a:latin typeface="Garamond" panose="02020404030301010803" pitchFamily="18"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program.intake@usda.gov</a:t>
          </a:r>
          <a:endParaRPr lang="en-US" sz="1100">
            <a:solidFill>
              <a:srgbClr val="0000FF"/>
            </a:solidFill>
            <a:effectLst/>
            <a:latin typeface="Garamond" panose="02020404030301010803" pitchFamily="18" charset="0"/>
            <a:ea typeface="+mn-ea"/>
            <a:cs typeface="+mn-cs"/>
          </a:endParaRPr>
        </a:p>
        <a:p>
          <a:r>
            <a:rPr lang="en-US" sz="1100">
              <a:solidFill>
                <a:schemeClr val="dk1"/>
              </a:solidFill>
              <a:effectLst/>
              <a:latin typeface="Garamond" panose="02020404030301010803" pitchFamily="18" charset="0"/>
              <a:ea typeface="+mn-ea"/>
              <a:cs typeface="+mn-cs"/>
            </a:rPr>
            <a:t> </a:t>
          </a:r>
        </a:p>
        <a:p>
          <a:r>
            <a:rPr lang="en-US" sz="1100">
              <a:solidFill>
                <a:schemeClr val="dk1"/>
              </a:solidFill>
              <a:effectLst/>
              <a:latin typeface="Garamond" panose="02020404030301010803" pitchFamily="18" charset="0"/>
              <a:ea typeface="+mn-ea"/>
              <a:cs typeface="+mn-cs"/>
            </a:rPr>
            <a:t>This institution is an equal opportunity provider.</a:t>
          </a:r>
        </a:p>
        <a:p>
          <a:endParaRPr lang="en-US" sz="1100">
            <a:latin typeface="Garamond" panose="02020404030301010803" pitchFamily="18" charset="0"/>
          </a:endParaRPr>
        </a:p>
      </xdr:txBody>
    </xdr:sp>
    <xdr:clientData/>
  </xdr:twoCellAnchor>
  <xdr:twoCellAnchor>
    <xdr:from>
      <xdr:col>19</xdr:col>
      <xdr:colOff>361122</xdr:colOff>
      <xdr:row>304</xdr:row>
      <xdr:rowOff>0</xdr:rowOff>
    </xdr:from>
    <xdr:to>
      <xdr:col>32</xdr:col>
      <xdr:colOff>191329</xdr:colOff>
      <xdr:row>334</xdr:row>
      <xdr:rowOff>43899</xdr:rowOff>
    </xdr:to>
    <xdr:sp macro="" textlink="">
      <xdr:nvSpPr>
        <xdr:cNvPr id="5" name="Text Box 1">
          <a:extLst>
            <a:ext uri="{FF2B5EF4-FFF2-40B4-BE49-F238E27FC236}">
              <a16:creationId xmlns:a16="http://schemas.microsoft.com/office/drawing/2014/main" id="{8DA39BE4-4F95-453B-A892-888B3182F7B8}"/>
            </a:ext>
          </a:extLst>
        </xdr:cNvPr>
        <xdr:cNvSpPr txBox="1">
          <a:spLocks noChangeArrowheads="1"/>
        </xdr:cNvSpPr>
      </xdr:nvSpPr>
      <xdr:spPr bwMode="auto">
        <a:xfrm>
          <a:off x="4399722" y="53473350"/>
          <a:ext cx="2716282" cy="6139899"/>
        </a:xfrm>
        <a:prstGeom prst="rect">
          <a:avLst/>
        </a:prstGeom>
        <a:solidFill>
          <a:srgbClr val="FFFFFF"/>
        </a:solidFill>
        <a:ln w="9525">
          <a:noFill/>
          <a:miter lim="800000"/>
          <a:headEnd/>
          <a:tailEnd/>
        </a:ln>
      </xdr:spPr>
      <xdr:txBody>
        <a:bodyPr vertOverflow="clip" wrap="square" lIns="36576" tIns="32004" rIns="0" bIns="0" anchor="t" upright="1"/>
        <a:lstStyle/>
        <a:p>
          <a:pPr algn="l" rtl="0">
            <a:defRPr sz="1000"/>
          </a:pPr>
          <a:r>
            <a:rPr lang="en-US" sz="1100">
              <a:effectLst/>
              <a:latin typeface="Garamond" panose="02020404030301010803" pitchFamily="18" charset="0"/>
              <a:ea typeface="+mn-ea"/>
              <a:cs typeface="+mn-cs"/>
            </a:rPr>
            <a:t>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race; color; religious creed; age; sex; pregnancy; sexual orientation; workplace hazards to reproductive systems, gender identity or expression; marital status; national origin; ancestry; retaliation for previously opposed discrimination or coercion, intellectual disability; genetic information; learning disability; physical disability (including, but not limited to, blindness); mental disability (past/present history thereof); military or veteran status; status as a victim of domestic violence; or criminal record in state employment, unless there is a bona fide occupational qualification excluding persons in any of the aforementioned protected classes. Inquiries regarding the Connecticut State Department of Education’s nondiscrimination policies should be directed to: Attorney Louis Todisco, Connecticut State Department of Education, by mail 450 Columbus Boulevard, Hartford, CT 06103-1841; or by telephone 860-713-6594; or by email </a:t>
          </a:r>
          <a:r>
            <a:rPr lang="en-US" sz="1100" u="sng">
              <a:solidFill>
                <a:srgbClr val="0000FF"/>
              </a:solidFill>
              <a:effectLst/>
              <a:latin typeface="Garamond" panose="02020404030301010803" pitchFamily="18"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louis.todisco@ct.gov</a:t>
          </a:r>
          <a:r>
            <a:rPr lang="en-US" sz="1100">
              <a:effectLst/>
              <a:latin typeface="Garamond" panose="02020404030301010803" pitchFamily="18" charset="0"/>
              <a:ea typeface="+mn-ea"/>
              <a:cs typeface="+mn-cs"/>
            </a:rPr>
            <a:t>.</a:t>
          </a:r>
          <a:endParaRPr lang="en-US" sz="1100" b="0" i="0" u="none" strike="noStrike" baseline="0">
            <a:solidFill>
              <a:srgbClr val="000000"/>
            </a:solidFill>
            <a:latin typeface="Garamond" panose="02020404030301010803" pitchFamily="18" charset="0"/>
            <a:cs typeface="Calibr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ortal.ct.gov/-/media/SDE/Nutrition/CACFP/Crediting/IdentifyCreditableGrainsCACFP.pdf" TargetMode="External"/><Relationship Id="rId13" Type="http://schemas.openxmlformats.org/officeDocument/2006/relationships/hyperlink" Target="https://portal.ct.gov/-/media/SDE/Nutrition/CACFP/Crediting/Identify_Creditable_Grains_CACFP.pdf" TargetMode="External"/><Relationship Id="rId18" Type="http://schemas.openxmlformats.org/officeDocument/2006/relationships/hyperlink" Target="https://fns-prod.azureedge.us/sites/default/files/cacfp/CACFP_factBP.pdf" TargetMode="External"/><Relationship Id="rId3" Type="http://schemas.openxmlformats.org/officeDocument/2006/relationships/hyperlink" Target="https://portal.ct.gov/-/media/SDE/Nutrition/CACFP/Crediting/GrainOzEqCACFP.pdf" TargetMode="External"/><Relationship Id="rId7" Type="http://schemas.openxmlformats.org/officeDocument/2006/relationships/hyperlink" Target="https://portal.ct.gov/-/media/SDE/Nutrition/CACFP/Crediting/Grain_Oz_Eq_CACFP.pdf" TargetMode="External"/><Relationship Id="rId12" Type="http://schemas.openxmlformats.org/officeDocument/2006/relationships/hyperlink" Target="https://portal.ct.gov/-/media/SDE/Nutrition/CACFP/Crediting/Credit_Whole_Grains_CACFP.pdf" TargetMode="External"/><Relationship Id="rId17" Type="http://schemas.openxmlformats.org/officeDocument/2006/relationships/hyperlink" Target="https://portal.ct.gov/-/media/SDE/Nutrition/CACFP/MealPattern/Guide_CACFP_Meal_Patterns_Adults.pdf" TargetMode="External"/><Relationship Id="rId2" Type="http://schemas.openxmlformats.org/officeDocument/2006/relationships/hyperlink" Target="https://foodbuyingguide.fns.usda.gov/Content/TablesFBG/USDA_FBG_Introduction.pdf" TargetMode="External"/><Relationship Id="rId16" Type="http://schemas.openxmlformats.org/officeDocument/2006/relationships/hyperlink" Target="https://portal.ct.gov/-/media/SDE/Nutrition/CACFP/MealPattern/GuideCACFPMealPatternsAdults.pdf" TargetMode="External"/><Relationship Id="rId20" Type="http://schemas.openxmlformats.org/officeDocument/2006/relationships/drawing" Target="../drawings/drawing1.xml"/><Relationship Id="rId1" Type="http://schemas.openxmlformats.org/officeDocument/2006/relationships/hyperlink" Target="https://theicn.org/icn-resources-a-z/basics-at-a-glance/" TargetMode="External"/><Relationship Id="rId6" Type="http://schemas.openxmlformats.org/officeDocument/2006/relationships/hyperlink" Target="https://portal.ct.gov/SDE/Nutrition/Meal-Patterns-CACFP-Adult-Centers" TargetMode="External"/><Relationship Id="rId11" Type="http://schemas.openxmlformats.org/officeDocument/2006/relationships/hyperlink" Target="https://portal.ct.gov/-/media/SDE/Nutrition/CACFP/Crediting/WGR_Requirement_CACFP.pdf" TargetMode="External"/><Relationship Id="rId5" Type="http://schemas.openxmlformats.org/officeDocument/2006/relationships/hyperlink" Target="https://portal.ct.gov/SDE/Nutrition/CACFP-Contact" TargetMode="External"/><Relationship Id="rId15" Type="http://schemas.openxmlformats.org/officeDocument/2006/relationships/hyperlink" Target="https://portal.ct.gov/-/media/SDE/Nutrition/CACFP/Crediting/Grain_Oz_Eq_CACFP.pdf" TargetMode="External"/><Relationship Id="rId10" Type="http://schemas.openxmlformats.org/officeDocument/2006/relationships/hyperlink" Target="https://portal.ct.gov/-/media/SDE/Nutrition/CACFP/Crediting/WGRCriteriaCACFP.pdf" TargetMode="External"/><Relationship Id="rId19" Type="http://schemas.openxmlformats.org/officeDocument/2006/relationships/printerSettings" Target="../printerSettings/printerSettings1.bin"/><Relationship Id="rId4" Type="http://schemas.openxmlformats.org/officeDocument/2006/relationships/hyperlink" Target="https://portal.ct.gov/SDE/Nutrition/Crediting-Foods-in-CACFP-Adult-Day-Care-Centers" TargetMode="External"/><Relationship Id="rId9" Type="http://schemas.openxmlformats.org/officeDocument/2006/relationships/hyperlink" Target="https://portal.ct.gov/-/media/SDE/Nutrition/CACFP/Crediting/Credit_Enriched_Grains_CACFP.pdf" TargetMode="External"/><Relationship Id="rId14" Type="http://schemas.openxmlformats.org/officeDocument/2006/relationships/hyperlink" Target="https://portal.ct.gov/-/media/SDE/Nutrition/CACFP/Crediting/GrainServingsCACF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339"/>
  <sheetViews>
    <sheetView showGridLines="0" tabSelected="1" zoomScaleNormal="100" zoomScaleSheetLayoutView="100" workbookViewId="0">
      <selection activeCell="F14" sqref="F14:T14"/>
    </sheetView>
  </sheetViews>
  <sheetFormatPr defaultColWidth="0" defaultRowHeight="15" zeroHeight="1" x14ac:dyDescent="0.25"/>
  <cols>
    <col min="1" max="1" width="1.7109375" customWidth="1"/>
    <col min="2" max="2" width="1.42578125" customWidth="1"/>
    <col min="3" max="3" width="0.5703125" style="7" customWidth="1"/>
    <col min="4" max="4" width="2.7109375" customWidth="1"/>
    <col min="5" max="5" width="1.5703125" customWidth="1"/>
    <col min="6" max="6" width="2.28515625" customWidth="1"/>
    <col min="7" max="7" width="3.85546875" customWidth="1"/>
    <col min="8" max="8" width="1.140625" customWidth="1"/>
    <col min="9" max="9" width="1" customWidth="1"/>
    <col min="10" max="10" width="6.28515625" customWidth="1"/>
    <col min="11" max="11" width="3" customWidth="1"/>
    <col min="12" max="12" width="1" customWidth="1"/>
    <col min="13" max="13" width="9.140625" customWidth="1"/>
    <col min="14" max="14" width="2.140625" customWidth="1"/>
    <col min="15" max="15" width="1.28515625" customWidth="1"/>
    <col min="16" max="16" width="3" customWidth="1"/>
    <col min="17" max="17" width="8.7109375" customWidth="1"/>
    <col min="18" max="18" width="3.140625" customWidth="1"/>
    <col min="19" max="19" width="6.5703125" customWidth="1"/>
    <col min="20" max="20" width="9.140625" customWidth="1"/>
    <col min="21" max="21" width="5.140625" customWidth="1"/>
    <col min="22" max="22" width="3.5703125" customWidth="1"/>
    <col min="23" max="23" width="2.28515625" customWidth="1"/>
    <col min="24" max="24" width="0.5703125" customWidth="1"/>
    <col min="25" max="25" width="3" hidden="1" customWidth="1"/>
    <col min="26" max="26" width="3.85546875" customWidth="1"/>
    <col min="27" max="27" width="4" customWidth="1"/>
    <col min="28" max="28" width="1.85546875" customWidth="1"/>
    <col min="29" max="29" width="3.85546875" customWidth="1"/>
    <col min="30" max="30" width="1.28515625" customWidth="1"/>
    <col min="31" max="31" width="4" customWidth="1"/>
    <col min="32" max="32" width="3.7109375" style="5" customWidth="1"/>
    <col min="33" max="33" width="3.28515625" style="4" customWidth="1"/>
    <col min="34" max="34" width="2.5703125" customWidth="1"/>
    <col min="35" max="37" width="9.140625" hidden="1" customWidth="1"/>
    <col min="38" max="52" width="0" hidden="1" customWidth="1"/>
    <col min="53" max="16384" width="9.140625" hidden="1"/>
  </cols>
  <sheetData>
    <row r="1" spans="1:62" x14ac:dyDescent="0.25">
      <c r="AB1" s="1"/>
      <c r="AF1" s="12" t="s">
        <v>117</v>
      </c>
    </row>
    <row r="2" spans="1:62" ht="6" customHeight="1" x14ac:dyDescent="0.25">
      <c r="AB2" s="1"/>
      <c r="AD2" s="12"/>
    </row>
    <row r="3" spans="1:62" s="29" customFormat="1" ht="21.95" customHeight="1" x14ac:dyDescent="0.25">
      <c r="A3" s="285" t="s">
        <v>130</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7"/>
      <c r="AS3" s="28"/>
      <c r="AT3" s="28"/>
      <c r="AU3" s="28"/>
      <c r="AV3" s="28"/>
      <c r="AW3" s="28"/>
      <c r="AX3" s="28"/>
      <c r="AY3" s="28"/>
      <c r="AZ3" s="28"/>
      <c r="BA3" s="28"/>
      <c r="BB3" s="28"/>
      <c r="BC3" s="28"/>
      <c r="BD3" s="28"/>
      <c r="BE3" s="28"/>
      <c r="BF3" s="28"/>
      <c r="BG3" s="28"/>
      <c r="BH3" s="28"/>
      <c r="BI3" s="28"/>
      <c r="BJ3" s="28"/>
    </row>
    <row r="4" spans="1:62" s="29" customFormat="1" ht="21.95" customHeight="1" x14ac:dyDescent="0.25">
      <c r="A4" s="285" t="s">
        <v>47</v>
      </c>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c r="AO4" s="285"/>
      <c r="AP4" s="285"/>
      <c r="AQ4" s="285"/>
      <c r="AR4" s="27"/>
      <c r="AS4" s="28"/>
      <c r="AT4" s="28"/>
      <c r="AU4" s="28"/>
      <c r="AV4" s="28"/>
      <c r="AW4" s="28"/>
      <c r="AX4" s="28"/>
      <c r="AY4" s="28"/>
      <c r="AZ4" s="28"/>
      <c r="BA4" s="28"/>
      <c r="BB4" s="28"/>
      <c r="BC4" s="28"/>
      <c r="BD4" s="28"/>
      <c r="BE4" s="28"/>
      <c r="BF4" s="28"/>
      <c r="BG4" s="28"/>
      <c r="BH4" s="28"/>
      <c r="BI4" s="28"/>
      <c r="BJ4" s="28"/>
    </row>
    <row r="5" spans="1:62" s="30" customFormat="1" ht="21.95" customHeight="1" x14ac:dyDescent="0.3">
      <c r="A5" s="267" t="s">
        <v>132</v>
      </c>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row>
    <row r="6" spans="1:62" s="33" customFormat="1" x14ac:dyDescent="0.25">
      <c r="A6" s="31"/>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row>
    <row r="7" spans="1:62" s="33" customFormat="1" ht="16.5" customHeight="1" x14ac:dyDescent="0.25">
      <c r="A7" s="263" t="s">
        <v>159</v>
      </c>
      <c r="B7" s="263"/>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34"/>
    </row>
    <row r="8" spans="1:62" s="33" customFormat="1" ht="16.5" customHeight="1" x14ac:dyDescent="0.25">
      <c r="A8" s="263"/>
      <c r="B8" s="263"/>
      <c r="C8" s="263"/>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34"/>
    </row>
    <row r="9" spans="1:62" s="33" customFormat="1" ht="16.5" customHeight="1" x14ac:dyDescent="0.25">
      <c r="A9" s="263"/>
      <c r="B9" s="263"/>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c r="AD9" s="263"/>
      <c r="AE9" s="263"/>
      <c r="AF9" s="263"/>
      <c r="AG9" s="263"/>
      <c r="AH9" s="34"/>
    </row>
    <row r="10" spans="1:62" s="33" customFormat="1" ht="16.5" customHeight="1" x14ac:dyDescent="0.25">
      <c r="A10" s="263"/>
      <c r="B10" s="263"/>
      <c r="C10" s="263"/>
      <c r="D10" s="263"/>
      <c r="E10" s="263"/>
      <c r="F10" s="263"/>
      <c r="G10" s="263"/>
      <c r="H10" s="263"/>
      <c r="I10" s="263"/>
      <c r="J10" s="263"/>
      <c r="K10" s="263"/>
      <c r="L10" s="263"/>
      <c r="M10" s="263"/>
      <c r="N10" s="263"/>
      <c r="O10" s="263"/>
      <c r="P10" s="263"/>
      <c r="Q10" s="263"/>
      <c r="R10" s="263"/>
      <c r="S10" s="263"/>
      <c r="T10" s="263"/>
      <c r="U10" s="263"/>
      <c r="V10" s="263"/>
      <c r="W10" s="263"/>
      <c r="X10" s="263"/>
      <c r="Y10" s="263"/>
      <c r="Z10" s="263"/>
      <c r="AA10" s="263"/>
      <c r="AB10" s="263"/>
      <c r="AC10" s="263"/>
      <c r="AD10" s="263"/>
      <c r="AE10" s="263"/>
      <c r="AF10" s="263"/>
      <c r="AG10" s="263"/>
      <c r="AH10" s="34"/>
    </row>
    <row r="11" spans="1:62" s="33" customFormat="1" ht="16.5" customHeight="1" x14ac:dyDescent="0.25">
      <c r="A11" s="263"/>
      <c r="B11" s="263"/>
      <c r="C11" s="263"/>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34"/>
    </row>
    <row r="12" spans="1:62" s="33" customFormat="1" ht="16.5" customHeight="1" x14ac:dyDescent="0.25">
      <c r="A12" s="263"/>
      <c r="B12" s="263"/>
      <c r="C12" s="263"/>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34"/>
    </row>
    <row r="13" spans="1:62" s="33" customFormat="1" ht="16.5" customHeight="1" x14ac:dyDescent="0.25">
      <c r="A13" s="263"/>
      <c r="B13" s="263"/>
      <c r="C13" s="263"/>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34"/>
    </row>
    <row r="14" spans="1:62" s="36" customFormat="1" x14ac:dyDescent="0.25">
      <c r="A14" s="35"/>
      <c r="D14" s="283" t="s">
        <v>12</v>
      </c>
      <c r="E14" s="283"/>
      <c r="F14" s="269" t="s">
        <v>135</v>
      </c>
      <c r="G14" s="269"/>
      <c r="H14" s="269"/>
      <c r="I14" s="269"/>
      <c r="J14" s="269"/>
      <c r="K14" s="269"/>
      <c r="L14" s="269"/>
      <c r="M14" s="269"/>
      <c r="N14" s="269"/>
      <c r="O14" s="269"/>
      <c r="P14" s="269"/>
      <c r="Q14" s="269"/>
      <c r="R14" s="269"/>
      <c r="S14" s="269"/>
      <c r="T14" s="269"/>
      <c r="U14" s="38"/>
      <c r="V14" s="38"/>
    </row>
    <row r="15" spans="1:62" s="36" customFormat="1" x14ac:dyDescent="0.25">
      <c r="A15" s="35"/>
      <c r="D15" s="39"/>
      <c r="E15" s="39"/>
      <c r="F15" s="40"/>
      <c r="G15" s="40"/>
      <c r="H15" s="40"/>
      <c r="I15" s="40"/>
      <c r="J15" s="40"/>
      <c r="K15" s="40"/>
      <c r="L15" s="40"/>
      <c r="M15" s="40"/>
      <c r="N15" s="40"/>
      <c r="O15" s="40"/>
      <c r="P15" s="40"/>
      <c r="Q15" s="40"/>
      <c r="R15" s="40"/>
      <c r="S15" s="40"/>
      <c r="T15" s="40"/>
      <c r="U15" s="40"/>
    </row>
    <row r="16" spans="1:62" s="33" customFormat="1" ht="16.5" customHeight="1" x14ac:dyDescent="0.25">
      <c r="A16" s="263" t="s">
        <v>161</v>
      </c>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34"/>
    </row>
    <row r="17" spans="1:52" s="33" customFormat="1" ht="16.5" customHeight="1" x14ac:dyDescent="0.25">
      <c r="A17" s="263"/>
      <c r="B17" s="263"/>
      <c r="C17" s="263"/>
      <c r="D17" s="263"/>
      <c r="E17" s="263"/>
      <c r="F17" s="263"/>
      <c r="G17" s="263"/>
      <c r="H17" s="263"/>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34"/>
    </row>
    <row r="18" spans="1:52" s="33" customFormat="1" ht="16.5" customHeight="1" x14ac:dyDescent="0.25">
      <c r="A18" s="263"/>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34"/>
    </row>
    <row r="19" spans="1:52" s="33" customFormat="1" ht="16.5" customHeight="1" x14ac:dyDescent="0.25">
      <c r="A19" s="263"/>
      <c r="B19" s="263"/>
      <c r="C19" s="263"/>
      <c r="D19" s="263"/>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34"/>
    </row>
    <row r="20" spans="1:52" s="33" customFormat="1" ht="16.5" customHeight="1" x14ac:dyDescent="0.25">
      <c r="A20" s="263"/>
      <c r="B20" s="263"/>
      <c r="C20" s="263"/>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34"/>
    </row>
    <row r="21" spans="1:52" s="36" customFormat="1" x14ac:dyDescent="0.25">
      <c r="A21" s="35"/>
      <c r="D21" s="283" t="s">
        <v>12</v>
      </c>
      <c r="E21" s="283"/>
      <c r="F21" s="35" t="s">
        <v>158</v>
      </c>
      <c r="G21" s="35"/>
      <c r="H21" s="35"/>
      <c r="I21" s="35"/>
      <c r="J21" s="35"/>
      <c r="K21" s="284" t="s">
        <v>134</v>
      </c>
      <c r="L21" s="284"/>
      <c r="M21" s="284"/>
      <c r="N21" s="284"/>
      <c r="O21" s="284"/>
      <c r="P21" s="284"/>
      <c r="Q21" s="284"/>
      <c r="R21" s="284"/>
      <c r="S21" s="284"/>
      <c r="T21" s="284"/>
      <c r="U21" s="284"/>
      <c r="V21" s="284"/>
      <c r="W21" s="284"/>
      <c r="X21" s="284"/>
      <c r="Y21" s="284"/>
      <c r="AB21" s="41"/>
      <c r="AC21" s="41"/>
      <c r="AD21" s="41"/>
      <c r="AE21" s="41"/>
      <c r="AF21" s="41"/>
      <c r="AG21" s="41"/>
      <c r="AH21" s="41"/>
      <c r="AI21" s="41"/>
      <c r="AJ21" s="41"/>
      <c r="AK21" s="41"/>
      <c r="AL21" s="41"/>
      <c r="AM21" s="41"/>
      <c r="AN21" s="41"/>
      <c r="AO21" s="41"/>
      <c r="AP21" s="41"/>
    </row>
    <row r="22" spans="1:52" s="36" customFormat="1" x14ac:dyDescent="0.25">
      <c r="A22" s="35"/>
      <c r="D22" s="283" t="s">
        <v>12</v>
      </c>
      <c r="E22" s="283"/>
      <c r="F22" s="268" t="s">
        <v>74</v>
      </c>
      <c r="G22" s="268"/>
      <c r="H22" s="268"/>
      <c r="I22" s="268"/>
      <c r="J22" s="268"/>
      <c r="K22" s="268"/>
      <c r="L22" s="268"/>
      <c r="M22" s="268"/>
      <c r="N22" s="268"/>
      <c r="O22" s="268"/>
      <c r="P22" s="268"/>
      <c r="Q22" s="268"/>
      <c r="R22" s="268"/>
      <c r="S22" s="268"/>
      <c r="T22" s="268"/>
    </row>
    <row r="23" spans="1:52" s="33" customFormat="1" ht="16.5" customHeight="1" x14ac:dyDescent="0.2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row>
    <row r="24" spans="1:52" s="33" customFormat="1" ht="16.5" customHeight="1" x14ac:dyDescent="0.25">
      <c r="A24" s="270" t="s">
        <v>160</v>
      </c>
      <c r="B24" s="270"/>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270"/>
      <c r="AP24" s="270"/>
      <c r="AQ24" s="270"/>
      <c r="AR24" s="42"/>
    </row>
    <row r="25" spans="1:52" s="33" customFormat="1" ht="16.5" customHeight="1" x14ac:dyDescent="0.25">
      <c r="A25" s="270"/>
      <c r="B25" s="270"/>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42"/>
    </row>
    <row r="26" spans="1:52" s="33" customFormat="1" x14ac:dyDescent="0.25">
      <c r="A26" s="43"/>
      <c r="B26" s="44"/>
      <c r="C26" s="44"/>
      <c r="D26" s="37"/>
      <c r="E26" s="45"/>
      <c r="F26" s="46"/>
      <c r="G26" s="46"/>
      <c r="H26" s="46"/>
      <c r="I26" s="46"/>
      <c r="J26" s="46"/>
      <c r="K26" s="46"/>
      <c r="L26" s="46"/>
      <c r="M26" s="46"/>
      <c r="N26" s="46"/>
      <c r="O26" s="46"/>
      <c r="P26" s="46"/>
      <c r="Q26" s="46"/>
      <c r="R26" s="46"/>
      <c r="S26" s="46"/>
      <c r="T26" s="46"/>
      <c r="U26" s="46"/>
      <c r="V26" s="41"/>
      <c r="W26" s="41"/>
      <c r="X26" s="41"/>
      <c r="Y26" s="44"/>
      <c r="Z26" s="44"/>
      <c r="AA26" s="44"/>
      <c r="AB26" s="44"/>
      <c r="AC26" s="44"/>
      <c r="AD26" s="44"/>
      <c r="AE26" s="44"/>
      <c r="AF26" s="44"/>
      <c r="AG26" s="44"/>
      <c r="AH26" s="44"/>
    </row>
    <row r="27" spans="1:52" s="48" customFormat="1" ht="16.5" customHeight="1" x14ac:dyDescent="0.25">
      <c r="A27" s="281" t="s">
        <v>67</v>
      </c>
      <c r="B27" s="281"/>
      <c r="C27" s="281"/>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47"/>
      <c r="AJ27" s="35"/>
      <c r="AK27" s="47"/>
      <c r="AL27" s="47"/>
      <c r="AM27" s="47"/>
      <c r="AN27" s="47"/>
      <c r="AO27" s="47"/>
      <c r="AP27" s="47"/>
      <c r="AQ27" s="47"/>
      <c r="AR27" s="47"/>
      <c r="AS27" s="47"/>
      <c r="AT27" s="47"/>
      <c r="AU27" s="47"/>
      <c r="AV27" s="47"/>
      <c r="AW27" s="47"/>
      <c r="AX27" s="47"/>
      <c r="AY27" s="47"/>
      <c r="AZ27" s="47"/>
    </row>
    <row r="28" spans="1:52" s="50" customFormat="1" x14ac:dyDescent="0.25">
      <c r="A28" s="281"/>
      <c r="B28" s="281"/>
      <c r="C28" s="281"/>
      <c r="D28" s="281"/>
      <c r="E28" s="281"/>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49"/>
      <c r="AJ28" s="49"/>
      <c r="AK28" s="49"/>
      <c r="AL28" s="49"/>
      <c r="AM28" s="49"/>
      <c r="AN28" s="49"/>
      <c r="AO28" s="49"/>
      <c r="AP28" s="49"/>
      <c r="AQ28" s="49"/>
      <c r="AR28" s="49"/>
      <c r="AS28" s="49"/>
      <c r="AT28" s="49"/>
      <c r="AU28" s="49"/>
      <c r="AV28" s="49"/>
      <c r="AW28" s="49"/>
      <c r="AX28" s="49"/>
      <c r="AY28" s="49"/>
      <c r="AZ28" s="49"/>
    </row>
    <row r="29" spans="1:52" s="54" customFormat="1" ht="12" customHeight="1" x14ac:dyDescent="0.25">
      <c r="A29" s="51"/>
      <c r="B29" s="51"/>
      <c r="C29" s="51"/>
      <c r="D29" s="51"/>
      <c r="E29" s="52"/>
      <c r="F29" s="52"/>
      <c r="G29" s="52"/>
      <c r="H29" s="52"/>
      <c r="I29" s="51"/>
      <c r="J29" s="51"/>
      <c r="K29" s="51"/>
      <c r="L29" s="51"/>
      <c r="M29" s="51"/>
      <c r="N29" s="51"/>
      <c r="O29" s="51"/>
      <c r="P29" s="51"/>
      <c r="Q29" s="51"/>
      <c r="R29" s="51"/>
      <c r="S29" s="51"/>
      <c r="T29" s="51"/>
      <c r="U29" s="51"/>
      <c r="V29" s="51"/>
      <c r="W29" s="51"/>
      <c r="X29" s="51"/>
      <c r="Y29" s="51"/>
      <c r="Z29" s="51"/>
      <c r="AA29" s="51"/>
      <c r="AB29" s="51"/>
      <c r="AC29" s="51"/>
      <c r="AD29" s="51"/>
      <c r="AE29" s="51"/>
      <c r="AF29" s="53"/>
      <c r="AG29" s="52"/>
      <c r="AH29" s="51"/>
    </row>
    <row r="30" spans="1:52" s="35" customFormat="1" ht="16.5" customHeight="1" x14ac:dyDescent="0.25">
      <c r="A30" s="282" t="s">
        <v>68</v>
      </c>
      <c r="B30" s="282"/>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55"/>
      <c r="AJ30" s="55"/>
      <c r="AK30" s="55"/>
      <c r="AL30" s="55"/>
      <c r="AM30" s="55"/>
      <c r="AN30" s="55"/>
      <c r="AO30" s="55"/>
      <c r="AP30" s="55"/>
      <c r="AQ30" s="55"/>
      <c r="AR30" s="55"/>
      <c r="AS30" s="55"/>
      <c r="AT30" s="55"/>
      <c r="AU30" s="55"/>
      <c r="AV30" s="55"/>
      <c r="AW30" s="55"/>
      <c r="AX30" s="55"/>
      <c r="AY30" s="55"/>
      <c r="AZ30" s="55"/>
    </row>
    <row r="31" spans="1:52" s="35" customFormat="1" x14ac:dyDescent="0.25">
      <c r="A31" s="282"/>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55"/>
      <c r="AJ31" s="55"/>
      <c r="AK31" s="55"/>
      <c r="AL31" s="55"/>
      <c r="AM31" s="55"/>
      <c r="AN31" s="55"/>
      <c r="AO31" s="55"/>
      <c r="AP31" s="55"/>
      <c r="AQ31" s="55"/>
      <c r="AR31" s="55"/>
      <c r="AS31" s="55"/>
      <c r="AT31" s="55"/>
      <c r="AU31" s="55"/>
      <c r="AV31" s="55"/>
      <c r="AW31" s="55"/>
      <c r="AX31" s="55"/>
      <c r="AY31" s="55"/>
      <c r="AZ31" s="55"/>
    </row>
    <row r="32" spans="1:52" s="54" customFormat="1" ht="10.15" customHeight="1" x14ac:dyDescent="0.25">
      <c r="C32" s="56"/>
      <c r="Z32" s="60"/>
      <c r="AE32" s="57"/>
      <c r="AF32" s="61"/>
      <c r="AG32" s="62"/>
    </row>
    <row r="33" spans="1:62" x14ac:dyDescent="0.25">
      <c r="AB33" s="1"/>
      <c r="AF33" s="12" t="s">
        <v>118</v>
      </c>
    </row>
    <row r="34" spans="1:62" ht="6" customHeight="1" x14ac:dyDescent="0.25">
      <c r="AB34" s="1"/>
      <c r="AD34" s="12"/>
    </row>
    <row r="35" spans="1:62" s="29" customFormat="1" ht="21.95" customHeight="1" x14ac:dyDescent="0.25">
      <c r="A35" s="285" t="s">
        <v>131</v>
      </c>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5"/>
      <c r="AN35" s="285"/>
      <c r="AO35" s="285"/>
      <c r="AP35" s="285"/>
      <c r="AQ35" s="285"/>
      <c r="AR35" s="27"/>
      <c r="AS35" s="28"/>
      <c r="AT35" s="28"/>
      <c r="AU35" s="28"/>
      <c r="AV35" s="28"/>
      <c r="AW35" s="28"/>
      <c r="AX35" s="28"/>
      <c r="AY35" s="28"/>
      <c r="AZ35" s="28"/>
      <c r="BA35" s="28"/>
      <c r="BB35" s="28"/>
      <c r="BC35" s="28"/>
      <c r="BD35" s="28"/>
      <c r="BE35" s="28"/>
      <c r="BF35" s="28"/>
      <c r="BG35" s="28"/>
      <c r="BH35" s="28"/>
      <c r="BI35" s="28"/>
      <c r="BJ35" s="28"/>
    </row>
    <row r="36" spans="1:62" s="54" customFormat="1" x14ac:dyDescent="0.25">
      <c r="C36" s="56"/>
      <c r="AE36" s="57"/>
      <c r="AF36" s="58"/>
    </row>
    <row r="37" spans="1:62" s="54" customFormat="1" ht="15" customHeight="1" x14ac:dyDescent="0.25">
      <c r="A37" s="37" t="s">
        <v>62</v>
      </c>
      <c r="B37" s="37"/>
      <c r="C37" s="64"/>
      <c r="D37" s="37"/>
      <c r="E37" s="37"/>
      <c r="F37" s="37"/>
      <c r="G37" s="65"/>
      <c r="H37" s="37"/>
      <c r="I37" s="276"/>
      <c r="J37" s="277"/>
      <c r="K37" s="277"/>
      <c r="L37" s="277"/>
      <c r="M37" s="277"/>
      <c r="N37" s="277"/>
      <c r="O37" s="277"/>
      <c r="P37" s="277"/>
      <c r="Q37" s="277"/>
      <c r="R37" s="277"/>
      <c r="S37" s="277"/>
      <c r="T37" s="278"/>
      <c r="U37" s="279" t="s">
        <v>63</v>
      </c>
      <c r="V37" s="279"/>
      <c r="W37" s="279"/>
      <c r="X37" s="279"/>
      <c r="Y37" s="279"/>
      <c r="Z37" s="279"/>
      <c r="AA37" s="279"/>
      <c r="AB37" s="280"/>
      <c r="AC37" s="275"/>
      <c r="AD37" s="275"/>
      <c r="AE37" s="275"/>
      <c r="AF37" s="275"/>
      <c r="AG37" s="275"/>
      <c r="AH37" s="275"/>
      <c r="AI37" s="275"/>
    </row>
    <row r="38" spans="1:62" s="35" customFormat="1" x14ac:dyDescent="0.25">
      <c r="D38" s="251"/>
      <c r="E38" s="252"/>
      <c r="F38" s="252"/>
      <c r="G38" s="252"/>
      <c r="H38" s="252"/>
      <c r="I38" s="252"/>
      <c r="J38" s="252"/>
      <c r="K38" s="252"/>
      <c r="L38" s="252"/>
      <c r="M38" s="252"/>
      <c r="N38" s="252"/>
      <c r="O38" s="252"/>
      <c r="P38" s="252"/>
      <c r="Q38" s="252"/>
      <c r="R38" s="102"/>
      <c r="S38" s="102"/>
      <c r="T38" s="102"/>
    </row>
    <row r="39" spans="1:62" s="66" customFormat="1" ht="17.25" x14ac:dyDescent="0.3">
      <c r="A39" s="271" t="s">
        <v>104</v>
      </c>
      <c r="B39" s="271"/>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row>
    <row r="40" spans="1:62" s="59" customFormat="1" ht="6" customHeight="1" x14ac:dyDescent="0.25">
      <c r="B40" s="272"/>
      <c r="C40" s="272"/>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272"/>
      <c r="AJ40" s="272"/>
    </row>
    <row r="41" spans="1:62" s="254" customFormat="1" x14ac:dyDescent="0.25">
      <c r="A41" s="273" t="s">
        <v>112</v>
      </c>
      <c r="B41" s="273"/>
      <c r="C41" s="273"/>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53"/>
      <c r="AL41" s="253"/>
      <c r="AM41" s="253"/>
      <c r="AN41" s="253"/>
      <c r="AO41" s="253"/>
      <c r="AP41" s="253"/>
      <c r="AQ41" s="253"/>
      <c r="AR41" s="253"/>
      <c r="AS41" s="253"/>
      <c r="AT41" s="253"/>
      <c r="AU41" s="253"/>
    </row>
    <row r="42" spans="1:62" s="254" customFormat="1" x14ac:dyDescent="0.25">
      <c r="A42" s="273"/>
      <c r="B42" s="273"/>
      <c r="C42" s="273"/>
      <c r="D42" s="273"/>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53"/>
      <c r="AL42" s="253"/>
      <c r="AM42" s="253"/>
      <c r="AN42" s="253"/>
      <c r="AO42" s="253"/>
      <c r="AP42" s="253"/>
      <c r="AQ42" s="253"/>
      <c r="AR42" s="253"/>
      <c r="AS42" s="253"/>
      <c r="AT42" s="253"/>
      <c r="AU42" s="253"/>
    </row>
    <row r="43" spans="1:62" s="397" customFormat="1" ht="6" customHeight="1" x14ac:dyDescent="0.25">
      <c r="A43" s="395"/>
      <c r="B43" s="395"/>
      <c r="C43" s="395"/>
      <c r="D43" s="395"/>
      <c r="E43" s="395"/>
      <c r="F43" s="395"/>
      <c r="G43" s="395"/>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395"/>
      <c r="AH43" s="395"/>
      <c r="AI43" s="395"/>
      <c r="AJ43" s="395"/>
      <c r="AK43" s="396"/>
      <c r="AL43" s="396"/>
      <c r="AM43" s="396"/>
      <c r="AN43" s="396"/>
      <c r="AO43" s="396"/>
      <c r="AP43" s="396"/>
      <c r="AQ43" s="396"/>
      <c r="AR43" s="396"/>
      <c r="AS43" s="396"/>
      <c r="AT43" s="396"/>
      <c r="AU43" s="396"/>
    </row>
    <row r="44" spans="1:62" s="35" customFormat="1" x14ac:dyDescent="0.25">
      <c r="D44" s="63" t="s">
        <v>12</v>
      </c>
      <c r="E44" s="274" t="s">
        <v>55</v>
      </c>
      <c r="F44" s="274"/>
      <c r="G44" s="274"/>
      <c r="H44" s="274"/>
      <c r="I44" s="274"/>
      <c r="J44" s="274"/>
      <c r="K44" s="274"/>
      <c r="L44" s="274"/>
      <c r="M44" s="274"/>
      <c r="N44" s="274"/>
      <c r="O44" s="274"/>
      <c r="P44" s="274"/>
      <c r="Q44" s="274"/>
      <c r="R44" s="274"/>
      <c r="S44" s="274"/>
      <c r="T44" s="102"/>
      <c r="U44" s="102"/>
    </row>
    <row r="45" spans="1:62" s="35" customFormat="1" x14ac:dyDescent="0.25">
      <c r="D45" s="63" t="s">
        <v>12</v>
      </c>
      <c r="E45" s="265" t="s">
        <v>169</v>
      </c>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row>
    <row r="46" spans="1:62" s="35" customFormat="1" x14ac:dyDescent="0.25">
      <c r="D46" s="63" t="s">
        <v>12</v>
      </c>
      <c r="E46" s="274" t="s">
        <v>48</v>
      </c>
      <c r="F46" s="274"/>
      <c r="G46" s="274"/>
      <c r="H46" s="274"/>
      <c r="I46" s="274"/>
      <c r="J46" s="274"/>
      <c r="K46" s="274"/>
      <c r="L46" s="274"/>
      <c r="M46" s="274"/>
      <c r="N46" s="274"/>
      <c r="O46" s="274"/>
      <c r="P46" s="274"/>
      <c r="Q46" s="274"/>
      <c r="R46" s="274"/>
      <c r="S46" s="69"/>
      <c r="T46" s="69"/>
      <c r="U46" s="69"/>
    </row>
    <row r="47" spans="1:62" s="54" customFormat="1" x14ac:dyDescent="0.25">
      <c r="C47" s="56"/>
      <c r="D47" s="63" t="s">
        <v>12</v>
      </c>
      <c r="E47" s="274" t="s">
        <v>49</v>
      </c>
      <c r="F47" s="274"/>
      <c r="G47" s="274"/>
      <c r="H47" s="274"/>
      <c r="I47" s="274"/>
      <c r="J47" s="274"/>
      <c r="K47" s="274"/>
      <c r="L47" s="274"/>
      <c r="M47" s="274"/>
      <c r="N47" s="274"/>
      <c r="O47" s="274"/>
      <c r="P47" s="274"/>
      <c r="Q47" s="274"/>
      <c r="R47" s="274"/>
      <c r="S47" s="69"/>
      <c r="T47" s="69"/>
      <c r="U47" s="69"/>
      <c r="AH47" s="57"/>
      <c r="AI47" s="58"/>
    </row>
    <row r="48" spans="1:62" s="54" customFormat="1" x14ac:dyDescent="0.25">
      <c r="A48" s="83"/>
      <c r="E48" s="37"/>
      <c r="G48" s="255"/>
      <c r="AH48" s="58"/>
    </row>
    <row r="49" spans="1:63" s="54" customFormat="1" x14ac:dyDescent="0.25">
      <c r="A49" s="286">
        <v>1</v>
      </c>
      <c r="B49" s="286"/>
      <c r="C49" s="56"/>
      <c r="D49" s="54" t="s">
        <v>113</v>
      </c>
      <c r="AG49" s="57"/>
      <c r="AH49" s="58"/>
    </row>
    <row r="50" spans="1:63" s="54" customFormat="1" ht="6" customHeight="1" x14ac:dyDescent="0.25">
      <c r="C50" s="56"/>
      <c r="AH50" s="57"/>
      <c r="AI50" s="58"/>
    </row>
    <row r="51" spans="1:63" s="54" customFormat="1" x14ac:dyDescent="0.25">
      <c r="A51" s="104"/>
      <c r="B51" s="104"/>
      <c r="C51" s="68"/>
      <c r="D51" s="82"/>
      <c r="E51" s="311"/>
      <c r="F51" s="312"/>
      <c r="G51" s="37" t="s">
        <v>136</v>
      </c>
      <c r="H51" s="82"/>
      <c r="I51" s="82"/>
      <c r="J51" s="82"/>
      <c r="K51" s="82"/>
      <c r="L51" s="82"/>
      <c r="M51" s="82"/>
      <c r="N51" s="82"/>
      <c r="O51" s="82"/>
      <c r="P51" s="82"/>
      <c r="Q51" s="82"/>
      <c r="R51" s="82"/>
      <c r="S51" s="82"/>
      <c r="T51" s="82"/>
      <c r="U51" s="82"/>
      <c r="V51" s="82"/>
      <c r="W51" s="82"/>
      <c r="X51" s="82"/>
      <c r="Y51" s="82"/>
      <c r="Z51" s="82"/>
      <c r="AA51" s="82"/>
      <c r="AB51" s="82"/>
      <c r="AC51" s="82"/>
      <c r="AD51" s="82"/>
      <c r="AE51" s="34"/>
      <c r="AF51" s="82"/>
    </row>
    <row r="52" spans="1:63" s="54" customFormat="1" ht="6" customHeight="1" x14ac:dyDescent="0.25">
      <c r="E52" s="103"/>
      <c r="G52" s="37"/>
      <c r="AG52" s="57"/>
      <c r="AH52" s="58"/>
    </row>
    <row r="53" spans="1:63" s="54" customFormat="1" x14ac:dyDescent="0.25">
      <c r="C53" s="56"/>
      <c r="E53" s="314"/>
      <c r="F53" s="314"/>
      <c r="G53" s="37" t="s">
        <v>137</v>
      </c>
      <c r="AG53" s="57"/>
      <c r="AH53" s="58"/>
    </row>
    <row r="54" spans="1:63" s="54" customFormat="1" ht="15.75" x14ac:dyDescent="0.3">
      <c r="D54" s="56"/>
      <c r="G54" s="260" t="s">
        <v>154</v>
      </c>
      <c r="AH54" s="37"/>
      <c r="AL54" s="35"/>
    </row>
    <row r="55" spans="1:63" s="54" customFormat="1" x14ac:dyDescent="0.25">
      <c r="A55" s="83"/>
      <c r="E55" s="37"/>
      <c r="G55" s="255"/>
      <c r="AH55" s="58"/>
    </row>
    <row r="56" spans="1:63" x14ac:dyDescent="0.25">
      <c r="AB56" s="1"/>
      <c r="AF56" s="12" t="s">
        <v>119</v>
      </c>
    </row>
    <row r="57" spans="1:63" ht="6" customHeight="1" x14ac:dyDescent="0.25">
      <c r="AD57" s="1"/>
      <c r="AF57"/>
      <c r="AG57" s="12"/>
      <c r="AI57" s="5"/>
      <c r="AJ57" s="4"/>
    </row>
    <row r="58" spans="1:63" s="29" customFormat="1" ht="21.95" customHeight="1" x14ac:dyDescent="0.25">
      <c r="A58" s="285" t="s">
        <v>131</v>
      </c>
      <c r="B58" s="285"/>
      <c r="C58" s="285"/>
      <c r="D58" s="285"/>
      <c r="E58" s="285"/>
      <c r="F58" s="285"/>
      <c r="G58" s="285"/>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5"/>
      <c r="AI58" s="285"/>
      <c r="AJ58" s="285"/>
      <c r="AK58" s="285"/>
      <c r="AL58" s="285"/>
      <c r="AM58" s="285"/>
      <c r="AN58" s="285"/>
      <c r="AO58" s="285"/>
      <c r="AP58" s="285"/>
      <c r="AQ58" s="285"/>
      <c r="AR58" s="285"/>
      <c r="AS58" s="27"/>
      <c r="AT58" s="28"/>
      <c r="AU58" s="28"/>
      <c r="AV58" s="28"/>
      <c r="AW58" s="28"/>
      <c r="AX58" s="28"/>
      <c r="AY58" s="28"/>
      <c r="AZ58" s="28"/>
      <c r="BA58" s="28"/>
      <c r="BB58" s="28"/>
      <c r="BC58" s="28"/>
      <c r="BD58" s="28"/>
      <c r="BE58" s="28"/>
      <c r="BF58" s="28"/>
      <c r="BG58" s="28"/>
      <c r="BH58" s="28"/>
      <c r="BI58" s="28"/>
      <c r="BJ58" s="28"/>
      <c r="BK58" s="28"/>
    </row>
    <row r="59" spans="1:63" s="54" customFormat="1" x14ac:dyDescent="0.25">
      <c r="A59" s="83"/>
      <c r="E59" s="37"/>
      <c r="G59" s="255"/>
      <c r="AH59" s="58"/>
    </row>
    <row r="60" spans="1:63" s="66" customFormat="1" ht="17.25" x14ac:dyDescent="0.3">
      <c r="A60" s="271" t="s">
        <v>114</v>
      </c>
      <c r="B60" s="271"/>
      <c r="C60" s="271"/>
      <c r="D60" s="271"/>
      <c r="E60" s="271"/>
      <c r="F60" s="271"/>
      <c r="G60" s="271"/>
      <c r="H60" s="271"/>
      <c r="I60" s="271"/>
      <c r="J60" s="271"/>
      <c r="K60" s="271"/>
      <c r="L60" s="271"/>
      <c r="M60" s="271"/>
      <c r="N60" s="271"/>
      <c r="O60" s="271"/>
      <c r="P60" s="271"/>
      <c r="Q60" s="271"/>
      <c r="R60" s="271"/>
      <c r="S60" s="271"/>
      <c r="T60" s="271"/>
      <c r="U60" s="271"/>
      <c r="V60" s="271"/>
      <c r="W60" s="271"/>
      <c r="X60" s="271"/>
      <c r="Y60" s="271"/>
      <c r="Z60" s="271"/>
      <c r="AA60" s="271"/>
      <c r="AB60" s="271"/>
      <c r="AC60" s="271"/>
      <c r="AD60" s="271"/>
      <c r="AE60" s="271"/>
      <c r="AF60" s="271"/>
      <c r="AG60" s="271"/>
      <c r="AH60" s="271"/>
      <c r="AI60" s="271"/>
      <c r="AJ60" s="271"/>
    </row>
    <row r="61" spans="1:63" s="54" customFormat="1" x14ac:dyDescent="0.25">
      <c r="A61" s="83"/>
      <c r="E61" s="37"/>
      <c r="G61" s="255"/>
      <c r="AH61" s="58"/>
    </row>
    <row r="62" spans="1:63" s="54" customFormat="1" x14ac:dyDescent="0.25">
      <c r="A62" s="286">
        <v>2</v>
      </c>
      <c r="B62" s="286"/>
      <c r="C62" s="68"/>
      <c r="D62" s="263" t="s">
        <v>115</v>
      </c>
      <c r="E62" s="263"/>
      <c r="F62" s="263"/>
      <c r="G62" s="263"/>
      <c r="H62" s="263"/>
      <c r="I62" s="263"/>
      <c r="J62" s="263"/>
      <c r="K62" s="263"/>
      <c r="L62" s="263"/>
      <c r="M62" s="263"/>
      <c r="N62" s="263"/>
      <c r="O62" s="263"/>
      <c r="P62" s="263"/>
      <c r="Q62" s="263"/>
      <c r="R62" s="263"/>
      <c r="S62" s="263"/>
      <c r="T62" s="263"/>
      <c r="U62" s="263"/>
      <c r="V62" s="263"/>
      <c r="W62" s="263"/>
      <c r="X62" s="263"/>
      <c r="Y62" s="263"/>
      <c r="Z62" s="263"/>
      <c r="AA62" s="263"/>
      <c r="AB62" s="263"/>
      <c r="AC62" s="263"/>
      <c r="AD62" s="263"/>
      <c r="AE62" s="263"/>
      <c r="AF62" s="263"/>
      <c r="AG62" s="263"/>
      <c r="AH62" s="263"/>
      <c r="AI62" s="263"/>
      <c r="AJ62" s="263"/>
    </row>
    <row r="63" spans="1:63" s="54" customFormat="1" ht="8.1" customHeight="1" x14ac:dyDescent="0.25">
      <c r="C63" s="56"/>
      <c r="AH63" s="57"/>
      <c r="AI63" s="58"/>
    </row>
    <row r="64" spans="1:63" s="54" customFormat="1" x14ac:dyDescent="0.25">
      <c r="A64" s="286">
        <v>3</v>
      </c>
      <c r="B64" s="286"/>
      <c r="C64" s="68"/>
      <c r="D64" s="263" t="s">
        <v>96</v>
      </c>
      <c r="E64" s="263"/>
      <c r="F64" s="263"/>
      <c r="G64" s="263"/>
      <c r="H64" s="263"/>
      <c r="I64" s="263"/>
      <c r="J64" s="263"/>
      <c r="K64" s="263"/>
      <c r="L64" s="263"/>
      <c r="M64" s="263"/>
      <c r="N64" s="263"/>
      <c r="O64" s="263"/>
      <c r="P64" s="263"/>
      <c r="Q64" s="263"/>
      <c r="R64" s="263"/>
      <c r="S64" s="263"/>
      <c r="T64" s="263"/>
      <c r="U64" s="263"/>
      <c r="V64" s="263"/>
      <c r="W64" s="263"/>
      <c r="X64" s="263"/>
      <c r="Y64" s="263"/>
      <c r="Z64" s="263"/>
      <c r="AA64" s="263"/>
      <c r="AB64" s="263"/>
      <c r="AC64" s="263"/>
      <c r="AD64" s="263"/>
      <c r="AE64" s="263"/>
      <c r="AF64" s="263"/>
      <c r="AG64" s="263"/>
      <c r="AH64" s="263"/>
    </row>
    <row r="65" spans="1:34" s="54" customFormat="1" x14ac:dyDescent="0.25">
      <c r="D65" s="263"/>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263"/>
      <c r="AG65" s="263"/>
      <c r="AH65" s="263"/>
    </row>
    <row r="66" spans="1:34" s="54" customFormat="1" x14ac:dyDescent="0.25">
      <c r="A66" s="72"/>
      <c r="D66" s="263"/>
      <c r="E66" s="263"/>
      <c r="F66" s="263"/>
      <c r="G66" s="263"/>
      <c r="H66" s="263"/>
      <c r="I66" s="263"/>
      <c r="J66" s="263"/>
      <c r="K66" s="263"/>
      <c r="L66" s="263"/>
      <c r="M66" s="263"/>
      <c r="N66" s="263"/>
      <c r="O66" s="263"/>
      <c r="P66" s="263"/>
      <c r="Q66" s="263"/>
      <c r="R66" s="263"/>
      <c r="S66" s="263"/>
      <c r="T66" s="263"/>
      <c r="U66" s="263"/>
      <c r="V66" s="263"/>
      <c r="W66" s="263"/>
      <c r="X66" s="263"/>
      <c r="Y66" s="263"/>
      <c r="Z66" s="263"/>
      <c r="AA66" s="263"/>
      <c r="AB66" s="263"/>
      <c r="AC66" s="263"/>
      <c r="AD66" s="263"/>
      <c r="AE66" s="263"/>
      <c r="AF66" s="263"/>
      <c r="AG66" s="263"/>
      <c r="AH66" s="263"/>
    </row>
    <row r="67" spans="1:34" s="73" customFormat="1" x14ac:dyDescent="0.25">
      <c r="D67" s="63" t="s">
        <v>12</v>
      </c>
      <c r="E67" s="290" t="s">
        <v>50</v>
      </c>
      <c r="F67" s="290"/>
      <c r="G67" s="290"/>
      <c r="H67" s="290"/>
      <c r="I67" s="290"/>
      <c r="J67" s="290"/>
      <c r="K67" s="290"/>
      <c r="L67" s="290"/>
      <c r="M67" s="290"/>
      <c r="N67" s="290"/>
      <c r="O67" s="290"/>
      <c r="P67" s="290"/>
      <c r="Q67" s="72" t="s">
        <v>51</v>
      </c>
      <c r="S67" s="75"/>
      <c r="T67" s="75"/>
      <c r="U67" s="75"/>
      <c r="W67" s="75"/>
      <c r="X67" s="75"/>
      <c r="Y67" s="75"/>
      <c r="Z67" s="75"/>
      <c r="AA67" s="75"/>
      <c r="AB67" s="75"/>
      <c r="AC67" s="75"/>
      <c r="AD67" s="75"/>
      <c r="AE67" s="75"/>
      <c r="AF67" s="75"/>
      <c r="AG67" s="75"/>
      <c r="AH67" s="75"/>
    </row>
    <row r="68" spans="1:34" s="73" customFormat="1" x14ac:dyDescent="0.25">
      <c r="D68" s="63" t="s">
        <v>12</v>
      </c>
      <c r="E68" s="290" t="s">
        <v>52</v>
      </c>
      <c r="F68" s="290"/>
      <c r="G68" s="290"/>
      <c r="H68" s="290"/>
      <c r="I68" s="290"/>
      <c r="J68" s="290"/>
      <c r="K68" s="290"/>
      <c r="L68" s="290"/>
      <c r="M68" s="290"/>
      <c r="N68" s="290"/>
      <c r="O68" s="290"/>
      <c r="P68" s="290"/>
      <c r="Q68" s="290"/>
      <c r="R68" s="291" t="s">
        <v>69</v>
      </c>
      <c r="S68" s="291"/>
      <c r="T68" s="291"/>
      <c r="U68" s="291"/>
      <c r="V68" s="291"/>
      <c r="W68" s="291"/>
      <c r="X68" s="291"/>
      <c r="Y68" s="291"/>
      <c r="Z68" s="291"/>
      <c r="AA68" s="291"/>
      <c r="AB68" s="291"/>
      <c r="AC68" s="291"/>
      <c r="AD68" s="291"/>
      <c r="AE68" s="291"/>
      <c r="AF68" s="291"/>
      <c r="AG68" s="291"/>
      <c r="AH68" s="75"/>
    </row>
    <row r="69" spans="1:34" s="59" customFormat="1" ht="15.75" x14ac:dyDescent="0.25">
      <c r="B69" s="67"/>
      <c r="C69" s="67"/>
      <c r="D69" s="67"/>
      <c r="E69" s="67"/>
      <c r="F69" s="67"/>
      <c r="G69" s="67"/>
      <c r="H69" s="67"/>
      <c r="I69" s="67"/>
      <c r="J69" s="67"/>
      <c r="K69" s="67"/>
      <c r="L69" s="67"/>
      <c r="M69" s="67"/>
      <c r="N69" s="67"/>
      <c r="O69" s="67"/>
      <c r="P69" s="67"/>
      <c r="Q69" s="67"/>
      <c r="R69" s="292"/>
      <c r="S69" s="292"/>
      <c r="T69" s="292"/>
      <c r="U69" s="292"/>
      <c r="V69" s="292"/>
      <c r="W69" s="292"/>
      <c r="X69" s="292"/>
      <c r="Y69" s="292"/>
      <c r="Z69" s="292"/>
      <c r="AA69" s="292"/>
      <c r="AB69" s="292"/>
      <c r="AC69" s="292"/>
      <c r="AD69" s="292"/>
      <c r="AE69" s="292"/>
      <c r="AF69" s="292"/>
      <c r="AG69" s="292"/>
    </row>
    <row r="70" spans="1:34" s="58" customFormat="1" ht="18" customHeight="1" x14ac:dyDescent="0.25">
      <c r="A70" s="333" t="s">
        <v>53</v>
      </c>
      <c r="B70" s="333"/>
      <c r="C70" s="333"/>
      <c r="D70" s="333"/>
      <c r="E70" s="333"/>
      <c r="F70" s="333"/>
      <c r="G70" s="333"/>
      <c r="H70" s="333"/>
      <c r="I70" s="333"/>
      <c r="J70" s="333"/>
      <c r="K70" s="333"/>
      <c r="L70" s="333"/>
      <c r="M70" s="333"/>
      <c r="N70" s="333"/>
      <c r="O70" s="333"/>
      <c r="P70" s="333"/>
      <c r="Q70" s="333"/>
      <c r="R70" s="333"/>
      <c r="S70" s="333"/>
      <c r="T70" s="333"/>
      <c r="U70" s="333"/>
      <c r="V70" s="333"/>
      <c r="W70" s="333"/>
      <c r="X70" s="333"/>
      <c r="Y70" s="333"/>
      <c r="Z70" s="333"/>
      <c r="AA70" s="333"/>
      <c r="AB70" s="333"/>
      <c r="AC70" s="333"/>
      <c r="AD70" s="333"/>
      <c r="AE70" s="333"/>
      <c r="AF70" s="333"/>
      <c r="AG70" s="333"/>
      <c r="AH70" s="333"/>
    </row>
    <row r="71" spans="1:34" s="74" customFormat="1" ht="16.5" customHeight="1" x14ac:dyDescent="0.25">
      <c r="A71" s="358" t="s">
        <v>91</v>
      </c>
      <c r="B71" s="359"/>
      <c r="C71" s="359"/>
      <c r="D71" s="359"/>
      <c r="E71" s="359"/>
      <c r="F71" s="359"/>
      <c r="G71" s="359"/>
      <c r="H71" s="359"/>
      <c r="I71" s="359"/>
      <c r="J71" s="359"/>
      <c r="K71" s="359"/>
      <c r="L71" s="359"/>
      <c r="M71" s="360"/>
      <c r="N71" s="358" t="s">
        <v>92</v>
      </c>
      <c r="O71" s="359"/>
      <c r="P71" s="359"/>
      <c r="Q71" s="360"/>
      <c r="R71" s="358" t="s">
        <v>93</v>
      </c>
      <c r="S71" s="359"/>
      <c r="T71" s="359"/>
      <c r="U71" s="359"/>
      <c r="V71" s="359"/>
      <c r="W71" s="359"/>
      <c r="X71" s="359"/>
      <c r="Y71" s="360"/>
      <c r="Z71" s="358" t="s">
        <v>94</v>
      </c>
      <c r="AA71" s="359"/>
      <c r="AB71" s="359"/>
      <c r="AC71" s="359"/>
      <c r="AD71" s="359"/>
      <c r="AE71" s="359"/>
      <c r="AF71" s="359"/>
      <c r="AG71" s="360"/>
      <c r="AH71" s="76"/>
    </row>
    <row r="72" spans="1:34" s="87" customFormat="1" ht="30" customHeight="1" x14ac:dyDescent="0.25">
      <c r="A72" s="361" t="s">
        <v>95</v>
      </c>
      <c r="B72" s="362"/>
      <c r="C72" s="362"/>
      <c r="D72" s="362"/>
      <c r="E72" s="363"/>
      <c r="F72" s="363"/>
      <c r="G72" s="363"/>
      <c r="H72" s="363"/>
      <c r="I72" s="363"/>
      <c r="J72" s="363"/>
      <c r="K72" s="363"/>
      <c r="L72" s="363"/>
      <c r="M72" s="364"/>
      <c r="N72" s="302" t="s">
        <v>97</v>
      </c>
      <c r="O72" s="300"/>
      <c r="P72" s="300"/>
      <c r="Q72" s="301"/>
      <c r="R72" s="302" t="s">
        <v>98</v>
      </c>
      <c r="S72" s="300"/>
      <c r="T72" s="300"/>
      <c r="U72" s="300"/>
      <c r="V72" s="300"/>
      <c r="W72" s="300"/>
      <c r="X72" s="300"/>
      <c r="Y72" s="301"/>
      <c r="Z72" s="302" t="s">
        <v>128</v>
      </c>
      <c r="AA72" s="300"/>
      <c r="AB72" s="300"/>
      <c r="AC72" s="300"/>
      <c r="AD72" s="300"/>
      <c r="AE72" s="300"/>
      <c r="AF72" s="300"/>
      <c r="AG72" s="301"/>
      <c r="AH72" s="249"/>
    </row>
    <row r="73" spans="1:34" s="83" customFormat="1" ht="15" customHeight="1" x14ac:dyDescent="0.25">
      <c r="A73" s="287"/>
      <c r="B73" s="288"/>
      <c r="C73" s="288"/>
      <c r="D73" s="288"/>
      <c r="E73" s="288"/>
      <c r="F73" s="288"/>
      <c r="G73" s="288"/>
      <c r="H73" s="288"/>
      <c r="I73" s="288"/>
      <c r="J73" s="288"/>
      <c r="K73" s="288"/>
      <c r="L73" s="288"/>
      <c r="M73" s="289"/>
      <c r="N73" s="261">
        <v>0</v>
      </c>
      <c r="O73" s="262"/>
      <c r="P73" s="262"/>
      <c r="Q73" s="80" t="s">
        <v>99</v>
      </c>
      <c r="R73" s="350" t="s">
        <v>28</v>
      </c>
      <c r="S73" s="351"/>
      <c r="T73" s="81">
        <f t="shared" ref="T73:T79" si="0">N73*453.6</f>
        <v>0</v>
      </c>
      <c r="U73" s="306" t="s">
        <v>7</v>
      </c>
      <c r="V73" s="306"/>
      <c r="W73" s="306"/>
      <c r="X73" s="306"/>
      <c r="Y73" s="307"/>
      <c r="Z73" s="308" t="s">
        <v>100</v>
      </c>
      <c r="AA73" s="309"/>
      <c r="AB73" s="309"/>
      <c r="AC73" s="305">
        <f>T73/14.75</f>
        <v>0</v>
      </c>
      <c r="AD73" s="305"/>
      <c r="AE73" s="305"/>
      <c r="AF73" s="303" t="s">
        <v>101</v>
      </c>
      <c r="AG73" s="304"/>
      <c r="AH73" s="82"/>
    </row>
    <row r="74" spans="1:34" s="83" customFormat="1" ht="15" customHeight="1" x14ac:dyDescent="0.25">
      <c r="A74" s="287"/>
      <c r="B74" s="288"/>
      <c r="C74" s="288"/>
      <c r="D74" s="288"/>
      <c r="E74" s="288"/>
      <c r="F74" s="288"/>
      <c r="G74" s="288"/>
      <c r="H74" s="288"/>
      <c r="I74" s="288"/>
      <c r="J74" s="288"/>
      <c r="K74" s="288"/>
      <c r="L74" s="288"/>
      <c r="M74" s="289"/>
      <c r="N74" s="261">
        <v>0</v>
      </c>
      <c r="O74" s="262"/>
      <c r="P74" s="262"/>
      <c r="Q74" s="80" t="s">
        <v>99</v>
      </c>
      <c r="R74" s="350" t="s">
        <v>28</v>
      </c>
      <c r="S74" s="351"/>
      <c r="T74" s="81">
        <f t="shared" ref="T74" si="1">N74*453.6</f>
        <v>0</v>
      </c>
      <c r="U74" s="306" t="s">
        <v>7</v>
      </c>
      <c r="V74" s="306"/>
      <c r="W74" s="306"/>
      <c r="X74" s="306"/>
      <c r="Y74" s="307"/>
      <c r="Z74" s="308" t="s">
        <v>100</v>
      </c>
      <c r="AA74" s="309"/>
      <c r="AB74" s="309"/>
      <c r="AC74" s="305">
        <f>T74/14.75</f>
        <v>0</v>
      </c>
      <c r="AD74" s="305"/>
      <c r="AE74" s="305"/>
      <c r="AF74" s="303" t="s">
        <v>101</v>
      </c>
      <c r="AG74" s="304"/>
      <c r="AH74" s="82"/>
    </row>
    <row r="75" spans="1:34" s="83" customFormat="1" ht="15" customHeight="1" x14ac:dyDescent="0.25">
      <c r="A75" s="287"/>
      <c r="B75" s="288"/>
      <c r="C75" s="288"/>
      <c r="D75" s="288"/>
      <c r="E75" s="288"/>
      <c r="F75" s="288"/>
      <c r="G75" s="288"/>
      <c r="H75" s="288"/>
      <c r="I75" s="288"/>
      <c r="J75" s="288"/>
      <c r="K75" s="288"/>
      <c r="L75" s="288"/>
      <c r="M75" s="289"/>
      <c r="N75" s="261">
        <v>0</v>
      </c>
      <c r="O75" s="262"/>
      <c r="P75" s="262"/>
      <c r="Q75" s="80" t="s">
        <v>99</v>
      </c>
      <c r="R75" s="350" t="s">
        <v>28</v>
      </c>
      <c r="S75" s="351"/>
      <c r="T75" s="81">
        <f t="shared" si="0"/>
        <v>0</v>
      </c>
      <c r="U75" s="306" t="s">
        <v>7</v>
      </c>
      <c r="V75" s="306"/>
      <c r="W75" s="306"/>
      <c r="X75" s="306"/>
      <c r="Y75" s="307"/>
      <c r="Z75" s="308" t="s">
        <v>100</v>
      </c>
      <c r="AA75" s="309"/>
      <c r="AB75" s="309"/>
      <c r="AC75" s="305">
        <f t="shared" ref="AC75:AC79" si="2">T75/14.75</f>
        <v>0</v>
      </c>
      <c r="AD75" s="305"/>
      <c r="AE75" s="305"/>
      <c r="AF75" s="303" t="s">
        <v>101</v>
      </c>
      <c r="AG75" s="304"/>
      <c r="AH75" s="82"/>
    </row>
    <row r="76" spans="1:34" s="83" customFormat="1" ht="15" customHeight="1" x14ac:dyDescent="0.25">
      <c r="A76" s="287"/>
      <c r="B76" s="288"/>
      <c r="C76" s="288"/>
      <c r="D76" s="288"/>
      <c r="E76" s="288"/>
      <c r="F76" s="288"/>
      <c r="G76" s="288"/>
      <c r="H76" s="288"/>
      <c r="I76" s="288"/>
      <c r="J76" s="288"/>
      <c r="K76" s="288"/>
      <c r="L76" s="288"/>
      <c r="M76" s="289"/>
      <c r="N76" s="261">
        <v>0</v>
      </c>
      <c r="O76" s="262"/>
      <c r="P76" s="262"/>
      <c r="Q76" s="80" t="s">
        <v>99</v>
      </c>
      <c r="R76" s="350" t="s">
        <v>28</v>
      </c>
      <c r="S76" s="351"/>
      <c r="T76" s="81">
        <f t="shared" si="0"/>
        <v>0</v>
      </c>
      <c r="U76" s="306" t="s">
        <v>7</v>
      </c>
      <c r="V76" s="306"/>
      <c r="W76" s="306"/>
      <c r="X76" s="306"/>
      <c r="Y76" s="307"/>
      <c r="Z76" s="308" t="s">
        <v>100</v>
      </c>
      <c r="AA76" s="309"/>
      <c r="AB76" s="309"/>
      <c r="AC76" s="305">
        <f t="shared" si="2"/>
        <v>0</v>
      </c>
      <c r="AD76" s="305"/>
      <c r="AE76" s="305"/>
      <c r="AF76" s="303" t="s">
        <v>101</v>
      </c>
      <c r="AG76" s="304"/>
      <c r="AH76" s="82"/>
    </row>
    <row r="77" spans="1:34" s="83" customFormat="1" ht="15" customHeight="1" x14ac:dyDescent="0.25">
      <c r="A77" s="287"/>
      <c r="B77" s="288"/>
      <c r="C77" s="288"/>
      <c r="D77" s="288"/>
      <c r="E77" s="288"/>
      <c r="F77" s="288"/>
      <c r="G77" s="288"/>
      <c r="H77" s="288"/>
      <c r="I77" s="288"/>
      <c r="J77" s="288"/>
      <c r="K77" s="288"/>
      <c r="L77" s="288"/>
      <c r="M77" s="289"/>
      <c r="N77" s="261">
        <v>0</v>
      </c>
      <c r="O77" s="262"/>
      <c r="P77" s="262"/>
      <c r="Q77" s="80" t="s">
        <v>99</v>
      </c>
      <c r="R77" s="350" t="s">
        <v>28</v>
      </c>
      <c r="S77" s="351"/>
      <c r="T77" s="81">
        <f t="shared" si="0"/>
        <v>0</v>
      </c>
      <c r="U77" s="306" t="s">
        <v>7</v>
      </c>
      <c r="V77" s="306"/>
      <c r="W77" s="306"/>
      <c r="X77" s="306"/>
      <c r="Y77" s="307"/>
      <c r="Z77" s="308" t="s">
        <v>100</v>
      </c>
      <c r="AA77" s="309"/>
      <c r="AB77" s="309"/>
      <c r="AC77" s="305">
        <f t="shared" si="2"/>
        <v>0</v>
      </c>
      <c r="AD77" s="305"/>
      <c r="AE77" s="305"/>
      <c r="AF77" s="303" t="s">
        <v>101</v>
      </c>
      <c r="AG77" s="304"/>
      <c r="AH77" s="82"/>
    </row>
    <row r="78" spans="1:34" s="83" customFormat="1" ht="15" customHeight="1" x14ac:dyDescent="0.25">
      <c r="A78" s="287"/>
      <c r="B78" s="288"/>
      <c r="C78" s="288"/>
      <c r="D78" s="288"/>
      <c r="E78" s="288"/>
      <c r="F78" s="288"/>
      <c r="G78" s="288"/>
      <c r="H78" s="288"/>
      <c r="I78" s="288"/>
      <c r="J78" s="288"/>
      <c r="K78" s="288"/>
      <c r="L78" s="288"/>
      <c r="M78" s="289"/>
      <c r="N78" s="261">
        <v>0</v>
      </c>
      <c r="O78" s="262"/>
      <c r="P78" s="262"/>
      <c r="Q78" s="80" t="s">
        <v>99</v>
      </c>
      <c r="R78" s="350" t="s">
        <v>28</v>
      </c>
      <c r="S78" s="351"/>
      <c r="T78" s="81">
        <f t="shared" si="0"/>
        <v>0</v>
      </c>
      <c r="U78" s="306" t="s">
        <v>7</v>
      </c>
      <c r="V78" s="306"/>
      <c r="W78" s="306"/>
      <c r="X78" s="306"/>
      <c r="Y78" s="307"/>
      <c r="Z78" s="308" t="s">
        <v>100</v>
      </c>
      <c r="AA78" s="309"/>
      <c r="AB78" s="309"/>
      <c r="AC78" s="305">
        <f t="shared" si="2"/>
        <v>0</v>
      </c>
      <c r="AD78" s="305"/>
      <c r="AE78" s="305"/>
      <c r="AF78" s="303" t="s">
        <v>101</v>
      </c>
      <c r="AG78" s="304"/>
      <c r="AH78" s="82"/>
    </row>
    <row r="79" spans="1:34" s="83" customFormat="1" ht="15" customHeight="1" x14ac:dyDescent="0.25">
      <c r="A79" s="287"/>
      <c r="B79" s="288"/>
      <c r="C79" s="288"/>
      <c r="D79" s="288"/>
      <c r="E79" s="288"/>
      <c r="F79" s="288"/>
      <c r="G79" s="288"/>
      <c r="H79" s="288"/>
      <c r="I79" s="288"/>
      <c r="J79" s="288"/>
      <c r="K79" s="288"/>
      <c r="L79" s="288"/>
      <c r="M79" s="289"/>
      <c r="N79" s="261">
        <v>0</v>
      </c>
      <c r="O79" s="262"/>
      <c r="P79" s="262"/>
      <c r="Q79" s="80" t="s">
        <v>99</v>
      </c>
      <c r="R79" s="350" t="s">
        <v>28</v>
      </c>
      <c r="S79" s="351"/>
      <c r="T79" s="81">
        <f t="shared" si="0"/>
        <v>0</v>
      </c>
      <c r="U79" s="306" t="s">
        <v>7</v>
      </c>
      <c r="V79" s="306"/>
      <c r="W79" s="306"/>
      <c r="X79" s="306"/>
      <c r="Y79" s="307"/>
      <c r="Z79" s="308" t="s">
        <v>100</v>
      </c>
      <c r="AA79" s="309"/>
      <c r="AB79" s="309"/>
      <c r="AC79" s="305">
        <f t="shared" si="2"/>
        <v>0</v>
      </c>
      <c r="AD79" s="305"/>
      <c r="AE79" s="305"/>
      <c r="AF79" s="303" t="s">
        <v>101</v>
      </c>
      <c r="AG79" s="304"/>
      <c r="AH79" s="82"/>
    </row>
    <row r="80" spans="1:34" s="83" customFormat="1" ht="16.5" customHeight="1" x14ac:dyDescent="0.25">
      <c r="A80" s="84"/>
      <c r="B80" s="85"/>
      <c r="C80" s="85"/>
      <c r="D80" s="85"/>
      <c r="E80" s="85"/>
      <c r="F80" s="85"/>
      <c r="G80" s="85"/>
      <c r="H80" s="85"/>
      <c r="I80" s="85"/>
      <c r="J80" s="85"/>
      <c r="L80" s="85"/>
      <c r="M80" s="85"/>
      <c r="N80" s="85"/>
      <c r="O80" s="85"/>
      <c r="P80" s="85"/>
      <c r="Q80" s="256" t="s">
        <v>17</v>
      </c>
      <c r="R80" s="374" t="s">
        <v>16</v>
      </c>
      <c r="S80" s="375"/>
      <c r="T80" s="86">
        <f>SUM(T73:T79)</f>
        <v>0</v>
      </c>
      <c r="U80" s="352" t="s">
        <v>7</v>
      </c>
      <c r="V80" s="352"/>
      <c r="W80" s="352"/>
      <c r="X80" s="352"/>
      <c r="Y80" s="353"/>
      <c r="Z80" s="315" t="s">
        <v>16</v>
      </c>
      <c r="AA80" s="316"/>
      <c r="AB80" s="316"/>
      <c r="AC80" s="305">
        <f>SUM(AC73:AC79)</f>
        <v>0</v>
      </c>
      <c r="AD80" s="305"/>
      <c r="AE80" s="305"/>
      <c r="AF80" s="331" t="s">
        <v>101</v>
      </c>
      <c r="AG80" s="332"/>
      <c r="AH80" s="82"/>
    </row>
    <row r="81" spans="1:34" s="54" customFormat="1" x14ac:dyDescent="0.25">
      <c r="C81" s="56"/>
      <c r="Z81" s="60"/>
      <c r="AE81" s="57"/>
      <c r="AF81" s="61"/>
      <c r="AG81" s="62"/>
    </row>
    <row r="82" spans="1:34" s="58" customFormat="1" ht="18" customHeight="1" x14ac:dyDescent="0.25">
      <c r="A82" s="333" t="s">
        <v>54</v>
      </c>
      <c r="B82" s="333"/>
      <c r="C82" s="333"/>
      <c r="D82" s="333"/>
      <c r="E82" s="333"/>
      <c r="F82" s="333"/>
      <c r="G82" s="333"/>
      <c r="H82" s="333"/>
      <c r="I82" s="333"/>
      <c r="J82" s="333"/>
      <c r="K82" s="333"/>
      <c r="L82" s="333"/>
      <c r="M82" s="333"/>
      <c r="N82" s="333"/>
      <c r="O82" s="333"/>
      <c r="P82" s="333"/>
      <c r="Q82" s="333"/>
      <c r="R82" s="333"/>
      <c r="S82" s="333"/>
      <c r="T82" s="333"/>
      <c r="U82" s="333"/>
      <c r="V82" s="333"/>
      <c r="W82" s="333"/>
      <c r="X82" s="333"/>
      <c r="Y82" s="333"/>
      <c r="Z82" s="333"/>
      <c r="AA82" s="333"/>
      <c r="AB82" s="333"/>
      <c r="AC82" s="333"/>
      <c r="AD82" s="333"/>
      <c r="AE82" s="333"/>
      <c r="AF82" s="333"/>
      <c r="AG82" s="333"/>
      <c r="AH82" s="333"/>
    </row>
    <row r="83" spans="1:34" s="77" customFormat="1" ht="16.5" customHeight="1" x14ac:dyDescent="0.25">
      <c r="A83" s="293" t="s">
        <v>2</v>
      </c>
      <c r="B83" s="294"/>
      <c r="C83" s="294"/>
      <c r="D83" s="294"/>
      <c r="E83" s="294"/>
      <c r="F83" s="294"/>
      <c r="G83" s="294"/>
      <c r="H83" s="294"/>
      <c r="I83" s="294"/>
      <c r="J83" s="294"/>
      <c r="K83" s="294"/>
      <c r="L83" s="294"/>
      <c r="M83" s="295"/>
      <c r="N83" s="293" t="s">
        <v>3</v>
      </c>
      <c r="O83" s="294"/>
      <c r="P83" s="294"/>
      <c r="Q83" s="295"/>
      <c r="R83" s="293" t="s">
        <v>4</v>
      </c>
      <c r="S83" s="294"/>
      <c r="T83" s="294"/>
      <c r="U83" s="294"/>
      <c r="V83" s="294"/>
      <c r="W83" s="294"/>
      <c r="X83" s="294"/>
      <c r="Y83" s="295"/>
      <c r="Z83" s="293" t="s">
        <v>5</v>
      </c>
      <c r="AA83" s="294"/>
      <c r="AB83" s="294"/>
      <c r="AC83" s="294"/>
      <c r="AD83" s="294"/>
      <c r="AE83" s="294"/>
      <c r="AF83" s="294"/>
      <c r="AG83" s="295"/>
      <c r="AH83" s="76"/>
    </row>
    <row r="84" spans="1:34" s="79" customFormat="1" ht="30" customHeight="1" x14ac:dyDescent="0.25">
      <c r="A84" s="298" t="s">
        <v>6</v>
      </c>
      <c r="B84" s="299"/>
      <c r="C84" s="299"/>
      <c r="D84" s="299"/>
      <c r="E84" s="300"/>
      <c r="F84" s="300"/>
      <c r="G84" s="300"/>
      <c r="H84" s="300"/>
      <c r="I84" s="300"/>
      <c r="J84" s="300"/>
      <c r="K84" s="300"/>
      <c r="L84" s="300"/>
      <c r="M84" s="301"/>
      <c r="N84" s="302" t="s">
        <v>97</v>
      </c>
      <c r="O84" s="300"/>
      <c r="P84" s="300"/>
      <c r="Q84" s="301"/>
      <c r="R84" s="302" t="s">
        <v>98</v>
      </c>
      <c r="S84" s="300"/>
      <c r="T84" s="300"/>
      <c r="U84" s="300"/>
      <c r="V84" s="300"/>
      <c r="W84" s="300"/>
      <c r="X84" s="300"/>
      <c r="Y84" s="301"/>
      <c r="Z84" s="302" t="s">
        <v>128</v>
      </c>
      <c r="AA84" s="300"/>
      <c r="AB84" s="300"/>
      <c r="AC84" s="300"/>
      <c r="AD84" s="300"/>
      <c r="AE84" s="300"/>
      <c r="AF84" s="300"/>
      <c r="AG84" s="301"/>
      <c r="AH84" s="78"/>
    </row>
    <row r="85" spans="1:34" s="83" customFormat="1" ht="15" customHeight="1" x14ac:dyDescent="0.25">
      <c r="A85" s="287"/>
      <c r="B85" s="288"/>
      <c r="C85" s="288"/>
      <c r="D85" s="288"/>
      <c r="E85" s="288"/>
      <c r="F85" s="288"/>
      <c r="G85" s="288"/>
      <c r="H85" s="288"/>
      <c r="I85" s="288"/>
      <c r="J85" s="288"/>
      <c r="K85" s="288"/>
      <c r="L85" s="288"/>
      <c r="M85" s="289"/>
      <c r="N85" s="261">
        <v>0</v>
      </c>
      <c r="O85" s="262"/>
      <c r="P85" s="262"/>
      <c r="Q85" s="80" t="s">
        <v>99</v>
      </c>
      <c r="R85" s="350" t="s">
        <v>28</v>
      </c>
      <c r="S85" s="351"/>
      <c r="T85" s="81">
        <f t="shared" ref="T85:T91" si="3">N85*453.6</f>
        <v>0</v>
      </c>
      <c r="U85" s="306" t="s">
        <v>7</v>
      </c>
      <c r="V85" s="306"/>
      <c r="W85" s="306"/>
      <c r="X85" s="306"/>
      <c r="Y85" s="307"/>
      <c r="Z85" s="308" t="s">
        <v>100</v>
      </c>
      <c r="AA85" s="309"/>
      <c r="AB85" s="309"/>
      <c r="AC85" s="305">
        <f>T85/14.75</f>
        <v>0</v>
      </c>
      <c r="AD85" s="305"/>
      <c r="AE85" s="305"/>
      <c r="AF85" s="303" t="s">
        <v>101</v>
      </c>
      <c r="AG85" s="304"/>
      <c r="AH85" s="82"/>
    </row>
    <row r="86" spans="1:34" s="83" customFormat="1" ht="15" customHeight="1" x14ac:dyDescent="0.25">
      <c r="A86" s="287"/>
      <c r="B86" s="288"/>
      <c r="C86" s="288"/>
      <c r="D86" s="288"/>
      <c r="E86" s="288"/>
      <c r="F86" s="288"/>
      <c r="G86" s="288"/>
      <c r="H86" s="288"/>
      <c r="I86" s="288"/>
      <c r="J86" s="288"/>
      <c r="K86" s="288"/>
      <c r="L86" s="288"/>
      <c r="M86" s="289"/>
      <c r="N86" s="261">
        <v>0</v>
      </c>
      <c r="O86" s="262"/>
      <c r="P86" s="262"/>
      <c r="Q86" s="80" t="s">
        <v>99</v>
      </c>
      <c r="R86" s="350" t="s">
        <v>28</v>
      </c>
      <c r="S86" s="351"/>
      <c r="T86" s="81">
        <f t="shared" ref="T86" si="4">N86*453.6</f>
        <v>0</v>
      </c>
      <c r="U86" s="306" t="s">
        <v>7</v>
      </c>
      <c r="V86" s="306"/>
      <c r="W86" s="306"/>
      <c r="X86" s="306"/>
      <c r="Y86" s="307"/>
      <c r="Z86" s="308" t="s">
        <v>100</v>
      </c>
      <c r="AA86" s="309"/>
      <c r="AB86" s="309"/>
      <c r="AC86" s="305">
        <f>T86/14.75</f>
        <v>0</v>
      </c>
      <c r="AD86" s="305"/>
      <c r="AE86" s="305"/>
      <c r="AF86" s="303" t="s">
        <v>101</v>
      </c>
      <c r="AG86" s="304"/>
      <c r="AH86" s="82"/>
    </row>
    <row r="87" spans="1:34" s="83" customFormat="1" ht="15" customHeight="1" x14ac:dyDescent="0.25">
      <c r="A87" s="287"/>
      <c r="B87" s="288"/>
      <c r="C87" s="288"/>
      <c r="D87" s="288"/>
      <c r="E87" s="288"/>
      <c r="F87" s="288"/>
      <c r="G87" s="288"/>
      <c r="H87" s="288"/>
      <c r="I87" s="288"/>
      <c r="J87" s="288"/>
      <c r="K87" s="288"/>
      <c r="L87" s="288"/>
      <c r="M87" s="289"/>
      <c r="N87" s="261">
        <v>0</v>
      </c>
      <c r="O87" s="262"/>
      <c r="P87" s="262"/>
      <c r="Q87" s="80" t="s">
        <v>99</v>
      </c>
      <c r="R87" s="350" t="s">
        <v>28</v>
      </c>
      <c r="S87" s="351"/>
      <c r="T87" s="81">
        <f t="shared" si="3"/>
        <v>0</v>
      </c>
      <c r="U87" s="306" t="s">
        <v>7</v>
      </c>
      <c r="V87" s="306"/>
      <c r="W87" s="306"/>
      <c r="X87" s="306"/>
      <c r="Y87" s="307"/>
      <c r="Z87" s="308" t="s">
        <v>100</v>
      </c>
      <c r="AA87" s="309"/>
      <c r="AB87" s="309"/>
      <c r="AC87" s="305">
        <f t="shared" ref="AC87:AC91" si="5">T87/14.75</f>
        <v>0</v>
      </c>
      <c r="AD87" s="305"/>
      <c r="AE87" s="305"/>
      <c r="AF87" s="303" t="s">
        <v>101</v>
      </c>
      <c r="AG87" s="304"/>
      <c r="AH87" s="82"/>
    </row>
    <row r="88" spans="1:34" s="83" customFormat="1" ht="15" customHeight="1" x14ac:dyDescent="0.25">
      <c r="A88" s="287"/>
      <c r="B88" s="288"/>
      <c r="C88" s="288"/>
      <c r="D88" s="288"/>
      <c r="E88" s="288"/>
      <c r="F88" s="288"/>
      <c r="G88" s="288"/>
      <c r="H88" s="288"/>
      <c r="I88" s="288"/>
      <c r="J88" s="288"/>
      <c r="K88" s="288"/>
      <c r="L88" s="288"/>
      <c r="M88" s="289"/>
      <c r="N88" s="261">
        <v>0</v>
      </c>
      <c r="O88" s="262"/>
      <c r="P88" s="262"/>
      <c r="Q88" s="80" t="s">
        <v>99</v>
      </c>
      <c r="R88" s="350" t="s">
        <v>28</v>
      </c>
      <c r="S88" s="351"/>
      <c r="T88" s="81">
        <f t="shared" si="3"/>
        <v>0</v>
      </c>
      <c r="U88" s="306" t="s">
        <v>7</v>
      </c>
      <c r="V88" s="306"/>
      <c r="W88" s="306"/>
      <c r="X88" s="306"/>
      <c r="Y88" s="307"/>
      <c r="Z88" s="308" t="s">
        <v>100</v>
      </c>
      <c r="AA88" s="309"/>
      <c r="AB88" s="309"/>
      <c r="AC88" s="305">
        <f t="shared" si="5"/>
        <v>0</v>
      </c>
      <c r="AD88" s="305"/>
      <c r="AE88" s="305"/>
      <c r="AF88" s="303" t="s">
        <v>101</v>
      </c>
      <c r="AG88" s="304"/>
      <c r="AH88" s="82"/>
    </row>
    <row r="89" spans="1:34" s="83" customFormat="1" ht="15" customHeight="1" x14ac:dyDescent="0.25">
      <c r="A89" s="287"/>
      <c r="B89" s="288"/>
      <c r="C89" s="288"/>
      <c r="D89" s="288"/>
      <c r="E89" s="288"/>
      <c r="F89" s="288"/>
      <c r="G89" s="288"/>
      <c r="H89" s="288"/>
      <c r="I89" s="288"/>
      <c r="J89" s="288"/>
      <c r="K89" s="288"/>
      <c r="L89" s="288"/>
      <c r="M89" s="289"/>
      <c r="N89" s="261">
        <v>0</v>
      </c>
      <c r="O89" s="262"/>
      <c r="P89" s="262"/>
      <c r="Q89" s="80" t="s">
        <v>99</v>
      </c>
      <c r="R89" s="350" t="s">
        <v>28</v>
      </c>
      <c r="S89" s="351"/>
      <c r="T89" s="81">
        <f t="shared" si="3"/>
        <v>0</v>
      </c>
      <c r="U89" s="306" t="s">
        <v>7</v>
      </c>
      <c r="V89" s="306"/>
      <c r="W89" s="306"/>
      <c r="X89" s="306"/>
      <c r="Y89" s="307"/>
      <c r="Z89" s="308" t="s">
        <v>100</v>
      </c>
      <c r="AA89" s="309"/>
      <c r="AB89" s="309"/>
      <c r="AC89" s="305">
        <f t="shared" si="5"/>
        <v>0</v>
      </c>
      <c r="AD89" s="305"/>
      <c r="AE89" s="305"/>
      <c r="AF89" s="303" t="s">
        <v>101</v>
      </c>
      <c r="AG89" s="304"/>
      <c r="AH89" s="82"/>
    </row>
    <row r="90" spans="1:34" s="83" customFormat="1" ht="15" customHeight="1" x14ac:dyDescent="0.25">
      <c r="A90" s="287"/>
      <c r="B90" s="288"/>
      <c r="C90" s="288"/>
      <c r="D90" s="288"/>
      <c r="E90" s="288"/>
      <c r="F90" s="288"/>
      <c r="G90" s="288"/>
      <c r="H90" s="288"/>
      <c r="I90" s="288"/>
      <c r="J90" s="288"/>
      <c r="K90" s="288"/>
      <c r="L90" s="288"/>
      <c r="M90" s="289"/>
      <c r="N90" s="261">
        <v>0</v>
      </c>
      <c r="O90" s="262"/>
      <c r="P90" s="262"/>
      <c r="Q90" s="80" t="s">
        <v>99</v>
      </c>
      <c r="R90" s="350" t="s">
        <v>28</v>
      </c>
      <c r="S90" s="351"/>
      <c r="T90" s="81">
        <f t="shared" si="3"/>
        <v>0</v>
      </c>
      <c r="U90" s="306" t="s">
        <v>7</v>
      </c>
      <c r="V90" s="306"/>
      <c r="W90" s="306"/>
      <c r="X90" s="306"/>
      <c r="Y90" s="307"/>
      <c r="Z90" s="308" t="s">
        <v>100</v>
      </c>
      <c r="AA90" s="309"/>
      <c r="AB90" s="309"/>
      <c r="AC90" s="305">
        <f t="shared" si="5"/>
        <v>0</v>
      </c>
      <c r="AD90" s="305"/>
      <c r="AE90" s="305"/>
      <c r="AF90" s="303" t="s">
        <v>101</v>
      </c>
      <c r="AG90" s="304"/>
      <c r="AH90" s="82"/>
    </row>
    <row r="91" spans="1:34" s="83" customFormat="1" ht="15" customHeight="1" x14ac:dyDescent="0.25">
      <c r="A91" s="287"/>
      <c r="B91" s="288"/>
      <c r="C91" s="288"/>
      <c r="D91" s="288"/>
      <c r="E91" s="288"/>
      <c r="F91" s="288"/>
      <c r="G91" s="288"/>
      <c r="H91" s="288"/>
      <c r="I91" s="288"/>
      <c r="J91" s="288"/>
      <c r="K91" s="288"/>
      <c r="L91" s="288"/>
      <c r="M91" s="289"/>
      <c r="N91" s="261">
        <v>0</v>
      </c>
      <c r="O91" s="262"/>
      <c r="P91" s="262"/>
      <c r="Q91" s="80" t="s">
        <v>99</v>
      </c>
      <c r="R91" s="350" t="s">
        <v>28</v>
      </c>
      <c r="S91" s="351"/>
      <c r="T91" s="81">
        <f t="shared" si="3"/>
        <v>0</v>
      </c>
      <c r="U91" s="306" t="s">
        <v>7</v>
      </c>
      <c r="V91" s="306"/>
      <c r="W91" s="306"/>
      <c r="X91" s="306"/>
      <c r="Y91" s="307"/>
      <c r="Z91" s="308" t="s">
        <v>100</v>
      </c>
      <c r="AA91" s="309"/>
      <c r="AB91" s="309"/>
      <c r="AC91" s="305">
        <f t="shared" si="5"/>
        <v>0</v>
      </c>
      <c r="AD91" s="305"/>
      <c r="AE91" s="305"/>
      <c r="AF91" s="303" t="s">
        <v>101</v>
      </c>
      <c r="AG91" s="304"/>
      <c r="AH91" s="82"/>
    </row>
    <row r="92" spans="1:34" s="83" customFormat="1" ht="16.5" customHeight="1" x14ac:dyDescent="0.25">
      <c r="A92" s="84"/>
      <c r="B92" s="85"/>
      <c r="C92" s="85"/>
      <c r="D92" s="85"/>
      <c r="E92" s="85"/>
      <c r="F92" s="85"/>
      <c r="G92" s="85"/>
      <c r="H92" s="85"/>
      <c r="I92" s="85"/>
      <c r="J92" s="85"/>
      <c r="L92" s="85"/>
      <c r="M92" s="85"/>
      <c r="N92" s="85"/>
      <c r="O92" s="85"/>
      <c r="P92" s="85"/>
      <c r="Q92" s="256" t="s">
        <v>18</v>
      </c>
      <c r="R92" s="374" t="s">
        <v>16</v>
      </c>
      <c r="S92" s="375"/>
      <c r="T92" s="86">
        <f>SUM(T85:T91)</f>
        <v>0</v>
      </c>
      <c r="U92" s="352" t="s">
        <v>7</v>
      </c>
      <c r="V92" s="352"/>
      <c r="W92" s="352"/>
      <c r="X92" s="352"/>
      <c r="Y92" s="353"/>
      <c r="Z92" s="315" t="s">
        <v>16</v>
      </c>
      <c r="AA92" s="316"/>
      <c r="AB92" s="316"/>
      <c r="AC92" s="305">
        <f>SUM(AC85:AC91)</f>
        <v>0</v>
      </c>
      <c r="AD92" s="305"/>
      <c r="AE92" s="305"/>
      <c r="AF92" s="303" t="s">
        <v>101</v>
      </c>
      <c r="AG92" s="304"/>
      <c r="AH92" s="82"/>
    </row>
    <row r="93" spans="1:34" s="62" customFormat="1" ht="12.75" x14ac:dyDescent="0.2">
      <c r="C93" s="88"/>
      <c r="D93" s="89"/>
      <c r="E93" s="89"/>
      <c r="F93" s="89"/>
      <c r="G93" s="89"/>
      <c r="H93" s="89"/>
      <c r="AC93" s="90"/>
      <c r="AD93" s="90"/>
      <c r="AE93" s="90"/>
      <c r="AF93" s="91"/>
      <c r="AG93" s="92"/>
    </row>
    <row r="94" spans="1:34" s="83" customFormat="1" ht="16.5" customHeight="1" x14ac:dyDescent="0.25">
      <c r="A94" s="84"/>
      <c r="B94" s="93"/>
      <c r="C94" s="93"/>
      <c r="D94" s="93"/>
      <c r="E94" s="93"/>
      <c r="F94" s="93"/>
      <c r="G94" s="93"/>
      <c r="H94" s="93"/>
      <c r="I94" s="93"/>
      <c r="J94" s="93"/>
      <c r="K94" s="93"/>
      <c r="L94" s="93"/>
      <c r="M94" s="93"/>
      <c r="N94" s="93"/>
      <c r="O94" s="93"/>
      <c r="P94" s="93"/>
      <c r="Q94" s="256" t="s">
        <v>19</v>
      </c>
      <c r="R94" s="374" t="s">
        <v>15</v>
      </c>
      <c r="S94" s="375"/>
      <c r="T94" s="94">
        <f>T80+T92</f>
        <v>0</v>
      </c>
      <c r="U94" s="95" t="s">
        <v>7</v>
      </c>
      <c r="V94" s="318" t="s">
        <v>21</v>
      </c>
      <c r="W94" s="318"/>
      <c r="X94" s="318"/>
      <c r="Y94" s="96" t="s">
        <v>7</v>
      </c>
      <c r="Z94" s="354" t="s">
        <v>15</v>
      </c>
      <c r="AA94" s="355"/>
      <c r="AB94" s="355"/>
      <c r="AC94" s="317">
        <f>+AC80+AC92</f>
        <v>0</v>
      </c>
      <c r="AD94" s="317"/>
      <c r="AE94" s="317"/>
      <c r="AF94" s="331" t="s">
        <v>101</v>
      </c>
      <c r="AG94" s="332"/>
      <c r="AH94" s="82"/>
    </row>
    <row r="95" spans="1:34" s="54" customFormat="1" ht="15.75" x14ac:dyDescent="0.25">
      <c r="E95" s="97"/>
      <c r="F95" s="98"/>
      <c r="Z95" s="60"/>
      <c r="AE95" s="57"/>
      <c r="AF95" s="61"/>
      <c r="AG95" s="62"/>
    </row>
    <row r="96" spans="1:34" x14ac:dyDescent="0.25">
      <c r="AB96" s="1"/>
      <c r="AF96" s="12" t="s">
        <v>120</v>
      </c>
    </row>
    <row r="97" spans="1:62" ht="6" customHeight="1" x14ac:dyDescent="0.25">
      <c r="AB97" s="1"/>
      <c r="AD97" s="12"/>
    </row>
    <row r="98" spans="1:62" s="29" customFormat="1" ht="21.95" customHeight="1" x14ac:dyDescent="0.25">
      <c r="A98" s="285" t="s">
        <v>131</v>
      </c>
      <c r="B98" s="285"/>
      <c r="C98" s="285"/>
      <c r="D98" s="285"/>
      <c r="E98" s="285"/>
      <c r="F98" s="285"/>
      <c r="G98" s="285"/>
      <c r="H98" s="285"/>
      <c r="I98" s="285"/>
      <c r="J98" s="285"/>
      <c r="K98" s="285"/>
      <c r="L98" s="285"/>
      <c r="M98" s="285"/>
      <c r="N98" s="285"/>
      <c r="O98" s="285"/>
      <c r="P98" s="285"/>
      <c r="Q98" s="285"/>
      <c r="R98" s="285"/>
      <c r="S98" s="285"/>
      <c r="T98" s="285"/>
      <c r="U98" s="285"/>
      <c r="V98" s="285"/>
      <c r="W98" s="285"/>
      <c r="X98" s="285"/>
      <c r="Y98" s="285"/>
      <c r="Z98" s="285"/>
      <c r="AA98" s="285"/>
      <c r="AB98" s="285"/>
      <c r="AC98" s="285"/>
      <c r="AD98" s="285"/>
      <c r="AE98" s="285"/>
      <c r="AF98" s="285"/>
      <c r="AG98" s="285"/>
      <c r="AH98" s="285"/>
      <c r="AI98" s="285"/>
      <c r="AJ98" s="285"/>
      <c r="AK98" s="285"/>
      <c r="AL98" s="285"/>
      <c r="AM98" s="285"/>
      <c r="AN98" s="285"/>
      <c r="AO98" s="285"/>
      <c r="AP98" s="285"/>
      <c r="AQ98" s="285"/>
      <c r="AR98" s="27"/>
      <c r="AS98" s="28"/>
      <c r="AT98" s="28"/>
      <c r="AU98" s="28"/>
      <c r="AV98" s="28"/>
      <c r="AW98" s="28"/>
      <c r="AX98" s="28"/>
      <c r="AY98" s="28"/>
      <c r="AZ98" s="28"/>
      <c r="BA98" s="28"/>
      <c r="BB98" s="28"/>
      <c r="BC98" s="28"/>
      <c r="BD98" s="28"/>
      <c r="BE98" s="28"/>
      <c r="BF98" s="28"/>
      <c r="BG98" s="28"/>
      <c r="BH98" s="28"/>
      <c r="BI98" s="28"/>
      <c r="BJ98" s="28"/>
    </row>
    <row r="99" spans="1:62" s="35" customFormat="1" x14ac:dyDescent="0.25">
      <c r="D99" s="251"/>
      <c r="E99" s="252"/>
      <c r="F99" s="252"/>
      <c r="G99" s="252"/>
      <c r="H99" s="252"/>
      <c r="I99" s="252"/>
      <c r="J99" s="252"/>
      <c r="K99" s="252"/>
      <c r="L99" s="252"/>
      <c r="M99" s="252"/>
      <c r="N99" s="252"/>
      <c r="O99" s="252"/>
      <c r="P99" s="252"/>
      <c r="Q99" s="252"/>
      <c r="R99" s="102"/>
      <c r="S99" s="102"/>
      <c r="T99" s="102"/>
    </row>
    <row r="100" spans="1:62" s="66" customFormat="1" ht="17.25" x14ac:dyDescent="0.3">
      <c r="A100" s="106" t="s">
        <v>105</v>
      </c>
      <c r="B100" s="107"/>
      <c r="C100" s="107"/>
      <c r="D100" s="107"/>
      <c r="E100" s="107"/>
      <c r="F100" s="107"/>
      <c r="G100" s="107"/>
      <c r="H100" s="107"/>
      <c r="I100" s="107"/>
      <c r="J100" s="107"/>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8"/>
      <c r="AG100" s="109"/>
    </row>
    <row r="101" spans="1:62" s="14" customFormat="1" ht="10.15" customHeight="1" x14ac:dyDescent="0.25">
      <c r="C101" s="17"/>
      <c r="Z101" s="2"/>
      <c r="AE101" s="18"/>
      <c r="AF101" s="15"/>
      <c r="AG101" s="13"/>
    </row>
    <row r="102" spans="1:62" s="35" customFormat="1" ht="16.5" customHeight="1" x14ac:dyDescent="0.25">
      <c r="A102" s="291" t="s">
        <v>133</v>
      </c>
      <c r="B102" s="291"/>
      <c r="C102" s="291"/>
      <c r="D102" s="291"/>
      <c r="E102" s="291"/>
      <c r="F102" s="291"/>
      <c r="G102" s="291"/>
      <c r="H102" s="291"/>
      <c r="I102" s="291"/>
      <c r="J102" s="291"/>
      <c r="K102" s="291"/>
      <c r="L102" s="291"/>
      <c r="M102" s="291"/>
      <c r="N102" s="291"/>
      <c r="O102" s="291"/>
      <c r="P102" s="291"/>
      <c r="Q102" s="291"/>
      <c r="R102" s="291"/>
      <c r="S102" s="291"/>
      <c r="T102" s="291"/>
      <c r="U102" s="291"/>
      <c r="V102" s="291"/>
      <c r="W102" s="291"/>
      <c r="X102" s="291"/>
      <c r="Y102" s="291"/>
      <c r="Z102" s="291"/>
      <c r="AA102" s="291"/>
      <c r="AB102" s="291"/>
      <c r="AC102" s="291"/>
      <c r="AD102" s="291"/>
      <c r="AE102" s="291"/>
      <c r="AF102" s="291"/>
      <c r="AG102" s="291"/>
      <c r="AH102" s="110"/>
      <c r="AI102" s="55"/>
      <c r="AJ102" s="55"/>
      <c r="AK102" s="55"/>
      <c r="AL102" s="55"/>
      <c r="AM102" s="55"/>
      <c r="AN102" s="55"/>
      <c r="AO102" s="55"/>
      <c r="AP102" s="55"/>
      <c r="AQ102" s="55"/>
      <c r="AR102" s="55"/>
      <c r="AS102" s="55"/>
      <c r="AT102" s="55"/>
      <c r="AU102" s="55"/>
      <c r="AV102" s="55"/>
      <c r="AW102" s="55"/>
      <c r="AX102" s="55"/>
      <c r="AY102" s="55"/>
      <c r="AZ102" s="55"/>
    </row>
    <row r="103" spans="1:62" s="35" customFormat="1" x14ac:dyDescent="0.25">
      <c r="A103" s="291"/>
      <c r="B103" s="291"/>
      <c r="C103" s="291"/>
      <c r="D103" s="291"/>
      <c r="E103" s="291"/>
      <c r="F103" s="291"/>
      <c r="G103" s="291"/>
      <c r="H103" s="291"/>
      <c r="I103" s="291"/>
      <c r="J103" s="291"/>
      <c r="K103" s="291"/>
      <c r="L103" s="291"/>
      <c r="M103" s="291"/>
      <c r="N103" s="291"/>
      <c r="O103" s="291"/>
      <c r="P103" s="291"/>
      <c r="Q103" s="291"/>
      <c r="R103" s="291"/>
      <c r="S103" s="291"/>
      <c r="T103" s="291"/>
      <c r="U103" s="291"/>
      <c r="V103" s="291"/>
      <c r="W103" s="291"/>
      <c r="X103" s="291"/>
      <c r="Y103" s="291"/>
      <c r="Z103" s="291"/>
      <c r="AA103" s="291"/>
      <c r="AB103" s="291"/>
      <c r="AC103" s="291"/>
      <c r="AD103" s="291"/>
      <c r="AE103" s="291"/>
      <c r="AF103" s="291"/>
      <c r="AG103" s="291"/>
      <c r="AH103" s="110"/>
      <c r="AI103" s="55"/>
      <c r="AJ103" s="55"/>
      <c r="AK103" s="55"/>
      <c r="AL103" s="55"/>
      <c r="AM103" s="55"/>
      <c r="AN103" s="55"/>
      <c r="AO103" s="55"/>
      <c r="AP103" s="55"/>
      <c r="AQ103" s="55"/>
      <c r="AR103" s="55"/>
      <c r="AS103" s="55"/>
      <c r="AT103" s="55"/>
      <c r="AU103" s="55"/>
      <c r="AV103" s="55"/>
      <c r="AW103" s="55"/>
      <c r="AX103" s="55"/>
      <c r="AY103" s="55"/>
      <c r="AZ103" s="55"/>
    </row>
    <row r="104" spans="1:62" s="35" customFormat="1" x14ac:dyDescent="0.25">
      <c r="C104" s="55"/>
      <c r="D104" s="251" t="s">
        <v>12</v>
      </c>
      <c r="E104" s="265" t="s">
        <v>56</v>
      </c>
      <c r="F104" s="265"/>
      <c r="G104" s="265"/>
      <c r="H104" s="265"/>
      <c r="I104" s="265"/>
      <c r="J104" s="265"/>
      <c r="K104" s="265"/>
      <c r="L104" s="265"/>
      <c r="M104" s="265"/>
      <c r="N104" s="265"/>
      <c r="O104" s="265"/>
      <c r="P104" s="265"/>
      <c r="Q104" s="265"/>
      <c r="R104" s="265"/>
      <c r="S104" s="265"/>
      <c r="AI104" s="55"/>
      <c r="AJ104" s="55"/>
      <c r="AK104" s="55"/>
      <c r="AL104" s="55"/>
      <c r="AM104" s="55"/>
      <c r="AN104" s="55"/>
      <c r="AO104" s="55"/>
      <c r="AP104" s="55"/>
      <c r="AQ104" s="55"/>
      <c r="AR104" s="55"/>
      <c r="AS104" s="55"/>
      <c r="AT104" s="55"/>
      <c r="AU104" s="55"/>
      <c r="AV104" s="55"/>
      <c r="AW104" s="55"/>
      <c r="AX104" s="55"/>
      <c r="AY104" s="55"/>
    </row>
    <row r="105" spans="1:62" s="35" customFormat="1" x14ac:dyDescent="0.25">
      <c r="C105" s="55"/>
      <c r="D105" s="37"/>
      <c r="E105" s="40"/>
      <c r="F105" s="40"/>
      <c r="G105" s="40"/>
      <c r="H105" s="40"/>
      <c r="I105" s="40"/>
      <c r="J105" s="40"/>
      <c r="K105" s="40"/>
      <c r="L105" s="40"/>
      <c r="M105" s="40"/>
      <c r="N105" s="38"/>
      <c r="O105" s="38"/>
      <c r="P105" s="38"/>
      <c r="Q105" s="38"/>
      <c r="R105" s="38"/>
      <c r="S105" s="38"/>
      <c r="AI105" s="55"/>
      <c r="AJ105" s="55"/>
      <c r="AK105" s="55"/>
      <c r="AL105" s="55"/>
      <c r="AM105" s="55"/>
      <c r="AN105" s="55"/>
      <c r="AO105" s="55"/>
      <c r="AP105" s="55"/>
      <c r="AQ105" s="55"/>
      <c r="AR105" s="55"/>
      <c r="AS105" s="55"/>
      <c r="AT105" s="55"/>
      <c r="AU105" s="55"/>
      <c r="AV105" s="55"/>
      <c r="AW105" s="55"/>
      <c r="AX105" s="55"/>
      <c r="AY105" s="55"/>
    </row>
    <row r="106" spans="1:62" s="111" customFormat="1" ht="16.5" customHeight="1" x14ac:dyDescent="0.25">
      <c r="A106" s="273" t="s">
        <v>70</v>
      </c>
      <c r="B106" s="273"/>
      <c r="C106" s="273"/>
      <c r="D106" s="273"/>
      <c r="E106" s="273"/>
      <c r="F106" s="273"/>
      <c r="G106" s="273"/>
      <c r="H106" s="273"/>
      <c r="I106" s="273"/>
      <c r="J106" s="273"/>
      <c r="K106" s="273"/>
      <c r="L106" s="273"/>
      <c r="M106" s="273"/>
      <c r="N106" s="273"/>
      <c r="O106" s="273"/>
      <c r="P106" s="273"/>
      <c r="Q106" s="273"/>
      <c r="R106" s="273"/>
      <c r="S106" s="273"/>
      <c r="T106" s="273"/>
      <c r="U106" s="273"/>
      <c r="V106" s="273"/>
      <c r="W106" s="273"/>
      <c r="X106" s="273"/>
      <c r="Y106" s="273"/>
      <c r="Z106" s="273"/>
      <c r="AA106" s="273"/>
      <c r="AB106" s="273"/>
      <c r="AC106" s="273"/>
      <c r="AD106" s="273"/>
      <c r="AE106" s="273"/>
      <c r="AF106" s="273"/>
      <c r="AG106" s="273"/>
      <c r="AH106" s="273"/>
    </row>
    <row r="107" spans="1:62" s="111" customFormat="1" ht="16.5" customHeight="1" x14ac:dyDescent="0.25">
      <c r="A107" s="273"/>
      <c r="B107" s="273"/>
      <c r="C107" s="273"/>
      <c r="D107" s="273"/>
      <c r="E107" s="273"/>
      <c r="F107" s="273"/>
      <c r="G107" s="273"/>
      <c r="H107" s="273"/>
      <c r="I107" s="273"/>
      <c r="J107" s="273"/>
      <c r="K107" s="273"/>
      <c r="L107" s="273"/>
      <c r="M107" s="273"/>
      <c r="N107" s="273"/>
      <c r="O107" s="273"/>
      <c r="P107" s="273"/>
      <c r="Q107" s="273"/>
      <c r="R107" s="273"/>
      <c r="S107" s="273"/>
      <c r="T107" s="273"/>
      <c r="U107" s="273"/>
      <c r="V107" s="273"/>
      <c r="W107" s="273"/>
      <c r="X107" s="273"/>
      <c r="Y107" s="273"/>
      <c r="Z107" s="273"/>
      <c r="AA107" s="273"/>
      <c r="AB107" s="273"/>
      <c r="AC107" s="273"/>
      <c r="AD107" s="273"/>
      <c r="AE107" s="273"/>
      <c r="AF107" s="273"/>
      <c r="AG107" s="273"/>
      <c r="AH107" s="273"/>
    </row>
    <row r="108" spans="1:62" s="111" customFormat="1" x14ac:dyDescent="0.25">
      <c r="A108" s="273"/>
      <c r="B108" s="273"/>
      <c r="C108" s="273"/>
      <c r="D108" s="273"/>
      <c r="E108" s="273"/>
      <c r="F108" s="273"/>
      <c r="G108" s="273"/>
      <c r="H108" s="273"/>
      <c r="I108" s="273"/>
      <c r="J108" s="273"/>
      <c r="K108" s="273"/>
      <c r="L108" s="273"/>
      <c r="M108" s="273"/>
      <c r="N108" s="273"/>
      <c r="O108" s="273"/>
      <c r="P108" s="273"/>
      <c r="Q108" s="273"/>
      <c r="R108" s="273"/>
      <c r="S108" s="273"/>
      <c r="T108" s="273"/>
      <c r="U108" s="273"/>
      <c r="V108" s="273"/>
      <c r="W108" s="273"/>
      <c r="X108" s="273"/>
      <c r="Y108" s="273"/>
      <c r="Z108" s="273"/>
      <c r="AA108" s="273"/>
      <c r="AB108" s="273"/>
      <c r="AC108" s="273"/>
      <c r="AD108" s="273"/>
      <c r="AE108" s="273"/>
      <c r="AF108" s="273"/>
      <c r="AG108" s="273"/>
      <c r="AH108" s="273"/>
    </row>
    <row r="109" spans="1:62" s="54" customFormat="1" x14ac:dyDescent="0.25">
      <c r="E109" s="103"/>
      <c r="F109" s="37"/>
      <c r="AE109" s="57"/>
      <c r="AF109" s="58"/>
    </row>
    <row r="110" spans="1:62" s="54" customFormat="1" x14ac:dyDescent="0.25">
      <c r="A110" s="286">
        <v>1</v>
      </c>
      <c r="B110" s="286"/>
      <c r="D110" s="54" t="s">
        <v>71</v>
      </c>
      <c r="E110" s="103"/>
      <c r="F110" s="37"/>
      <c r="V110" s="112"/>
      <c r="W110" s="379" t="s">
        <v>17</v>
      </c>
      <c r="X110" s="379"/>
      <c r="Y110" s="113" t="s">
        <v>17</v>
      </c>
      <c r="Z110" s="323">
        <f>T80</f>
        <v>0</v>
      </c>
      <c r="AA110" s="324"/>
      <c r="AB110" s="324"/>
      <c r="AC110" s="325"/>
      <c r="AE110" s="57"/>
      <c r="AF110" s="58"/>
    </row>
    <row r="111" spans="1:62" s="54" customFormat="1" x14ac:dyDescent="0.25">
      <c r="E111" s="103"/>
      <c r="F111" s="37"/>
      <c r="AE111" s="57"/>
      <c r="AF111" s="58"/>
    </row>
    <row r="112" spans="1:62" s="54" customFormat="1" x14ac:dyDescent="0.25">
      <c r="A112" s="286">
        <v>2</v>
      </c>
      <c r="B112" s="286"/>
      <c r="D112" s="54" t="s">
        <v>72</v>
      </c>
      <c r="E112" s="103"/>
      <c r="F112" s="37"/>
      <c r="W112" s="379" t="s">
        <v>18</v>
      </c>
      <c r="X112" s="379"/>
      <c r="Y112" s="113" t="s">
        <v>18</v>
      </c>
      <c r="Z112" s="323">
        <f>T92</f>
        <v>0</v>
      </c>
      <c r="AA112" s="324"/>
      <c r="AB112" s="324"/>
      <c r="AC112" s="325"/>
      <c r="AE112" s="57"/>
      <c r="AF112" s="58"/>
    </row>
    <row r="113" spans="1:62" s="54" customFormat="1" x14ac:dyDescent="0.25">
      <c r="E113" s="103"/>
      <c r="F113" s="37"/>
      <c r="X113" s="114"/>
      <c r="Y113" s="114"/>
      <c r="Z113" s="114"/>
      <c r="AE113" s="57"/>
      <c r="AF113" s="58"/>
    </row>
    <row r="114" spans="1:62" s="54" customFormat="1" x14ac:dyDescent="0.25">
      <c r="A114" s="286">
        <v>3</v>
      </c>
      <c r="B114" s="286"/>
      <c r="D114" s="54" t="s">
        <v>20</v>
      </c>
      <c r="E114" s="103"/>
      <c r="F114" s="37"/>
      <c r="P114" s="115" t="str">
        <f>IF(Z110&gt;=Z112,"X","")</f>
        <v>X</v>
      </c>
      <c r="Q114" s="35" t="s">
        <v>73</v>
      </c>
      <c r="V114" s="116" t="str">
        <f>IF(Z110&lt;Z112,"X","")</f>
        <v/>
      </c>
      <c r="W114" s="54" t="s">
        <v>165</v>
      </c>
      <c r="X114" s="114"/>
      <c r="Y114" s="114"/>
      <c r="Z114" s="114"/>
      <c r="AE114" s="57"/>
      <c r="AF114" s="58"/>
    </row>
    <row r="115" spans="1:62" s="54" customFormat="1" x14ac:dyDescent="0.25">
      <c r="A115" s="104"/>
      <c r="B115" s="104"/>
      <c r="C115" s="68"/>
      <c r="D115" s="82"/>
      <c r="E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34"/>
      <c r="AD115" s="82"/>
    </row>
    <row r="116" spans="1:62" x14ac:dyDescent="0.25">
      <c r="AB116" s="1"/>
      <c r="AF116" s="12" t="s">
        <v>121</v>
      </c>
    </row>
    <row r="117" spans="1:62" ht="6" customHeight="1" x14ac:dyDescent="0.25">
      <c r="AB117" s="1"/>
      <c r="AD117" s="12"/>
    </row>
    <row r="118" spans="1:62" s="29" customFormat="1" ht="21.95" customHeight="1" x14ac:dyDescent="0.25">
      <c r="A118" s="285" t="s">
        <v>131</v>
      </c>
      <c r="B118" s="285"/>
      <c r="C118" s="285"/>
      <c r="D118" s="285"/>
      <c r="E118" s="285"/>
      <c r="F118" s="285"/>
      <c r="G118" s="285"/>
      <c r="H118" s="285"/>
      <c r="I118" s="285"/>
      <c r="J118" s="285"/>
      <c r="K118" s="285"/>
      <c r="L118" s="285"/>
      <c r="M118" s="285"/>
      <c r="N118" s="285"/>
      <c r="O118" s="285"/>
      <c r="P118" s="285"/>
      <c r="Q118" s="285"/>
      <c r="R118" s="285"/>
      <c r="S118" s="285"/>
      <c r="T118" s="285"/>
      <c r="U118" s="285"/>
      <c r="V118" s="285"/>
      <c r="W118" s="285"/>
      <c r="X118" s="285"/>
      <c r="Y118" s="285"/>
      <c r="Z118" s="285"/>
      <c r="AA118" s="285"/>
      <c r="AB118" s="285"/>
      <c r="AC118" s="285"/>
      <c r="AD118" s="285"/>
      <c r="AE118" s="285"/>
      <c r="AF118" s="285"/>
      <c r="AG118" s="285"/>
      <c r="AH118" s="285"/>
      <c r="AI118" s="285"/>
      <c r="AJ118" s="285"/>
      <c r="AK118" s="285"/>
      <c r="AL118" s="285"/>
      <c r="AM118" s="285"/>
      <c r="AN118" s="285"/>
      <c r="AO118" s="285"/>
      <c r="AP118" s="285"/>
      <c r="AQ118" s="285"/>
      <c r="AR118" s="27"/>
      <c r="AS118" s="28"/>
      <c r="AT118" s="28"/>
      <c r="AU118" s="28"/>
      <c r="AV118" s="28"/>
      <c r="AW118" s="28"/>
      <c r="AX118" s="28"/>
      <c r="AY118" s="28"/>
      <c r="AZ118" s="28"/>
      <c r="BA118" s="28"/>
      <c r="BB118" s="28"/>
      <c r="BC118" s="28"/>
      <c r="BD118" s="28"/>
      <c r="BE118" s="28"/>
      <c r="BF118" s="28"/>
      <c r="BG118" s="28"/>
      <c r="BH118" s="28"/>
      <c r="BI118" s="28"/>
      <c r="BJ118" s="28"/>
    </row>
    <row r="119" spans="1:62" ht="10.15" customHeight="1" x14ac:dyDescent="0.25">
      <c r="Z119" s="1"/>
      <c r="AE119" s="11"/>
      <c r="AF119" s="9"/>
      <c r="AG119" s="6"/>
    </row>
    <row r="120" spans="1:62" s="66" customFormat="1" ht="17.25" x14ac:dyDescent="0.3">
      <c r="A120" s="106" t="s">
        <v>106</v>
      </c>
      <c r="B120" s="107"/>
      <c r="C120" s="10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8"/>
      <c r="AG120" s="109"/>
    </row>
    <row r="121" spans="1:62" s="14" customFormat="1" ht="10.15" customHeight="1" x14ac:dyDescent="0.25">
      <c r="C121" s="17"/>
      <c r="Z121" s="2"/>
      <c r="AE121" s="18"/>
      <c r="AF121" s="15"/>
      <c r="AG121" s="13"/>
    </row>
    <row r="122" spans="1:62" s="54" customFormat="1" x14ac:dyDescent="0.25">
      <c r="A122" s="381" t="s">
        <v>138</v>
      </c>
      <c r="B122" s="381"/>
      <c r="C122" s="381"/>
      <c r="D122" s="381"/>
      <c r="E122" s="381"/>
      <c r="F122" s="381"/>
      <c r="G122" s="381"/>
      <c r="H122" s="381"/>
      <c r="I122" s="381"/>
      <c r="J122" s="381"/>
      <c r="K122" s="381"/>
      <c r="L122" s="381"/>
      <c r="M122" s="381"/>
      <c r="N122" s="381"/>
      <c r="O122" s="381"/>
      <c r="P122" s="381"/>
      <c r="Q122" s="381"/>
      <c r="R122" s="381"/>
      <c r="S122" s="381"/>
      <c r="T122" s="381"/>
      <c r="U122" s="381"/>
      <c r="V122" s="381"/>
      <c r="W122" s="381"/>
      <c r="X122" s="381"/>
      <c r="Y122" s="381"/>
      <c r="Z122" s="381"/>
      <c r="AA122" s="381"/>
      <c r="AB122" s="381"/>
      <c r="AC122" s="381"/>
      <c r="AD122" s="381"/>
      <c r="AE122" s="381"/>
      <c r="AF122" s="381"/>
      <c r="AG122" s="381"/>
      <c r="AH122" s="381"/>
      <c r="AI122" s="381"/>
    </row>
    <row r="123" spans="1:62" s="54" customFormat="1" x14ac:dyDescent="0.25">
      <c r="A123" s="381"/>
      <c r="B123" s="381"/>
      <c r="C123" s="381"/>
      <c r="D123" s="381"/>
      <c r="E123" s="381"/>
      <c r="F123" s="381"/>
      <c r="G123" s="381"/>
      <c r="H123" s="381"/>
      <c r="I123" s="381"/>
      <c r="J123" s="381"/>
      <c r="K123" s="381"/>
      <c r="L123" s="381"/>
      <c r="M123" s="381"/>
      <c r="N123" s="381"/>
      <c r="O123" s="381"/>
      <c r="P123" s="381"/>
      <c r="Q123" s="381"/>
      <c r="R123" s="381"/>
      <c r="S123" s="381"/>
      <c r="T123" s="381"/>
      <c r="U123" s="381"/>
      <c r="V123" s="381"/>
      <c r="W123" s="381"/>
      <c r="X123" s="381"/>
      <c r="Y123" s="381"/>
      <c r="Z123" s="381"/>
      <c r="AA123" s="381"/>
      <c r="AB123" s="381"/>
      <c r="AC123" s="381"/>
      <c r="AD123" s="381"/>
      <c r="AE123" s="381"/>
      <c r="AF123" s="381"/>
      <c r="AG123" s="381"/>
      <c r="AH123" s="381"/>
      <c r="AI123" s="381"/>
    </row>
    <row r="124" spans="1:62" s="54" customFormat="1" x14ac:dyDescent="0.25">
      <c r="B124" s="283" t="s">
        <v>12</v>
      </c>
      <c r="C124" s="296"/>
      <c r="D124" s="268" t="s">
        <v>74</v>
      </c>
      <c r="E124" s="268"/>
      <c r="F124" s="268"/>
      <c r="G124" s="268"/>
      <c r="H124" s="268"/>
      <c r="I124" s="268"/>
      <c r="J124" s="268"/>
      <c r="K124" s="268"/>
      <c r="L124" s="268"/>
      <c r="M124" s="268"/>
      <c r="N124" s="268"/>
      <c r="O124" s="268"/>
      <c r="P124" s="268"/>
      <c r="Q124" s="268"/>
      <c r="AF124" s="58"/>
      <c r="AG124" s="69"/>
    </row>
    <row r="125" spans="1:62" s="59" customFormat="1" ht="15.75" x14ac:dyDescent="0.25">
      <c r="C125" s="99"/>
      <c r="AE125" s="100"/>
      <c r="AF125" s="101"/>
    </row>
    <row r="126" spans="1:62" s="54" customFormat="1" x14ac:dyDescent="0.25">
      <c r="A126" s="58" t="s">
        <v>75</v>
      </c>
      <c r="B126" s="104"/>
      <c r="C126" s="68"/>
      <c r="F126" s="37"/>
      <c r="G126" s="37"/>
      <c r="H126" s="117"/>
      <c r="I126" s="117"/>
      <c r="J126" s="117"/>
      <c r="K126" s="117"/>
      <c r="L126" s="117"/>
      <c r="M126" s="117"/>
      <c r="N126" s="117"/>
      <c r="O126" s="117"/>
      <c r="P126" s="117"/>
      <c r="Q126" s="117"/>
      <c r="R126" s="117"/>
      <c r="S126" s="117"/>
      <c r="T126" s="117"/>
      <c r="Z126" s="37"/>
      <c r="AA126" s="37"/>
      <c r="AH126" s="58"/>
    </row>
    <row r="127" spans="1:62" s="54" customFormat="1" x14ac:dyDescent="0.25">
      <c r="A127" s="48" t="s">
        <v>155</v>
      </c>
      <c r="B127" s="104"/>
      <c r="C127" s="68"/>
      <c r="F127" s="37"/>
      <c r="G127" s="37"/>
      <c r="H127" s="117"/>
      <c r="I127" s="117"/>
      <c r="J127" s="117"/>
      <c r="K127" s="117"/>
      <c r="L127" s="117"/>
      <c r="M127" s="117"/>
      <c r="N127" s="117"/>
      <c r="O127" s="117"/>
      <c r="P127" s="117"/>
      <c r="Q127" s="117"/>
      <c r="R127" s="117"/>
      <c r="S127" s="117"/>
      <c r="T127" s="117"/>
      <c r="Z127" s="37"/>
      <c r="AA127" s="37"/>
      <c r="AH127" s="58"/>
    </row>
    <row r="128" spans="1:62" s="59" customFormat="1" ht="15.75" x14ac:dyDescent="0.25">
      <c r="C128" s="99"/>
      <c r="AE128" s="100"/>
      <c r="AF128" s="101"/>
    </row>
    <row r="129" spans="1:34" s="54" customFormat="1" ht="15.95" customHeight="1" x14ac:dyDescent="0.25">
      <c r="A129" s="286">
        <v>1</v>
      </c>
      <c r="B129" s="286"/>
      <c r="C129" s="118"/>
      <c r="D129" s="119" t="s">
        <v>76</v>
      </c>
      <c r="H129" s="120"/>
      <c r="I129" s="120"/>
      <c r="J129" s="120"/>
      <c r="K129" s="120"/>
      <c r="P129" s="121"/>
      <c r="Q129" s="121"/>
      <c r="V129" s="121"/>
      <c r="W129" s="297" t="s">
        <v>17</v>
      </c>
      <c r="X129" s="297"/>
      <c r="Y129" s="113" t="s">
        <v>19</v>
      </c>
      <c r="Z129" s="368">
        <f>T94</f>
        <v>0</v>
      </c>
      <c r="AA129" s="369"/>
      <c r="AB129" s="369"/>
      <c r="AC129" s="370"/>
      <c r="AD129" s="122" t="s">
        <v>22</v>
      </c>
    </row>
    <row r="130" spans="1:34" s="54" customFormat="1" x14ac:dyDescent="0.25">
      <c r="A130" s="104"/>
      <c r="B130" s="104"/>
      <c r="C130" s="68"/>
      <c r="D130" s="82"/>
      <c r="G130" s="82"/>
      <c r="H130" s="82"/>
      <c r="I130" s="82"/>
      <c r="J130" s="82"/>
      <c r="K130" s="82"/>
      <c r="L130" s="82"/>
      <c r="M130" s="82"/>
      <c r="N130" s="82"/>
      <c r="O130" s="82"/>
      <c r="P130" s="82"/>
      <c r="Q130" s="82"/>
      <c r="R130" s="82"/>
      <c r="S130" s="82"/>
      <c r="T130" s="82"/>
      <c r="U130" s="82"/>
      <c r="V130" s="82"/>
      <c r="W130" s="82"/>
      <c r="X130" s="82"/>
      <c r="Y130" s="82"/>
      <c r="Z130" s="82"/>
      <c r="AB130" s="82"/>
      <c r="AD130" s="82"/>
    </row>
    <row r="131" spans="1:34" s="54" customFormat="1" ht="15.95" customHeight="1" x14ac:dyDescent="0.25">
      <c r="A131" s="286">
        <v>2</v>
      </c>
      <c r="B131" s="286"/>
      <c r="C131" s="118"/>
      <c r="D131" s="119" t="s">
        <v>77</v>
      </c>
      <c r="H131" s="120"/>
      <c r="I131" s="120"/>
      <c r="J131" s="120"/>
      <c r="K131" s="120"/>
      <c r="P131" s="121"/>
      <c r="Q131" s="121"/>
      <c r="V131" s="121"/>
      <c r="W131" s="297" t="s">
        <v>18</v>
      </c>
      <c r="X131" s="297"/>
      <c r="Y131" s="113" t="s">
        <v>21</v>
      </c>
      <c r="Z131" s="368">
        <f>AC94</f>
        <v>0</v>
      </c>
      <c r="AA131" s="369"/>
      <c r="AB131" s="369"/>
      <c r="AC131" s="370"/>
      <c r="AD131" s="122" t="s">
        <v>25</v>
      </c>
    </row>
    <row r="132" spans="1:34" s="54" customFormat="1" x14ac:dyDescent="0.25">
      <c r="A132" s="104"/>
      <c r="B132" s="104"/>
      <c r="C132" s="68"/>
      <c r="D132" s="82"/>
      <c r="G132" s="82"/>
      <c r="H132" s="82"/>
      <c r="I132" s="82"/>
      <c r="J132" s="82"/>
      <c r="K132" s="82"/>
      <c r="L132" s="82"/>
      <c r="M132" s="82"/>
      <c r="N132" s="82"/>
      <c r="O132" s="82"/>
      <c r="P132" s="82"/>
      <c r="Q132" s="82"/>
      <c r="R132" s="82"/>
      <c r="S132" s="82"/>
      <c r="T132" s="82"/>
      <c r="U132" s="82"/>
      <c r="V132" s="82"/>
      <c r="W132" s="82"/>
      <c r="X132" s="82"/>
      <c r="Y132" s="82"/>
      <c r="Z132" s="82"/>
      <c r="AB132" s="82"/>
      <c r="AD132" s="82"/>
    </row>
    <row r="133" spans="1:34" s="54" customFormat="1" ht="15.95" customHeight="1" x14ac:dyDescent="0.25">
      <c r="A133" s="286">
        <v>3</v>
      </c>
      <c r="B133" s="286"/>
      <c r="C133" s="120"/>
      <c r="D133" s="123" t="s">
        <v>78</v>
      </c>
      <c r="F133" s="124"/>
      <c r="G133" s="124"/>
      <c r="H133" s="125"/>
      <c r="I133" s="123"/>
      <c r="J133" s="123"/>
      <c r="L133" s="123"/>
      <c r="M133" s="126"/>
      <c r="N133" s="126"/>
      <c r="O133" s="126"/>
      <c r="P133" s="126"/>
      <c r="Q133" s="126"/>
      <c r="R133" s="126"/>
      <c r="S133" s="126"/>
      <c r="W133" s="297" t="s">
        <v>19</v>
      </c>
      <c r="X133" s="297"/>
      <c r="Y133" s="113" t="s">
        <v>23</v>
      </c>
      <c r="Z133" s="376">
        <v>50</v>
      </c>
      <c r="AA133" s="377"/>
      <c r="AB133" s="377"/>
      <c r="AC133" s="378"/>
      <c r="AD133" s="122" t="s">
        <v>24</v>
      </c>
    </row>
    <row r="134" spans="1:34" s="54" customFormat="1" x14ac:dyDescent="0.25">
      <c r="A134" s="104"/>
      <c r="B134" s="104"/>
      <c r="C134" s="68"/>
      <c r="D134" s="82"/>
      <c r="G134" s="82"/>
      <c r="H134" s="82"/>
      <c r="I134" s="82"/>
      <c r="J134" s="82"/>
      <c r="K134" s="82"/>
      <c r="L134" s="82"/>
      <c r="M134" s="82"/>
      <c r="N134" s="82"/>
      <c r="O134" s="82"/>
      <c r="P134" s="82"/>
      <c r="Q134" s="82"/>
      <c r="R134" s="82"/>
      <c r="S134" s="82"/>
      <c r="T134" s="82"/>
      <c r="U134" s="82"/>
      <c r="V134" s="82"/>
      <c r="W134" s="82"/>
      <c r="X134" s="82"/>
      <c r="Y134" s="82"/>
      <c r="Z134" s="82"/>
      <c r="AB134" s="82"/>
      <c r="AD134" s="82"/>
    </row>
    <row r="135" spans="1:34" s="54" customFormat="1" x14ac:dyDescent="0.25">
      <c r="A135" s="286">
        <v>4</v>
      </c>
      <c r="B135" s="286"/>
      <c r="C135" s="68"/>
      <c r="D135" s="120" t="s">
        <v>79</v>
      </c>
      <c r="G135" s="82"/>
      <c r="H135" s="82"/>
      <c r="I135" s="82"/>
      <c r="J135" s="82"/>
      <c r="K135" s="82"/>
      <c r="L135" s="82"/>
      <c r="M135" s="82"/>
      <c r="N135" s="82"/>
      <c r="O135" s="82"/>
      <c r="P135" s="82"/>
      <c r="Q135" s="82"/>
      <c r="R135" s="82"/>
      <c r="S135" s="82"/>
      <c r="T135" s="82"/>
      <c r="U135" s="82"/>
      <c r="V135" s="82"/>
      <c r="W135" s="297" t="s">
        <v>21</v>
      </c>
      <c r="X135" s="297"/>
      <c r="Y135" s="113" t="s">
        <v>26</v>
      </c>
      <c r="Z135" s="371">
        <v>1</v>
      </c>
      <c r="AA135" s="372"/>
      <c r="AB135" s="372"/>
      <c r="AC135" s="373"/>
      <c r="AD135" s="127" t="s">
        <v>9</v>
      </c>
      <c r="AE135" s="82"/>
      <c r="AF135" s="34"/>
    </row>
    <row r="136" spans="1:34" s="54" customFormat="1" x14ac:dyDescent="0.25">
      <c r="A136" s="104"/>
      <c r="B136" s="104"/>
      <c r="C136" s="68"/>
      <c r="D136" s="83" t="s">
        <v>46</v>
      </c>
      <c r="G136" s="82"/>
      <c r="H136" s="82"/>
      <c r="I136" s="82"/>
      <c r="J136" s="82"/>
      <c r="K136" s="82"/>
      <c r="L136" s="82"/>
      <c r="M136" s="82"/>
      <c r="N136" s="82"/>
      <c r="O136" s="82"/>
      <c r="P136" s="82"/>
      <c r="Q136" s="82"/>
      <c r="R136" s="82"/>
      <c r="S136" s="82"/>
      <c r="T136" s="82"/>
      <c r="U136" s="82"/>
      <c r="V136" s="82"/>
      <c r="W136" s="82"/>
      <c r="X136" s="82"/>
      <c r="Y136" s="82"/>
      <c r="Z136" s="82"/>
      <c r="AB136" s="82"/>
      <c r="AD136" s="82"/>
    </row>
    <row r="137" spans="1:34" s="54" customFormat="1" ht="15.95" customHeight="1" x14ac:dyDescent="0.25">
      <c r="B137" s="120"/>
      <c r="C137" s="118"/>
      <c r="I137" s="123"/>
      <c r="J137" s="123"/>
      <c r="L137" s="123"/>
      <c r="N137" s="128"/>
      <c r="O137" s="128"/>
      <c r="P137" s="128"/>
      <c r="Q137" s="128"/>
      <c r="R137" s="128"/>
      <c r="S137" s="128"/>
      <c r="T137" s="128"/>
    </row>
    <row r="138" spans="1:34" s="54" customFormat="1" ht="15.95" customHeight="1" x14ac:dyDescent="0.25">
      <c r="A138" s="286">
        <v>5</v>
      </c>
      <c r="B138" s="286"/>
      <c r="C138" s="118"/>
      <c r="D138" s="119" t="s">
        <v>125</v>
      </c>
      <c r="H138" s="120"/>
      <c r="I138" s="120"/>
      <c r="J138" s="120"/>
      <c r="K138" s="120"/>
      <c r="P138" s="121"/>
      <c r="Q138" s="121"/>
      <c r="V138" s="121"/>
      <c r="W138" s="297" t="s">
        <v>23</v>
      </c>
      <c r="X138" s="297"/>
      <c r="Y138" s="129"/>
      <c r="Z138" s="335">
        <f>Z129/Z133</f>
        <v>0</v>
      </c>
      <c r="AA138" s="336"/>
      <c r="AB138" s="336"/>
      <c r="AC138" s="337"/>
      <c r="AD138" s="122" t="s">
        <v>59</v>
      </c>
    </row>
    <row r="139" spans="1:34" s="54" customFormat="1" x14ac:dyDescent="0.25">
      <c r="A139" s="104"/>
      <c r="B139" s="104"/>
      <c r="C139" s="68"/>
      <c r="D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34"/>
      <c r="AD139" s="82"/>
    </row>
    <row r="140" spans="1:34" s="54" customFormat="1" ht="15.95" customHeight="1" x14ac:dyDescent="0.25">
      <c r="A140" s="286">
        <v>6</v>
      </c>
      <c r="B140" s="286"/>
      <c r="C140" s="118"/>
      <c r="D140" s="119" t="s">
        <v>126</v>
      </c>
      <c r="H140" s="120"/>
      <c r="I140" s="120"/>
      <c r="J140" s="120"/>
      <c r="K140" s="120"/>
      <c r="P140" s="121"/>
      <c r="Q140" s="121"/>
      <c r="V140" s="121"/>
      <c r="W140" s="297" t="s">
        <v>26</v>
      </c>
      <c r="X140" s="297"/>
      <c r="Y140" s="113" t="s">
        <v>27</v>
      </c>
      <c r="Z140" s="335">
        <f>Z131/Z133</f>
        <v>0</v>
      </c>
      <c r="AA140" s="336"/>
      <c r="AB140" s="336"/>
      <c r="AC140" s="337"/>
      <c r="AD140" s="313" t="s">
        <v>111</v>
      </c>
      <c r="AE140" s="313"/>
      <c r="AF140" s="313"/>
      <c r="AG140" s="313"/>
    </row>
    <row r="141" spans="1:34" s="58" customFormat="1" ht="8.1" customHeight="1" x14ac:dyDescent="0.25">
      <c r="A141" s="130"/>
      <c r="B141" s="130"/>
      <c r="C141" s="130"/>
      <c r="D141" s="130"/>
      <c r="F141" s="130"/>
      <c r="G141" s="130"/>
      <c r="H141" s="130"/>
      <c r="I141" s="130"/>
      <c r="J141" s="34"/>
      <c r="K141" s="34"/>
      <c r="L141" s="34"/>
      <c r="M141" s="34"/>
      <c r="N141" s="34"/>
      <c r="O141" s="34"/>
      <c r="P141" s="34"/>
      <c r="Q141" s="34"/>
      <c r="R141" s="34"/>
      <c r="S141" s="34"/>
      <c r="T141" s="34"/>
      <c r="U141" s="34"/>
      <c r="V141" s="34"/>
      <c r="W141" s="34"/>
      <c r="X141" s="34"/>
      <c r="Y141" s="34"/>
      <c r="Z141" s="34"/>
      <c r="AA141" s="34"/>
      <c r="AB141" s="34"/>
      <c r="AC141" s="34"/>
      <c r="AD141" s="313"/>
      <c r="AE141" s="313"/>
      <c r="AF141" s="313"/>
      <c r="AG141" s="313"/>
    </row>
    <row r="142" spans="1:34" s="43" customFormat="1" ht="15.75" customHeight="1" x14ac:dyDescent="0.25">
      <c r="D142" s="263" t="s">
        <v>156</v>
      </c>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131"/>
      <c r="AB142" s="131"/>
      <c r="AC142" s="131"/>
      <c r="AD142" s="313"/>
      <c r="AE142" s="313"/>
      <c r="AF142" s="313"/>
      <c r="AG142" s="313"/>
      <c r="AH142" s="131"/>
    </row>
    <row r="143" spans="1:34" s="54" customFormat="1" x14ac:dyDescent="0.25">
      <c r="A143" s="104"/>
      <c r="B143" s="104"/>
      <c r="C143" s="68"/>
      <c r="D143" s="263"/>
      <c r="E143" s="263"/>
      <c r="F143" s="263"/>
      <c r="G143" s="263"/>
      <c r="H143" s="263"/>
      <c r="I143" s="263"/>
      <c r="J143" s="263"/>
      <c r="K143" s="263"/>
      <c r="L143" s="263"/>
      <c r="M143" s="263"/>
      <c r="N143" s="263"/>
      <c r="O143" s="263"/>
      <c r="P143" s="263"/>
      <c r="Q143" s="263"/>
      <c r="R143" s="263"/>
      <c r="S143" s="263"/>
      <c r="T143" s="263"/>
      <c r="U143" s="263"/>
      <c r="V143" s="263"/>
      <c r="W143" s="263"/>
      <c r="X143" s="263"/>
      <c r="Y143" s="263"/>
      <c r="Z143" s="263"/>
      <c r="AA143" s="82"/>
      <c r="AB143" s="82"/>
      <c r="AC143" s="82"/>
      <c r="AD143" s="82"/>
      <c r="AE143" s="34"/>
      <c r="AF143" s="82"/>
    </row>
    <row r="144" spans="1:34" s="58" customFormat="1" x14ac:dyDescent="0.25">
      <c r="A144" s="130"/>
      <c r="B144" s="130"/>
      <c r="C144" s="130"/>
      <c r="D144" s="130"/>
      <c r="F144" s="130"/>
      <c r="G144" s="130"/>
      <c r="H144" s="130"/>
      <c r="I144" s="130"/>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row>
    <row r="145" spans="1:51" s="43" customFormat="1" ht="18" customHeight="1" x14ac:dyDescent="0.25">
      <c r="A145" s="286">
        <v>7</v>
      </c>
      <c r="B145" s="286"/>
      <c r="C145" s="130"/>
      <c r="D145" s="122" t="s">
        <v>127</v>
      </c>
      <c r="G145" s="132"/>
      <c r="H145" s="132"/>
      <c r="I145" s="132"/>
      <c r="K145" s="132"/>
      <c r="L145" s="132"/>
      <c r="M145" s="132"/>
      <c r="N145" s="132"/>
      <c r="O145" s="132"/>
      <c r="P145" s="132"/>
      <c r="Q145" s="132"/>
      <c r="S145" s="58"/>
      <c r="U145" s="58"/>
      <c r="V145" s="58"/>
      <c r="W145" s="58"/>
      <c r="X145" s="58"/>
      <c r="Y145" s="48"/>
      <c r="Z145" s="58"/>
      <c r="AA145" s="58"/>
      <c r="AE145" s="133"/>
    </row>
    <row r="146" spans="1:51" s="43" customFormat="1" ht="5.25" customHeight="1" x14ac:dyDescent="0.25">
      <c r="A146" s="130"/>
      <c r="B146" s="130"/>
      <c r="C146" s="130"/>
      <c r="E146" s="130"/>
      <c r="F146" s="130"/>
      <c r="G146" s="130"/>
      <c r="H146" s="130"/>
      <c r="I146" s="130"/>
      <c r="J146" s="130"/>
      <c r="K146" s="130"/>
      <c r="L146" s="130"/>
      <c r="M146" s="130"/>
      <c r="N146" s="130"/>
      <c r="O146" s="130"/>
      <c r="P146" s="130"/>
      <c r="Q146" s="130"/>
      <c r="S146" s="58"/>
      <c r="U146" s="58"/>
      <c r="V146" s="58"/>
      <c r="W146" s="58"/>
      <c r="X146" s="58"/>
      <c r="Y146" s="48"/>
      <c r="Z146" s="58"/>
      <c r="AA146" s="58"/>
      <c r="AB146" s="134"/>
      <c r="AC146" s="134"/>
      <c r="AE146" s="133"/>
    </row>
    <row r="147" spans="1:51" s="43" customFormat="1" x14ac:dyDescent="0.25">
      <c r="A147" s="130"/>
      <c r="B147" s="130"/>
      <c r="C147" s="130"/>
      <c r="D147" s="48" t="s">
        <v>139</v>
      </c>
      <c r="F147" s="130"/>
      <c r="G147" s="130"/>
      <c r="H147" s="130"/>
      <c r="I147" s="130"/>
      <c r="J147" s="130"/>
      <c r="K147" s="130"/>
      <c r="L147" s="130"/>
      <c r="M147" s="130"/>
      <c r="N147" s="130"/>
      <c r="O147" s="130"/>
      <c r="P147" s="130"/>
      <c r="U147" s="58"/>
      <c r="V147" s="58"/>
      <c r="W147" s="348" t="s">
        <v>27</v>
      </c>
      <c r="X147" s="349"/>
      <c r="Y147" s="113" t="s">
        <v>36</v>
      </c>
      <c r="Z147" s="327" t="e">
        <f>CEILING(Z135/Z140,0.25)</f>
        <v>#DIV/0!</v>
      </c>
      <c r="AA147" s="327"/>
      <c r="AB147" s="327"/>
      <c r="AC147" s="327"/>
      <c r="AD147" s="135" t="s">
        <v>60</v>
      </c>
    </row>
    <row r="148" spans="1:51" s="58" customFormat="1" ht="8.1" customHeight="1" x14ac:dyDescent="0.25">
      <c r="A148" s="130"/>
      <c r="B148" s="130"/>
      <c r="C148" s="130"/>
      <c r="D148" s="130"/>
      <c r="F148" s="130"/>
      <c r="G148" s="130"/>
      <c r="H148" s="130"/>
      <c r="I148" s="130"/>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row>
    <row r="149" spans="1:51" s="43" customFormat="1" ht="16.5" customHeight="1" x14ac:dyDescent="0.25">
      <c r="D149" s="263" t="s">
        <v>157</v>
      </c>
      <c r="E149" s="263"/>
      <c r="F149" s="263"/>
      <c r="G149" s="263"/>
      <c r="H149" s="263"/>
      <c r="I149" s="263"/>
      <c r="J149" s="263"/>
      <c r="K149" s="263"/>
      <c r="L149" s="263"/>
      <c r="M149" s="263"/>
      <c r="N149" s="263"/>
      <c r="O149" s="263"/>
      <c r="P149" s="263"/>
      <c r="Q149" s="263"/>
      <c r="R149" s="263"/>
      <c r="S149" s="263"/>
      <c r="T149" s="263"/>
      <c r="U149" s="263"/>
      <c r="V149" s="263"/>
      <c r="W149" s="263"/>
      <c r="X149" s="263"/>
      <c r="Y149" s="263"/>
      <c r="Z149" s="34"/>
      <c r="AA149" s="34"/>
      <c r="AB149" s="34"/>
      <c r="AC149" s="34"/>
      <c r="AD149" s="34"/>
      <c r="AE149" s="34"/>
      <c r="AF149" s="34"/>
      <c r="AG149" s="34"/>
      <c r="AH149" s="34"/>
    </row>
    <row r="150" spans="1:51" s="54" customFormat="1" x14ac:dyDescent="0.25">
      <c r="A150" s="104"/>
      <c r="B150" s="104"/>
      <c r="C150" s="68"/>
      <c r="D150" s="263"/>
      <c r="E150" s="263"/>
      <c r="F150" s="263"/>
      <c r="G150" s="263"/>
      <c r="H150" s="263"/>
      <c r="I150" s="263"/>
      <c r="J150" s="263"/>
      <c r="K150" s="263"/>
      <c r="L150" s="263"/>
      <c r="M150" s="263"/>
      <c r="N150" s="263"/>
      <c r="O150" s="263"/>
      <c r="P150" s="263"/>
      <c r="Q150" s="263"/>
      <c r="R150" s="263"/>
      <c r="S150" s="263"/>
      <c r="T150" s="263"/>
      <c r="U150" s="263"/>
      <c r="V150" s="263"/>
      <c r="W150" s="263"/>
      <c r="X150" s="263"/>
      <c r="Y150" s="263"/>
      <c r="Z150" s="34"/>
      <c r="AA150" s="34"/>
      <c r="AB150" s="34"/>
      <c r="AC150" s="34"/>
      <c r="AD150" s="34"/>
      <c r="AE150" s="34"/>
      <c r="AF150" s="34"/>
      <c r="AG150" s="34"/>
      <c r="AH150" s="34"/>
    </row>
    <row r="151" spans="1:51" s="58" customFormat="1" x14ac:dyDescent="0.25">
      <c r="A151" s="130"/>
      <c r="B151" s="130"/>
      <c r="C151" s="130"/>
      <c r="D151" s="130"/>
      <c r="F151" s="130"/>
      <c r="G151" s="130"/>
      <c r="H151" s="130"/>
      <c r="I151" s="130"/>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row>
    <row r="152" spans="1:51" s="35" customFormat="1" x14ac:dyDescent="0.25">
      <c r="A152" s="356">
        <v>8</v>
      </c>
      <c r="B152" s="356"/>
      <c r="C152" s="136"/>
      <c r="D152" s="137" t="s">
        <v>129</v>
      </c>
      <c r="E152" s="138"/>
      <c r="F152" s="138"/>
      <c r="G152" s="138"/>
      <c r="H152" s="138"/>
      <c r="I152" s="138"/>
      <c r="J152" s="138"/>
      <c r="K152" s="138"/>
      <c r="L152" s="138"/>
      <c r="M152" s="138"/>
      <c r="N152" s="138"/>
      <c r="O152" s="138"/>
      <c r="P152" s="138"/>
      <c r="Q152" s="138"/>
      <c r="R152" s="138"/>
      <c r="S152" s="138"/>
      <c r="T152" s="138"/>
      <c r="U152" s="138"/>
      <c r="V152" s="138"/>
      <c r="W152" s="138"/>
      <c r="X152" s="139"/>
      <c r="Y152" s="138"/>
      <c r="Z152" s="138"/>
      <c r="AA152" s="138"/>
      <c r="AB152" s="138"/>
      <c r="AC152" s="138"/>
      <c r="AD152" s="138"/>
      <c r="AE152" s="138"/>
      <c r="AF152" s="140"/>
      <c r="AG152" s="140"/>
      <c r="AH152" s="140"/>
      <c r="AI152" s="55"/>
      <c r="AJ152" s="55"/>
      <c r="AK152" s="55"/>
      <c r="AL152" s="55"/>
      <c r="AM152" s="55"/>
      <c r="AN152" s="55"/>
      <c r="AO152" s="55"/>
      <c r="AP152" s="55"/>
      <c r="AQ152" s="55"/>
      <c r="AR152" s="55"/>
      <c r="AS152" s="55"/>
      <c r="AT152" s="55"/>
      <c r="AU152" s="55"/>
      <c r="AV152" s="55"/>
      <c r="AW152" s="55"/>
      <c r="AX152" s="55"/>
      <c r="AY152" s="55"/>
    </row>
    <row r="153" spans="1:51" s="35" customFormat="1" ht="8.1" customHeight="1" x14ac:dyDescent="0.25">
      <c r="C153" s="55"/>
      <c r="AI153" s="55"/>
      <c r="AJ153" s="55"/>
      <c r="AK153" s="55"/>
      <c r="AL153" s="55"/>
      <c r="AM153" s="55"/>
      <c r="AN153" s="55"/>
      <c r="AO153" s="55"/>
      <c r="AP153" s="55"/>
      <c r="AQ153" s="55"/>
      <c r="AR153" s="55"/>
      <c r="AS153" s="55"/>
      <c r="AT153" s="55"/>
      <c r="AU153" s="55"/>
      <c r="AV153" s="55"/>
      <c r="AW153" s="55"/>
      <c r="AX153" s="55"/>
      <c r="AY153" s="55"/>
    </row>
    <row r="154" spans="1:51" s="35" customFormat="1" ht="16.5" customHeight="1" x14ac:dyDescent="0.25">
      <c r="A154" s="347">
        <v>8</v>
      </c>
      <c r="B154" s="347"/>
      <c r="C154" s="141"/>
      <c r="D154" s="263" t="s">
        <v>162</v>
      </c>
      <c r="E154" s="263"/>
      <c r="F154" s="263"/>
      <c r="G154" s="263"/>
      <c r="H154" s="263"/>
      <c r="I154" s="263"/>
      <c r="J154" s="263"/>
      <c r="K154" s="263"/>
      <c r="L154" s="263"/>
      <c r="M154" s="263"/>
      <c r="N154" s="263"/>
      <c r="O154" s="263"/>
      <c r="P154" s="263"/>
      <c r="Q154" s="263"/>
      <c r="R154" s="263"/>
      <c r="S154" s="263"/>
      <c r="T154" s="263"/>
      <c r="U154" s="263"/>
      <c r="V154" s="263"/>
      <c r="W154" s="263"/>
      <c r="X154" s="263"/>
      <c r="Y154" s="263"/>
      <c r="Z154" s="263"/>
      <c r="AA154" s="263"/>
      <c r="AB154" s="263"/>
      <c r="AC154" s="263"/>
      <c r="AD154" s="263"/>
      <c r="AE154" s="263"/>
      <c r="AF154" s="263"/>
      <c r="AG154" s="263"/>
      <c r="AH154" s="34"/>
      <c r="AI154" s="34"/>
      <c r="AJ154" s="55"/>
      <c r="AK154" s="55"/>
      <c r="AL154" s="55"/>
      <c r="AM154" s="55"/>
      <c r="AN154" s="55"/>
      <c r="AO154" s="55"/>
      <c r="AP154" s="55"/>
      <c r="AQ154" s="55"/>
      <c r="AR154" s="55"/>
      <c r="AS154" s="55"/>
      <c r="AT154" s="55"/>
      <c r="AU154" s="55"/>
      <c r="AV154" s="55"/>
      <c r="AW154" s="55"/>
      <c r="AX154" s="55"/>
      <c r="AY154" s="55"/>
    </row>
    <row r="155" spans="1:51" s="35" customFormat="1" x14ac:dyDescent="0.25">
      <c r="A155" s="347"/>
      <c r="B155" s="347"/>
      <c r="C155" s="141"/>
      <c r="D155" s="263"/>
      <c r="E155" s="263"/>
      <c r="F155" s="263"/>
      <c r="G155" s="263"/>
      <c r="H155" s="263"/>
      <c r="I155" s="263"/>
      <c r="J155" s="263"/>
      <c r="K155" s="263"/>
      <c r="L155" s="263"/>
      <c r="M155" s="263"/>
      <c r="N155" s="263"/>
      <c r="O155" s="263"/>
      <c r="P155" s="263"/>
      <c r="Q155" s="263"/>
      <c r="R155" s="263"/>
      <c r="S155" s="263"/>
      <c r="T155" s="263"/>
      <c r="U155" s="263"/>
      <c r="V155" s="263"/>
      <c r="W155" s="263"/>
      <c r="X155" s="263"/>
      <c r="Y155" s="263"/>
      <c r="Z155" s="263"/>
      <c r="AA155" s="263"/>
      <c r="AB155" s="263"/>
      <c r="AC155" s="263"/>
      <c r="AD155" s="263"/>
      <c r="AE155" s="263"/>
      <c r="AF155" s="263"/>
      <c r="AG155" s="263"/>
      <c r="AH155" s="34"/>
      <c r="AI155" s="34"/>
      <c r="AJ155" s="55"/>
      <c r="AK155" s="55"/>
      <c r="AL155" s="55"/>
      <c r="AM155" s="55"/>
      <c r="AN155" s="55"/>
      <c r="AO155" s="55"/>
      <c r="AP155" s="55"/>
      <c r="AQ155" s="55"/>
      <c r="AR155" s="55"/>
      <c r="AS155" s="55"/>
      <c r="AT155" s="55"/>
      <c r="AU155" s="55"/>
      <c r="AV155" s="55"/>
      <c r="AW155" s="55"/>
      <c r="AX155" s="55"/>
      <c r="AY155" s="55"/>
    </row>
    <row r="156" spans="1:51" s="35" customFormat="1" x14ac:dyDescent="0.25">
      <c r="A156" s="347"/>
      <c r="B156" s="347"/>
      <c r="C156" s="141"/>
      <c r="D156" s="263"/>
      <c r="E156" s="263"/>
      <c r="F156" s="263"/>
      <c r="G156" s="263"/>
      <c r="H156" s="263"/>
      <c r="I156" s="263"/>
      <c r="J156" s="263"/>
      <c r="K156" s="263"/>
      <c r="L156" s="263"/>
      <c r="M156" s="263"/>
      <c r="N156" s="263"/>
      <c r="O156" s="263"/>
      <c r="P156" s="263"/>
      <c r="Q156" s="263"/>
      <c r="R156" s="263"/>
      <c r="S156" s="263"/>
      <c r="T156" s="263"/>
      <c r="U156" s="263"/>
      <c r="V156" s="263"/>
      <c r="W156" s="263"/>
      <c r="X156" s="263"/>
      <c r="Y156" s="263"/>
      <c r="Z156" s="263"/>
      <c r="AA156" s="263"/>
      <c r="AB156" s="263"/>
      <c r="AC156" s="263"/>
      <c r="AD156" s="263"/>
      <c r="AE156" s="263"/>
      <c r="AF156" s="263"/>
      <c r="AG156" s="263"/>
      <c r="AH156" s="34"/>
      <c r="AI156" s="34"/>
      <c r="AJ156" s="55"/>
      <c r="AK156" s="55"/>
      <c r="AL156" s="55"/>
      <c r="AM156" s="55"/>
      <c r="AN156" s="55"/>
      <c r="AO156" s="55"/>
      <c r="AP156" s="55"/>
      <c r="AQ156" s="55"/>
      <c r="AR156" s="55"/>
      <c r="AS156" s="55"/>
      <c r="AT156" s="55"/>
      <c r="AU156" s="55"/>
      <c r="AV156" s="55"/>
      <c r="AW156" s="55"/>
      <c r="AX156" s="55"/>
      <c r="AY156" s="55"/>
    </row>
    <row r="157" spans="1:51" s="43" customFormat="1" x14ac:dyDescent="0.25">
      <c r="A157" s="130"/>
      <c r="B157" s="130"/>
      <c r="C157" s="130"/>
      <c r="E157" s="130"/>
      <c r="F157" s="130"/>
      <c r="G157" s="130"/>
      <c r="H157" s="130"/>
      <c r="I157" s="130"/>
      <c r="J157" s="130"/>
      <c r="K157" s="130"/>
      <c r="L157" s="130"/>
      <c r="M157" s="130"/>
      <c r="N157" s="130"/>
      <c r="O157" s="130"/>
      <c r="P157" s="130"/>
      <c r="Q157" s="130"/>
      <c r="S157" s="58"/>
      <c r="U157" s="58"/>
      <c r="V157" s="58"/>
      <c r="W157" s="58"/>
      <c r="X157" s="58"/>
      <c r="Y157" s="48"/>
      <c r="Z157" s="58"/>
      <c r="AA157" s="58"/>
      <c r="AB157" s="134"/>
      <c r="AC157" s="134"/>
      <c r="AE157" s="133"/>
    </row>
    <row r="158" spans="1:51" s="35" customFormat="1" ht="3.95" customHeight="1" x14ac:dyDescent="0.25">
      <c r="AI158" s="55"/>
      <c r="AJ158" s="55"/>
      <c r="AK158" s="55"/>
      <c r="AL158" s="55"/>
      <c r="AM158" s="55"/>
      <c r="AN158" s="55"/>
      <c r="AO158" s="55"/>
      <c r="AP158" s="55"/>
      <c r="AQ158" s="55"/>
      <c r="AR158" s="55"/>
      <c r="AS158" s="55"/>
      <c r="AT158" s="55"/>
      <c r="AU158" s="55"/>
      <c r="AV158" s="55"/>
      <c r="AW158" s="55"/>
      <c r="AX158" s="55"/>
      <c r="AY158" s="55"/>
    </row>
    <row r="159" spans="1:51" s="35" customFormat="1" x14ac:dyDescent="0.25">
      <c r="A159" s="142"/>
      <c r="B159" s="142"/>
      <c r="C159" s="142"/>
      <c r="D159" s="342">
        <v>0</v>
      </c>
      <c r="E159" s="342"/>
      <c r="F159" s="342"/>
      <c r="G159" s="342"/>
      <c r="H159" s="35" t="s">
        <v>37</v>
      </c>
      <c r="L159" s="339">
        <f>FLOOR((D159*Z140/Z135),0.25)</f>
        <v>0</v>
      </c>
      <c r="M159" s="340"/>
      <c r="N159" s="341"/>
      <c r="O159" s="50" t="s">
        <v>80</v>
      </c>
      <c r="V159" s="143"/>
      <c r="W159" s="143"/>
      <c r="X159" s="143"/>
    </row>
    <row r="160" spans="1:51" s="35" customFormat="1" ht="3.95" customHeight="1" x14ac:dyDescent="0.25">
      <c r="AI160" s="55"/>
      <c r="AJ160" s="55"/>
      <c r="AK160" s="55"/>
      <c r="AL160" s="55"/>
      <c r="AM160" s="55"/>
      <c r="AN160" s="55"/>
      <c r="AO160" s="55"/>
      <c r="AP160" s="55"/>
      <c r="AQ160" s="55"/>
      <c r="AR160" s="55"/>
      <c r="AS160" s="55"/>
      <c r="AT160" s="55"/>
      <c r="AU160" s="55"/>
      <c r="AV160" s="55"/>
      <c r="AW160" s="55"/>
      <c r="AX160" s="55"/>
      <c r="AY160" s="55"/>
    </row>
    <row r="161" spans="1:62" s="35" customFormat="1" x14ac:dyDescent="0.25">
      <c r="C161" s="55"/>
      <c r="AI161" s="55"/>
      <c r="AJ161" s="55"/>
      <c r="AK161" s="55"/>
      <c r="AL161" s="55"/>
      <c r="AM161" s="55"/>
      <c r="AN161" s="55"/>
      <c r="AO161" s="55"/>
      <c r="AP161" s="55"/>
      <c r="AQ161" s="55"/>
      <c r="AR161" s="55"/>
      <c r="AS161" s="55"/>
      <c r="AT161" s="55"/>
      <c r="AU161" s="55"/>
      <c r="AV161" s="55"/>
      <c r="AW161" s="55"/>
      <c r="AX161" s="55"/>
      <c r="AY161" s="55"/>
    </row>
    <row r="162" spans="1:62" s="35" customFormat="1" ht="16.5" customHeight="1" x14ac:dyDescent="0.25">
      <c r="A162" s="347"/>
      <c r="B162" s="347"/>
      <c r="C162" s="141"/>
      <c r="D162" s="264" t="s">
        <v>163</v>
      </c>
      <c r="E162" s="264"/>
      <c r="F162" s="264"/>
      <c r="G162" s="264"/>
      <c r="H162" s="264"/>
      <c r="I162" s="264"/>
      <c r="J162" s="264"/>
      <c r="K162" s="264"/>
      <c r="L162" s="264"/>
      <c r="M162" s="264"/>
      <c r="N162" s="264"/>
      <c r="O162" s="264"/>
      <c r="P162" s="264"/>
      <c r="Q162" s="264"/>
      <c r="R162" s="264"/>
      <c r="S162" s="264"/>
      <c r="T162" s="264"/>
      <c r="U162" s="264"/>
      <c r="V162" s="264"/>
      <c r="W162" s="264"/>
      <c r="X162" s="264"/>
      <c r="Y162" s="264"/>
      <c r="Z162" s="264"/>
      <c r="AA162" s="264"/>
      <c r="AB162" s="264"/>
      <c r="AC162" s="264"/>
      <c r="AD162" s="264"/>
      <c r="AE162" s="264"/>
      <c r="AF162" s="264"/>
      <c r="AG162" s="264"/>
      <c r="AH162" s="70"/>
      <c r="AI162" s="70"/>
      <c r="AJ162" s="70"/>
      <c r="AK162" s="70"/>
      <c r="AL162" s="70"/>
      <c r="AM162" s="70"/>
      <c r="AN162" s="70"/>
      <c r="AO162" s="70"/>
      <c r="AP162" s="70"/>
      <c r="AQ162" s="70"/>
      <c r="AR162" s="55"/>
      <c r="AS162" s="55"/>
      <c r="AT162" s="55"/>
      <c r="AU162" s="55"/>
      <c r="AV162" s="55"/>
      <c r="AW162" s="55"/>
      <c r="AX162" s="55"/>
      <c r="AY162" s="55"/>
      <c r="AZ162" s="55"/>
    </row>
    <row r="163" spans="1:62" s="35" customFormat="1" x14ac:dyDescent="0.25">
      <c r="A163" s="347"/>
      <c r="B163" s="347"/>
      <c r="C163" s="141"/>
      <c r="D163" s="264"/>
      <c r="E163" s="264"/>
      <c r="F163" s="264"/>
      <c r="G163" s="264"/>
      <c r="H163" s="264"/>
      <c r="I163" s="264"/>
      <c r="J163" s="264"/>
      <c r="K163" s="264"/>
      <c r="L163" s="264"/>
      <c r="M163" s="264"/>
      <c r="N163" s="264"/>
      <c r="O163" s="264"/>
      <c r="P163" s="264"/>
      <c r="Q163" s="264"/>
      <c r="R163" s="264"/>
      <c r="S163" s="264"/>
      <c r="T163" s="264"/>
      <c r="U163" s="264"/>
      <c r="V163" s="264"/>
      <c r="W163" s="264"/>
      <c r="X163" s="264"/>
      <c r="Y163" s="264"/>
      <c r="Z163" s="264"/>
      <c r="AA163" s="264"/>
      <c r="AB163" s="264"/>
      <c r="AC163" s="264"/>
      <c r="AD163" s="264"/>
      <c r="AE163" s="264"/>
      <c r="AF163" s="264"/>
      <c r="AG163" s="264"/>
      <c r="AH163" s="70"/>
      <c r="AI163" s="70"/>
      <c r="AJ163" s="70"/>
      <c r="AK163" s="70"/>
      <c r="AL163" s="70"/>
      <c r="AM163" s="70"/>
      <c r="AN163" s="70"/>
      <c r="AO163" s="70"/>
      <c r="AP163" s="70"/>
      <c r="AQ163" s="70"/>
      <c r="AR163" s="55"/>
      <c r="AS163" s="55"/>
      <c r="AT163" s="55"/>
      <c r="AU163" s="55"/>
      <c r="AV163" s="55"/>
      <c r="AW163" s="55"/>
      <c r="AX163" s="55"/>
      <c r="AY163" s="55"/>
      <c r="AZ163" s="55"/>
    </row>
    <row r="164" spans="1:62" s="35" customFormat="1" x14ac:dyDescent="0.25">
      <c r="A164" s="347"/>
      <c r="B164" s="347"/>
      <c r="C164" s="141"/>
      <c r="D164" s="264"/>
      <c r="E164" s="264"/>
      <c r="F164" s="264"/>
      <c r="G164" s="264"/>
      <c r="H164" s="264"/>
      <c r="I164" s="264"/>
      <c r="J164" s="264"/>
      <c r="K164" s="264"/>
      <c r="L164" s="264"/>
      <c r="M164" s="264"/>
      <c r="N164" s="264"/>
      <c r="O164" s="264"/>
      <c r="P164" s="264"/>
      <c r="Q164" s="264"/>
      <c r="R164" s="264"/>
      <c r="S164" s="264"/>
      <c r="T164" s="264"/>
      <c r="U164" s="264"/>
      <c r="V164" s="264"/>
      <c r="W164" s="264"/>
      <c r="X164" s="264"/>
      <c r="Y164" s="264"/>
      <c r="Z164" s="264"/>
      <c r="AA164" s="264"/>
      <c r="AB164" s="264"/>
      <c r="AC164" s="264"/>
      <c r="AD164" s="264"/>
      <c r="AE164" s="264"/>
      <c r="AF164" s="264"/>
      <c r="AG164" s="264"/>
      <c r="AH164" s="70"/>
      <c r="AI164" s="70"/>
      <c r="AJ164" s="70"/>
      <c r="AK164" s="70"/>
      <c r="AL164" s="70"/>
      <c r="AM164" s="70"/>
      <c r="AN164" s="70"/>
      <c r="AO164" s="70"/>
      <c r="AP164" s="70"/>
      <c r="AQ164" s="70"/>
      <c r="AR164" s="55"/>
      <c r="AS164" s="55"/>
      <c r="AT164" s="55"/>
      <c r="AU164" s="55"/>
      <c r="AV164" s="55"/>
      <c r="AW164" s="55"/>
      <c r="AX164" s="55"/>
      <c r="AY164" s="55"/>
      <c r="AZ164" s="55"/>
    </row>
    <row r="165" spans="1:62" s="35" customFormat="1" x14ac:dyDescent="0.25">
      <c r="C165" s="55"/>
      <c r="D165" s="264"/>
      <c r="E165" s="264"/>
      <c r="F165" s="264"/>
      <c r="G165" s="264"/>
      <c r="H165" s="264"/>
      <c r="I165" s="264"/>
      <c r="J165" s="264"/>
      <c r="K165" s="264"/>
      <c r="L165" s="264"/>
      <c r="M165" s="264"/>
      <c r="N165" s="264"/>
      <c r="O165" s="264"/>
      <c r="P165" s="264"/>
      <c r="Q165" s="264"/>
      <c r="R165" s="264"/>
      <c r="S165" s="264"/>
      <c r="T165" s="264"/>
      <c r="U165" s="264"/>
      <c r="V165" s="264"/>
      <c r="W165" s="264"/>
      <c r="X165" s="264"/>
      <c r="Y165" s="264"/>
      <c r="Z165" s="264"/>
      <c r="AA165" s="264"/>
      <c r="AB165" s="264"/>
      <c r="AC165" s="264"/>
      <c r="AD165" s="264"/>
      <c r="AE165" s="264"/>
      <c r="AF165" s="264"/>
      <c r="AG165" s="264"/>
      <c r="AH165" s="70"/>
      <c r="AI165" s="70"/>
      <c r="AJ165" s="70"/>
      <c r="AK165" s="70"/>
      <c r="AL165" s="70"/>
      <c r="AM165" s="70"/>
      <c r="AN165" s="70"/>
      <c r="AO165" s="70"/>
      <c r="AP165" s="70"/>
      <c r="AQ165" s="70"/>
      <c r="AR165" s="55"/>
      <c r="AS165" s="55"/>
      <c r="AT165" s="55"/>
      <c r="AU165" s="55"/>
      <c r="AV165" s="55"/>
      <c r="AW165" s="55"/>
      <c r="AX165" s="55"/>
      <c r="AY165" s="55"/>
      <c r="AZ165" s="55"/>
    </row>
    <row r="166" spans="1:62" s="14" customFormat="1" ht="15.75" x14ac:dyDescent="0.25">
      <c r="C166" s="17"/>
      <c r="Z166" s="2"/>
      <c r="AE166" s="18"/>
      <c r="AF166" s="15"/>
      <c r="AG166" s="13"/>
    </row>
    <row r="167" spans="1:62" x14ac:dyDescent="0.25">
      <c r="AB167" s="1"/>
      <c r="AF167" s="12" t="s">
        <v>122</v>
      </c>
    </row>
    <row r="168" spans="1:62" ht="6" customHeight="1" x14ac:dyDescent="0.25">
      <c r="AB168" s="1"/>
      <c r="AD168" s="12"/>
    </row>
    <row r="169" spans="1:62" s="29" customFormat="1" ht="21.95" customHeight="1" x14ac:dyDescent="0.25">
      <c r="A169" s="285" t="s">
        <v>131</v>
      </c>
      <c r="B169" s="285"/>
      <c r="C169" s="285"/>
      <c r="D169" s="285"/>
      <c r="E169" s="285"/>
      <c r="F169" s="285"/>
      <c r="G169" s="285"/>
      <c r="H169" s="285"/>
      <c r="I169" s="285"/>
      <c r="J169" s="285"/>
      <c r="K169" s="285"/>
      <c r="L169" s="285"/>
      <c r="M169" s="285"/>
      <c r="N169" s="285"/>
      <c r="O169" s="285"/>
      <c r="P169" s="285"/>
      <c r="Q169" s="285"/>
      <c r="R169" s="285"/>
      <c r="S169" s="285"/>
      <c r="T169" s="285"/>
      <c r="U169" s="285"/>
      <c r="V169" s="285"/>
      <c r="W169" s="285"/>
      <c r="X169" s="285"/>
      <c r="Y169" s="285"/>
      <c r="Z169" s="285"/>
      <c r="AA169" s="285"/>
      <c r="AB169" s="285"/>
      <c r="AC169" s="285"/>
      <c r="AD169" s="285"/>
      <c r="AE169" s="285"/>
      <c r="AF169" s="285"/>
      <c r="AG169" s="285"/>
      <c r="AH169" s="285"/>
      <c r="AI169" s="285"/>
      <c r="AJ169" s="285"/>
      <c r="AK169" s="285"/>
      <c r="AL169" s="285"/>
      <c r="AM169" s="285"/>
      <c r="AN169" s="285"/>
      <c r="AO169" s="285"/>
      <c r="AP169" s="285"/>
      <c r="AQ169" s="285"/>
      <c r="AR169" s="27"/>
      <c r="AS169" s="28"/>
      <c r="AT169" s="28"/>
      <c r="AU169" s="28"/>
      <c r="AV169" s="28"/>
      <c r="AW169" s="28"/>
      <c r="AX169" s="28"/>
      <c r="AY169" s="28"/>
      <c r="AZ169" s="28"/>
      <c r="BA169" s="28"/>
      <c r="BB169" s="28"/>
      <c r="BC169" s="28"/>
      <c r="BD169" s="28"/>
      <c r="BE169" s="28"/>
      <c r="BF169" s="28"/>
      <c r="BG169" s="28"/>
      <c r="BH169" s="28"/>
      <c r="BI169" s="28"/>
      <c r="BJ169" s="28"/>
    </row>
    <row r="170" spans="1:62" ht="10.15" customHeight="1" x14ac:dyDescent="0.25">
      <c r="Z170" s="1"/>
      <c r="AE170" s="11"/>
      <c r="AF170" s="9"/>
      <c r="AG170" s="6"/>
    </row>
    <row r="171" spans="1:62" s="66" customFormat="1" ht="17.25" x14ac:dyDescent="0.3">
      <c r="A171" s="106" t="s">
        <v>107</v>
      </c>
      <c r="B171" s="107"/>
      <c r="C171" s="107"/>
      <c r="D171" s="107"/>
      <c r="E171" s="107"/>
      <c r="F171" s="107"/>
      <c r="G171" s="107"/>
      <c r="H171" s="107"/>
      <c r="I171" s="107"/>
      <c r="J171" s="107"/>
      <c r="K171" s="107"/>
      <c r="L171" s="107"/>
      <c r="M171" s="107"/>
      <c r="N171" s="107"/>
      <c r="O171" s="107"/>
      <c r="P171" s="107"/>
      <c r="Q171" s="107"/>
      <c r="R171" s="107"/>
      <c r="S171" s="107"/>
      <c r="T171" s="107"/>
      <c r="U171" s="107"/>
      <c r="V171" s="107"/>
      <c r="W171" s="107"/>
      <c r="X171" s="107"/>
      <c r="Y171" s="107"/>
      <c r="Z171" s="107"/>
      <c r="AA171" s="107"/>
      <c r="AB171" s="107"/>
      <c r="AC171" s="107"/>
      <c r="AD171" s="107"/>
      <c r="AE171" s="107"/>
      <c r="AF171" s="108"/>
      <c r="AG171" s="107"/>
    </row>
    <row r="172" spans="1:62" s="59" customFormat="1" ht="10.15" customHeight="1" x14ac:dyDescent="0.25">
      <c r="C172" s="99"/>
      <c r="AE172" s="100"/>
      <c r="AF172" s="101"/>
    </row>
    <row r="173" spans="1:62" s="54" customFormat="1" ht="16.5" customHeight="1" x14ac:dyDescent="0.25">
      <c r="A173" s="286">
        <v>1</v>
      </c>
      <c r="B173" s="286"/>
      <c r="C173" s="68"/>
      <c r="D173" s="263" t="s">
        <v>89</v>
      </c>
      <c r="E173" s="263"/>
      <c r="F173" s="263"/>
      <c r="G173" s="263"/>
      <c r="H173" s="263"/>
      <c r="I173" s="263"/>
      <c r="J173" s="263"/>
      <c r="K173" s="263"/>
      <c r="L173" s="263"/>
      <c r="M173" s="263"/>
      <c r="N173" s="263"/>
      <c r="O173" s="263"/>
      <c r="P173" s="263"/>
      <c r="Q173" s="263"/>
      <c r="R173" s="263"/>
      <c r="S173" s="263"/>
      <c r="T173" s="263"/>
      <c r="U173" s="263"/>
      <c r="V173" s="263"/>
      <c r="W173" s="263"/>
      <c r="X173" s="263"/>
      <c r="Y173" s="263"/>
      <c r="Z173" s="263"/>
      <c r="AA173" s="263"/>
      <c r="AB173" s="263"/>
      <c r="AC173" s="263"/>
      <c r="AD173" s="263"/>
      <c r="AE173" s="263"/>
      <c r="AF173" s="263"/>
      <c r="AG173" s="263"/>
      <c r="AH173" s="34"/>
    </row>
    <row r="174" spans="1:62" s="54" customFormat="1" x14ac:dyDescent="0.25">
      <c r="A174" s="328"/>
      <c r="B174" s="328"/>
      <c r="C174" s="68"/>
      <c r="D174" s="263"/>
      <c r="E174" s="263"/>
      <c r="F174" s="263"/>
      <c r="G174" s="263"/>
      <c r="H174" s="263"/>
      <c r="I174" s="263"/>
      <c r="J174" s="263"/>
      <c r="K174" s="263"/>
      <c r="L174" s="263"/>
      <c r="M174" s="263"/>
      <c r="N174" s="263"/>
      <c r="O174" s="263"/>
      <c r="P174" s="263"/>
      <c r="Q174" s="263"/>
      <c r="R174" s="263"/>
      <c r="S174" s="263"/>
      <c r="T174" s="263"/>
      <c r="U174" s="263"/>
      <c r="V174" s="263"/>
      <c r="W174" s="263"/>
      <c r="X174" s="263"/>
      <c r="Y174" s="263"/>
      <c r="Z174" s="263"/>
      <c r="AA174" s="263"/>
      <c r="AB174" s="263"/>
      <c r="AC174" s="263"/>
      <c r="AD174" s="263"/>
      <c r="AE174" s="263"/>
      <c r="AF174" s="263"/>
      <c r="AG174" s="263"/>
      <c r="AH174" s="34"/>
    </row>
    <row r="175" spans="1:62" s="54" customFormat="1" x14ac:dyDescent="0.25">
      <c r="A175" s="328"/>
      <c r="B175" s="328"/>
      <c r="C175" s="68"/>
      <c r="D175" s="257" t="s">
        <v>12</v>
      </c>
      <c r="E175" s="269" t="s">
        <v>140</v>
      </c>
      <c r="F175" s="269"/>
      <c r="G175" s="269"/>
      <c r="H175" s="269"/>
      <c r="I175" s="269"/>
      <c r="J175" s="269"/>
      <c r="K175" s="269"/>
      <c r="L175" s="269"/>
      <c r="M175" s="269"/>
      <c r="N175" s="269"/>
      <c r="O175" s="269"/>
      <c r="P175" s="269"/>
      <c r="Q175" s="269"/>
      <c r="R175" s="269"/>
      <c r="S175" s="269"/>
      <c r="T175" s="259"/>
      <c r="U175" s="259"/>
      <c r="Z175" s="37"/>
      <c r="AA175" s="37"/>
      <c r="AH175" s="58"/>
    </row>
    <row r="176" spans="1:62" s="54" customFormat="1" x14ac:dyDescent="0.25">
      <c r="A176" s="104"/>
      <c r="B176" s="104"/>
      <c r="C176" s="68"/>
      <c r="D176" s="43"/>
      <c r="F176" s="37"/>
      <c r="G176" s="37"/>
      <c r="H176" s="117"/>
      <c r="I176" s="117"/>
      <c r="J176" s="117"/>
      <c r="K176" s="117"/>
      <c r="L176" s="117"/>
      <c r="M176" s="117"/>
      <c r="N176" s="117"/>
      <c r="O176" s="117"/>
      <c r="P176" s="117"/>
      <c r="Q176" s="117"/>
      <c r="R176" s="117"/>
      <c r="S176" s="117"/>
      <c r="T176" s="117"/>
      <c r="Y176" s="37"/>
      <c r="Z176" s="37"/>
      <c r="AG176" s="58"/>
    </row>
    <row r="177" spans="1:50" s="54" customFormat="1" x14ac:dyDescent="0.25">
      <c r="A177" s="104"/>
      <c r="B177" s="104"/>
      <c r="C177" s="68"/>
      <c r="D177" s="247" t="s">
        <v>17</v>
      </c>
      <c r="E177" s="188" t="s">
        <v>38</v>
      </c>
      <c r="F177" s="37"/>
      <c r="G177" s="37"/>
      <c r="H177" s="117"/>
      <c r="I177" s="117"/>
      <c r="J177" s="117"/>
      <c r="K177" s="117"/>
      <c r="L177" s="117"/>
      <c r="M177" s="117"/>
      <c r="N177" s="327">
        <f>Z135</f>
        <v>1</v>
      </c>
      <c r="O177" s="327"/>
      <c r="P177" s="327"/>
      <c r="Q177" s="327"/>
      <c r="R177" s="54" t="s">
        <v>109</v>
      </c>
      <c r="S177" s="117"/>
      <c r="T177" s="117"/>
      <c r="Y177" s="37"/>
      <c r="Z177" s="37"/>
      <c r="AG177" s="58"/>
    </row>
    <row r="178" spans="1:50" s="54" customFormat="1" x14ac:dyDescent="0.25">
      <c r="A178" s="104"/>
      <c r="B178" s="104"/>
      <c r="C178" s="68"/>
      <c r="D178" s="58"/>
      <c r="F178" s="37"/>
      <c r="G178" s="37"/>
      <c r="H178" s="117"/>
      <c r="I178" s="117"/>
      <c r="J178" s="117"/>
      <c r="K178" s="117"/>
      <c r="L178" s="117"/>
      <c r="M178" s="117"/>
      <c r="N178" s="117"/>
      <c r="O178" s="117"/>
      <c r="P178" s="117"/>
      <c r="Q178" s="117"/>
      <c r="R178" s="117"/>
      <c r="S178" s="117"/>
      <c r="T178" s="117"/>
      <c r="Y178" s="37"/>
      <c r="Z178" s="37"/>
      <c r="AF178" s="58"/>
    </row>
    <row r="179" spans="1:50" s="35" customFormat="1" x14ac:dyDescent="0.25">
      <c r="C179" s="55"/>
      <c r="D179" s="247" t="s">
        <v>18</v>
      </c>
      <c r="E179" s="65" t="s">
        <v>39</v>
      </c>
      <c r="Z179" s="70"/>
      <c r="AB179" s="237"/>
      <c r="AI179" s="55"/>
      <c r="AJ179" s="55"/>
      <c r="AK179" s="55"/>
      <c r="AL179" s="55"/>
      <c r="AM179" s="55"/>
      <c r="AN179" s="55"/>
      <c r="AO179" s="55"/>
      <c r="AP179" s="55"/>
      <c r="AQ179" s="55"/>
      <c r="AR179" s="55"/>
      <c r="AS179" s="55"/>
      <c r="AT179" s="55"/>
      <c r="AU179" s="55"/>
      <c r="AV179" s="55"/>
      <c r="AW179" s="55"/>
      <c r="AX179" s="55"/>
    </row>
    <row r="180" spans="1:50" s="54" customFormat="1" ht="16.5" customHeight="1" x14ac:dyDescent="0.25">
      <c r="C180" s="56"/>
      <c r="E180" s="35" t="s">
        <v>40</v>
      </c>
      <c r="Z180" s="319">
        <v>0</v>
      </c>
      <c r="AA180" s="319"/>
      <c r="AB180" s="319"/>
      <c r="AC180" s="238"/>
      <c r="AD180" s="238"/>
      <c r="AE180" s="238"/>
      <c r="AF180" s="238"/>
      <c r="AG180" s="238"/>
      <c r="AH180" s="238"/>
    </row>
    <row r="181" spans="1:50" s="54" customFormat="1" ht="3" customHeight="1" x14ac:dyDescent="0.25">
      <c r="C181" s="56"/>
      <c r="E181" s="35"/>
      <c r="U181" s="103"/>
      <c r="AC181" s="238"/>
      <c r="AD181" s="238"/>
      <c r="AE181" s="238"/>
      <c r="AF181" s="238"/>
      <c r="AG181" s="238"/>
      <c r="AH181" s="238"/>
    </row>
    <row r="182" spans="1:50" s="54" customFormat="1" x14ac:dyDescent="0.25">
      <c r="C182" s="56"/>
      <c r="E182" s="35" t="s">
        <v>65</v>
      </c>
      <c r="Z182" s="319">
        <v>0</v>
      </c>
      <c r="AA182" s="319"/>
      <c r="AB182" s="319"/>
      <c r="AC182" s="54" t="s">
        <v>7</v>
      </c>
      <c r="AD182" s="238"/>
      <c r="AE182" s="238"/>
      <c r="AF182" s="238"/>
      <c r="AH182" s="238"/>
    </row>
    <row r="183" spans="1:50" s="54" customFormat="1" ht="3" customHeight="1" x14ac:dyDescent="0.25">
      <c r="C183" s="56"/>
      <c r="E183" s="35"/>
      <c r="U183" s="103"/>
      <c r="Z183" s="37"/>
      <c r="AA183" s="238"/>
      <c r="AC183" s="239"/>
      <c r="AD183" s="238"/>
      <c r="AE183" s="238"/>
      <c r="AF183" s="238"/>
      <c r="AH183" s="238"/>
    </row>
    <row r="184" spans="1:50" s="54" customFormat="1" x14ac:dyDescent="0.25">
      <c r="C184" s="56"/>
      <c r="E184" s="35" t="s">
        <v>41</v>
      </c>
      <c r="Z184" s="319">
        <v>0</v>
      </c>
      <c r="AA184" s="319"/>
      <c r="AB184" s="319"/>
      <c r="AC184" s="54" t="s">
        <v>7</v>
      </c>
      <c r="AD184" s="238"/>
      <c r="AE184" s="238"/>
      <c r="AF184" s="238"/>
      <c r="AH184" s="238"/>
    </row>
    <row r="185" spans="1:50" s="54" customFormat="1" ht="3" customHeight="1" x14ac:dyDescent="0.25">
      <c r="C185" s="56"/>
      <c r="E185" s="35"/>
      <c r="U185" s="103"/>
      <c r="Z185" s="37"/>
      <c r="AA185" s="238"/>
      <c r="AC185" s="239"/>
      <c r="AD185" s="238"/>
      <c r="AE185" s="238"/>
      <c r="AF185" s="238"/>
      <c r="AH185" s="238"/>
    </row>
    <row r="186" spans="1:50" s="54" customFormat="1" x14ac:dyDescent="0.25">
      <c r="C186" s="56"/>
      <c r="E186" s="35" t="s">
        <v>42</v>
      </c>
      <c r="Z186" s="319">
        <v>0</v>
      </c>
      <c r="AA186" s="319"/>
      <c r="AB186" s="319"/>
      <c r="AC186" s="54" t="s">
        <v>7</v>
      </c>
      <c r="AD186" s="238"/>
      <c r="AE186" s="238"/>
      <c r="AF186" s="238"/>
      <c r="AH186" s="238"/>
    </row>
    <row r="187" spans="1:50" s="54" customFormat="1" ht="3" customHeight="1" x14ac:dyDescent="0.25">
      <c r="C187" s="56"/>
      <c r="E187" s="35"/>
      <c r="Z187" s="103"/>
      <c r="AA187" s="240"/>
      <c r="AD187" s="238"/>
      <c r="AE187" s="238"/>
      <c r="AF187" s="238"/>
      <c r="AH187" s="238"/>
    </row>
    <row r="188" spans="1:50" s="54" customFormat="1" x14ac:dyDescent="0.25">
      <c r="C188" s="56"/>
      <c r="E188" s="35" t="s">
        <v>66</v>
      </c>
      <c r="Z188" s="319">
        <v>0</v>
      </c>
      <c r="AA188" s="319"/>
      <c r="AB188" s="319"/>
      <c r="AC188" s="54" t="s">
        <v>8</v>
      </c>
      <c r="AD188" s="238"/>
      <c r="AE188" s="238"/>
      <c r="AF188" s="238"/>
      <c r="AH188" s="238"/>
    </row>
    <row r="189" spans="1:50" s="54" customFormat="1" ht="3" customHeight="1" x14ac:dyDescent="0.25">
      <c r="C189" s="56"/>
      <c r="E189" s="35"/>
      <c r="Z189" s="103"/>
      <c r="AA189" s="240"/>
      <c r="AD189" s="238"/>
      <c r="AE189" s="238"/>
      <c r="AF189" s="238"/>
      <c r="AH189" s="238"/>
    </row>
    <row r="190" spans="1:50" s="54" customFormat="1" x14ac:dyDescent="0.25">
      <c r="C190" s="56"/>
      <c r="E190" s="35" t="s">
        <v>102</v>
      </c>
      <c r="Z190" s="319">
        <v>0</v>
      </c>
      <c r="AA190" s="319"/>
      <c r="AB190" s="319"/>
      <c r="AC190" s="54" t="s">
        <v>7</v>
      </c>
      <c r="AD190" s="238"/>
      <c r="AE190" s="238"/>
      <c r="AF190" s="238"/>
      <c r="AH190" s="238"/>
    </row>
    <row r="191" spans="1:50" s="54" customFormat="1" ht="3" customHeight="1" x14ac:dyDescent="0.25">
      <c r="C191" s="56"/>
      <c r="E191" s="35"/>
      <c r="Z191" s="103"/>
      <c r="AA191" s="240"/>
      <c r="AD191" s="238"/>
      <c r="AE191" s="238"/>
      <c r="AF191" s="238"/>
      <c r="AH191" s="238"/>
    </row>
    <row r="192" spans="1:50" s="54" customFormat="1" x14ac:dyDescent="0.25">
      <c r="C192" s="56"/>
      <c r="E192" s="35" t="s">
        <v>103</v>
      </c>
      <c r="Z192" s="319">
        <v>0</v>
      </c>
      <c r="AA192" s="319"/>
      <c r="AB192" s="319"/>
      <c r="AC192" s="54" t="s">
        <v>7</v>
      </c>
      <c r="AD192" s="238"/>
      <c r="AE192" s="238"/>
      <c r="AF192" s="238"/>
      <c r="AH192" s="238"/>
    </row>
    <row r="193" spans="1:34" s="54" customFormat="1" ht="3" customHeight="1" x14ac:dyDescent="0.25">
      <c r="C193" s="56"/>
      <c r="E193" s="35"/>
      <c r="Z193" s="103"/>
      <c r="AA193" s="240"/>
      <c r="AB193" s="37"/>
      <c r="AC193" s="239"/>
      <c r="AD193" s="238"/>
      <c r="AE193" s="238"/>
      <c r="AF193" s="238"/>
      <c r="AG193" s="238"/>
      <c r="AH193" s="238"/>
    </row>
    <row r="194" spans="1:34" s="54" customFormat="1" x14ac:dyDescent="0.25">
      <c r="C194" s="56"/>
      <c r="E194" s="35" t="s">
        <v>43</v>
      </c>
      <c r="Z194" s="326" t="e">
        <f>(Z182*9)/Z180</f>
        <v>#DIV/0!</v>
      </c>
      <c r="AA194" s="326"/>
      <c r="AB194" s="326"/>
      <c r="AC194" s="239"/>
      <c r="AD194" s="238"/>
      <c r="AE194" s="238"/>
      <c r="AF194" s="238"/>
      <c r="AG194" s="238"/>
    </row>
    <row r="195" spans="1:34" s="54" customFormat="1" ht="3" customHeight="1" x14ac:dyDescent="0.25">
      <c r="C195" s="56"/>
      <c r="E195" s="35"/>
      <c r="Z195" s="103"/>
      <c r="AB195" s="37"/>
      <c r="AC195" s="238"/>
      <c r="AD195" s="238"/>
      <c r="AE195" s="238"/>
      <c r="AF195" s="238"/>
      <c r="AG195" s="238"/>
    </row>
    <row r="196" spans="1:34" s="54" customFormat="1" x14ac:dyDescent="0.25">
      <c r="C196" s="56"/>
      <c r="E196" s="35" t="s">
        <v>44</v>
      </c>
      <c r="Z196" s="326" t="e">
        <f>(Z184*9)/Z180</f>
        <v>#DIV/0!</v>
      </c>
      <c r="AA196" s="326"/>
      <c r="AB196" s="326"/>
      <c r="AC196" s="238"/>
      <c r="AD196" s="238"/>
      <c r="AE196" s="238"/>
      <c r="AF196" s="238"/>
    </row>
    <row r="197" spans="1:34" s="54" customFormat="1" ht="3" customHeight="1" x14ac:dyDescent="0.25">
      <c r="C197" s="56"/>
      <c r="E197" s="35"/>
      <c r="Z197" s="103"/>
      <c r="AB197" s="37"/>
      <c r="AF197" s="58"/>
    </row>
    <row r="198" spans="1:34" s="54" customFormat="1" x14ac:dyDescent="0.25">
      <c r="C198" s="56"/>
      <c r="E198" s="35" t="s">
        <v>45</v>
      </c>
      <c r="F198" s="241"/>
      <c r="G198" s="241"/>
      <c r="H198" s="241"/>
      <c r="I198" s="241"/>
      <c r="J198" s="241"/>
      <c r="K198" s="241"/>
      <c r="L198" s="241"/>
      <c r="M198" s="241"/>
      <c r="N198" s="241"/>
      <c r="O198" s="241"/>
      <c r="Z198" s="326" t="e">
        <f>(Z192*4)/Z180</f>
        <v>#DIV/0!</v>
      </c>
      <c r="AA198" s="326"/>
      <c r="AB198" s="326"/>
      <c r="AF198" s="58"/>
    </row>
    <row r="199" spans="1:34" s="54" customFormat="1" ht="11.25" customHeight="1" x14ac:dyDescent="0.25">
      <c r="C199" s="56"/>
      <c r="D199" s="73"/>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131"/>
      <c r="AD199" s="131"/>
      <c r="AE199" s="131"/>
      <c r="AF199" s="58"/>
    </row>
    <row r="200" spans="1:34" s="54" customFormat="1" ht="12" customHeight="1" x14ac:dyDescent="0.25">
      <c r="C200" s="56"/>
      <c r="AF200" s="58"/>
    </row>
    <row r="201" spans="1:34" s="56" customFormat="1" x14ac:dyDescent="0.25">
      <c r="A201" s="286">
        <v>2</v>
      </c>
      <c r="B201" s="286"/>
      <c r="C201" s="160"/>
      <c r="D201" s="43" t="s">
        <v>90</v>
      </c>
      <c r="E201" s="71"/>
      <c r="F201" s="54"/>
      <c r="G201" s="54"/>
      <c r="H201" s="54"/>
      <c r="I201" s="54"/>
      <c r="J201" s="54"/>
      <c r="K201" s="54"/>
      <c r="L201" s="54"/>
      <c r="M201" s="54"/>
      <c r="N201" s="54"/>
      <c r="O201" s="54"/>
      <c r="P201" s="54"/>
      <c r="Q201" s="54"/>
      <c r="R201" s="54"/>
      <c r="S201" s="54"/>
      <c r="T201" s="54"/>
      <c r="U201" s="54"/>
      <c r="V201" s="54"/>
      <c r="W201" s="54"/>
      <c r="X201" s="54"/>
      <c r="Y201" s="54"/>
      <c r="Z201" s="54"/>
      <c r="AA201" s="54"/>
      <c r="AB201" s="54"/>
      <c r="AC201" s="54"/>
      <c r="AD201" s="54"/>
      <c r="AE201" s="54"/>
      <c r="AF201" s="58"/>
      <c r="AG201" s="54"/>
      <c r="AH201" s="54"/>
    </row>
    <row r="202" spans="1:34" s="54" customFormat="1" x14ac:dyDescent="0.25">
      <c r="A202" s="56"/>
      <c r="B202" s="56"/>
      <c r="C202" s="56"/>
      <c r="D202" s="35"/>
      <c r="E202" s="35"/>
      <c r="F202" s="73"/>
      <c r="G202" s="73"/>
      <c r="H202" s="73"/>
      <c r="I202" s="73"/>
      <c r="J202" s="73"/>
      <c r="K202" s="73"/>
      <c r="L202" s="73"/>
      <c r="M202" s="73"/>
      <c r="N202" s="73"/>
      <c r="O202" s="73"/>
      <c r="P202" s="73"/>
      <c r="Q202" s="73"/>
      <c r="R202" s="73"/>
      <c r="S202" s="73"/>
      <c r="T202" s="73"/>
      <c r="U202" s="73"/>
      <c r="V202" s="73"/>
      <c r="W202" s="73"/>
      <c r="X202" s="73"/>
      <c r="Y202" s="73"/>
      <c r="Z202" s="73"/>
      <c r="AA202" s="73"/>
      <c r="AB202" s="73"/>
      <c r="AF202" s="58"/>
    </row>
    <row r="203" spans="1:34" s="56" customFormat="1" ht="17.25" customHeight="1" x14ac:dyDescent="0.25">
      <c r="D203" s="247" t="s">
        <v>17</v>
      </c>
      <c r="F203" s="263" t="s">
        <v>166</v>
      </c>
      <c r="G203" s="263"/>
      <c r="H203" s="263"/>
      <c r="I203" s="263"/>
      <c r="J203" s="263"/>
      <c r="K203" s="263"/>
      <c r="L203" s="263"/>
      <c r="M203" s="263"/>
      <c r="N203" s="263"/>
      <c r="O203" s="263"/>
      <c r="P203" s="263"/>
      <c r="Q203" s="263"/>
      <c r="R203" s="263"/>
      <c r="S203" s="263"/>
      <c r="T203" s="263"/>
      <c r="U203" s="263"/>
      <c r="V203" s="263"/>
      <c r="W203" s="263"/>
      <c r="X203" s="263"/>
      <c r="Y203" s="263"/>
      <c r="Z203" s="263"/>
      <c r="AA203" s="73"/>
      <c r="AB203" s="73"/>
      <c r="AC203" s="105"/>
      <c r="AD203" s="54" t="s">
        <v>0</v>
      </c>
      <c r="AF203" s="105"/>
      <c r="AG203" s="54" t="s">
        <v>1</v>
      </c>
    </row>
    <row r="204" spans="1:34" s="54" customFormat="1" x14ac:dyDescent="0.25">
      <c r="D204" s="248"/>
      <c r="F204" s="263"/>
      <c r="G204" s="263"/>
      <c r="H204" s="263"/>
      <c r="I204" s="263"/>
      <c r="J204" s="263"/>
      <c r="K204" s="263"/>
      <c r="L204" s="263"/>
      <c r="M204" s="263"/>
      <c r="N204" s="263"/>
      <c r="O204" s="263"/>
      <c r="P204" s="263"/>
      <c r="Q204" s="263"/>
      <c r="R204" s="263"/>
      <c r="S204" s="263"/>
      <c r="T204" s="263"/>
      <c r="U204" s="263"/>
      <c r="V204" s="263"/>
      <c r="W204" s="263"/>
      <c r="X204" s="263"/>
      <c r="Y204" s="263"/>
      <c r="Z204" s="263"/>
      <c r="AA204" s="73"/>
      <c r="AB204" s="73"/>
      <c r="AC204" s="103"/>
      <c r="AF204" s="103"/>
    </row>
    <row r="205" spans="1:34" s="54" customFormat="1" x14ac:dyDescent="0.25">
      <c r="A205" s="56"/>
      <c r="B205" s="56"/>
      <c r="C205" s="56"/>
      <c r="D205" s="35"/>
      <c r="F205" s="73"/>
      <c r="G205" s="73"/>
      <c r="H205" s="73"/>
      <c r="I205" s="73"/>
      <c r="J205" s="73"/>
      <c r="K205" s="73"/>
      <c r="L205" s="73"/>
      <c r="M205" s="73"/>
      <c r="N205" s="73"/>
      <c r="O205" s="73"/>
      <c r="P205" s="73"/>
      <c r="Q205" s="73"/>
      <c r="R205" s="73"/>
      <c r="S205" s="73"/>
      <c r="T205" s="73"/>
      <c r="U205" s="73"/>
      <c r="V205" s="73"/>
      <c r="W205" s="73"/>
      <c r="X205" s="73"/>
      <c r="Y205" s="73"/>
      <c r="Z205" s="73"/>
      <c r="AA205" s="73"/>
      <c r="AB205" s="73"/>
      <c r="AF205" s="58"/>
    </row>
    <row r="206" spans="1:34" s="56" customFormat="1" ht="16.5" customHeight="1" x14ac:dyDescent="0.25">
      <c r="A206" s="242"/>
      <c r="B206" s="242"/>
      <c r="C206" s="242"/>
      <c r="D206" s="247" t="s">
        <v>18</v>
      </c>
      <c r="F206" s="381" t="s">
        <v>141</v>
      </c>
      <c r="G206" s="381"/>
      <c r="H206" s="381"/>
      <c r="I206" s="381"/>
      <c r="J206" s="381"/>
      <c r="K206" s="381"/>
      <c r="L206" s="381"/>
      <c r="M206" s="381"/>
      <c r="N206" s="381"/>
      <c r="O206" s="381"/>
      <c r="P206" s="381"/>
      <c r="Q206" s="381"/>
      <c r="R206" s="381"/>
      <c r="S206" s="381"/>
      <c r="T206" s="381"/>
      <c r="U206" s="381"/>
      <c r="V206" s="381"/>
      <c r="W206" s="381"/>
      <c r="X206" s="381"/>
      <c r="Y206" s="381"/>
      <c r="Z206" s="381"/>
      <c r="AA206" s="82"/>
      <c r="AB206" s="73"/>
      <c r="AC206" s="105"/>
      <c r="AD206" s="54" t="s">
        <v>0</v>
      </c>
      <c r="AF206" s="105"/>
      <c r="AG206" s="54" t="s">
        <v>1</v>
      </c>
    </row>
    <row r="207" spans="1:34" s="54" customFormat="1" x14ac:dyDescent="0.25">
      <c r="A207" s="243"/>
      <c r="B207" s="243"/>
      <c r="C207" s="243"/>
      <c r="D207" s="178"/>
      <c r="F207" s="381"/>
      <c r="G207" s="381"/>
      <c r="H207" s="381"/>
      <c r="I207" s="381"/>
      <c r="J207" s="381"/>
      <c r="K207" s="381"/>
      <c r="L207" s="381"/>
      <c r="M207" s="381"/>
      <c r="N207" s="381"/>
      <c r="O207" s="381"/>
      <c r="P207" s="381"/>
      <c r="Q207" s="381"/>
      <c r="R207" s="381"/>
      <c r="S207" s="381"/>
      <c r="T207" s="381"/>
      <c r="U207" s="381"/>
      <c r="V207" s="381"/>
      <c r="W207" s="381"/>
      <c r="X207" s="381"/>
      <c r="Y207" s="381"/>
      <c r="Z207" s="381"/>
      <c r="AA207" s="82"/>
      <c r="AB207" s="73"/>
      <c r="AC207" s="103"/>
      <c r="AF207" s="103"/>
    </row>
    <row r="208" spans="1:34" s="54" customFormat="1" x14ac:dyDescent="0.25">
      <c r="A208" s="56"/>
      <c r="B208" s="56"/>
      <c r="C208" s="56"/>
      <c r="D208" s="35"/>
      <c r="F208" s="73"/>
      <c r="G208" s="73"/>
      <c r="H208" s="73"/>
      <c r="I208" s="73"/>
      <c r="J208" s="73"/>
      <c r="K208" s="73"/>
      <c r="L208" s="73"/>
      <c r="M208" s="73"/>
      <c r="N208" s="73"/>
      <c r="O208" s="73"/>
      <c r="P208" s="73"/>
      <c r="Q208" s="73"/>
      <c r="R208" s="73"/>
      <c r="S208" s="73"/>
      <c r="T208" s="73"/>
      <c r="U208" s="73"/>
      <c r="V208" s="73"/>
      <c r="W208" s="73"/>
      <c r="X208" s="73"/>
      <c r="Y208" s="73"/>
      <c r="Z208" s="73"/>
      <c r="AA208" s="73"/>
      <c r="AB208" s="73"/>
      <c r="AC208" s="103"/>
      <c r="AF208" s="103"/>
    </row>
    <row r="209" spans="1:62" s="54" customFormat="1" ht="18" customHeight="1" x14ac:dyDescent="0.25">
      <c r="A209" s="242"/>
      <c r="B209" s="242"/>
      <c r="C209" s="242"/>
      <c r="D209" s="247" t="s">
        <v>19</v>
      </c>
      <c r="F209" s="263" t="s">
        <v>167</v>
      </c>
      <c r="G209" s="263"/>
      <c r="H209" s="263"/>
      <c r="I209" s="263"/>
      <c r="J209" s="263"/>
      <c r="K209" s="263"/>
      <c r="L209" s="263"/>
      <c r="M209" s="263"/>
      <c r="N209" s="263"/>
      <c r="O209" s="263"/>
      <c r="P209" s="263"/>
      <c r="Q209" s="263"/>
      <c r="R209" s="263"/>
      <c r="S209" s="263"/>
      <c r="T209" s="263"/>
      <c r="U209" s="263"/>
      <c r="V209" s="263"/>
      <c r="W209" s="263"/>
      <c r="X209" s="263"/>
      <c r="Y209" s="263"/>
      <c r="Z209" s="263"/>
      <c r="AA209" s="263"/>
      <c r="AB209" s="34"/>
      <c r="AC209" s="105"/>
      <c r="AD209" s="54" t="s">
        <v>0</v>
      </c>
      <c r="AE209" s="56"/>
      <c r="AF209" s="105"/>
      <c r="AG209" s="54" t="s">
        <v>1</v>
      </c>
    </row>
    <row r="210" spans="1:62" s="35" customFormat="1" ht="16.5" customHeight="1" x14ac:dyDescent="0.25">
      <c r="F210" s="263"/>
      <c r="G210" s="263"/>
      <c r="H210" s="263"/>
      <c r="I210" s="263"/>
      <c r="J210" s="263"/>
      <c r="K210" s="263"/>
      <c r="L210" s="263"/>
      <c r="M210" s="263"/>
      <c r="N210" s="263"/>
      <c r="O210" s="263"/>
      <c r="P210" s="263"/>
      <c r="Q210" s="263"/>
      <c r="R210" s="263"/>
      <c r="S210" s="263"/>
      <c r="T210" s="263"/>
      <c r="U210" s="263"/>
      <c r="V210" s="263"/>
      <c r="W210" s="263"/>
      <c r="X210" s="263"/>
      <c r="Y210" s="263"/>
      <c r="Z210" s="263"/>
      <c r="AA210" s="263"/>
      <c r="AB210" s="34"/>
      <c r="AC210" s="103"/>
      <c r="AD210" s="54"/>
      <c r="AE210" s="54"/>
      <c r="AF210" s="103"/>
      <c r="AG210" s="54"/>
      <c r="AH210" s="54"/>
      <c r="AI210" s="55"/>
      <c r="AJ210" s="55"/>
      <c r="AK210" s="55"/>
      <c r="AL210" s="55"/>
      <c r="AM210" s="55"/>
      <c r="AN210" s="55"/>
      <c r="AO210" s="55"/>
      <c r="AP210" s="55"/>
      <c r="AQ210" s="55"/>
      <c r="AR210" s="55"/>
      <c r="AS210" s="55"/>
      <c r="AT210" s="55"/>
      <c r="AU210" s="55"/>
      <c r="AV210" s="55"/>
      <c r="AW210" s="55"/>
      <c r="AX210" s="55"/>
      <c r="AY210" s="55"/>
      <c r="AZ210" s="55"/>
    </row>
    <row r="211" spans="1:62" s="35" customFormat="1" x14ac:dyDescent="0.25">
      <c r="E211" s="34"/>
      <c r="F211" s="263"/>
      <c r="G211" s="263"/>
      <c r="H211" s="263"/>
      <c r="I211" s="263"/>
      <c r="J211" s="263"/>
      <c r="K211" s="263"/>
      <c r="L211" s="263"/>
      <c r="M211" s="263"/>
      <c r="N211" s="263"/>
      <c r="O211" s="263"/>
      <c r="P211" s="263"/>
      <c r="Q211" s="263"/>
      <c r="R211" s="263"/>
      <c r="S211" s="263"/>
      <c r="T211" s="263"/>
      <c r="U211" s="263"/>
      <c r="V211" s="263"/>
      <c r="W211" s="263"/>
      <c r="X211" s="263"/>
      <c r="Y211" s="263"/>
      <c r="Z211" s="263"/>
      <c r="AA211" s="263"/>
      <c r="AB211" s="34"/>
      <c r="AC211" s="103"/>
      <c r="AD211" s="54"/>
      <c r="AE211" s="54"/>
      <c r="AF211" s="103"/>
      <c r="AG211" s="54"/>
      <c r="AH211" s="54"/>
      <c r="AI211" s="55"/>
      <c r="AJ211" s="55"/>
      <c r="AK211" s="55"/>
      <c r="AL211" s="55"/>
      <c r="AM211" s="55"/>
      <c r="AN211" s="55"/>
      <c r="AO211" s="55"/>
      <c r="AP211" s="55"/>
      <c r="AQ211" s="55"/>
      <c r="AR211" s="55"/>
      <c r="AS211" s="55"/>
      <c r="AT211" s="55"/>
      <c r="AU211" s="55"/>
      <c r="AV211" s="55"/>
      <c r="AW211" s="55"/>
      <c r="AX211" s="55"/>
      <c r="AY211" s="55"/>
      <c r="AZ211" s="55"/>
    </row>
    <row r="212" spans="1:62" s="35" customFormat="1" ht="16.149999999999999" customHeight="1" x14ac:dyDescent="0.25">
      <c r="E212" s="34"/>
      <c r="F212" s="263"/>
      <c r="G212" s="263"/>
      <c r="H212" s="263"/>
      <c r="I212" s="263"/>
      <c r="J212" s="263"/>
      <c r="K212" s="263"/>
      <c r="L212" s="263"/>
      <c r="M212" s="263"/>
      <c r="N212" s="263"/>
      <c r="O212" s="263"/>
      <c r="P212" s="263"/>
      <c r="Q212" s="263"/>
      <c r="R212" s="263"/>
      <c r="S212" s="263"/>
      <c r="T212" s="263"/>
      <c r="U212" s="263"/>
      <c r="V212" s="263"/>
      <c r="W212" s="263"/>
      <c r="X212" s="263"/>
      <c r="Y212" s="263"/>
      <c r="Z212" s="263"/>
      <c r="AA212" s="263"/>
      <c r="AB212" s="34"/>
      <c r="AC212" s="103"/>
      <c r="AD212" s="54"/>
      <c r="AE212" s="54"/>
      <c r="AF212" s="103"/>
      <c r="AG212" s="54"/>
      <c r="AH212" s="54"/>
      <c r="AI212" s="55"/>
      <c r="AK212" s="55"/>
      <c r="AL212" s="55"/>
      <c r="AM212" s="55"/>
      <c r="AN212" s="55"/>
      <c r="AO212" s="55"/>
      <c r="AP212" s="55"/>
      <c r="AQ212" s="55"/>
      <c r="AR212" s="55"/>
      <c r="AS212" s="55"/>
      <c r="AT212" s="55"/>
      <c r="AU212" s="55"/>
      <c r="AV212" s="55"/>
      <c r="AW212" s="55"/>
      <c r="AX212" s="55"/>
      <c r="AY212" s="55"/>
      <c r="AZ212" s="55"/>
    </row>
    <row r="213" spans="1:62" s="35" customFormat="1" ht="16.149999999999999" customHeight="1" x14ac:dyDescent="0.25">
      <c r="E213" s="34"/>
      <c r="F213" s="263"/>
      <c r="G213" s="263"/>
      <c r="H213" s="263"/>
      <c r="I213" s="263"/>
      <c r="J213" s="263"/>
      <c r="K213" s="263"/>
      <c r="L213" s="263"/>
      <c r="M213" s="263"/>
      <c r="N213" s="263"/>
      <c r="O213" s="263"/>
      <c r="P213" s="263"/>
      <c r="Q213" s="263"/>
      <c r="R213" s="263"/>
      <c r="S213" s="263"/>
      <c r="T213" s="263"/>
      <c r="U213" s="263"/>
      <c r="V213" s="263"/>
      <c r="W213" s="263"/>
      <c r="X213" s="263"/>
      <c r="Y213" s="263"/>
      <c r="Z213" s="263"/>
      <c r="AA213" s="263"/>
      <c r="AB213" s="34"/>
      <c r="AC213" s="103"/>
      <c r="AD213" s="54"/>
      <c r="AE213" s="54"/>
      <c r="AF213" s="103"/>
      <c r="AG213" s="54"/>
      <c r="AH213" s="54"/>
      <c r="AI213" s="55"/>
      <c r="AK213" s="55"/>
      <c r="AL213" s="55"/>
      <c r="AM213" s="55"/>
      <c r="AN213" s="55"/>
      <c r="AO213" s="55"/>
      <c r="AP213" s="55"/>
      <c r="AQ213" s="55"/>
      <c r="AR213" s="55"/>
      <c r="AS213" s="55"/>
      <c r="AT213" s="55"/>
      <c r="AU213" s="55"/>
      <c r="AV213" s="55"/>
      <c r="AW213" s="55"/>
      <c r="AX213" s="55"/>
      <c r="AY213" s="55"/>
      <c r="AZ213" s="55"/>
    </row>
    <row r="214" spans="1:62" s="54" customFormat="1" x14ac:dyDescent="0.25">
      <c r="A214" s="182"/>
      <c r="B214" s="163"/>
      <c r="C214" s="181"/>
      <c r="D214" s="163"/>
      <c r="E214" s="163"/>
      <c r="F214" s="163"/>
      <c r="G214" s="163"/>
      <c r="H214" s="163"/>
      <c r="I214" s="163"/>
      <c r="J214" s="163"/>
      <c r="K214" s="163"/>
      <c r="L214" s="58"/>
      <c r="M214" s="58"/>
      <c r="AD214" s="103"/>
      <c r="AE214" s="37"/>
      <c r="AG214" s="130"/>
      <c r="AH214" s="37"/>
    </row>
    <row r="215" spans="1:62" s="62" customFormat="1" ht="15" customHeight="1" x14ac:dyDescent="0.25">
      <c r="A215" s="244"/>
      <c r="B215" s="35"/>
      <c r="C215" s="54"/>
      <c r="E215" s="54"/>
      <c r="F215" s="245"/>
      <c r="G215" s="99"/>
      <c r="H215" s="34"/>
      <c r="I215" s="34"/>
      <c r="J215" s="34"/>
      <c r="K215" s="34"/>
      <c r="L215" s="34"/>
      <c r="M215" s="34"/>
      <c r="N215" s="34"/>
      <c r="O215" s="34"/>
      <c r="P215" s="34"/>
      <c r="Q215" s="34"/>
      <c r="R215" s="34"/>
      <c r="S215" s="34"/>
      <c r="T215" s="34"/>
      <c r="U215" s="34"/>
      <c r="V215" s="34"/>
      <c r="W215" s="34"/>
      <c r="X215" s="34"/>
      <c r="Y215" s="34"/>
      <c r="Z215" s="34"/>
      <c r="AA215" s="34"/>
      <c r="AB215" s="34"/>
      <c r="AC215" s="34"/>
      <c r="AD215" s="246"/>
      <c r="AE215" s="246"/>
      <c r="AF215" s="246"/>
      <c r="AG215" s="246"/>
      <c r="AH215" s="246"/>
    </row>
    <row r="216" spans="1:62" s="62" customFormat="1" ht="15" customHeight="1" x14ac:dyDescent="0.25">
      <c r="B216" s="244"/>
      <c r="C216" s="35"/>
      <c r="D216" s="54"/>
      <c r="E216" s="54"/>
      <c r="F216" s="245"/>
      <c r="G216" s="99"/>
      <c r="H216" s="34"/>
      <c r="I216" s="34"/>
      <c r="J216" s="34"/>
      <c r="K216" s="34"/>
      <c r="L216" s="34"/>
      <c r="M216" s="34"/>
      <c r="N216" s="34"/>
      <c r="O216" s="34"/>
      <c r="P216" s="34"/>
      <c r="Q216" s="34"/>
      <c r="R216" s="34"/>
      <c r="S216" s="34"/>
      <c r="T216" s="34"/>
      <c r="U216" s="34"/>
      <c r="V216" s="34"/>
      <c r="W216" s="34"/>
      <c r="X216" s="34"/>
      <c r="Y216" s="34"/>
      <c r="Z216" s="34"/>
      <c r="AA216" s="34"/>
      <c r="AB216" s="34"/>
      <c r="AC216" s="246"/>
      <c r="AD216" s="246"/>
      <c r="AE216" s="246"/>
      <c r="AF216" s="246"/>
      <c r="AG216" s="246"/>
      <c r="AH216" s="246"/>
    </row>
    <row r="217" spans="1:62" x14ac:dyDescent="0.25">
      <c r="AB217" s="1"/>
      <c r="AF217" s="12" t="s">
        <v>123</v>
      </c>
    </row>
    <row r="218" spans="1:62" ht="6" customHeight="1" x14ac:dyDescent="0.25">
      <c r="AB218" s="1"/>
      <c r="AD218" s="12"/>
    </row>
    <row r="219" spans="1:62" s="29" customFormat="1" ht="21.95" customHeight="1" x14ac:dyDescent="0.25">
      <c r="A219" s="285" t="s">
        <v>131</v>
      </c>
      <c r="B219" s="285"/>
      <c r="C219" s="285"/>
      <c r="D219" s="285"/>
      <c r="E219" s="285"/>
      <c r="F219" s="285"/>
      <c r="G219" s="285"/>
      <c r="H219" s="285"/>
      <c r="I219" s="285"/>
      <c r="J219" s="285"/>
      <c r="K219" s="285"/>
      <c r="L219" s="285"/>
      <c r="M219" s="285"/>
      <c r="N219" s="285"/>
      <c r="O219" s="285"/>
      <c r="P219" s="285"/>
      <c r="Q219" s="285"/>
      <c r="R219" s="285"/>
      <c r="S219" s="285"/>
      <c r="T219" s="285"/>
      <c r="U219" s="285"/>
      <c r="V219" s="285"/>
      <c r="W219" s="285"/>
      <c r="X219" s="285"/>
      <c r="Y219" s="285"/>
      <c r="Z219" s="285"/>
      <c r="AA219" s="285"/>
      <c r="AB219" s="285"/>
      <c r="AC219" s="285"/>
      <c r="AD219" s="285"/>
      <c r="AE219" s="285"/>
      <c r="AF219" s="285"/>
      <c r="AG219" s="285"/>
      <c r="AH219" s="285"/>
      <c r="AI219" s="285"/>
      <c r="AJ219" s="285"/>
      <c r="AK219" s="285"/>
      <c r="AL219" s="285"/>
      <c r="AM219" s="285"/>
      <c r="AN219" s="285"/>
      <c r="AO219" s="285"/>
      <c r="AP219" s="285"/>
      <c r="AQ219" s="285"/>
      <c r="AR219" s="27"/>
      <c r="AS219" s="28"/>
      <c r="AT219" s="28"/>
      <c r="AU219" s="28"/>
      <c r="AV219" s="28"/>
      <c r="AW219" s="28"/>
      <c r="AX219" s="28"/>
      <c r="AY219" s="28"/>
      <c r="AZ219" s="28"/>
      <c r="BA219" s="28"/>
      <c r="BB219" s="28"/>
      <c r="BC219" s="28"/>
      <c r="BD219" s="28"/>
      <c r="BE219" s="28"/>
      <c r="BF219" s="28"/>
      <c r="BG219" s="28"/>
      <c r="BH219" s="28"/>
      <c r="BI219" s="28"/>
      <c r="BJ219" s="28"/>
    </row>
    <row r="220" spans="1:62" s="2" customFormat="1" ht="15.75"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row>
    <row r="221" spans="1:62" s="66" customFormat="1" ht="17.25" x14ac:dyDescent="0.3">
      <c r="A221" s="106" t="s">
        <v>153</v>
      </c>
      <c r="B221" s="107"/>
      <c r="C221" s="107"/>
      <c r="D221" s="107"/>
      <c r="E221" s="107"/>
      <c r="F221" s="107"/>
      <c r="G221" s="107"/>
      <c r="H221" s="107"/>
      <c r="I221" s="107"/>
      <c r="J221" s="107"/>
      <c r="K221" s="107"/>
      <c r="L221" s="107"/>
      <c r="M221" s="107"/>
      <c r="N221" s="107"/>
      <c r="O221" s="107"/>
      <c r="P221" s="107"/>
      <c r="Q221" s="107"/>
      <c r="R221" s="107"/>
      <c r="S221" s="107"/>
      <c r="T221" s="107"/>
      <c r="V221" s="107"/>
      <c r="W221" s="107"/>
      <c r="X221" s="107"/>
      <c r="Y221" s="107"/>
      <c r="Z221" s="107"/>
      <c r="AA221" s="107"/>
      <c r="AB221" s="107"/>
      <c r="AC221" s="107"/>
      <c r="AD221" s="107"/>
      <c r="AE221" s="107"/>
      <c r="AF221" s="108"/>
      <c r="AG221" s="107"/>
    </row>
    <row r="222" spans="1:62" s="59" customFormat="1" ht="8.1" customHeight="1" x14ac:dyDescent="0.25">
      <c r="C222" s="145"/>
      <c r="AF222" s="101"/>
    </row>
    <row r="223" spans="1:62" s="54" customFormat="1" ht="16.5" customHeight="1" x14ac:dyDescent="0.25">
      <c r="A223" s="270" t="s">
        <v>142</v>
      </c>
      <c r="B223" s="270"/>
      <c r="C223" s="270"/>
      <c r="D223" s="270"/>
      <c r="E223" s="270"/>
      <c r="F223" s="270"/>
      <c r="G223" s="270"/>
      <c r="H223" s="270"/>
      <c r="I223" s="270"/>
      <c r="J223" s="270"/>
      <c r="K223" s="270"/>
      <c r="L223" s="270"/>
      <c r="M223" s="270"/>
      <c r="N223" s="270"/>
      <c r="O223" s="270"/>
      <c r="P223" s="270"/>
      <c r="Q223" s="270"/>
      <c r="R223" s="270"/>
      <c r="S223" s="270"/>
      <c r="T223" s="270"/>
      <c r="U223" s="270"/>
      <c r="V223" s="270"/>
      <c r="W223" s="270"/>
      <c r="X223" s="270"/>
      <c r="Y223" s="270"/>
      <c r="Z223" s="270"/>
      <c r="AA223" s="270"/>
      <c r="AB223" s="270"/>
      <c r="AC223" s="270"/>
      <c r="AD223" s="270"/>
      <c r="AE223" s="270"/>
      <c r="AF223" s="270"/>
      <c r="AG223" s="270"/>
      <c r="AH223" s="270"/>
      <c r="AI223" s="270"/>
      <c r="AJ223" s="270"/>
      <c r="AK223" s="270"/>
      <c r="AL223" s="270"/>
      <c r="AM223" s="270"/>
      <c r="AN223" s="270"/>
      <c r="AO223" s="270"/>
      <c r="AP223" s="270"/>
      <c r="AQ223" s="270"/>
      <c r="AR223" s="270"/>
      <c r="AS223" s="270"/>
    </row>
    <row r="224" spans="1:62" s="54" customFormat="1" x14ac:dyDescent="0.25">
      <c r="A224" s="270"/>
      <c r="B224" s="270"/>
      <c r="C224" s="270"/>
      <c r="D224" s="270"/>
      <c r="E224" s="270"/>
      <c r="F224" s="270"/>
      <c r="G224" s="270"/>
      <c r="H224" s="270"/>
      <c r="I224" s="270"/>
      <c r="J224" s="270"/>
      <c r="K224" s="270"/>
      <c r="L224" s="270"/>
      <c r="M224" s="270"/>
      <c r="N224" s="270"/>
      <c r="O224" s="270"/>
      <c r="P224" s="270"/>
      <c r="Q224" s="270"/>
      <c r="R224" s="270"/>
      <c r="S224" s="270"/>
      <c r="T224" s="270"/>
      <c r="U224" s="270"/>
      <c r="V224" s="270"/>
      <c r="W224" s="270"/>
      <c r="X224" s="270"/>
      <c r="Y224" s="270"/>
      <c r="Z224" s="270"/>
      <c r="AA224" s="270"/>
      <c r="AB224" s="270"/>
      <c r="AC224" s="270"/>
      <c r="AD224" s="270"/>
      <c r="AE224" s="270"/>
      <c r="AF224" s="270"/>
      <c r="AG224" s="270"/>
      <c r="AH224" s="270"/>
      <c r="AI224" s="270"/>
      <c r="AJ224" s="270"/>
      <c r="AK224" s="270"/>
      <c r="AL224" s="270"/>
      <c r="AM224" s="270"/>
      <c r="AN224" s="270"/>
      <c r="AO224" s="270"/>
      <c r="AP224" s="270"/>
      <c r="AQ224" s="270"/>
      <c r="AR224" s="270"/>
      <c r="AS224" s="270"/>
    </row>
    <row r="225" spans="1:34" s="54" customFormat="1" x14ac:dyDescent="0.25">
      <c r="C225" s="56"/>
      <c r="AF225" s="58"/>
    </row>
    <row r="226" spans="1:34" s="56" customFormat="1" ht="18" customHeight="1" x14ac:dyDescent="0.25">
      <c r="A226" s="54"/>
      <c r="B226" s="54"/>
      <c r="D226" s="54"/>
      <c r="E226" s="54"/>
      <c r="F226" s="54"/>
      <c r="G226" s="54"/>
      <c r="H226" s="54"/>
      <c r="I226" s="54"/>
      <c r="J226" s="54"/>
      <c r="K226" s="54"/>
      <c r="L226" s="54"/>
      <c r="N226" s="320" t="s">
        <v>61</v>
      </c>
      <c r="O226" s="321"/>
      <c r="P226" s="321"/>
      <c r="Q226" s="321"/>
      <c r="R226" s="321"/>
      <c r="S226" s="321"/>
      <c r="T226" s="321"/>
      <c r="U226" s="321"/>
      <c r="V226" s="321"/>
      <c r="W226" s="321"/>
      <c r="X226" s="321"/>
      <c r="Y226" s="321"/>
      <c r="Z226" s="321"/>
      <c r="AA226" s="322"/>
      <c r="AB226" s="54"/>
      <c r="AC226" s="54"/>
      <c r="AD226" s="54"/>
      <c r="AE226" s="54"/>
      <c r="AF226" s="146"/>
      <c r="AG226" s="147"/>
    </row>
    <row r="227" spans="1:34" s="56" customFormat="1" ht="18" customHeight="1" x14ac:dyDescent="0.25">
      <c r="A227" s="54"/>
      <c r="B227" s="54"/>
      <c r="D227" s="54"/>
      <c r="E227" s="54"/>
      <c r="F227" s="54"/>
      <c r="G227" s="54"/>
      <c r="H227" s="54"/>
      <c r="I227" s="54"/>
      <c r="J227" s="54"/>
      <c r="K227" s="54"/>
      <c r="L227" s="54"/>
      <c r="N227" s="365" t="s">
        <v>143</v>
      </c>
      <c r="O227" s="366"/>
      <c r="P227" s="366"/>
      <c r="Q227" s="366"/>
      <c r="R227" s="366"/>
      <c r="S227" s="366"/>
      <c r="T227" s="366"/>
      <c r="U227" s="366"/>
      <c r="V227" s="366"/>
      <c r="W227" s="366"/>
      <c r="X227" s="366"/>
      <c r="Y227" s="366"/>
      <c r="Z227" s="366"/>
      <c r="AA227" s="367"/>
      <c r="AB227" s="54"/>
      <c r="AC227" s="346" t="s">
        <v>145</v>
      </c>
      <c r="AD227" s="346"/>
      <c r="AE227" s="346"/>
      <c r="AF227" s="346"/>
      <c r="AG227" s="346"/>
    </row>
    <row r="228" spans="1:34" s="54" customFormat="1" ht="6" customHeight="1" x14ac:dyDescent="0.25">
      <c r="C228" s="56"/>
      <c r="M228" s="56"/>
      <c r="N228" s="148"/>
      <c r="O228" s="111"/>
      <c r="P228" s="111"/>
      <c r="Q228" s="149"/>
      <c r="R228" s="111"/>
      <c r="S228" s="111"/>
      <c r="T228" s="111"/>
      <c r="U228" s="111"/>
      <c r="V228" s="111"/>
      <c r="W228" s="111"/>
      <c r="X228" s="111"/>
      <c r="Y228" s="111"/>
      <c r="Z228" s="111"/>
      <c r="AA228" s="150"/>
      <c r="AB228" s="56"/>
      <c r="AC228" s="346"/>
      <c r="AD228" s="346"/>
      <c r="AE228" s="346"/>
      <c r="AF228" s="346"/>
      <c r="AG228" s="346"/>
      <c r="AH228" s="56"/>
    </row>
    <row r="229" spans="1:34" s="54" customFormat="1" x14ac:dyDescent="0.25">
      <c r="C229" s="56"/>
      <c r="N229" s="151"/>
      <c r="O229" s="357">
        <f>D159</f>
        <v>0</v>
      </c>
      <c r="P229" s="357"/>
      <c r="Q229" s="357"/>
      <c r="R229" s="111" t="s">
        <v>110</v>
      </c>
      <c r="S229" s="111"/>
      <c r="T229" s="111"/>
      <c r="U229" s="111"/>
      <c r="V229" s="111"/>
      <c r="W229" s="111"/>
      <c r="X229" s="111"/>
      <c r="Y229" s="111"/>
      <c r="Z229" s="111"/>
      <c r="AA229" s="150"/>
      <c r="AB229" s="56"/>
      <c r="AC229" s="346"/>
      <c r="AD229" s="346"/>
      <c r="AE229" s="346"/>
      <c r="AF229" s="346"/>
      <c r="AG229" s="346"/>
    </row>
    <row r="230" spans="1:34" s="54" customFormat="1" ht="6" customHeight="1" x14ac:dyDescent="0.25">
      <c r="C230" s="56"/>
      <c r="M230" s="56"/>
      <c r="N230" s="148"/>
      <c r="O230" s="111"/>
      <c r="P230" s="111"/>
      <c r="Q230" s="149"/>
      <c r="R230" s="111"/>
      <c r="S230" s="111"/>
      <c r="T230" s="111"/>
      <c r="U230" s="111"/>
      <c r="V230" s="111"/>
      <c r="W230" s="111"/>
      <c r="X230" s="111"/>
      <c r="Y230" s="111"/>
      <c r="Z230" s="111"/>
      <c r="AA230" s="150"/>
      <c r="AB230" s="56"/>
      <c r="AC230" s="346"/>
      <c r="AD230" s="346"/>
      <c r="AE230" s="346"/>
      <c r="AF230" s="346"/>
      <c r="AG230" s="346"/>
      <c r="AH230" s="56"/>
    </row>
    <row r="231" spans="1:34" s="54" customFormat="1" ht="3" customHeight="1" x14ac:dyDescent="0.25">
      <c r="C231" s="56"/>
      <c r="N231" s="148"/>
      <c r="O231" s="111"/>
      <c r="P231" s="111"/>
      <c r="Q231" s="149"/>
      <c r="R231" s="111"/>
      <c r="S231" s="111"/>
      <c r="T231" s="111"/>
      <c r="U231" s="111"/>
      <c r="V231" s="111"/>
      <c r="W231" s="111"/>
      <c r="X231" s="152"/>
      <c r="Y231" s="153"/>
      <c r="Z231" s="153"/>
      <c r="AA231" s="150"/>
      <c r="AB231" s="56"/>
      <c r="AC231" s="346"/>
      <c r="AD231" s="346"/>
      <c r="AE231" s="346"/>
      <c r="AF231" s="346"/>
      <c r="AG231" s="346"/>
      <c r="AH231" s="56"/>
    </row>
    <row r="232" spans="1:34" s="56" customFormat="1" ht="15" customHeight="1" x14ac:dyDescent="0.25">
      <c r="A232" s="54"/>
      <c r="B232" s="54"/>
      <c r="D232" s="54"/>
      <c r="E232" s="54"/>
      <c r="F232" s="54"/>
      <c r="G232" s="54"/>
      <c r="H232" s="54"/>
      <c r="I232" s="54"/>
      <c r="J232" s="54"/>
      <c r="K232" s="54"/>
      <c r="L232" s="54"/>
      <c r="N232" s="154" t="s">
        <v>10</v>
      </c>
      <c r="O232" s="155"/>
      <c r="P232" s="152"/>
      <c r="Q232" s="111"/>
      <c r="R232" s="111"/>
      <c r="S232" s="111"/>
      <c r="T232" s="111"/>
      <c r="U232" s="111"/>
      <c r="V232" s="310">
        <f>Z180*(D159/Z135)</f>
        <v>0</v>
      </c>
      <c r="W232" s="310"/>
      <c r="X232" s="310"/>
      <c r="Y232" s="310"/>
      <c r="Z232" s="310"/>
      <c r="AA232" s="156"/>
      <c r="AB232" s="157"/>
      <c r="AC232" s="346"/>
      <c r="AD232" s="346"/>
      <c r="AE232" s="346"/>
      <c r="AF232" s="346"/>
      <c r="AG232" s="346"/>
    </row>
    <row r="233" spans="1:34" s="54" customFormat="1" ht="3" customHeight="1" x14ac:dyDescent="0.25">
      <c r="C233" s="56"/>
      <c r="N233" s="154"/>
      <c r="O233" s="111"/>
      <c r="P233" s="111"/>
      <c r="Q233" s="149"/>
      <c r="R233" s="111"/>
      <c r="S233" s="111"/>
      <c r="T233" s="111"/>
      <c r="U233" s="111"/>
      <c r="V233" s="111"/>
      <c r="W233" s="111"/>
      <c r="X233" s="111"/>
      <c r="Y233" s="152"/>
      <c r="Z233" s="153"/>
      <c r="AA233" s="156"/>
      <c r="AB233" s="56"/>
      <c r="AC233" s="346"/>
      <c r="AD233" s="346"/>
      <c r="AE233" s="346"/>
      <c r="AF233" s="346"/>
      <c r="AG233" s="346"/>
      <c r="AH233" s="56"/>
    </row>
    <row r="234" spans="1:34" s="56" customFormat="1" ht="15" customHeight="1" x14ac:dyDescent="0.25">
      <c r="A234" s="384" t="s">
        <v>144</v>
      </c>
      <c r="B234" s="384"/>
      <c r="C234" s="384"/>
      <c r="D234" s="384"/>
      <c r="E234" s="384"/>
      <c r="F234" s="384"/>
      <c r="G234" s="384"/>
      <c r="H234" s="384"/>
      <c r="I234" s="384"/>
      <c r="J234" s="384"/>
      <c r="K234" s="384"/>
      <c r="L234" s="384"/>
      <c r="M234" s="385"/>
      <c r="N234" s="154" t="s">
        <v>29</v>
      </c>
      <c r="O234" s="155"/>
      <c r="P234" s="152"/>
      <c r="Q234" s="111"/>
      <c r="R234" s="111"/>
      <c r="S234" s="111"/>
      <c r="T234" s="111"/>
      <c r="U234" s="111"/>
      <c r="V234" s="310">
        <f>Z182*(D159/Z135)</f>
        <v>0</v>
      </c>
      <c r="W234" s="310"/>
      <c r="X234" s="310"/>
      <c r="Y234" s="310"/>
      <c r="Z234" s="310"/>
      <c r="AA234" s="158" t="s">
        <v>7</v>
      </c>
      <c r="AB234" s="157"/>
      <c r="AC234" s="346"/>
      <c r="AD234" s="346"/>
      <c r="AE234" s="346"/>
      <c r="AF234" s="346"/>
      <c r="AG234" s="346"/>
    </row>
    <row r="235" spans="1:34" s="54" customFormat="1" ht="3" customHeight="1" x14ac:dyDescent="0.25">
      <c r="A235" s="384"/>
      <c r="B235" s="384"/>
      <c r="C235" s="384"/>
      <c r="D235" s="384"/>
      <c r="E235" s="384"/>
      <c r="F235" s="384"/>
      <c r="G235" s="384"/>
      <c r="H235" s="384"/>
      <c r="I235" s="384"/>
      <c r="J235" s="384"/>
      <c r="K235" s="384"/>
      <c r="L235" s="384"/>
      <c r="M235" s="385"/>
      <c r="N235" s="154"/>
      <c r="O235" s="111"/>
      <c r="P235" s="111"/>
      <c r="Q235" s="149"/>
      <c r="R235" s="111"/>
      <c r="S235" s="111"/>
      <c r="T235" s="111"/>
      <c r="U235" s="111"/>
      <c r="V235" s="111"/>
      <c r="W235" s="111"/>
      <c r="X235" s="111"/>
      <c r="Y235" s="152"/>
      <c r="Z235" s="159"/>
      <c r="AA235" s="158"/>
      <c r="AB235" s="56"/>
      <c r="AC235" s="346"/>
      <c r="AD235" s="346"/>
      <c r="AE235" s="346"/>
      <c r="AF235" s="346"/>
      <c r="AG235" s="346"/>
      <c r="AH235" s="56"/>
    </row>
    <row r="236" spans="1:34" s="56" customFormat="1" ht="15" customHeight="1" x14ac:dyDescent="0.25">
      <c r="A236" s="384"/>
      <c r="B236" s="384"/>
      <c r="C236" s="384"/>
      <c r="D236" s="384"/>
      <c r="E236" s="384"/>
      <c r="F236" s="384"/>
      <c r="G236" s="384"/>
      <c r="H236" s="384"/>
      <c r="I236" s="384"/>
      <c r="J236" s="384"/>
      <c r="K236" s="384"/>
      <c r="L236" s="384"/>
      <c r="M236" s="385"/>
      <c r="N236" s="154" t="s">
        <v>30</v>
      </c>
      <c r="O236" s="155"/>
      <c r="P236" s="152"/>
      <c r="Q236" s="111"/>
      <c r="R236" s="111"/>
      <c r="S236" s="111"/>
      <c r="T236" s="111"/>
      <c r="U236" s="111"/>
      <c r="V236" s="310">
        <f>Z184*(D159/Z135)</f>
        <v>0</v>
      </c>
      <c r="W236" s="310"/>
      <c r="X236" s="310"/>
      <c r="Y236" s="310"/>
      <c r="Z236" s="310"/>
      <c r="AA236" s="158" t="s">
        <v>7</v>
      </c>
      <c r="AB236" s="157"/>
      <c r="AC236" s="346"/>
      <c r="AD236" s="346"/>
      <c r="AE236" s="346"/>
      <c r="AF236" s="346"/>
      <c r="AG236" s="346"/>
    </row>
    <row r="237" spans="1:34" s="54" customFormat="1" ht="3" customHeight="1" x14ac:dyDescent="0.25">
      <c r="A237" s="161"/>
      <c r="B237" s="161"/>
      <c r="C237" s="162"/>
      <c r="D237" s="161"/>
      <c r="E237" s="161"/>
      <c r="F237" s="161"/>
      <c r="G237" s="161"/>
      <c r="H237" s="161"/>
      <c r="I237" s="161"/>
      <c r="J237" s="161"/>
      <c r="K237" s="161"/>
      <c r="L237" s="161"/>
      <c r="N237" s="154"/>
      <c r="O237" s="111"/>
      <c r="P237" s="111"/>
      <c r="Q237" s="149"/>
      <c r="R237" s="111"/>
      <c r="S237" s="111"/>
      <c r="T237" s="111"/>
      <c r="U237" s="111"/>
      <c r="V237" s="111"/>
      <c r="W237" s="111"/>
      <c r="X237" s="111"/>
      <c r="Y237" s="152"/>
      <c r="Z237" s="159"/>
      <c r="AA237" s="158"/>
      <c r="AB237" s="56"/>
      <c r="AF237" s="58"/>
    </row>
    <row r="238" spans="1:34" s="56" customFormat="1" ht="15" customHeight="1" x14ac:dyDescent="0.25">
      <c r="A238" s="25" t="s">
        <v>12</v>
      </c>
      <c r="B238" s="47" t="s">
        <v>82</v>
      </c>
      <c r="C238" s="50"/>
      <c r="D238" s="163"/>
      <c r="E238" s="163"/>
      <c r="F238" s="163"/>
      <c r="G238" s="163"/>
      <c r="H238" s="163"/>
      <c r="I238" s="163"/>
      <c r="J238" s="163"/>
      <c r="K238" s="163"/>
      <c r="L238" s="58"/>
      <c r="M238" s="58"/>
      <c r="N238" s="154" t="s">
        <v>31</v>
      </c>
      <c r="O238" s="155"/>
      <c r="P238" s="164"/>
      <c r="Q238" s="111"/>
      <c r="R238" s="111"/>
      <c r="S238" s="111"/>
      <c r="T238" s="111"/>
      <c r="U238" s="111"/>
      <c r="V238" s="310">
        <f>Z186*(D159/Z135)</f>
        <v>0</v>
      </c>
      <c r="W238" s="310"/>
      <c r="X238" s="310"/>
      <c r="Y238" s="310"/>
      <c r="Z238" s="310"/>
      <c r="AA238" s="165" t="s">
        <v>7</v>
      </c>
      <c r="AB238" s="166"/>
      <c r="AC238" s="167" t="str">
        <f>IF(V238&lt;0.5,"X","")</f>
        <v>X</v>
      </c>
      <c r="AD238" s="54" t="s">
        <v>0</v>
      </c>
      <c r="AE238" s="54"/>
      <c r="AF238" s="116" t="str">
        <f>IF(V238&gt;=0.5,"X","")</f>
        <v/>
      </c>
      <c r="AG238" s="54" t="s">
        <v>1</v>
      </c>
    </row>
    <row r="239" spans="1:34" s="54" customFormat="1" ht="3" customHeight="1" x14ac:dyDescent="0.25">
      <c r="A239" s="163"/>
      <c r="B239" s="50"/>
      <c r="C239" s="49"/>
      <c r="D239" s="163"/>
      <c r="E239" s="163"/>
      <c r="F239" s="163"/>
      <c r="G239" s="163"/>
      <c r="H239" s="163"/>
      <c r="I239" s="163"/>
      <c r="J239" s="163"/>
      <c r="K239" s="163"/>
      <c r="L239" s="58"/>
      <c r="M239" s="58"/>
      <c r="N239" s="154"/>
      <c r="O239" s="155"/>
      <c r="P239" s="152"/>
      <c r="Q239" s="111"/>
      <c r="R239" s="111"/>
      <c r="S239" s="111"/>
      <c r="T239" s="111"/>
      <c r="U239" s="111"/>
      <c r="V239" s="111"/>
      <c r="W239" s="111"/>
      <c r="X239" s="111"/>
      <c r="Y239" s="168"/>
      <c r="Z239" s="169"/>
      <c r="AA239" s="165"/>
      <c r="AB239" s="58"/>
      <c r="AC239" s="74"/>
      <c r="AD239" s="73"/>
      <c r="AF239" s="170"/>
      <c r="AG239" s="73"/>
    </row>
    <row r="240" spans="1:34" s="56" customFormat="1" ht="15" customHeight="1" x14ac:dyDescent="0.25">
      <c r="A240" s="25" t="s">
        <v>12</v>
      </c>
      <c r="B240" s="48" t="s">
        <v>83</v>
      </c>
      <c r="C240" s="50"/>
      <c r="D240" s="163"/>
      <c r="E240" s="163"/>
      <c r="F240" s="163"/>
      <c r="G240" s="163"/>
      <c r="H240" s="163"/>
      <c r="I240" s="163"/>
      <c r="J240" s="163"/>
      <c r="K240" s="163"/>
      <c r="L240" s="58"/>
      <c r="M240" s="58"/>
      <c r="N240" s="154" t="s">
        <v>11</v>
      </c>
      <c r="O240" s="155"/>
      <c r="P240" s="152"/>
      <c r="Q240" s="111"/>
      <c r="R240" s="111"/>
      <c r="S240" s="111"/>
      <c r="T240" s="111"/>
      <c r="U240" s="111"/>
      <c r="V240" s="310">
        <f>Z188*(D159/Z135)</f>
        <v>0</v>
      </c>
      <c r="W240" s="310"/>
      <c r="X240" s="310"/>
      <c r="Y240" s="310"/>
      <c r="Z240" s="310"/>
      <c r="AA240" s="165" t="s">
        <v>8</v>
      </c>
      <c r="AB240" s="166"/>
      <c r="AC240" s="167" t="str">
        <f>IF(V240&lt;=200,"X","")</f>
        <v>X</v>
      </c>
      <c r="AD240" s="54" t="s">
        <v>0</v>
      </c>
      <c r="AE240" s="54"/>
      <c r="AF240" s="116" t="str">
        <f>IF(V240&gt;200,"X","")</f>
        <v/>
      </c>
      <c r="AG240" s="54" t="s">
        <v>1</v>
      </c>
    </row>
    <row r="241" spans="1:33" s="54" customFormat="1" ht="3" customHeight="1" x14ac:dyDescent="0.25">
      <c r="A241" s="163"/>
      <c r="B241" s="50"/>
      <c r="C241" s="49"/>
      <c r="D241" s="163"/>
      <c r="E241" s="163"/>
      <c r="F241" s="163"/>
      <c r="G241" s="163"/>
      <c r="H241" s="163"/>
      <c r="I241" s="163"/>
      <c r="J241" s="163"/>
      <c r="K241" s="163"/>
      <c r="L241" s="58"/>
      <c r="M241" s="58"/>
      <c r="N241" s="154"/>
      <c r="O241" s="155"/>
      <c r="P241" s="152"/>
      <c r="Q241" s="111"/>
      <c r="R241" s="111"/>
      <c r="S241" s="111"/>
      <c r="T241" s="111"/>
      <c r="U241" s="111"/>
      <c r="V241" s="111"/>
      <c r="W241" s="111"/>
      <c r="X241" s="111"/>
      <c r="Y241" s="168"/>
      <c r="Z241" s="169"/>
      <c r="AA241" s="165"/>
      <c r="AB241" s="58"/>
      <c r="AF241" s="58"/>
    </row>
    <row r="242" spans="1:33" s="56" customFormat="1" ht="15" customHeight="1" x14ac:dyDescent="0.25">
      <c r="A242" s="25" t="s">
        <v>12</v>
      </c>
      <c r="B242" s="171" t="s">
        <v>81</v>
      </c>
      <c r="C242" s="50"/>
      <c r="D242" s="34"/>
      <c r="E242" s="34"/>
      <c r="F242" s="34"/>
      <c r="G242" s="34"/>
      <c r="H242" s="34"/>
      <c r="I242" s="34"/>
      <c r="J242" s="34"/>
      <c r="K242" s="34"/>
      <c r="L242" s="34"/>
      <c r="M242" s="34"/>
      <c r="N242" s="154" t="s">
        <v>35</v>
      </c>
      <c r="O242" s="155"/>
      <c r="P242" s="152"/>
      <c r="Q242" s="111"/>
      <c r="R242" s="111"/>
      <c r="S242" s="111"/>
      <c r="T242" s="111"/>
      <c r="U242" s="111"/>
      <c r="V242" s="310">
        <f>Z190*(D159/Z135)</f>
        <v>0</v>
      </c>
      <c r="W242" s="310"/>
      <c r="X242" s="310"/>
      <c r="Y242" s="310"/>
      <c r="Z242" s="310"/>
      <c r="AA242" s="165" t="s">
        <v>7</v>
      </c>
      <c r="AB242" s="54"/>
      <c r="AC242" s="172"/>
      <c r="AD242" s="54"/>
      <c r="AE242" s="54"/>
      <c r="AF242" s="146" t="str">
        <f>IF(W246&gt;=10%,"X","")</f>
        <v/>
      </c>
      <c r="AG242" s="54"/>
    </row>
    <row r="243" spans="1:33" s="54" customFormat="1" ht="3" customHeight="1" x14ac:dyDescent="0.25">
      <c r="A243" s="163"/>
      <c r="B243" s="344" t="s">
        <v>14</v>
      </c>
      <c r="C243" s="344"/>
      <c r="D243" s="344"/>
      <c r="E243" s="344"/>
      <c r="F243" s="344"/>
      <c r="G243" s="344"/>
      <c r="H243" s="344"/>
      <c r="I243" s="344"/>
      <c r="J243" s="344"/>
      <c r="K243" s="344"/>
      <c r="L243" s="344"/>
      <c r="M243" s="345"/>
      <c r="N243" s="154"/>
      <c r="O243" s="155"/>
      <c r="P243" s="152"/>
      <c r="Q243" s="111"/>
      <c r="R243" s="111"/>
      <c r="S243" s="111"/>
      <c r="T243" s="111"/>
      <c r="U243" s="111"/>
      <c r="V243" s="111"/>
      <c r="W243" s="111"/>
      <c r="X243" s="111"/>
      <c r="Y243" s="168"/>
      <c r="Z243" s="169"/>
      <c r="AA243" s="165"/>
      <c r="AB243" s="58"/>
      <c r="AF243" s="58"/>
    </row>
    <row r="244" spans="1:33" s="56" customFormat="1" ht="15" customHeight="1" x14ac:dyDescent="0.25">
      <c r="A244" s="58"/>
      <c r="B244" s="344"/>
      <c r="C244" s="344"/>
      <c r="D244" s="344"/>
      <c r="E244" s="344"/>
      <c r="F244" s="344"/>
      <c r="G244" s="344"/>
      <c r="H244" s="344"/>
      <c r="I244" s="344"/>
      <c r="J244" s="344"/>
      <c r="K244" s="344"/>
      <c r="L244" s="344"/>
      <c r="M244" s="345"/>
      <c r="N244" s="154" t="s">
        <v>13</v>
      </c>
      <c r="O244" s="155"/>
      <c r="P244" s="152"/>
      <c r="Q244" s="111"/>
      <c r="R244" s="111"/>
      <c r="S244" s="111"/>
      <c r="T244" s="111"/>
      <c r="U244" s="111"/>
      <c r="V244" s="310">
        <f>Z192*(D159/Z135)</f>
        <v>0</v>
      </c>
      <c r="W244" s="310"/>
      <c r="X244" s="310"/>
      <c r="Y244" s="310"/>
      <c r="Z244" s="310"/>
      <c r="AA244" s="165" t="s">
        <v>7</v>
      </c>
      <c r="AB244" s="54"/>
      <c r="AC244" s="172"/>
      <c r="AD244" s="54"/>
      <c r="AE244" s="54"/>
      <c r="AF244" s="146"/>
      <c r="AG244" s="54"/>
    </row>
    <row r="245" spans="1:33" s="54" customFormat="1" ht="3" customHeight="1" x14ac:dyDescent="0.25">
      <c r="A245" s="163"/>
      <c r="B245" s="163"/>
      <c r="C245" s="163"/>
      <c r="D245" s="163"/>
      <c r="E245" s="163"/>
      <c r="F245" s="163"/>
      <c r="G245" s="163"/>
      <c r="H245" s="163"/>
      <c r="I245" s="163"/>
      <c r="J245" s="163"/>
      <c r="K245" s="163"/>
      <c r="L245" s="58"/>
      <c r="M245" s="58"/>
      <c r="N245" s="154"/>
      <c r="O245" s="155"/>
      <c r="P245" s="111"/>
      <c r="Q245" s="111"/>
      <c r="R245" s="111"/>
      <c r="S245" s="111"/>
      <c r="T245" s="111"/>
      <c r="U245" s="111"/>
      <c r="V245" s="111"/>
      <c r="W245" s="111"/>
      <c r="X245" s="111"/>
      <c r="Y245" s="168"/>
      <c r="Z245" s="169"/>
      <c r="AA245" s="165"/>
      <c r="AC245" s="74"/>
      <c r="AD245" s="73"/>
      <c r="AF245" s="170"/>
      <c r="AG245" s="73"/>
    </row>
    <row r="246" spans="1:33" s="56" customFormat="1" ht="15" customHeight="1" x14ac:dyDescent="0.25">
      <c r="A246" s="25" t="s">
        <v>12</v>
      </c>
      <c r="B246" s="48" t="s">
        <v>84</v>
      </c>
      <c r="C246" s="171"/>
      <c r="D246" s="163"/>
      <c r="E246" s="163"/>
      <c r="F246" s="163"/>
      <c r="G246" s="163"/>
      <c r="H246" s="163"/>
      <c r="I246" s="163"/>
      <c r="J246" s="163"/>
      <c r="K246" s="163"/>
      <c r="L246" s="58"/>
      <c r="M246" s="58"/>
      <c r="N246" s="154" t="s">
        <v>32</v>
      </c>
      <c r="O246" s="155"/>
      <c r="P246" s="152"/>
      <c r="Q246" s="111"/>
      <c r="R246" s="111"/>
      <c r="S246" s="111"/>
      <c r="T246" s="111"/>
      <c r="U246" s="111"/>
      <c r="V246" s="380" t="e">
        <f>(V234*9)/V232</f>
        <v>#DIV/0!</v>
      </c>
      <c r="W246" s="380"/>
      <c r="X246" s="380"/>
      <c r="Y246" s="380"/>
      <c r="Z246" s="380"/>
      <c r="AA246" s="165"/>
      <c r="AB246" s="173"/>
      <c r="AC246" s="167" t="e">
        <f>IF(V246&lt;=35%,"X","")</f>
        <v>#DIV/0!</v>
      </c>
      <c r="AD246" s="54" t="s">
        <v>0</v>
      </c>
      <c r="AE246" s="54"/>
      <c r="AF246" s="116" t="e">
        <f>IF(V246&gt;35%,"X","")</f>
        <v>#DIV/0!</v>
      </c>
      <c r="AG246" s="54" t="s">
        <v>1</v>
      </c>
    </row>
    <row r="247" spans="1:33" s="54" customFormat="1" ht="3" customHeight="1" x14ac:dyDescent="0.25">
      <c r="A247" s="163"/>
      <c r="B247" s="50"/>
      <c r="C247" s="163"/>
      <c r="D247" s="163"/>
      <c r="E247" s="163"/>
      <c r="F247" s="163"/>
      <c r="G247" s="163"/>
      <c r="H247" s="163"/>
      <c r="I247" s="163"/>
      <c r="J247" s="163"/>
      <c r="K247" s="163"/>
      <c r="L247" s="58"/>
      <c r="M247" s="58"/>
      <c r="N247" s="154"/>
      <c r="O247" s="155"/>
      <c r="P247" s="152"/>
      <c r="Q247" s="111"/>
      <c r="R247" s="111"/>
      <c r="S247" s="111"/>
      <c r="T247" s="111"/>
      <c r="U247" s="111"/>
      <c r="V247" s="111"/>
      <c r="W247" s="111"/>
      <c r="X247" s="111"/>
      <c r="Y247" s="168"/>
      <c r="Z247" s="169"/>
      <c r="AA247" s="165"/>
      <c r="AB247" s="58"/>
      <c r="AC247" s="74"/>
      <c r="AD247" s="73"/>
      <c r="AF247" s="170"/>
      <c r="AG247" s="73"/>
    </row>
    <row r="248" spans="1:33" s="56" customFormat="1" ht="15" customHeight="1" x14ac:dyDescent="0.25">
      <c r="A248" s="25" t="s">
        <v>12</v>
      </c>
      <c r="B248" s="48" t="s">
        <v>85</v>
      </c>
      <c r="C248" s="171"/>
      <c r="D248" s="163"/>
      <c r="E248" s="163"/>
      <c r="F248" s="163"/>
      <c r="G248" s="163"/>
      <c r="H248" s="163"/>
      <c r="I248" s="163"/>
      <c r="J248" s="163"/>
      <c r="K248" s="163"/>
      <c r="L248" s="58"/>
      <c r="M248" s="58"/>
      <c r="N248" s="154" t="s">
        <v>33</v>
      </c>
      <c r="O248" s="155"/>
      <c r="P248" s="152"/>
      <c r="Q248" s="111"/>
      <c r="R248" s="111"/>
      <c r="S248" s="111"/>
      <c r="T248" s="111"/>
      <c r="U248" s="111"/>
      <c r="V248" s="380" t="e">
        <f>(V236*9)/V232</f>
        <v>#DIV/0!</v>
      </c>
      <c r="W248" s="380"/>
      <c r="X248" s="380"/>
      <c r="Y248" s="380"/>
      <c r="Z248" s="380"/>
      <c r="AA248" s="165"/>
      <c r="AB248" s="54"/>
      <c r="AC248" s="167" t="e">
        <f>IF(V248&lt;10%,"X","")</f>
        <v>#DIV/0!</v>
      </c>
      <c r="AD248" s="54" t="s">
        <v>0</v>
      </c>
      <c r="AE248" s="54"/>
      <c r="AF248" s="116" t="e">
        <f>IF(V248&gt;=10%,"X","")</f>
        <v>#DIV/0!</v>
      </c>
      <c r="AG248" s="54" t="s">
        <v>1</v>
      </c>
    </row>
    <row r="249" spans="1:33" s="54" customFormat="1" ht="3" customHeight="1" x14ac:dyDescent="0.25">
      <c r="A249" s="163"/>
      <c r="B249" s="50"/>
      <c r="C249" s="163"/>
      <c r="D249" s="163"/>
      <c r="E249" s="163"/>
      <c r="F249" s="163"/>
      <c r="G249" s="163"/>
      <c r="H249" s="163"/>
      <c r="I249" s="163"/>
      <c r="J249" s="163"/>
      <c r="K249" s="163"/>
      <c r="L249" s="58"/>
      <c r="M249" s="58"/>
      <c r="N249" s="154"/>
      <c r="O249" s="155"/>
      <c r="P249" s="152"/>
      <c r="Q249" s="111"/>
      <c r="R249" s="111"/>
      <c r="S249" s="111"/>
      <c r="T249" s="111"/>
      <c r="U249" s="111"/>
      <c r="V249" s="111"/>
      <c r="W249" s="111"/>
      <c r="X249" s="111"/>
      <c r="Y249" s="168"/>
      <c r="Z249" s="169"/>
      <c r="AA249" s="165"/>
      <c r="AC249" s="37"/>
      <c r="AF249" s="48"/>
    </row>
    <row r="250" spans="1:33" s="56" customFormat="1" ht="15" customHeight="1" x14ac:dyDescent="0.25">
      <c r="A250" s="25" t="s">
        <v>12</v>
      </c>
      <c r="B250" s="48" t="s">
        <v>86</v>
      </c>
      <c r="C250" s="171"/>
      <c r="D250" s="163"/>
      <c r="E250" s="163"/>
      <c r="F250" s="163"/>
      <c r="G250" s="163"/>
      <c r="H250" s="163"/>
      <c r="I250" s="163"/>
      <c r="J250" s="163"/>
      <c r="K250" s="163"/>
      <c r="L250" s="58"/>
      <c r="M250" s="58"/>
      <c r="N250" s="154" t="s">
        <v>34</v>
      </c>
      <c r="O250" s="155"/>
      <c r="P250" s="152"/>
      <c r="Q250" s="111"/>
      <c r="R250" s="111"/>
      <c r="S250" s="111"/>
      <c r="T250" s="111"/>
      <c r="U250" s="111"/>
      <c r="V250" s="380" t="e">
        <f>(V244*4)/V232</f>
        <v>#DIV/0!</v>
      </c>
      <c r="W250" s="380"/>
      <c r="X250" s="380"/>
      <c r="Y250" s="380"/>
      <c r="Z250" s="380"/>
      <c r="AA250" s="165"/>
      <c r="AB250" s="173"/>
      <c r="AC250" s="167" t="e">
        <f>IF(V250&lt;=35%,"X","")</f>
        <v>#DIV/0!</v>
      </c>
      <c r="AD250" s="54" t="s">
        <v>0</v>
      </c>
      <c r="AE250" s="54"/>
      <c r="AF250" s="116" t="e">
        <f>IF(V250&gt;35%,"X","")</f>
        <v>#DIV/0!</v>
      </c>
      <c r="AG250" s="54" t="s">
        <v>1</v>
      </c>
    </row>
    <row r="251" spans="1:33" s="54" customFormat="1" ht="3" customHeight="1" x14ac:dyDescent="0.25">
      <c r="A251" s="58"/>
      <c r="B251" s="58"/>
      <c r="C251" s="58"/>
      <c r="D251" s="58"/>
      <c r="E251" s="58"/>
      <c r="F251" s="58"/>
      <c r="G251" s="58"/>
      <c r="H251" s="58"/>
      <c r="I251" s="58"/>
      <c r="J251" s="58"/>
      <c r="K251" s="58"/>
      <c r="L251" s="58"/>
      <c r="M251" s="58"/>
      <c r="N251" s="174"/>
      <c r="O251" s="175"/>
      <c r="P251" s="175"/>
      <c r="Q251" s="176"/>
      <c r="R251" s="175"/>
      <c r="S251" s="175"/>
      <c r="T251" s="175"/>
      <c r="U251" s="175"/>
      <c r="V251" s="175"/>
      <c r="W251" s="175"/>
      <c r="X251" s="175"/>
      <c r="Y251" s="175"/>
      <c r="Z251" s="175"/>
      <c r="AA251" s="177"/>
      <c r="AF251" s="58"/>
    </row>
    <row r="252" spans="1:33" s="54" customFormat="1" x14ac:dyDescent="0.25">
      <c r="A252" s="163"/>
      <c r="B252" s="163"/>
      <c r="C252" s="163"/>
      <c r="D252" s="163"/>
      <c r="E252" s="163"/>
      <c r="F252" s="163"/>
      <c r="G252" s="163"/>
      <c r="H252" s="163"/>
      <c r="I252" s="163"/>
      <c r="J252" s="163"/>
      <c r="K252" s="163"/>
      <c r="L252" s="58"/>
      <c r="M252" s="58"/>
      <c r="AC252" s="37"/>
      <c r="AF252" s="48"/>
    </row>
    <row r="253" spans="1:33" s="56" customFormat="1" x14ac:dyDescent="0.25">
      <c r="A253" s="343">
        <v>1</v>
      </c>
      <c r="B253" s="343"/>
      <c r="C253" s="178"/>
      <c r="D253" s="123" t="s">
        <v>87</v>
      </c>
      <c r="E253" s="163"/>
      <c r="F253" s="163"/>
      <c r="G253" s="163"/>
      <c r="H253" s="163"/>
      <c r="I253" s="163"/>
      <c r="J253" s="163"/>
      <c r="K253" s="163"/>
      <c r="L253" s="58"/>
      <c r="M253" s="179"/>
      <c r="N253" s="180"/>
      <c r="O253" s="180"/>
      <c r="P253" s="64"/>
      <c r="AA253" s="54"/>
      <c r="AB253" s="54"/>
      <c r="AC253" s="167" t="str">
        <f>IF(AF203="X","X","")</f>
        <v/>
      </c>
      <c r="AD253" s="54" t="s">
        <v>0</v>
      </c>
      <c r="AE253" s="54"/>
      <c r="AF253" s="116" t="str">
        <f>IF(AC203="X","X","")</f>
        <v/>
      </c>
      <c r="AG253" s="54" t="s">
        <v>1</v>
      </c>
    </row>
    <row r="254" spans="1:33" s="54" customFormat="1" ht="3" customHeight="1" x14ac:dyDescent="0.25">
      <c r="A254" s="163"/>
      <c r="C254" s="163"/>
      <c r="D254" s="58"/>
      <c r="E254" s="163"/>
      <c r="F254" s="163"/>
      <c r="G254" s="163"/>
      <c r="H254" s="163"/>
      <c r="I254" s="163"/>
      <c r="J254" s="163"/>
      <c r="K254" s="163"/>
      <c r="L254" s="58"/>
      <c r="M254" s="58"/>
      <c r="AC254" s="37"/>
      <c r="AF254" s="48"/>
    </row>
    <row r="255" spans="1:33" s="56" customFormat="1" x14ac:dyDescent="0.25">
      <c r="A255" s="343">
        <v>2</v>
      </c>
      <c r="B255" s="343"/>
      <c r="C255" s="178"/>
      <c r="D255" s="178" t="s">
        <v>88</v>
      </c>
      <c r="E255" s="163"/>
      <c r="F255" s="163"/>
      <c r="G255" s="163"/>
      <c r="H255" s="163"/>
      <c r="I255" s="163"/>
      <c r="J255" s="163"/>
      <c r="K255" s="163"/>
      <c r="L255" s="58"/>
      <c r="M255" s="58"/>
      <c r="N255" s="54"/>
      <c r="O255" s="54"/>
      <c r="P255" s="54"/>
      <c r="Q255" s="54"/>
      <c r="R255" s="54"/>
      <c r="S255" s="54"/>
      <c r="T255" s="54"/>
      <c r="U255" s="54"/>
      <c r="V255" s="54"/>
      <c r="W255" s="54"/>
      <c r="X255" s="54"/>
      <c r="Y255" s="54"/>
      <c r="Z255" s="54"/>
      <c r="AA255" s="54"/>
      <c r="AB255" s="54"/>
      <c r="AC255" s="167" t="str">
        <f>IF(AF206="X","X","")</f>
        <v/>
      </c>
      <c r="AD255" s="54" t="s">
        <v>0</v>
      </c>
      <c r="AE255" s="54"/>
      <c r="AF255" s="116" t="str">
        <f>IF(AC206="X","X","")</f>
        <v/>
      </c>
      <c r="AG255" s="54" t="s">
        <v>1</v>
      </c>
    </row>
    <row r="256" spans="1:33" s="54" customFormat="1" ht="3" customHeight="1" x14ac:dyDescent="0.25">
      <c r="A256" s="163"/>
      <c r="C256" s="122"/>
      <c r="D256" s="58"/>
      <c r="E256" s="58"/>
      <c r="F256" s="58"/>
      <c r="G256" s="58"/>
      <c r="H256" s="58"/>
      <c r="I256" s="58"/>
      <c r="J256" s="58"/>
      <c r="K256" s="58"/>
      <c r="L256" s="58"/>
      <c r="M256" s="58"/>
      <c r="Q256" s="112"/>
      <c r="AC256" s="37"/>
      <c r="AF256" s="48"/>
    </row>
    <row r="257" spans="1:62" s="54" customFormat="1" x14ac:dyDescent="0.25">
      <c r="A257" s="343">
        <v>3</v>
      </c>
      <c r="B257" s="343"/>
      <c r="C257" s="181"/>
      <c r="D257" s="43" t="s">
        <v>168</v>
      </c>
      <c r="E257" s="163"/>
      <c r="F257" s="163"/>
      <c r="G257" s="163"/>
      <c r="H257" s="163"/>
      <c r="I257" s="163"/>
      <c r="J257" s="163"/>
      <c r="K257" s="163"/>
      <c r="L257" s="58"/>
      <c r="M257" s="58"/>
      <c r="AC257" s="167" t="str">
        <f>IF(AF209="X","X","")</f>
        <v/>
      </c>
      <c r="AD257" s="54" t="s">
        <v>0</v>
      </c>
      <c r="AF257" s="116" t="str">
        <f>IF(AC209="X","X","")</f>
        <v/>
      </c>
      <c r="AG257" s="54" t="s">
        <v>1</v>
      </c>
    </row>
    <row r="258" spans="1:62" s="54" customFormat="1" x14ac:dyDescent="0.25">
      <c r="A258" s="182"/>
      <c r="B258" s="163"/>
      <c r="C258" s="181"/>
      <c r="D258" s="163"/>
      <c r="E258" s="163"/>
      <c r="F258" s="163"/>
      <c r="G258" s="163"/>
      <c r="H258" s="163"/>
      <c r="I258" s="163"/>
      <c r="J258" s="163"/>
      <c r="K258" s="163"/>
      <c r="L258" s="58"/>
      <c r="M258" s="58"/>
      <c r="AC258" s="37"/>
      <c r="AE258" s="130"/>
      <c r="AF258" s="37"/>
    </row>
    <row r="259" spans="1:62" s="6" customFormat="1" ht="15" customHeight="1" x14ac:dyDescent="0.3">
      <c r="B259" s="22"/>
      <c r="C259" s="20"/>
      <c r="D259" s="3"/>
      <c r="E259" s="19"/>
      <c r="F259" s="23"/>
      <c r="G259" s="16"/>
      <c r="H259" s="21"/>
      <c r="I259" s="21"/>
      <c r="J259" s="21"/>
      <c r="K259" s="21"/>
      <c r="L259" s="21"/>
      <c r="M259" s="21"/>
      <c r="N259" s="21"/>
      <c r="O259" s="21"/>
      <c r="P259" s="21"/>
      <c r="Q259" s="21"/>
      <c r="R259" s="21"/>
      <c r="S259" s="21"/>
      <c r="T259" s="21"/>
      <c r="U259" s="21"/>
      <c r="V259" s="21"/>
      <c r="W259" s="21"/>
      <c r="X259" s="21"/>
      <c r="Y259" s="21"/>
      <c r="Z259" s="21"/>
      <c r="AA259" s="21"/>
      <c r="AB259" s="21"/>
      <c r="AC259" s="8"/>
      <c r="AD259" s="8"/>
      <c r="AE259" s="8"/>
      <c r="AF259" s="8"/>
      <c r="AG259" s="8"/>
      <c r="AH259" s="8"/>
    </row>
    <row r="260" spans="1:62" x14ac:dyDescent="0.25">
      <c r="AB260" s="1"/>
      <c r="AF260" s="12" t="s">
        <v>124</v>
      </c>
    </row>
    <row r="261" spans="1:62" ht="6" customHeight="1" x14ac:dyDescent="0.25">
      <c r="AB261" s="1"/>
      <c r="AD261" s="12"/>
    </row>
    <row r="262" spans="1:62" s="29" customFormat="1" ht="21.95" customHeight="1" x14ac:dyDescent="0.25">
      <c r="A262" s="285" t="s">
        <v>131</v>
      </c>
      <c r="B262" s="285"/>
      <c r="C262" s="285"/>
      <c r="D262" s="285"/>
      <c r="E262" s="285"/>
      <c r="F262" s="285"/>
      <c r="G262" s="285"/>
      <c r="H262" s="285"/>
      <c r="I262" s="285"/>
      <c r="J262" s="285"/>
      <c r="K262" s="285"/>
      <c r="L262" s="285"/>
      <c r="M262" s="285"/>
      <c r="N262" s="285"/>
      <c r="O262" s="285"/>
      <c r="P262" s="285"/>
      <c r="Q262" s="285"/>
      <c r="R262" s="285"/>
      <c r="S262" s="285"/>
      <c r="T262" s="285"/>
      <c r="U262" s="285"/>
      <c r="V262" s="285"/>
      <c r="W262" s="285"/>
      <c r="X262" s="285"/>
      <c r="Y262" s="285"/>
      <c r="Z262" s="285"/>
      <c r="AA262" s="285"/>
      <c r="AB262" s="285"/>
      <c r="AC262" s="285"/>
      <c r="AD262" s="285"/>
      <c r="AE262" s="285"/>
      <c r="AF262" s="285"/>
      <c r="AG262" s="285"/>
      <c r="AH262" s="285"/>
      <c r="AI262" s="285"/>
      <c r="AJ262" s="285"/>
      <c r="AK262" s="285"/>
      <c r="AL262" s="285"/>
      <c r="AM262" s="285"/>
      <c r="AN262" s="285"/>
      <c r="AO262" s="285"/>
      <c r="AP262" s="285"/>
      <c r="AQ262" s="285"/>
      <c r="AR262" s="27"/>
      <c r="AS262" s="28"/>
      <c r="AT262" s="28"/>
      <c r="AU262" s="28"/>
      <c r="AV262" s="28"/>
      <c r="AW262" s="28"/>
      <c r="AX262" s="28"/>
      <c r="AY262" s="28"/>
      <c r="AZ262" s="28"/>
      <c r="BA262" s="28"/>
      <c r="BB262" s="28"/>
      <c r="BC262" s="28"/>
      <c r="BD262" s="28"/>
      <c r="BE262" s="28"/>
      <c r="BF262" s="28"/>
      <c r="BG262" s="28"/>
      <c r="BH262" s="28"/>
      <c r="BI262" s="28"/>
      <c r="BJ262" s="28"/>
    </row>
    <row r="263" spans="1:62" s="2" customFormat="1" ht="15.75"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row>
    <row r="264" spans="1:62" s="66" customFormat="1" ht="17.25" x14ac:dyDescent="0.3">
      <c r="A264" s="144" t="s">
        <v>108</v>
      </c>
      <c r="B264" s="107"/>
      <c r="C264" s="107"/>
      <c r="D264" s="107"/>
      <c r="E264" s="107"/>
      <c r="F264" s="107"/>
      <c r="G264" s="107"/>
      <c r="H264" s="107"/>
      <c r="I264" s="107"/>
      <c r="J264" s="107"/>
      <c r="K264" s="107"/>
      <c r="L264" s="107"/>
      <c r="M264" s="107"/>
      <c r="N264" s="107"/>
      <c r="O264" s="107"/>
      <c r="P264" s="107"/>
      <c r="Q264" s="107"/>
      <c r="R264" s="107"/>
      <c r="S264" s="107"/>
      <c r="T264" s="107"/>
      <c r="U264" s="107"/>
      <c r="V264" s="107"/>
      <c r="W264" s="107"/>
      <c r="X264" s="107"/>
      <c r="Y264" s="107"/>
      <c r="Z264" s="107"/>
      <c r="AA264" s="107"/>
      <c r="AB264" s="107"/>
      <c r="AC264" s="107"/>
      <c r="AD264" s="107"/>
      <c r="AE264" s="107"/>
      <c r="AF264" s="108"/>
      <c r="AG264" s="107"/>
    </row>
    <row r="265" spans="1:62" s="59" customFormat="1" ht="8.1" customHeight="1" x14ac:dyDescent="0.25">
      <c r="C265" s="145"/>
      <c r="AF265" s="101"/>
    </row>
    <row r="266" spans="1:62" s="54" customFormat="1" x14ac:dyDescent="0.25">
      <c r="A266" s="270" t="s">
        <v>64</v>
      </c>
      <c r="B266" s="270"/>
      <c r="C266" s="270"/>
      <c r="D266" s="270"/>
      <c r="E266" s="270"/>
      <c r="F266" s="270"/>
      <c r="G266" s="270"/>
      <c r="H266" s="270"/>
      <c r="I266" s="270"/>
      <c r="J266" s="270"/>
      <c r="K266" s="270"/>
      <c r="L266" s="270"/>
      <c r="M266" s="270"/>
      <c r="N266" s="270"/>
      <c r="O266" s="270"/>
      <c r="P266" s="270"/>
      <c r="Q266" s="270"/>
      <c r="R266" s="270"/>
      <c r="S266" s="270"/>
      <c r="T266" s="270"/>
      <c r="U266" s="270"/>
      <c r="V266" s="270"/>
      <c r="W266" s="270"/>
      <c r="X266" s="270"/>
      <c r="Y266" s="270"/>
      <c r="Z266" s="270"/>
      <c r="AA266" s="270"/>
      <c r="AB266" s="270"/>
      <c r="AC266" s="270"/>
      <c r="AD266" s="270"/>
      <c r="AE266" s="270"/>
      <c r="AF266" s="270"/>
    </row>
    <row r="267" spans="1:62" s="54" customFormat="1" x14ac:dyDescent="0.25">
      <c r="A267" s="270"/>
      <c r="B267" s="270"/>
      <c r="C267" s="270"/>
      <c r="D267" s="270"/>
      <c r="E267" s="270"/>
      <c r="F267" s="270"/>
      <c r="G267" s="270"/>
      <c r="H267" s="270"/>
      <c r="I267" s="270"/>
      <c r="J267" s="270"/>
      <c r="K267" s="270"/>
      <c r="L267" s="270"/>
      <c r="M267" s="270"/>
      <c r="N267" s="270"/>
      <c r="O267" s="270"/>
      <c r="P267" s="270"/>
      <c r="Q267" s="270"/>
      <c r="R267" s="270"/>
      <c r="S267" s="270"/>
      <c r="T267" s="270"/>
      <c r="U267" s="270"/>
      <c r="V267" s="270"/>
      <c r="W267" s="270"/>
      <c r="X267" s="270"/>
      <c r="Y267" s="270"/>
      <c r="Z267" s="270"/>
      <c r="AA267" s="270"/>
      <c r="AB267" s="270"/>
      <c r="AC267" s="270"/>
      <c r="AD267" s="270"/>
      <c r="AE267" s="270"/>
      <c r="AF267" s="270"/>
    </row>
    <row r="268" spans="1:62" s="54" customFormat="1" x14ac:dyDescent="0.25">
      <c r="A268" s="183"/>
      <c r="B268" s="183"/>
      <c r="C268" s="183"/>
      <c r="D268" s="183"/>
      <c r="E268" s="183"/>
      <c r="F268" s="183"/>
      <c r="G268" s="183"/>
      <c r="H268" s="183"/>
      <c r="I268" s="183"/>
      <c r="J268" s="183"/>
      <c r="K268" s="183"/>
      <c r="L268" s="183"/>
      <c r="M268" s="183"/>
      <c r="N268" s="183"/>
      <c r="O268" s="183"/>
      <c r="P268" s="183"/>
      <c r="Q268" s="183"/>
      <c r="R268" s="183"/>
      <c r="S268" s="183"/>
      <c r="T268" s="183"/>
      <c r="U268" s="183"/>
      <c r="V268" s="183"/>
      <c r="W268" s="183"/>
      <c r="X268" s="183"/>
      <c r="Y268" s="183"/>
      <c r="Z268" s="183"/>
      <c r="AA268" s="183"/>
      <c r="AB268" s="183"/>
      <c r="AC268" s="183"/>
      <c r="AD268" s="183"/>
      <c r="AE268" s="183"/>
      <c r="AF268" s="183"/>
      <c r="AG268" s="183"/>
    </row>
    <row r="269" spans="1:62" s="184" customFormat="1" x14ac:dyDescent="0.25">
      <c r="A269" s="343">
        <v>1</v>
      </c>
      <c r="B269" s="343"/>
      <c r="D269" s="71" t="s">
        <v>146</v>
      </c>
      <c r="E269" s="185"/>
      <c r="G269" s="186"/>
      <c r="H269" s="186"/>
      <c r="I269" s="186"/>
      <c r="J269" s="186"/>
      <c r="K269" s="186"/>
      <c r="L269" s="186"/>
      <c r="M269" s="186"/>
      <c r="N269" s="186"/>
      <c r="O269" s="186"/>
      <c r="P269" s="186"/>
      <c r="Q269" s="186"/>
      <c r="R269" s="186"/>
      <c r="S269" s="186"/>
      <c r="T269" s="186"/>
      <c r="U269" s="186"/>
      <c r="V269" s="186"/>
      <c r="W269" s="186"/>
      <c r="X269" s="186"/>
      <c r="Y269" s="186"/>
      <c r="Z269" s="186"/>
      <c r="AA269" s="186"/>
      <c r="AB269" s="186"/>
      <c r="AC269" s="167">
        <f>E51</f>
        <v>0</v>
      </c>
      <c r="AD269" s="186" t="s">
        <v>0</v>
      </c>
      <c r="AF269" s="116" t="str">
        <f>IF(E53="X","X","")</f>
        <v/>
      </c>
      <c r="AG269" s="186" t="s">
        <v>1</v>
      </c>
      <c r="AH269" s="186"/>
    </row>
    <row r="270" spans="1:62" s="54" customFormat="1" x14ac:dyDescent="0.25">
      <c r="A270" s="183"/>
      <c r="B270" s="183"/>
      <c r="C270" s="183"/>
      <c r="D270" s="183"/>
      <c r="E270" s="183"/>
      <c r="F270" s="183"/>
      <c r="G270" s="183"/>
      <c r="H270" s="183"/>
      <c r="I270" s="183"/>
      <c r="J270" s="183"/>
      <c r="K270" s="183"/>
      <c r="L270" s="183"/>
      <c r="M270" s="183"/>
      <c r="N270" s="183"/>
      <c r="O270" s="183"/>
      <c r="P270" s="183"/>
      <c r="Q270" s="183"/>
      <c r="R270" s="183"/>
      <c r="S270" s="183"/>
      <c r="T270" s="183"/>
      <c r="U270" s="183"/>
      <c r="V270" s="183"/>
      <c r="W270" s="183"/>
      <c r="X270" s="183"/>
      <c r="Y270" s="183"/>
      <c r="Z270" s="183"/>
      <c r="AA270" s="183"/>
      <c r="AB270" s="183"/>
      <c r="AC270" s="183"/>
      <c r="AD270" s="187"/>
      <c r="AE270" s="187"/>
      <c r="AF270" s="183"/>
      <c r="AG270" s="187"/>
    </row>
    <row r="271" spans="1:62" s="184" customFormat="1" x14ac:dyDescent="0.25">
      <c r="A271" s="343">
        <v>2</v>
      </c>
      <c r="B271" s="343"/>
      <c r="D271" s="71" t="s">
        <v>147</v>
      </c>
      <c r="E271" s="185"/>
      <c r="G271" s="186"/>
      <c r="H271" s="186"/>
      <c r="I271" s="186"/>
      <c r="J271" s="186"/>
      <c r="K271" s="186"/>
      <c r="L271" s="186"/>
      <c r="M271" s="186"/>
      <c r="N271" s="186"/>
      <c r="O271" s="186"/>
      <c r="P271" s="186"/>
      <c r="Q271" s="186"/>
      <c r="R271" s="186"/>
      <c r="S271" s="186"/>
      <c r="T271" s="186"/>
      <c r="U271" s="186"/>
      <c r="V271" s="186"/>
      <c r="W271" s="186"/>
      <c r="X271" s="186"/>
      <c r="Y271" s="186"/>
      <c r="Z271" s="186"/>
      <c r="AA271" s="186"/>
      <c r="AB271" s="186"/>
      <c r="AC271" s="167" t="str">
        <f>IF(P114="X","X","")</f>
        <v>X</v>
      </c>
      <c r="AD271" s="186" t="s">
        <v>0</v>
      </c>
      <c r="AF271" s="116" t="str">
        <f>IF(V114="X","X","")</f>
        <v/>
      </c>
      <c r="AG271" s="186" t="s">
        <v>1</v>
      </c>
      <c r="AH271" s="186"/>
    </row>
    <row r="272" spans="1:62" s="54" customFormat="1" x14ac:dyDescent="0.25">
      <c r="A272" s="183"/>
      <c r="B272" s="183"/>
      <c r="C272" s="183"/>
      <c r="D272" s="183"/>
      <c r="E272" s="183"/>
      <c r="F272" s="183"/>
      <c r="G272" s="183"/>
      <c r="H272" s="183"/>
      <c r="I272" s="183"/>
      <c r="J272" s="183"/>
      <c r="K272" s="183"/>
      <c r="L272" s="183"/>
      <c r="M272" s="183"/>
      <c r="N272" s="183"/>
      <c r="O272" s="183"/>
      <c r="P272" s="183"/>
      <c r="Q272" s="183"/>
      <c r="R272" s="183"/>
      <c r="S272" s="183"/>
      <c r="T272" s="183"/>
      <c r="U272" s="183"/>
      <c r="V272" s="183"/>
      <c r="W272" s="183"/>
      <c r="X272" s="183"/>
      <c r="Y272" s="183"/>
      <c r="Z272" s="183"/>
      <c r="AA272" s="183"/>
      <c r="AB272" s="183"/>
      <c r="AC272" s="183"/>
      <c r="AD272" s="187"/>
      <c r="AE272" s="187"/>
      <c r="AF272" s="183"/>
      <c r="AG272" s="187"/>
    </row>
    <row r="273" spans="1:62" s="184" customFormat="1" ht="15" customHeight="1" x14ac:dyDescent="0.25">
      <c r="A273" s="343">
        <v>3</v>
      </c>
      <c r="B273" s="343"/>
      <c r="D273" s="382" t="s">
        <v>152</v>
      </c>
      <c r="E273" s="382"/>
      <c r="F273" s="382"/>
      <c r="G273" s="382"/>
      <c r="H273" s="382"/>
      <c r="I273" s="382"/>
      <c r="J273" s="382"/>
      <c r="K273" s="382"/>
      <c r="L273" s="382"/>
      <c r="M273" s="382"/>
      <c r="N273" s="382"/>
      <c r="O273" s="382"/>
      <c r="P273" s="382"/>
      <c r="Q273" s="382"/>
      <c r="R273" s="382"/>
      <c r="S273" s="382"/>
      <c r="T273" s="382"/>
      <c r="U273" s="382"/>
      <c r="V273" s="382"/>
      <c r="W273" s="382"/>
      <c r="X273" s="382"/>
      <c r="Y273" s="382"/>
      <c r="Z273" s="382"/>
      <c r="AA273" s="382"/>
      <c r="AB273" s="383"/>
      <c r="AC273" s="105"/>
      <c r="AD273" s="71" t="s">
        <v>0</v>
      </c>
      <c r="AE273" s="71"/>
      <c r="AF273" s="105"/>
      <c r="AG273" s="71" t="s">
        <v>1</v>
      </c>
      <c r="AH273" s="186"/>
    </row>
    <row r="274" spans="1:62" s="186" customFormat="1" ht="6" customHeight="1" x14ac:dyDescent="0.25">
      <c r="A274" s="142"/>
      <c r="B274" s="142"/>
      <c r="D274" s="188"/>
      <c r="E274" s="189"/>
      <c r="AC274" s="143"/>
      <c r="AD274" s="71"/>
      <c r="AE274" s="71"/>
      <c r="AF274" s="190"/>
      <c r="AG274" s="71"/>
    </row>
    <row r="275" spans="1:62" s="35" customFormat="1" x14ac:dyDescent="0.25">
      <c r="A275" s="142"/>
      <c r="B275" s="142"/>
      <c r="C275" s="142"/>
      <c r="D275" s="338">
        <f>D159</f>
        <v>0</v>
      </c>
      <c r="E275" s="338"/>
      <c r="F275" s="338"/>
      <c r="G275" s="338"/>
      <c r="H275" s="35" t="s">
        <v>37</v>
      </c>
      <c r="L275" s="339">
        <f>L159</f>
        <v>0</v>
      </c>
      <c r="M275" s="340"/>
      <c r="N275" s="341"/>
      <c r="O275" s="50" t="s">
        <v>80</v>
      </c>
      <c r="V275" s="143"/>
      <c r="W275" s="143"/>
      <c r="X275" s="143"/>
    </row>
    <row r="276" spans="1:62" s="54" customFormat="1" x14ac:dyDescent="0.25">
      <c r="A276" s="183"/>
      <c r="B276" s="183"/>
      <c r="C276" s="183"/>
      <c r="D276" s="183"/>
      <c r="E276" s="183"/>
      <c r="F276" s="183"/>
      <c r="G276" s="183"/>
      <c r="H276" s="183"/>
      <c r="I276" s="183"/>
      <c r="J276" s="183"/>
      <c r="K276" s="183"/>
      <c r="L276" s="183"/>
      <c r="M276" s="183"/>
      <c r="N276" s="183"/>
      <c r="O276" s="183"/>
      <c r="P276" s="183"/>
      <c r="Q276" s="183"/>
      <c r="R276" s="183"/>
      <c r="S276" s="183"/>
      <c r="T276" s="183"/>
      <c r="U276" s="183"/>
      <c r="V276" s="183"/>
      <c r="W276" s="183"/>
      <c r="X276" s="183"/>
      <c r="Y276" s="183"/>
      <c r="Z276" s="183"/>
      <c r="AA276" s="183"/>
      <c r="AB276" s="183"/>
      <c r="AC276" s="183"/>
      <c r="AD276" s="187"/>
      <c r="AE276" s="187"/>
      <c r="AF276" s="183"/>
      <c r="AG276" s="187"/>
    </row>
    <row r="277" spans="1:62" s="73" customFormat="1" x14ac:dyDescent="0.25">
      <c r="A277" s="343">
        <v>4</v>
      </c>
      <c r="B277" s="343"/>
      <c r="C277" s="191"/>
      <c r="D277" s="188" t="s">
        <v>148</v>
      </c>
      <c r="E277" s="192"/>
      <c r="F277" s="192"/>
      <c r="G277" s="192"/>
      <c r="H277" s="192"/>
      <c r="I277" s="192"/>
      <c r="J277" s="192"/>
      <c r="K277" s="192"/>
      <c r="L277" s="192"/>
      <c r="M277" s="192"/>
      <c r="N277" s="192"/>
      <c r="O277" s="192"/>
      <c r="P277" s="192"/>
      <c r="Q277" s="192"/>
      <c r="R277" s="192"/>
      <c r="S277" s="192"/>
      <c r="T277" s="192"/>
      <c r="U277" s="192"/>
      <c r="V277" s="192"/>
      <c r="W277" s="192"/>
      <c r="X277" s="192"/>
      <c r="Y277" s="192"/>
      <c r="Z277" s="192"/>
      <c r="AA277" s="192"/>
      <c r="AB277" s="192"/>
      <c r="AC277" s="193" t="e">
        <f>IF(AND(AC238="X",AC240="X",AC246="X",AC248="X",AC250="X",AC253="X",AC255="X",AC257="X"),"X","")</f>
        <v>#DIV/0!</v>
      </c>
      <c r="AD277" s="186" t="s">
        <v>0</v>
      </c>
      <c r="AE277" s="184"/>
      <c r="AF277" s="194" t="e">
        <f>IF(OR(AF238="X",AF240="X",AF246="X",AF248="X",AF250="X",AF253="X",AF255="X",AF257="X"),"X","")</f>
        <v>#DIV/0!</v>
      </c>
      <c r="AG277" s="186" t="s">
        <v>1</v>
      </c>
      <c r="AH277" s="192"/>
      <c r="AI277" s="195"/>
      <c r="AJ277" s="195"/>
      <c r="AK277" s="195"/>
      <c r="AL277" s="195"/>
      <c r="AM277" s="195"/>
      <c r="AN277" s="195"/>
      <c r="AO277" s="195"/>
      <c r="AP277" s="195"/>
      <c r="AQ277" s="195"/>
      <c r="AR277" s="195"/>
      <c r="AS277" s="195"/>
      <c r="AT277" s="195"/>
      <c r="AU277" s="195"/>
      <c r="AV277" s="195"/>
      <c r="AW277" s="195"/>
      <c r="AX277" s="195"/>
    </row>
    <row r="278" spans="1:62" s="73" customFormat="1" x14ac:dyDescent="0.25">
      <c r="A278" s="142"/>
      <c r="B278" s="142"/>
      <c r="C278" s="71"/>
      <c r="D278" s="192" t="s">
        <v>149</v>
      </c>
      <c r="E278" s="192"/>
      <c r="F278" s="192"/>
      <c r="G278" s="192"/>
      <c r="H278" s="192"/>
      <c r="I278" s="192"/>
      <c r="J278" s="192"/>
      <c r="K278" s="192"/>
      <c r="L278" s="192"/>
      <c r="M278" s="192"/>
      <c r="N278" s="192"/>
      <c r="O278" s="192"/>
      <c r="P278" s="192"/>
      <c r="Q278" s="192"/>
      <c r="R278" s="192"/>
      <c r="S278" s="192"/>
      <c r="T278" s="192"/>
      <c r="U278" s="192"/>
      <c r="V278" s="192"/>
      <c r="W278" s="192"/>
      <c r="X278" s="192"/>
      <c r="Y278" s="192"/>
      <c r="Z278" s="192"/>
      <c r="AA278" s="192"/>
      <c r="AB278" s="192"/>
      <c r="AC278" s="192"/>
      <c r="AD278" s="192"/>
      <c r="AE278" s="192"/>
      <c r="AF278" s="43"/>
      <c r="AG278" s="192"/>
      <c r="AH278" s="192"/>
    </row>
    <row r="279" spans="1:62" s="73" customFormat="1" x14ac:dyDescent="0.25">
      <c r="A279" s="142"/>
      <c r="B279" s="142"/>
      <c r="C279" s="71"/>
      <c r="D279" s="188"/>
      <c r="E279" s="192"/>
      <c r="F279" s="192"/>
      <c r="G279" s="192"/>
      <c r="H279" s="192"/>
      <c r="I279" s="192"/>
      <c r="J279" s="192"/>
      <c r="K279" s="192"/>
      <c r="L279" s="192"/>
      <c r="M279" s="192"/>
      <c r="N279" s="192"/>
      <c r="O279" s="192"/>
      <c r="P279" s="192"/>
      <c r="Q279" s="192"/>
      <c r="R279" s="192"/>
      <c r="S279" s="192"/>
      <c r="T279" s="192"/>
      <c r="U279" s="192"/>
      <c r="V279" s="192"/>
      <c r="W279" s="192"/>
      <c r="X279" s="192"/>
      <c r="Y279" s="192"/>
      <c r="Z279" s="192"/>
      <c r="AA279" s="192"/>
      <c r="AB279" s="192"/>
      <c r="AC279" s="192"/>
      <c r="AD279" s="192"/>
      <c r="AE279" s="192"/>
      <c r="AF279" s="43"/>
      <c r="AG279" s="192"/>
      <c r="AH279" s="192"/>
    </row>
    <row r="280" spans="1:62" s="35" customFormat="1" ht="16.5" customHeight="1" x14ac:dyDescent="0.25">
      <c r="D280" s="270" t="s">
        <v>164</v>
      </c>
      <c r="E280" s="270"/>
      <c r="F280" s="270"/>
      <c r="G280" s="270"/>
      <c r="H280" s="270"/>
      <c r="I280" s="270"/>
      <c r="J280" s="270"/>
      <c r="K280" s="270"/>
      <c r="L280" s="270"/>
      <c r="M280" s="270"/>
      <c r="N280" s="270"/>
      <c r="O280" s="270"/>
      <c r="P280" s="270"/>
      <c r="Q280" s="270"/>
      <c r="R280" s="270"/>
      <c r="S280" s="270"/>
      <c r="T280" s="270"/>
      <c r="U280" s="270"/>
      <c r="V280" s="270"/>
      <c r="W280" s="270"/>
      <c r="X280" s="270"/>
      <c r="Y280" s="270"/>
      <c r="Z280" s="270"/>
      <c r="AA280" s="270"/>
      <c r="AB280" s="270"/>
      <c r="AC280" s="270"/>
      <c r="AD280" s="270"/>
      <c r="AE280" s="270"/>
      <c r="AF280" s="270"/>
      <c r="AG280" s="42"/>
      <c r="AH280" s="42"/>
      <c r="AI280" s="42"/>
      <c r="AJ280" s="55"/>
      <c r="AK280" s="55"/>
      <c r="AL280" s="55" t="s">
        <v>57</v>
      </c>
      <c r="AM280" s="55"/>
      <c r="AN280" s="55"/>
      <c r="AO280" s="55"/>
      <c r="AP280" s="55"/>
      <c r="AQ280" s="55"/>
      <c r="AR280" s="55"/>
      <c r="AS280" s="55"/>
      <c r="AT280" s="55"/>
      <c r="AU280" s="55"/>
      <c r="AV280" s="55"/>
      <c r="AW280" s="55"/>
      <c r="AX280" s="55"/>
      <c r="AY280" s="55"/>
      <c r="AZ280" s="55"/>
    </row>
    <row r="281" spans="1:62" s="35" customFormat="1" x14ac:dyDescent="0.25">
      <c r="D281" s="270"/>
      <c r="E281" s="270"/>
      <c r="F281" s="270"/>
      <c r="G281" s="270"/>
      <c r="H281" s="270"/>
      <c r="I281" s="270"/>
      <c r="J281" s="270"/>
      <c r="K281" s="270"/>
      <c r="L281" s="270"/>
      <c r="M281" s="270"/>
      <c r="N281" s="270"/>
      <c r="O281" s="270"/>
      <c r="P281" s="270"/>
      <c r="Q281" s="270"/>
      <c r="R281" s="270"/>
      <c r="S281" s="270"/>
      <c r="T281" s="270"/>
      <c r="U281" s="270"/>
      <c r="V281" s="270"/>
      <c r="W281" s="270"/>
      <c r="X281" s="270"/>
      <c r="Y281" s="270"/>
      <c r="Z281" s="270"/>
      <c r="AA281" s="270"/>
      <c r="AB281" s="270"/>
      <c r="AC281" s="270"/>
      <c r="AD281" s="270"/>
      <c r="AE281" s="270"/>
      <c r="AF281" s="270"/>
      <c r="AG281" s="42"/>
      <c r="AH281" s="42"/>
      <c r="AI281" s="42"/>
      <c r="AJ281" s="55"/>
      <c r="AK281" s="55"/>
      <c r="AL281" s="55" t="s">
        <v>57</v>
      </c>
      <c r="AM281" s="55"/>
      <c r="AN281" s="55"/>
      <c r="AO281" s="55"/>
      <c r="AP281" s="55"/>
      <c r="AQ281" s="55"/>
      <c r="AR281" s="55"/>
      <c r="AS281" s="55"/>
      <c r="AT281" s="55"/>
      <c r="AU281" s="55"/>
      <c r="AV281" s="55"/>
      <c r="AW281" s="55"/>
      <c r="AX281" s="55"/>
      <c r="AY281" s="55"/>
      <c r="AZ281" s="55"/>
    </row>
    <row r="282" spans="1:62" s="35" customFormat="1" x14ac:dyDescent="0.25">
      <c r="D282" s="270"/>
      <c r="E282" s="270"/>
      <c r="F282" s="270"/>
      <c r="G282" s="270"/>
      <c r="H282" s="270"/>
      <c r="I282" s="270"/>
      <c r="J282" s="270"/>
      <c r="K282" s="270"/>
      <c r="L282" s="270"/>
      <c r="M282" s="270"/>
      <c r="N282" s="270"/>
      <c r="O282" s="270"/>
      <c r="P282" s="270"/>
      <c r="Q282" s="270"/>
      <c r="R282" s="270"/>
      <c r="S282" s="270"/>
      <c r="T282" s="270"/>
      <c r="U282" s="270"/>
      <c r="V282" s="270"/>
      <c r="W282" s="270"/>
      <c r="X282" s="270"/>
      <c r="Y282" s="270"/>
      <c r="Z282" s="270"/>
      <c r="AA282" s="270"/>
      <c r="AB282" s="270"/>
      <c r="AC282" s="270"/>
      <c r="AD282" s="270"/>
      <c r="AE282" s="270"/>
      <c r="AF282" s="270"/>
      <c r="AG282" s="42"/>
      <c r="AH282" s="42"/>
      <c r="AI282" s="42"/>
      <c r="AJ282" s="55"/>
      <c r="AK282" s="55"/>
      <c r="AL282" s="55"/>
      <c r="AM282" s="55"/>
      <c r="AN282" s="55"/>
      <c r="AO282" s="55"/>
      <c r="AP282" s="55"/>
      <c r="AQ282" s="55"/>
      <c r="AR282" s="55"/>
      <c r="AS282" s="55"/>
      <c r="AT282" s="55"/>
      <c r="AU282" s="55"/>
      <c r="AV282" s="55"/>
      <c r="AW282" s="55"/>
      <c r="AX282" s="55"/>
      <c r="AY282" s="55"/>
      <c r="AZ282" s="55"/>
    </row>
    <row r="283" spans="1:62" s="35" customFormat="1" x14ac:dyDescent="0.25">
      <c r="D283" s="270"/>
      <c r="E283" s="270"/>
      <c r="F283" s="270"/>
      <c r="G283" s="270"/>
      <c r="H283" s="270"/>
      <c r="I283" s="270"/>
      <c r="J283" s="270"/>
      <c r="K283" s="270"/>
      <c r="L283" s="270"/>
      <c r="M283" s="270"/>
      <c r="N283" s="270"/>
      <c r="O283" s="270"/>
      <c r="P283" s="270"/>
      <c r="Q283" s="270"/>
      <c r="R283" s="270"/>
      <c r="S283" s="270"/>
      <c r="T283" s="270"/>
      <c r="U283" s="270"/>
      <c r="V283" s="270"/>
      <c r="W283" s="270"/>
      <c r="X283" s="270"/>
      <c r="Y283" s="270"/>
      <c r="Z283" s="270"/>
      <c r="AA283" s="270"/>
      <c r="AB283" s="270"/>
      <c r="AC283" s="270"/>
      <c r="AD283" s="270"/>
      <c r="AE283" s="270"/>
      <c r="AF283" s="270"/>
      <c r="AG283" s="42"/>
      <c r="AH283" s="42"/>
      <c r="AI283" s="42"/>
      <c r="AJ283" s="55"/>
      <c r="AK283" s="55"/>
      <c r="AL283" s="55" t="s">
        <v>57</v>
      </c>
      <c r="AM283" s="55"/>
      <c r="AN283" s="55"/>
      <c r="AO283" s="55"/>
      <c r="AP283" s="55"/>
      <c r="AQ283" s="55"/>
      <c r="AR283" s="55"/>
      <c r="AS283" s="55"/>
      <c r="AT283" s="55"/>
      <c r="AU283" s="55"/>
      <c r="AV283" s="55"/>
      <c r="AW283" s="55"/>
      <c r="AX283" s="55"/>
      <c r="AY283" s="55"/>
      <c r="AZ283" s="55"/>
    </row>
    <row r="284" spans="1:62" s="35" customFormat="1" x14ac:dyDescent="0.25">
      <c r="D284" s="270"/>
      <c r="E284" s="270"/>
      <c r="F284" s="270"/>
      <c r="G284" s="270"/>
      <c r="H284" s="270"/>
      <c r="I284" s="270"/>
      <c r="J284" s="270"/>
      <c r="K284" s="270"/>
      <c r="L284" s="270"/>
      <c r="M284" s="270"/>
      <c r="N284" s="270"/>
      <c r="O284" s="270"/>
      <c r="P284" s="270"/>
      <c r="Q284" s="270"/>
      <c r="R284" s="270"/>
      <c r="S284" s="270"/>
      <c r="T284" s="270"/>
      <c r="U284" s="270"/>
      <c r="V284" s="270"/>
      <c r="W284" s="270"/>
      <c r="X284" s="270"/>
      <c r="Y284" s="270"/>
      <c r="Z284" s="270"/>
      <c r="AA284" s="270"/>
      <c r="AB284" s="270"/>
      <c r="AC284" s="270"/>
      <c r="AD284" s="270"/>
      <c r="AE284" s="270"/>
      <c r="AF284" s="270"/>
      <c r="AG284" s="42"/>
      <c r="AH284" s="42"/>
      <c r="AI284" s="42"/>
      <c r="AJ284" s="55"/>
      <c r="AK284" s="55"/>
      <c r="AL284" s="55" t="s">
        <v>57</v>
      </c>
      <c r="AM284" s="55"/>
      <c r="AN284" s="55"/>
      <c r="AO284" s="55"/>
      <c r="AP284" s="55"/>
      <c r="AQ284" s="55"/>
      <c r="AR284" s="55"/>
      <c r="AS284" s="55"/>
      <c r="AT284" s="55"/>
      <c r="AU284" s="55"/>
      <c r="AV284" s="55"/>
      <c r="AW284" s="55"/>
      <c r="AX284" s="55"/>
      <c r="AY284" s="55"/>
      <c r="AZ284" s="55"/>
    </row>
    <row r="285" spans="1:62" s="73" customFormat="1" x14ac:dyDescent="0.25">
      <c r="A285" s="142"/>
      <c r="B285" s="142"/>
      <c r="C285" s="71"/>
      <c r="D285" s="58"/>
      <c r="E285" s="35"/>
      <c r="F285" s="192"/>
      <c r="G285" s="192"/>
      <c r="H285" s="192"/>
      <c r="I285" s="192"/>
      <c r="J285" s="192"/>
      <c r="K285" s="192"/>
      <c r="L285" s="192"/>
      <c r="M285" s="192"/>
      <c r="N285" s="192"/>
      <c r="O285" s="192"/>
      <c r="P285" s="192"/>
      <c r="Q285" s="192"/>
      <c r="R285" s="192"/>
      <c r="S285" s="192"/>
      <c r="T285" s="192"/>
      <c r="U285" s="192"/>
      <c r="V285" s="192"/>
      <c r="W285" s="192"/>
      <c r="X285" s="192"/>
      <c r="Y285" s="192"/>
      <c r="Z285" s="192"/>
      <c r="AA285" s="192"/>
      <c r="AB285" s="192"/>
      <c r="AC285" s="192"/>
      <c r="AD285" s="192"/>
      <c r="AE285" s="192"/>
      <c r="AF285" s="43"/>
      <c r="AG285" s="192"/>
      <c r="AH285" s="192"/>
    </row>
    <row r="286" spans="1:62" x14ac:dyDescent="0.25">
      <c r="AB286" s="1"/>
      <c r="AF286" s="12" t="s">
        <v>116</v>
      </c>
    </row>
    <row r="287" spans="1:62" ht="6" customHeight="1" x14ac:dyDescent="0.25">
      <c r="AC287" s="1"/>
      <c r="AF287" s="12"/>
      <c r="AG287"/>
      <c r="AH287" s="5"/>
      <c r="AI287" s="4"/>
    </row>
    <row r="288" spans="1:62" s="29" customFormat="1" ht="21.95" customHeight="1" x14ac:dyDescent="0.25">
      <c r="A288" s="285" t="s">
        <v>131</v>
      </c>
      <c r="B288" s="285"/>
      <c r="C288" s="285"/>
      <c r="D288" s="285"/>
      <c r="E288" s="285"/>
      <c r="F288" s="285"/>
      <c r="G288" s="285"/>
      <c r="H288" s="285"/>
      <c r="I288" s="285"/>
      <c r="J288" s="285"/>
      <c r="K288" s="285"/>
      <c r="L288" s="285"/>
      <c r="M288" s="285"/>
      <c r="N288" s="285"/>
      <c r="O288" s="285"/>
      <c r="P288" s="285"/>
      <c r="Q288" s="285"/>
      <c r="R288" s="285"/>
      <c r="S288" s="285"/>
      <c r="T288" s="285"/>
      <c r="U288" s="285"/>
      <c r="V288" s="285"/>
      <c r="W288" s="285"/>
      <c r="X288" s="285"/>
      <c r="Y288" s="285"/>
      <c r="Z288" s="285"/>
      <c r="AA288" s="285"/>
      <c r="AB288" s="285"/>
      <c r="AC288" s="285"/>
      <c r="AD288" s="285"/>
      <c r="AE288" s="285"/>
      <c r="AF288" s="285"/>
      <c r="AG288" s="285"/>
      <c r="AH288" s="285"/>
      <c r="AI288" s="285"/>
      <c r="AJ288" s="285"/>
      <c r="AK288" s="285"/>
      <c r="AL288" s="285"/>
      <c r="AM288" s="285"/>
      <c r="AN288" s="285"/>
      <c r="AO288" s="285"/>
      <c r="AP288" s="285"/>
      <c r="AQ288" s="285"/>
      <c r="AR288" s="27"/>
      <c r="AS288" s="28"/>
      <c r="AT288" s="28"/>
      <c r="AU288" s="28"/>
      <c r="AV288" s="28"/>
      <c r="AW288" s="28"/>
      <c r="AX288" s="28"/>
      <c r="AY288" s="28"/>
      <c r="AZ288" s="28"/>
      <c r="BA288" s="28"/>
      <c r="BB288" s="28"/>
      <c r="BC288" s="28"/>
      <c r="BD288" s="28"/>
      <c r="BE288" s="28"/>
      <c r="BF288" s="28"/>
      <c r="BG288" s="28"/>
      <c r="BH288" s="28"/>
      <c r="BI288" s="28"/>
      <c r="BJ288" s="28"/>
    </row>
    <row r="289" spans="1:62" x14ac:dyDescent="0.25">
      <c r="AF289"/>
      <c r="AG289"/>
      <c r="AH289" s="5"/>
      <c r="AI289" s="4"/>
    </row>
    <row r="290" spans="1:62" s="20" customFormat="1" ht="18" customHeight="1" x14ac:dyDescent="0.3">
      <c r="A290" s="196"/>
      <c r="B290" s="196"/>
      <c r="C290" s="196"/>
      <c r="D290" s="196"/>
      <c r="E290" s="196"/>
      <c r="F290" s="196"/>
      <c r="G290" s="196"/>
      <c r="H290" s="196"/>
      <c r="I290" s="196"/>
      <c r="J290" s="196"/>
      <c r="K290" s="196"/>
      <c r="L290" s="196"/>
      <c r="M290" s="196"/>
      <c r="N290" s="196"/>
      <c r="O290" s="196"/>
      <c r="P290" s="196"/>
      <c r="Q290" s="196"/>
      <c r="R290" s="196"/>
      <c r="S290" s="196"/>
      <c r="T290" s="196"/>
      <c r="U290" s="196"/>
      <c r="V290" s="196"/>
      <c r="W290" s="196"/>
      <c r="X290" s="196"/>
      <c r="Y290" s="196"/>
      <c r="Z290" s="196"/>
      <c r="AA290" s="196"/>
      <c r="AB290" s="196"/>
      <c r="AC290" s="196"/>
      <c r="AD290" s="196"/>
      <c r="AE290" s="196"/>
      <c r="AF290" s="196"/>
      <c r="AG290" s="196"/>
      <c r="AH290" s="196"/>
      <c r="AI290" s="196"/>
      <c r="AJ290" s="196"/>
      <c r="AK290" s="196"/>
      <c r="AL290" s="196"/>
      <c r="AM290" s="196"/>
      <c r="AN290" s="196"/>
      <c r="AO290" s="196"/>
      <c r="AP290" s="196"/>
      <c r="AQ290" s="196"/>
      <c r="AR290" s="196"/>
      <c r="AS290" s="24"/>
      <c r="AT290" s="24"/>
      <c r="AU290" s="24"/>
      <c r="AV290" s="24"/>
      <c r="AW290" s="24"/>
      <c r="AX290" s="24"/>
      <c r="AY290" s="24"/>
      <c r="AZ290" s="24"/>
      <c r="BA290" s="24"/>
      <c r="BB290" s="24"/>
      <c r="BC290" s="24"/>
      <c r="BD290" s="24"/>
      <c r="BE290" s="24"/>
      <c r="BF290" s="24"/>
      <c r="BG290" s="24"/>
      <c r="BH290" s="24"/>
      <c r="BI290" s="24"/>
      <c r="BJ290" s="24"/>
    </row>
    <row r="291" spans="1:62" s="35" customFormat="1" ht="8.1" customHeight="1" x14ac:dyDescent="0.25">
      <c r="A291" s="197"/>
      <c r="B291" s="198"/>
      <c r="C291" s="198"/>
      <c r="D291" s="199"/>
      <c r="E291" s="200"/>
      <c r="F291" s="200"/>
      <c r="G291" s="200"/>
      <c r="H291" s="200"/>
      <c r="I291" s="200"/>
      <c r="J291" s="200"/>
      <c r="K291" s="200"/>
      <c r="L291" s="200"/>
      <c r="M291" s="200"/>
      <c r="N291" s="200"/>
      <c r="O291" s="200"/>
      <c r="P291" s="200"/>
      <c r="Q291" s="200"/>
      <c r="R291" s="200"/>
      <c r="S291" s="200"/>
      <c r="T291" s="200"/>
      <c r="U291" s="200"/>
      <c r="V291" s="200"/>
      <c r="W291" s="200"/>
      <c r="X291" s="200"/>
      <c r="Y291" s="200"/>
      <c r="Z291" s="200"/>
      <c r="AA291" s="200"/>
      <c r="AB291" s="200"/>
      <c r="AC291" s="200"/>
      <c r="AD291" s="200"/>
      <c r="AE291" s="200"/>
      <c r="AF291" s="231"/>
      <c r="AG291" s="42"/>
      <c r="AH291" s="42"/>
      <c r="AI291" s="42"/>
      <c r="AJ291" s="201"/>
      <c r="AK291" s="201"/>
      <c r="AL291" s="201"/>
      <c r="AM291" s="201"/>
      <c r="AN291" s="201"/>
      <c r="AO291" s="202"/>
    </row>
    <row r="292" spans="1:62" s="198" customFormat="1" ht="15.75" customHeight="1" x14ac:dyDescent="0.25">
      <c r="A292" s="197"/>
      <c r="B292" s="42"/>
      <c r="C292" s="42"/>
      <c r="D292" s="203"/>
      <c r="E292" s="386" t="s">
        <v>170</v>
      </c>
      <c r="F292" s="386"/>
      <c r="G292" s="386"/>
      <c r="H292" s="386"/>
      <c r="I292" s="386"/>
      <c r="J292" s="386"/>
      <c r="K292" s="386"/>
      <c r="L292" s="386"/>
      <c r="M292" s="386"/>
      <c r="N292" s="386"/>
      <c r="O292" s="386"/>
      <c r="P292" s="386"/>
      <c r="Q292" s="386"/>
      <c r="R292" s="386"/>
      <c r="S292" s="386"/>
      <c r="T292" s="386"/>
      <c r="U292" s="386"/>
      <c r="V292" s="386"/>
      <c r="W292" s="386"/>
      <c r="X292" s="386"/>
      <c r="Y292" s="386"/>
      <c r="Z292" s="386"/>
      <c r="AA292" s="386"/>
      <c r="AB292" s="386"/>
      <c r="AC292" s="386"/>
      <c r="AD292" s="386"/>
      <c r="AE292" s="386"/>
      <c r="AF292" s="232"/>
      <c r="AG292" s="204"/>
      <c r="AH292" s="204"/>
      <c r="AI292" s="204"/>
      <c r="AJ292" s="205"/>
      <c r="AK292" s="205"/>
      <c r="AL292" s="205"/>
      <c r="AM292" s="205"/>
      <c r="AN292" s="206"/>
      <c r="AO292" s="207"/>
      <c r="AP292" s="42"/>
      <c r="AQ292" s="42"/>
      <c r="AR292" s="42"/>
      <c r="AS292" s="208"/>
      <c r="AT292" s="208"/>
      <c r="AU292" s="208"/>
      <c r="AV292" s="208"/>
      <c r="AW292" s="208"/>
      <c r="AX292" s="208"/>
      <c r="AY292" s="208"/>
      <c r="AZ292" s="208"/>
      <c r="BA292" s="208"/>
      <c r="BB292" s="208"/>
      <c r="BC292" s="208"/>
      <c r="BD292" s="208"/>
      <c r="BE292" s="208"/>
      <c r="BF292" s="208"/>
      <c r="BG292" s="208"/>
      <c r="BH292" s="208"/>
      <c r="BI292" s="208"/>
      <c r="BJ292" s="208"/>
    </row>
    <row r="293" spans="1:62" s="198" customFormat="1" x14ac:dyDescent="0.25">
      <c r="A293" s="197"/>
      <c r="B293" s="42"/>
      <c r="C293" s="42"/>
      <c r="D293" s="209"/>
      <c r="E293" s="386"/>
      <c r="F293" s="386"/>
      <c r="G293" s="386"/>
      <c r="H293" s="386"/>
      <c r="I293" s="386"/>
      <c r="J293" s="386"/>
      <c r="K293" s="386"/>
      <c r="L293" s="386"/>
      <c r="M293" s="386"/>
      <c r="N293" s="386"/>
      <c r="O293" s="386"/>
      <c r="P293" s="386"/>
      <c r="Q293" s="386"/>
      <c r="R293" s="386"/>
      <c r="S293" s="386"/>
      <c r="T293" s="386"/>
      <c r="U293" s="386"/>
      <c r="V293" s="386"/>
      <c r="W293" s="386"/>
      <c r="X293" s="386"/>
      <c r="Y293" s="386"/>
      <c r="Z293" s="386"/>
      <c r="AA293" s="386"/>
      <c r="AB293" s="386"/>
      <c r="AC293" s="386"/>
      <c r="AD293" s="386"/>
      <c r="AE293" s="386"/>
      <c r="AF293" s="232"/>
      <c r="AG293" s="204"/>
      <c r="AH293" s="204"/>
      <c r="AI293" s="204"/>
      <c r="AJ293" s="205"/>
      <c r="AK293" s="205"/>
      <c r="AL293" s="205"/>
      <c r="AM293" s="205"/>
      <c r="AN293" s="206"/>
      <c r="AO293" s="207"/>
      <c r="AP293" s="42"/>
      <c r="AQ293" s="163"/>
      <c r="AR293" s="163"/>
      <c r="AS293" s="208"/>
      <c r="AT293" s="208"/>
      <c r="AU293" s="208"/>
      <c r="AV293" s="208"/>
      <c r="AW293" s="208"/>
      <c r="AX293" s="208"/>
      <c r="AY293" s="208"/>
      <c r="AZ293" s="208"/>
      <c r="BA293" s="208"/>
      <c r="BB293" s="208"/>
      <c r="BC293" s="208"/>
      <c r="BD293" s="208"/>
      <c r="BE293" s="208"/>
      <c r="BF293" s="208"/>
      <c r="BG293" s="208"/>
      <c r="BH293" s="208"/>
      <c r="BI293" s="208"/>
      <c r="BJ293" s="208"/>
    </row>
    <row r="294" spans="1:62" s="198" customFormat="1" ht="15.75" customHeight="1" x14ac:dyDescent="0.25">
      <c r="A294" s="197"/>
      <c r="B294" s="42"/>
      <c r="C294" s="42"/>
      <c r="D294" s="209"/>
      <c r="E294" s="386"/>
      <c r="F294" s="386"/>
      <c r="G294" s="386"/>
      <c r="H294" s="386"/>
      <c r="I294" s="386"/>
      <c r="J294" s="386"/>
      <c r="K294" s="386"/>
      <c r="L294" s="386"/>
      <c r="M294" s="386"/>
      <c r="N294" s="386"/>
      <c r="O294" s="386"/>
      <c r="P294" s="386"/>
      <c r="Q294" s="386"/>
      <c r="R294" s="386"/>
      <c r="S294" s="386"/>
      <c r="T294" s="386"/>
      <c r="U294" s="386"/>
      <c r="V294" s="386"/>
      <c r="W294" s="386"/>
      <c r="X294" s="386"/>
      <c r="Y294" s="386"/>
      <c r="Z294" s="386"/>
      <c r="AA294" s="386"/>
      <c r="AB294" s="386"/>
      <c r="AC294" s="386"/>
      <c r="AD294" s="386"/>
      <c r="AE294" s="386"/>
      <c r="AF294" s="232"/>
      <c r="AG294" s="204"/>
      <c r="AH294" s="204"/>
      <c r="AI294" s="204"/>
      <c r="AJ294" s="205"/>
      <c r="AK294" s="205"/>
      <c r="AL294" s="205"/>
      <c r="AM294" s="205"/>
      <c r="AN294" s="206"/>
      <c r="AO294" s="207"/>
      <c r="AP294" s="42"/>
      <c r="AQ294" s="42"/>
      <c r="AR294" s="42"/>
      <c r="AS294" s="208"/>
      <c r="AT294" s="208"/>
      <c r="AU294" s="208"/>
      <c r="AV294" s="208"/>
      <c r="AW294" s="208"/>
      <c r="AX294" s="208"/>
      <c r="AY294" s="208"/>
      <c r="AZ294" s="208"/>
      <c r="BA294" s="208"/>
      <c r="BB294" s="208"/>
      <c r="BC294" s="208"/>
      <c r="BD294" s="208"/>
      <c r="BE294" s="208"/>
      <c r="BF294" s="208"/>
      <c r="BG294" s="208"/>
      <c r="BH294" s="208"/>
      <c r="BI294" s="208"/>
      <c r="BJ294" s="208"/>
    </row>
    <row r="295" spans="1:62" s="198" customFormat="1" ht="15.75" customHeight="1" x14ac:dyDescent="0.25">
      <c r="A295" s="197"/>
      <c r="B295" s="42"/>
      <c r="C295" s="42"/>
      <c r="D295" s="209"/>
      <c r="E295" s="386"/>
      <c r="F295" s="386"/>
      <c r="G295" s="386"/>
      <c r="H295" s="386"/>
      <c r="I295" s="386"/>
      <c r="J295" s="386"/>
      <c r="K295" s="386"/>
      <c r="L295" s="386"/>
      <c r="M295" s="386"/>
      <c r="N295" s="386"/>
      <c r="O295" s="386"/>
      <c r="P295" s="386"/>
      <c r="Q295" s="386"/>
      <c r="R295" s="386"/>
      <c r="S295" s="386"/>
      <c r="T295" s="386"/>
      <c r="U295" s="386"/>
      <c r="V295" s="386"/>
      <c r="W295" s="386"/>
      <c r="X295" s="386"/>
      <c r="Y295" s="386"/>
      <c r="Z295" s="386"/>
      <c r="AA295" s="386"/>
      <c r="AB295" s="386"/>
      <c r="AC295" s="386"/>
      <c r="AD295" s="386"/>
      <c r="AE295" s="386"/>
      <c r="AF295" s="232"/>
      <c r="AG295" s="391"/>
      <c r="AH295" s="204"/>
      <c r="AI295" s="204"/>
      <c r="AJ295" s="205"/>
      <c r="AK295" s="205"/>
      <c r="AL295" s="205"/>
      <c r="AM295" s="205"/>
      <c r="AN295" s="206"/>
      <c r="AO295" s="207"/>
      <c r="AP295" s="42"/>
      <c r="AQ295" s="42"/>
      <c r="AR295" s="42"/>
      <c r="AS295" s="208"/>
      <c r="AT295" s="208"/>
      <c r="AU295" s="208"/>
      <c r="AV295" s="208"/>
      <c r="AW295" s="208"/>
      <c r="AX295" s="208"/>
      <c r="AY295" s="208"/>
      <c r="AZ295" s="208"/>
      <c r="BA295" s="208"/>
      <c r="BB295" s="208"/>
      <c r="BC295" s="208"/>
      <c r="BD295" s="208"/>
      <c r="BE295" s="208"/>
      <c r="BF295" s="208"/>
      <c r="BG295" s="208"/>
      <c r="BH295" s="208"/>
      <c r="BI295" s="208"/>
      <c r="BJ295" s="208"/>
    </row>
    <row r="296" spans="1:62" s="198" customFormat="1" ht="6" customHeight="1" x14ac:dyDescent="0.25">
      <c r="A296" s="197"/>
      <c r="B296" s="42"/>
      <c r="C296" s="42"/>
      <c r="D296" s="209"/>
      <c r="E296" s="210"/>
      <c r="F296" s="210"/>
      <c r="G296" s="210"/>
      <c r="H296" s="210"/>
      <c r="I296" s="210"/>
      <c r="J296" s="210"/>
      <c r="K296" s="210"/>
      <c r="L296" s="210"/>
      <c r="M296" s="210"/>
      <c r="N296" s="210"/>
      <c r="O296" s="210"/>
      <c r="P296" s="210"/>
      <c r="Q296" s="210"/>
      <c r="R296" s="210"/>
      <c r="S296" s="210"/>
      <c r="T296" s="210"/>
      <c r="U296" s="210"/>
      <c r="V296" s="210"/>
      <c r="W296" s="210"/>
      <c r="X296" s="210"/>
      <c r="Y296" s="210"/>
      <c r="Z296" s="210"/>
      <c r="AA296" s="210"/>
      <c r="AB296" s="210"/>
      <c r="AC296" s="210"/>
      <c r="AD296" s="210"/>
      <c r="AE296" s="210"/>
      <c r="AF296" s="233"/>
      <c r="AG296" s="392"/>
      <c r="AH296" s="211"/>
      <c r="AI296" s="211"/>
      <c r="AJ296" s="212"/>
      <c r="AK296" s="212"/>
      <c r="AL296" s="212"/>
      <c r="AM296" s="206"/>
      <c r="AN296" s="206"/>
      <c r="AO296" s="207"/>
      <c r="AP296" s="42"/>
      <c r="AQ296" s="42"/>
      <c r="AR296" s="42"/>
      <c r="AS296" s="208"/>
      <c r="AT296" s="208"/>
      <c r="AU296" s="208"/>
      <c r="AV296" s="208"/>
      <c r="AW296" s="208"/>
      <c r="AX296" s="208"/>
      <c r="AY296" s="208"/>
      <c r="AZ296" s="208"/>
      <c r="BA296" s="208"/>
      <c r="BB296" s="208"/>
      <c r="BC296" s="208"/>
      <c r="BD296" s="208"/>
      <c r="BE296" s="208"/>
      <c r="BF296" s="208"/>
      <c r="BG296" s="208"/>
      <c r="BH296" s="208"/>
      <c r="BI296" s="208"/>
      <c r="BJ296" s="208"/>
    </row>
    <row r="297" spans="1:62" s="198" customFormat="1" x14ac:dyDescent="0.25">
      <c r="A297" s="197"/>
      <c r="B297" s="42"/>
      <c r="C297" s="42"/>
      <c r="D297" s="209"/>
      <c r="E297" s="329" t="s">
        <v>12</v>
      </c>
      <c r="F297" s="330"/>
      <c r="G297" s="266" t="s">
        <v>171</v>
      </c>
      <c r="H297" s="266"/>
      <c r="I297" s="266"/>
      <c r="J297" s="266"/>
      <c r="K297" s="266"/>
      <c r="L297" s="266"/>
      <c r="M297" s="266"/>
      <c r="N297" s="266"/>
      <c r="O297" s="266"/>
      <c r="P297" s="266"/>
      <c r="Q297" s="266"/>
      <c r="R297" s="266"/>
      <c r="S297" s="266"/>
      <c r="T297" s="266"/>
      <c r="U297" s="266"/>
      <c r="V297" s="266"/>
      <c r="W297" s="266"/>
      <c r="X297" s="266"/>
      <c r="Y297" s="266"/>
      <c r="Z297" s="266"/>
      <c r="AA297" s="390"/>
      <c r="AB297" s="390"/>
      <c r="AC297" s="390"/>
      <c r="AD297" s="390"/>
      <c r="AE297" s="390"/>
      <c r="AF297" s="394"/>
      <c r="AG297" s="393"/>
      <c r="AH297" s="42"/>
      <c r="AI297" s="42"/>
      <c r="AJ297" s="206"/>
      <c r="AK297" s="206"/>
      <c r="AL297" s="206"/>
      <c r="AM297" s="206"/>
      <c r="AN297" s="206"/>
      <c r="AO297" s="207"/>
      <c r="AP297" s="42"/>
      <c r="AQ297" s="42"/>
      <c r="AR297" s="42"/>
      <c r="AS297" s="208"/>
      <c r="AT297" s="208"/>
      <c r="AU297" s="208"/>
      <c r="AV297" s="208"/>
      <c r="AW297" s="208"/>
      <c r="AX297" s="208"/>
      <c r="AY297" s="208"/>
      <c r="AZ297" s="208"/>
      <c r="BA297" s="208"/>
      <c r="BB297" s="208"/>
      <c r="BC297" s="208"/>
      <c r="BD297" s="208"/>
      <c r="BE297" s="208"/>
      <c r="BF297" s="208"/>
      <c r="BG297" s="208"/>
      <c r="BH297" s="208"/>
      <c r="BI297" s="208"/>
      <c r="BJ297" s="208"/>
    </row>
    <row r="298" spans="1:62" s="35" customFormat="1" x14ac:dyDescent="0.25">
      <c r="A298" s="197"/>
      <c r="B298" s="71"/>
      <c r="C298" s="214"/>
      <c r="D298" s="215"/>
      <c r="E298" s="329" t="s">
        <v>12</v>
      </c>
      <c r="F298" s="330"/>
      <c r="G298" s="389" t="s">
        <v>134</v>
      </c>
      <c r="H298" s="389"/>
      <c r="I298" s="389"/>
      <c r="J298" s="389"/>
      <c r="K298" s="389"/>
      <c r="L298" s="389"/>
      <c r="M298" s="389"/>
      <c r="N298" s="389"/>
      <c r="O298" s="389"/>
      <c r="P298" s="389"/>
      <c r="Q298" s="389"/>
      <c r="R298" s="389"/>
      <c r="S298" s="389"/>
      <c r="T298" s="389"/>
      <c r="U298" s="389"/>
      <c r="V298" s="389"/>
      <c r="W298" s="216"/>
      <c r="X298" s="258"/>
      <c r="Y298" s="258"/>
      <c r="Z298" s="216"/>
      <c r="AA298" s="216"/>
      <c r="AB298" s="216"/>
      <c r="AC298" s="216"/>
      <c r="AD298" s="216"/>
      <c r="AE298" s="216"/>
      <c r="AF298" s="235"/>
      <c r="AG298" s="71"/>
      <c r="AH298" s="71"/>
      <c r="AI298" s="71"/>
      <c r="AJ298" s="217"/>
      <c r="AK298" s="217"/>
      <c r="AL298" s="217"/>
      <c r="AM298" s="217"/>
      <c r="AN298" s="217"/>
      <c r="AO298" s="218"/>
      <c r="AS298" s="55"/>
      <c r="AT298" s="55"/>
      <c r="AU298" s="55"/>
      <c r="AV298" s="55"/>
      <c r="AW298" s="55"/>
      <c r="AX298" s="55"/>
      <c r="AY298" s="55"/>
      <c r="AZ298" s="55"/>
      <c r="BA298" s="55"/>
      <c r="BB298" s="55"/>
      <c r="BC298" s="55"/>
      <c r="BD298" s="55"/>
      <c r="BE298" s="55"/>
      <c r="BF298" s="55"/>
      <c r="BG298" s="55"/>
      <c r="BH298" s="55"/>
      <c r="BI298" s="55"/>
      <c r="BJ298" s="55"/>
    </row>
    <row r="299" spans="1:62" s="35" customFormat="1" x14ac:dyDescent="0.25">
      <c r="D299" s="219"/>
      <c r="E299" s="329" t="s">
        <v>12</v>
      </c>
      <c r="F299" s="330"/>
      <c r="G299" s="266" t="s">
        <v>58</v>
      </c>
      <c r="H299" s="266"/>
      <c r="I299" s="266"/>
      <c r="J299" s="266"/>
      <c r="K299" s="266"/>
      <c r="L299" s="213"/>
      <c r="M299" s="213"/>
      <c r="N299" s="213"/>
      <c r="O299" s="213"/>
      <c r="P299" s="213"/>
      <c r="Q299" s="213"/>
      <c r="R299" s="213"/>
      <c r="S299" s="213"/>
      <c r="T299" s="213"/>
      <c r="U299" s="213"/>
      <c r="V299" s="213"/>
      <c r="W299" s="213"/>
      <c r="X299" s="213"/>
      <c r="Y299" s="213"/>
      <c r="Z299" s="213"/>
      <c r="AA299" s="213"/>
      <c r="AB299" s="213"/>
      <c r="AC299" s="213"/>
      <c r="AD299" s="213"/>
      <c r="AE299" s="213"/>
      <c r="AF299" s="234"/>
      <c r="AG299" s="42"/>
      <c r="AH299" s="42"/>
      <c r="AI299" s="42"/>
      <c r="AJ299" s="206"/>
      <c r="AK299" s="206"/>
      <c r="AL299" s="206"/>
      <c r="AM299" s="206"/>
      <c r="AN299" s="206"/>
      <c r="AO299" s="220"/>
    </row>
    <row r="300" spans="1:62" s="35" customFormat="1" ht="12" customHeight="1" x14ac:dyDescent="0.25">
      <c r="D300" s="219"/>
      <c r="E300" s="221"/>
      <c r="F300" s="221"/>
      <c r="G300" s="213"/>
      <c r="H300" s="213"/>
      <c r="I300" s="213"/>
      <c r="J300" s="213"/>
      <c r="K300" s="213"/>
      <c r="L300" s="213"/>
      <c r="M300" s="213"/>
      <c r="N300" s="213"/>
      <c r="O300" s="213"/>
      <c r="P300" s="213"/>
      <c r="Q300" s="213"/>
      <c r="R300" s="213"/>
      <c r="S300" s="213"/>
      <c r="T300" s="213"/>
      <c r="U300" s="213"/>
      <c r="V300" s="213"/>
      <c r="W300" s="213"/>
      <c r="X300" s="213"/>
      <c r="Y300" s="213"/>
      <c r="Z300" s="213"/>
      <c r="AA300" s="213"/>
      <c r="AB300" s="213"/>
      <c r="AC300" s="213"/>
      <c r="AD300" s="213"/>
      <c r="AE300" s="213"/>
      <c r="AF300" s="234"/>
      <c r="AG300" s="42"/>
      <c r="AH300" s="42"/>
      <c r="AI300" s="42"/>
      <c r="AJ300" s="206"/>
      <c r="AK300" s="206"/>
      <c r="AL300" s="206"/>
      <c r="AM300" s="206"/>
      <c r="AN300" s="206"/>
      <c r="AO300" s="220"/>
    </row>
    <row r="301" spans="1:62" s="35" customFormat="1" ht="15" customHeight="1" x14ac:dyDescent="0.25">
      <c r="D301" s="219"/>
      <c r="E301" s="387" t="s">
        <v>150</v>
      </c>
      <c r="F301" s="387"/>
      <c r="G301" s="387"/>
      <c r="H301" s="387"/>
      <c r="I301" s="387"/>
      <c r="J301" s="387"/>
      <c r="K301" s="387"/>
      <c r="L301" s="387"/>
      <c r="M301" s="387"/>
      <c r="N301" s="387"/>
      <c r="O301" s="387"/>
      <c r="P301" s="387"/>
      <c r="Q301" s="387"/>
      <c r="R301" s="387"/>
      <c r="S301" s="387"/>
      <c r="T301" s="387"/>
      <c r="U301" s="387"/>
      <c r="V301" s="387"/>
      <c r="W301" s="387"/>
      <c r="X301" s="387"/>
      <c r="Y301" s="387"/>
      <c r="Z301" s="387"/>
      <c r="AA301" s="387"/>
      <c r="AB301" s="387"/>
      <c r="AC301" s="387"/>
      <c r="AD301" s="387"/>
      <c r="AE301" s="387"/>
      <c r="AF301" s="234"/>
      <c r="AG301" s="42"/>
      <c r="AH301" s="42"/>
      <c r="AI301" s="42"/>
      <c r="AJ301" s="206"/>
      <c r="AK301" s="206"/>
      <c r="AL301" s="206"/>
      <c r="AM301" s="206"/>
      <c r="AN301" s="206"/>
      <c r="AO301" s="220"/>
    </row>
    <row r="302" spans="1:62" s="198" customFormat="1" ht="16.5" customHeight="1" x14ac:dyDescent="0.25">
      <c r="D302" s="222"/>
      <c r="E302" s="388" t="s">
        <v>151</v>
      </c>
      <c r="F302" s="388"/>
      <c r="G302" s="388"/>
      <c r="H302" s="388"/>
      <c r="I302" s="388"/>
      <c r="J302" s="388"/>
      <c r="K302" s="388"/>
      <c r="L302" s="388"/>
      <c r="M302" s="388"/>
      <c r="N302" s="388"/>
      <c r="O302" s="388"/>
      <c r="P302" s="388"/>
      <c r="Q302" s="388"/>
      <c r="R302" s="388"/>
      <c r="S302" s="388"/>
      <c r="T302" s="388"/>
      <c r="U302" s="388"/>
      <c r="V302" s="388"/>
      <c r="W302" s="388"/>
      <c r="X302" s="388"/>
      <c r="Y302" s="388"/>
      <c r="Z302" s="388"/>
      <c r="AA302" s="388"/>
      <c r="AB302" s="213"/>
      <c r="AC302" s="213"/>
      <c r="AD302" s="213"/>
      <c r="AE302" s="213"/>
      <c r="AF302" s="234"/>
      <c r="AG302" s="42"/>
      <c r="AH302" s="42"/>
      <c r="AI302" s="42"/>
      <c r="AJ302" s="206"/>
      <c r="AK302" s="206"/>
      <c r="AL302" s="206"/>
      <c r="AM302" s="206"/>
      <c r="AN302" s="223"/>
      <c r="AO302" s="224"/>
      <c r="AP302" s="225"/>
      <c r="AQ302" s="225"/>
      <c r="AR302" s="225"/>
      <c r="AS302" s="225"/>
      <c r="AT302" s="225"/>
      <c r="AU302" s="225"/>
      <c r="AV302" s="225"/>
      <c r="AW302" s="225"/>
      <c r="AX302" s="225"/>
      <c r="AY302" s="225"/>
      <c r="AZ302" s="225"/>
      <c r="BA302" s="225"/>
      <c r="BB302" s="225"/>
      <c r="BC302" s="225"/>
      <c r="BD302" s="225"/>
      <c r="BE302" s="226"/>
      <c r="BF302" s="226"/>
      <c r="BG302" s="226"/>
      <c r="BH302" s="226"/>
      <c r="BI302" s="226"/>
      <c r="BJ302" s="226"/>
    </row>
    <row r="303" spans="1:62" s="35" customFormat="1" ht="8.1" customHeight="1" x14ac:dyDescent="0.25">
      <c r="A303" s="197"/>
      <c r="B303" s="198"/>
      <c r="C303" s="198"/>
      <c r="D303" s="227"/>
      <c r="E303" s="228"/>
      <c r="F303" s="228"/>
      <c r="G303" s="228"/>
      <c r="H303" s="228"/>
      <c r="I303" s="228"/>
      <c r="J303" s="228"/>
      <c r="K303" s="228"/>
      <c r="L303" s="228"/>
      <c r="M303" s="228"/>
      <c r="N303" s="228"/>
      <c r="O303" s="228"/>
      <c r="P303" s="228"/>
      <c r="Q303" s="228"/>
      <c r="R303" s="228"/>
      <c r="S303" s="228"/>
      <c r="T303" s="228"/>
      <c r="U303" s="228"/>
      <c r="V303" s="228"/>
      <c r="W303" s="228"/>
      <c r="X303" s="228"/>
      <c r="Y303" s="228"/>
      <c r="Z303" s="228"/>
      <c r="AA303" s="228"/>
      <c r="AB303" s="228"/>
      <c r="AC303" s="228"/>
      <c r="AD303" s="228"/>
      <c r="AE303" s="228"/>
      <c r="AF303" s="236"/>
      <c r="AG303" s="42"/>
      <c r="AH303" s="42"/>
      <c r="AI303" s="42"/>
      <c r="AJ303" s="229"/>
      <c r="AK303" s="229"/>
      <c r="AL303" s="229"/>
      <c r="AM303" s="229"/>
      <c r="AN303" s="229"/>
      <c r="AO303" s="230"/>
    </row>
    <row r="304" spans="1:62" s="20" customFormat="1" ht="16.5" x14ac:dyDescent="0.3">
      <c r="AL304" s="26"/>
      <c r="AS304" s="24"/>
      <c r="AT304" s="24"/>
      <c r="AU304" s="24"/>
      <c r="AV304" s="24" t="s">
        <v>57</v>
      </c>
      <c r="AW304" s="24"/>
      <c r="AX304" s="24"/>
      <c r="AY304" s="24"/>
      <c r="AZ304" s="24"/>
      <c r="BA304" s="24"/>
      <c r="BB304" s="24"/>
      <c r="BC304" s="24"/>
      <c r="BD304" s="24"/>
      <c r="BE304" s="24"/>
      <c r="BF304" s="24"/>
      <c r="BG304" s="24"/>
      <c r="BH304" s="24"/>
      <c r="BI304" s="24"/>
      <c r="BJ304" s="24"/>
    </row>
    <row r="305" spans="1:62" s="20" customFormat="1" ht="16.5" customHeight="1" x14ac:dyDescent="0.3">
      <c r="A305" s="270"/>
      <c r="B305" s="334"/>
      <c r="C305" s="334"/>
      <c r="D305" s="334"/>
      <c r="E305" s="334"/>
      <c r="F305" s="334"/>
      <c r="G305" s="334"/>
      <c r="H305" s="334"/>
      <c r="I305" s="334"/>
      <c r="J305" s="334"/>
      <c r="K305" s="334"/>
      <c r="L305" s="334"/>
      <c r="M305" s="334"/>
      <c r="N305" s="334"/>
      <c r="O305" s="334"/>
      <c r="P305" s="334"/>
      <c r="Q305" s="334"/>
      <c r="R305" s="334"/>
      <c r="S305" s="334"/>
      <c r="T305" s="334"/>
      <c r="U305" s="334"/>
      <c r="V305" s="334"/>
      <c r="W305" s="334"/>
      <c r="X305" s="334"/>
      <c r="Y305" s="334"/>
      <c r="Z305" s="334"/>
      <c r="AA305" s="334"/>
      <c r="AB305" s="334"/>
      <c r="AC305" s="334"/>
      <c r="AD305" s="334"/>
      <c r="AE305" s="334"/>
      <c r="AF305" s="334"/>
      <c r="AG305" s="334"/>
      <c r="AH305" s="334"/>
      <c r="AI305" s="334"/>
      <c r="AJ305" s="334"/>
      <c r="AK305" s="334"/>
      <c r="AL305" s="334"/>
      <c r="AM305" s="334"/>
      <c r="AN305" s="334"/>
      <c r="AO305" s="334"/>
      <c r="AP305" s="334"/>
      <c r="AQ305" s="334"/>
      <c r="AR305" s="334"/>
      <c r="AS305" s="334"/>
      <c r="AT305" s="24"/>
      <c r="AU305" s="24"/>
      <c r="AV305" s="24"/>
      <c r="AW305" s="24"/>
      <c r="AX305" s="24"/>
      <c r="AY305" s="24"/>
      <c r="AZ305" s="24"/>
      <c r="BA305" s="24"/>
      <c r="BB305" s="24"/>
      <c r="BC305" s="24"/>
      <c r="BD305" s="24"/>
      <c r="BE305" s="24"/>
      <c r="BF305" s="24"/>
      <c r="BG305" s="24"/>
      <c r="BH305" s="24"/>
      <c r="BI305" s="24"/>
      <c r="BJ305" s="24"/>
    </row>
    <row r="306" spans="1:62" s="20" customFormat="1" ht="16.5" x14ac:dyDescent="0.3">
      <c r="A306" s="334"/>
      <c r="B306" s="334"/>
      <c r="C306" s="334"/>
      <c r="D306" s="334"/>
      <c r="E306" s="334"/>
      <c r="F306" s="334"/>
      <c r="G306" s="334"/>
      <c r="H306" s="334"/>
      <c r="I306" s="334"/>
      <c r="J306" s="334"/>
      <c r="K306" s="334"/>
      <c r="L306" s="334"/>
      <c r="M306" s="334"/>
      <c r="N306" s="334"/>
      <c r="O306" s="334"/>
      <c r="P306" s="334"/>
      <c r="Q306" s="334"/>
      <c r="R306" s="334"/>
      <c r="S306" s="334"/>
      <c r="T306" s="334"/>
      <c r="U306" s="334"/>
      <c r="V306" s="334"/>
      <c r="W306" s="334"/>
      <c r="X306" s="334"/>
      <c r="Y306" s="334"/>
      <c r="Z306" s="334"/>
      <c r="AA306" s="334"/>
      <c r="AB306" s="334"/>
      <c r="AC306" s="334"/>
      <c r="AD306" s="334"/>
      <c r="AE306" s="334"/>
      <c r="AF306" s="334"/>
      <c r="AG306" s="334"/>
      <c r="AH306" s="334"/>
      <c r="AI306" s="334"/>
      <c r="AJ306" s="334"/>
      <c r="AK306" s="334"/>
      <c r="AL306" s="334"/>
      <c r="AM306" s="334"/>
      <c r="AN306" s="334"/>
      <c r="AO306" s="334"/>
      <c r="AP306" s="334"/>
      <c r="AQ306" s="334"/>
      <c r="AR306" s="334"/>
      <c r="AS306" s="334"/>
      <c r="AT306" s="24"/>
      <c r="AU306" s="24"/>
      <c r="AV306" s="24"/>
      <c r="AW306" s="24"/>
      <c r="AX306" s="24"/>
      <c r="AY306" s="24"/>
      <c r="AZ306" s="24"/>
      <c r="BA306" s="24"/>
      <c r="BB306" s="24"/>
      <c r="BC306" s="24"/>
      <c r="BD306" s="24"/>
      <c r="BE306" s="24"/>
      <c r="BF306" s="24"/>
      <c r="BG306" s="24"/>
      <c r="BH306" s="24"/>
      <c r="BI306" s="24"/>
      <c r="BJ306" s="24"/>
    </row>
    <row r="307" spans="1:62" s="20" customFormat="1" ht="16.5" x14ac:dyDescent="0.3">
      <c r="A307" s="334"/>
      <c r="B307" s="334"/>
      <c r="C307" s="334"/>
      <c r="D307" s="334"/>
      <c r="E307" s="334"/>
      <c r="F307" s="334"/>
      <c r="G307" s="334"/>
      <c r="H307" s="334"/>
      <c r="I307" s="334"/>
      <c r="J307" s="334"/>
      <c r="K307" s="334"/>
      <c r="L307" s="334"/>
      <c r="M307" s="334"/>
      <c r="N307" s="334"/>
      <c r="O307" s="334"/>
      <c r="P307" s="334"/>
      <c r="Q307" s="334"/>
      <c r="R307" s="334"/>
      <c r="S307" s="334"/>
      <c r="T307" s="334"/>
      <c r="U307" s="334"/>
      <c r="V307" s="334"/>
      <c r="W307" s="334"/>
      <c r="X307" s="334"/>
      <c r="Y307" s="334"/>
      <c r="Z307" s="334"/>
      <c r="AA307" s="334"/>
      <c r="AB307" s="334"/>
      <c r="AC307" s="334"/>
      <c r="AD307" s="334"/>
      <c r="AE307" s="334"/>
      <c r="AF307" s="334"/>
      <c r="AG307" s="334"/>
      <c r="AH307" s="334"/>
      <c r="AI307" s="334"/>
      <c r="AJ307" s="334"/>
      <c r="AK307" s="334"/>
      <c r="AL307" s="334"/>
      <c r="AM307" s="334"/>
      <c r="AN307" s="334"/>
      <c r="AO307" s="334"/>
      <c r="AP307" s="334"/>
      <c r="AQ307" s="334"/>
      <c r="AR307" s="334"/>
      <c r="AS307" s="334"/>
      <c r="AT307" s="24"/>
      <c r="AU307" s="24"/>
      <c r="AV307" s="24"/>
      <c r="AW307" s="24"/>
      <c r="AX307" s="24"/>
      <c r="AY307" s="24"/>
      <c r="AZ307" s="24"/>
      <c r="BA307" s="24"/>
      <c r="BB307" s="24"/>
      <c r="BC307" s="24"/>
      <c r="BD307" s="24"/>
      <c r="BE307" s="24"/>
      <c r="BF307" s="24"/>
      <c r="BG307" s="24"/>
      <c r="BH307" s="24"/>
      <c r="BI307" s="24"/>
      <c r="BJ307" s="24"/>
    </row>
    <row r="308" spans="1:62" s="20" customFormat="1" ht="16.5" x14ac:dyDescent="0.3">
      <c r="A308" s="334"/>
      <c r="B308" s="334"/>
      <c r="C308" s="334"/>
      <c r="D308" s="334"/>
      <c r="E308" s="334"/>
      <c r="F308" s="334"/>
      <c r="G308" s="334"/>
      <c r="H308" s="334"/>
      <c r="I308" s="334"/>
      <c r="J308" s="334"/>
      <c r="K308" s="334"/>
      <c r="L308" s="334"/>
      <c r="M308" s="334"/>
      <c r="N308" s="334"/>
      <c r="O308" s="334"/>
      <c r="P308" s="334"/>
      <c r="Q308" s="334"/>
      <c r="R308" s="334"/>
      <c r="S308" s="334"/>
      <c r="T308" s="334"/>
      <c r="U308" s="334"/>
      <c r="V308" s="334"/>
      <c r="W308" s="334"/>
      <c r="X308" s="334"/>
      <c r="Y308" s="334"/>
      <c r="Z308" s="334"/>
      <c r="AA308" s="334"/>
      <c r="AB308" s="334"/>
      <c r="AC308" s="334"/>
      <c r="AD308" s="334"/>
      <c r="AE308" s="334"/>
      <c r="AF308" s="334"/>
      <c r="AG308" s="334"/>
      <c r="AH308" s="334"/>
      <c r="AI308" s="334"/>
      <c r="AJ308" s="334"/>
      <c r="AK308" s="334"/>
      <c r="AL308" s="334"/>
      <c r="AM308" s="334"/>
      <c r="AN308" s="334"/>
      <c r="AO308" s="334"/>
      <c r="AP308" s="334"/>
      <c r="AQ308" s="334"/>
      <c r="AR308" s="334"/>
      <c r="AS308" s="334"/>
      <c r="AT308" s="24"/>
      <c r="AU308" s="24"/>
      <c r="AV308" s="24"/>
      <c r="AW308" s="24"/>
      <c r="AX308" s="24"/>
      <c r="AY308" s="24"/>
      <c r="AZ308" s="24"/>
      <c r="BA308" s="24"/>
      <c r="BB308" s="24"/>
      <c r="BC308" s="24"/>
      <c r="BD308" s="24"/>
      <c r="BE308" s="24"/>
      <c r="BF308" s="24"/>
      <c r="BG308" s="24"/>
      <c r="BH308" s="24"/>
      <c r="BI308" s="24"/>
      <c r="BJ308" s="24"/>
    </row>
    <row r="309" spans="1:62" s="20" customFormat="1" ht="16.5" x14ac:dyDescent="0.3">
      <c r="A309" s="334"/>
      <c r="B309" s="334"/>
      <c r="C309" s="334"/>
      <c r="D309" s="334"/>
      <c r="E309" s="334"/>
      <c r="F309" s="334"/>
      <c r="G309" s="334"/>
      <c r="H309" s="334"/>
      <c r="I309" s="334"/>
      <c r="J309" s="334"/>
      <c r="K309" s="334"/>
      <c r="L309" s="334"/>
      <c r="M309" s="334"/>
      <c r="N309" s="334"/>
      <c r="O309" s="334"/>
      <c r="P309" s="334"/>
      <c r="Q309" s="334"/>
      <c r="R309" s="334"/>
      <c r="S309" s="334"/>
      <c r="T309" s="334"/>
      <c r="U309" s="334"/>
      <c r="V309" s="334"/>
      <c r="W309" s="334"/>
      <c r="X309" s="334"/>
      <c r="Y309" s="334"/>
      <c r="Z309" s="334"/>
      <c r="AA309" s="334"/>
      <c r="AB309" s="334"/>
      <c r="AC309" s="334"/>
      <c r="AD309" s="334"/>
      <c r="AE309" s="334"/>
      <c r="AF309" s="334"/>
      <c r="AG309" s="334"/>
      <c r="AH309" s="334"/>
      <c r="AI309" s="334"/>
      <c r="AJ309" s="334"/>
      <c r="AK309" s="334"/>
      <c r="AL309" s="334"/>
      <c r="AM309" s="334"/>
      <c r="AN309" s="334"/>
      <c r="AO309" s="334"/>
      <c r="AP309" s="334"/>
      <c r="AQ309" s="334"/>
      <c r="AR309" s="334"/>
      <c r="AS309" s="334"/>
      <c r="AT309" s="24"/>
      <c r="AU309" s="24"/>
      <c r="AV309" s="24"/>
      <c r="AW309" s="24"/>
      <c r="AX309" s="24"/>
      <c r="AY309" s="24"/>
      <c r="AZ309" s="24"/>
      <c r="BA309" s="24"/>
      <c r="BB309" s="24"/>
      <c r="BC309" s="24"/>
      <c r="BD309" s="24"/>
      <c r="BE309" s="24"/>
      <c r="BF309" s="24"/>
      <c r="BG309" s="24"/>
      <c r="BH309" s="24"/>
      <c r="BI309" s="24"/>
      <c r="BJ309" s="24"/>
    </row>
    <row r="310" spans="1:62" s="20" customFormat="1" ht="16.5" x14ac:dyDescent="0.3">
      <c r="A310" s="334"/>
      <c r="B310" s="334"/>
      <c r="C310" s="334"/>
      <c r="D310" s="334"/>
      <c r="E310" s="334"/>
      <c r="F310" s="334"/>
      <c r="G310" s="334"/>
      <c r="H310" s="334"/>
      <c r="I310" s="334"/>
      <c r="J310" s="334"/>
      <c r="K310" s="334"/>
      <c r="L310" s="334"/>
      <c r="M310" s="334"/>
      <c r="N310" s="334"/>
      <c r="O310" s="334"/>
      <c r="P310" s="334"/>
      <c r="Q310" s="334"/>
      <c r="R310" s="334"/>
      <c r="S310" s="334"/>
      <c r="T310" s="334"/>
      <c r="U310" s="334"/>
      <c r="V310" s="334"/>
      <c r="W310" s="334"/>
      <c r="X310" s="334"/>
      <c r="Y310" s="334"/>
      <c r="Z310" s="334"/>
      <c r="AA310" s="334"/>
      <c r="AB310" s="334"/>
      <c r="AC310" s="334"/>
      <c r="AD310" s="334"/>
      <c r="AE310" s="334"/>
      <c r="AF310" s="334"/>
      <c r="AG310" s="334"/>
      <c r="AH310" s="334"/>
      <c r="AI310" s="334"/>
      <c r="AJ310" s="334"/>
      <c r="AK310" s="334"/>
      <c r="AL310" s="334"/>
      <c r="AM310" s="334"/>
      <c r="AN310" s="334"/>
      <c r="AO310" s="334"/>
      <c r="AP310" s="334"/>
      <c r="AQ310" s="334"/>
      <c r="AR310" s="334"/>
      <c r="AS310" s="334"/>
      <c r="AT310" s="24"/>
      <c r="AU310" s="24"/>
      <c r="AV310" s="24"/>
      <c r="AW310" s="24"/>
      <c r="AX310" s="24"/>
      <c r="AY310" s="24"/>
      <c r="AZ310" s="24"/>
      <c r="BA310" s="24"/>
      <c r="BB310" s="24"/>
      <c r="BC310" s="24"/>
      <c r="BD310" s="24"/>
      <c r="BE310" s="24"/>
      <c r="BF310" s="24"/>
      <c r="BG310" s="24"/>
      <c r="BH310" s="24"/>
      <c r="BI310" s="24"/>
      <c r="BJ310" s="24"/>
    </row>
    <row r="311" spans="1:62" s="20" customFormat="1" ht="16.5" x14ac:dyDescent="0.3">
      <c r="A311" s="334"/>
      <c r="B311" s="334"/>
      <c r="C311" s="334"/>
      <c r="D311" s="334"/>
      <c r="E311" s="334"/>
      <c r="F311" s="334"/>
      <c r="G311" s="334"/>
      <c r="H311" s="334"/>
      <c r="I311" s="334"/>
      <c r="J311" s="334"/>
      <c r="K311" s="334"/>
      <c r="L311" s="334"/>
      <c r="M311" s="334"/>
      <c r="N311" s="334"/>
      <c r="O311" s="334"/>
      <c r="P311" s="334"/>
      <c r="Q311" s="334"/>
      <c r="R311" s="334"/>
      <c r="S311" s="334"/>
      <c r="T311" s="334"/>
      <c r="U311" s="334"/>
      <c r="V311" s="334"/>
      <c r="W311" s="334"/>
      <c r="X311" s="334"/>
      <c r="Y311" s="334"/>
      <c r="Z311" s="334"/>
      <c r="AA311" s="334"/>
      <c r="AB311" s="334"/>
      <c r="AC311" s="334"/>
      <c r="AD311" s="334"/>
      <c r="AE311" s="334"/>
      <c r="AF311" s="334"/>
      <c r="AG311" s="334"/>
      <c r="AH311" s="334"/>
      <c r="AI311" s="334"/>
      <c r="AJ311" s="334"/>
      <c r="AK311" s="334"/>
      <c r="AL311" s="334"/>
      <c r="AM311" s="334"/>
      <c r="AN311" s="334"/>
      <c r="AO311" s="334"/>
      <c r="AP311" s="334"/>
      <c r="AQ311" s="334"/>
      <c r="AR311" s="334"/>
      <c r="AS311" s="334"/>
      <c r="AT311" s="24"/>
      <c r="AU311" s="24"/>
      <c r="AV311" s="24"/>
      <c r="AW311" s="24"/>
      <c r="AX311" s="24"/>
      <c r="AY311" s="24"/>
      <c r="AZ311" s="24"/>
      <c r="BA311" s="24"/>
      <c r="BB311" s="24"/>
      <c r="BC311" s="24"/>
      <c r="BD311" s="24"/>
      <c r="BE311" s="24"/>
      <c r="BF311" s="24"/>
      <c r="BG311" s="24"/>
      <c r="BH311" s="24"/>
      <c r="BI311" s="24"/>
      <c r="BJ311" s="24"/>
    </row>
    <row r="312" spans="1:62" s="20" customFormat="1" ht="16.5" x14ac:dyDescent="0.3">
      <c r="A312" s="334"/>
      <c r="B312" s="334"/>
      <c r="C312" s="334"/>
      <c r="D312" s="334"/>
      <c r="E312" s="334"/>
      <c r="F312" s="334"/>
      <c r="G312" s="334"/>
      <c r="H312" s="334"/>
      <c r="I312" s="334"/>
      <c r="J312" s="334"/>
      <c r="K312" s="334"/>
      <c r="L312" s="334"/>
      <c r="M312" s="334"/>
      <c r="N312" s="334"/>
      <c r="O312" s="334"/>
      <c r="P312" s="334"/>
      <c r="Q312" s="334"/>
      <c r="R312" s="334"/>
      <c r="S312" s="334"/>
      <c r="T312" s="334"/>
      <c r="U312" s="334"/>
      <c r="V312" s="334"/>
      <c r="W312" s="334"/>
      <c r="X312" s="334"/>
      <c r="Y312" s="334"/>
      <c r="Z312" s="334"/>
      <c r="AA312" s="334"/>
      <c r="AB312" s="334"/>
      <c r="AC312" s="334"/>
      <c r="AD312" s="334"/>
      <c r="AE312" s="334"/>
      <c r="AF312" s="334"/>
      <c r="AG312" s="334"/>
      <c r="AH312" s="334"/>
      <c r="AI312" s="334"/>
      <c r="AJ312" s="334"/>
      <c r="AK312" s="334"/>
      <c r="AL312" s="334"/>
      <c r="AM312" s="334"/>
      <c r="AN312" s="334"/>
      <c r="AO312" s="334"/>
      <c r="AP312" s="334"/>
      <c r="AQ312" s="334"/>
      <c r="AR312" s="334"/>
      <c r="AS312" s="334"/>
      <c r="AT312" s="24"/>
      <c r="AU312" s="24"/>
      <c r="AV312" s="24"/>
      <c r="AW312" s="24"/>
      <c r="AX312" s="24"/>
      <c r="AY312" s="24"/>
      <c r="AZ312" s="24"/>
      <c r="BA312" s="24"/>
      <c r="BB312" s="24"/>
      <c r="BC312" s="24"/>
      <c r="BD312" s="24"/>
      <c r="BE312" s="24"/>
      <c r="BF312" s="24"/>
      <c r="BG312" s="24"/>
      <c r="BH312" s="24"/>
      <c r="BI312" s="24"/>
      <c r="BJ312" s="24"/>
    </row>
    <row r="313" spans="1:62" s="20" customFormat="1" ht="16.5" x14ac:dyDescent="0.3">
      <c r="A313" s="334"/>
      <c r="B313" s="334"/>
      <c r="C313" s="334"/>
      <c r="D313" s="334"/>
      <c r="E313" s="334"/>
      <c r="F313" s="334"/>
      <c r="G313" s="334"/>
      <c r="H313" s="334"/>
      <c r="I313" s="334"/>
      <c r="J313" s="334"/>
      <c r="K313" s="334"/>
      <c r="L313" s="334"/>
      <c r="M313" s="334"/>
      <c r="N313" s="334"/>
      <c r="O313" s="334"/>
      <c r="P313" s="334"/>
      <c r="Q313" s="334"/>
      <c r="R313" s="334"/>
      <c r="S313" s="334"/>
      <c r="T313" s="334"/>
      <c r="U313" s="334"/>
      <c r="V313" s="334"/>
      <c r="W313" s="334"/>
      <c r="X313" s="334"/>
      <c r="Y313" s="334"/>
      <c r="Z313" s="334"/>
      <c r="AA313" s="334"/>
      <c r="AB313" s="334"/>
      <c r="AC313" s="334"/>
      <c r="AD313" s="334"/>
      <c r="AE313" s="334"/>
      <c r="AF313" s="334"/>
      <c r="AG313" s="334"/>
      <c r="AH313" s="334"/>
      <c r="AI313" s="334"/>
      <c r="AJ313" s="334"/>
      <c r="AK313" s="334"/>
      <c r="AL313" s="334"/>
      <c r="AM313" s="334"/>
      <c r="AN313" s="334"/>
      <c r="AO313" s="334"/>
      <c r="AP313" s="334"/>
      <c r="AQ313" s="334"/>
      <c r="AR313" s="334"/>
      <c r="AS313" s="334"/>
      <c r="AT313" s="24"/>
      <c r="AU313" s="24"/>
      <c r="AV313" s="24"/>
      <c r="AW313" s="24"/>
      <c r="AX313" s="24"/>
      <c r="AY313" s="24"/>
      <c r="AZ313" s="24"/>
      <c r="BA313" s="24"/>
      <c r="BB313" s="24"/>
      <c r="BC313" s="24"/>
      <c r="BD313" s="24"/>
      <c r="BE313" s="24"/>
      <c r="BF313" s="24"/>
      <c r="BG313" s="24"/>
      <c r="BH313" s="24"/>
      <c r="BI313" s="24"/>
      <c r="BJ313" s="24"/>
    </row>
    <row r="314" spans="1:62" s="20" customFormat="1" ht="16.5" x14ac:dyDescent="0.3">
      <c r="A314" s="334"/>
      <c r="B314" s="334"/>
      <c r="C314" s="334"/>
      <c r="D314" s="334"/>
      <c r="E314" s="334"/>
      <c r="F314" s="334"/>
      <c r="G314" s="334"/>
      <c r="H314" s="334"/>
      <c r="I314" s="334"/>
      <c r="J314" s="334"/>
      <c r="K314" s="334"/>
      <c r="L314" s="334"/>
      <c r="M314" s="334"/>
      <c r="N314" s="334"/>
      <c r="O314" s="334"/>
      <c r="P314" s="334"/>
      <c r="Q314" s="334"/>
      <c r="R314" s="334"/>
      <c r="S314" s="334"/>
      <c r="T314" s="334"/>
      <c r="U314" s="334"/>
      <c r="V314" s="334"/>
      <c r="W314" s="334"/>
      <c r="X314" s="334"/>
      <c r="Y314" s="334"/>
      <c r="Z314" s="334"/>
      <c r="AA314" s="334"/>
      <c r="AB314" s="334"/>
      <c r="AC314" s="334"/>
      <c r="AD314" s="334"/>
      <c r="AE314" s="334"/>
      <c r="AF314" s="334"/>
      <c r="AG314" s="334"/>
      <c r="AH314" s="334"/>
      <c r="AI314" s="334"/>
      <c r="AJ314" s="334"/>
      <c r="AK314" s="334"/>
      <c r="AL314" s="334"/>
      <c r="AM314" s="334"/>
      <c r="AN314" s="334"/>
      <c r="AO314" s="334"/>
      <c r="AP314" s="334"/>
      <c r="AQ314" s="334"/>
      <c r="AR314" s="334"/>
      <c r="AS314" s="334"/>
      <c r="AT314" s="24"/>
      <c r="AU314" s="24"/>
      <c r="AV314" s="24"/>
      <c r="AW314" s="24"/>
      <c r="AX314" s="24"/>
      <c r="AY314" s="24"/>
      <c r="AZ314" s="24"/>
      <c r="BA314" s="24"/>
      <c r="BB314" s="24"/>
      <c r="BC314" s="24"/>
      <c r="BD314" s="24"/>
      <c r="BE314" s="24"/>
      <c r="BF314" s="24"/>
      <c r="BG314" s="24"/>
      <c r="BH314" s="24"/>
      <c r="BI314" s="24"/>
      <c r="BJ314" s="24"/>
    </row>
    <row r="315" spans="1:62" s="20" customFormat="1" ht="16.5" x14ac:dyDescent="0.3">
      <c r="A315" s="334"/>
      <c r="B315" s="334"/>
      <c r="C315" s="334"/>
      <c r="D315" s="334"/>
      <c r="E315" s="334"/>
      <c r="F315" s="334"/>
      <c r="G315" s="334"/>
      <c r="H315" s="334"/>
      <c r="I315" s="334"/>
      <c r="J315" s="334"/>
      <c r="K315" s="334"/>
      <c r="L315" s="334"/>
      <c r="M315" s="334"/>
      <c r="N315" s="334"/>
      <c r="O315" s="334"/>
      <c r="P315" s="334"/>
      <c r="Q315" s="334"/>
      <c r="R315" s="334"/>
      <c r="S315" s="334"/>
      <c r="T315" s="334"/>
      <c r="U315" s="334"/>
      <c r="V315" s="334"/>
      <c r="W315" s="334"/>
      <c r="X315" s="334"/>
      <c r="Y315" s="334"/>
      <c r="Z315" s="334"/>
      <c r="AA315" s="334"/>
      <c r="AB315" s="334"/>
      <c r="AC315" s="334"/>
      <c r="AD315" s="334"/>
      <c r="AE315" s="334"/>
      <c r="AF315" s="334"/>
      <c r="AG315" s="334"/>
      <c r="AH315" s="334"/>
      <c r="AI315" s="334"/>
      <c r="AJ315" s="334"/>
      <c r="AK315" s="334"/>
      <c r="AL315" s="334"/>
      <c r="AM315" s="334"/>
      <c r="AN315" s="334"/>
      <c r="AO315" s="334"/>
      <c r="AP315" s="334"/>
      <c r="AQ315" s="334"/>
      <c r="AR315" s="334"/>
      <c r="AS315" s="334"/>
      <c r="AT315" s="24"/>
      <c r="AU315" s="24"/>
      <c r="AV315" s="24"/>
      <c r="AW315" s="24"/>
      <c r="AX315" s="24"/>
      <c r="AY315" s="24"/>
      <c r="AZ315" s="24"/>
      <c r="BA315" s="24"/>
      <c r="BB315" s="24"/>
      <c r="BC315" s="24"/>
      <c r="BD315" s="24"/>
      <c r="BE315" s="24"/>
      <c r="BF315" s="24"/>
      <c r="BG315" s="24"/>
      <c r="BH315" s="24"/>
      <c r="BI315" s="24"/>
      <c r="BJ315" s="24"/>
    </row>
    <row r="316" spans="1:62" s="20" customFormat="1" ht="16.5" x14ac:dyDescent="0.3">
      <c r="A316" s="334"/>
      <c r="B316" s="334"/>
      <c r="C316" s="334"/>
      <c r="D316" s="334"/>
      <c r="E316" s="334"/>
      <c r="F316" s="334"/>
      <c r="G316" s="334"/>
      <c r="H316" s="334"/>
      <c r="I316" s="334"/>
      <c r="J316" s="334"/>
      <c r="K316" s="334"/>
      <c r="L316" s="334"/>
      <c r="M316" s="334"/>
      <c r="N316" s="334"/>
      <c r="O316" s="334"/>
      <c r="P316" s="334"/>
      <c r="Q316" s="334"/>
      <c r="R316" s="334"/>
      <c r="S316" s="334"/>
      <c r="T316" s="334"/>
      <c r="U316" s="334"/>
      <c r="V316" s="334"/>
      <c r="W316" s="334"/>
      <c r="X316" s="334"/>
      <c r="Y316" s="334"/>
      <c r="Z316" s="334"/>
      <c r="AA316" s="334"/>
      <c r="AB316" s="334"/>
      <c r="AC316" s="334"/>
      <c r="AD316" s="334"/>
      <c r="AE316" s="334"/>
      <c r="AF316" s="334"/>
      <c r="AG316" s="334"/>
      <c r="AH316" s="334"/>
      <c r="AI316" s="334"/>
      <c r="AJ316" s="334"/>
      <c r="AK316" s="334"/>
      <c r="AL316" s="334"/>
      <c r="AM316" s="334"/>
      <c r="AN316" s="334"/>
      <c r="AO316" s="334"/>
      <c r="AP316" s="334"/>
      <c r="AQ316" s="334"/>
      <c r="AR316" s="334"/>
      <c r="AS316" s="334"/>
      <c r="AT316" s="24"/>
      <c r="AU316" s="24"/>
      <c r="AV316" s="24"/>
      <c r="AW316" s="24"/>
      <c r="AX316" s="24"/>
      <c r="AY316" s="24"/>
      <c r="AZ316" s="24"/>
      <c r="BA316" s="24"/>
      <c r="BB316" s="24"/>
      <c r="BC316" s="24"/>
      <c r="BD316" s="24"/>
      <c r="BE316" s="24"/>
      <c r="BF316" s="24"/>
      <c r="BG316" s="24"/>
      <c r="BH316" s="24"/>
      <c r="BI316" s="24"/>
      <c r="BJ316" s="24"/>
    </row>
    <row r="317" spans="1:62" s="20" customFormat="1" ht="16.5" x14ac:dyDescent="0.3">
      <c r="A317" s="334"/>
      <c r="B317" s="334"/>
      <c r="C317" s="334"/>
      <c r="D317" s="334"/>
      <c r="E317" s="334"/>
      <c r="F317" s="334"/>
      <c r="G317" s="334"/>
      <c r="H317" s="334"/>
      <c r="I317" s="334"/>
      <c r="J317" s="334"/>
      <c r="K317" s="334"/>
      <c r="L317" s="334"/>
      <c r="M317" s="334"/>
      <c r="N317" s="334"/>
      <c r="O317" s="334"/>
      <c r="P317" s="334"/>
      <c r="Q317" s="334"/>
      <c r="R317" s="334"/>
      <c r="S317" s="334"/>
      <c r="T317" s="334"/>
      <c r="U317" s="334"/>
      <c r="V317" s="334"/>
      <c r="W317" s="334"/>
      <c r="X317" s="334"/>
      <c r="Y317" s="334"/>
      <c r="Z317" s="334"/>
      <c r="AA317" s="334"/>
      <c r="AB317" s="334"/>
      <c r="AC317" s="334"/>
      <c r="AD317" s="334"/>
      <c r="AE317" s="334"/>
      <c r="AF317" s="334"/>
      <c r="AG317" s="334"/>
      <c r="AH317" s="334"/>
      <c r="AI317" s="334"/>
      <c r="AJ317" s="334"/>
      <c r="AK317" s="334"/>
      <c r="AL317" s="334"/>
      <c r="AM317" s="334"/>
      <c r="AN317" s="334"/>
      <c r="AO317" s="334"/>
      <c r="AP317" s="334"/>
      <c r="AQ317" s="334"/>
      <c r="AR317" s="334"/>
      <c r="AS317" s="334"/>
      <c r="AT317" s="24"/>
      <c r="AU317" s="24"/>
      <c r="AV317" s="24"/>
      <c r="AW317" s="24"/>
      <c r="AX317" s="24"/>
      <c r="AY317" s="24"/>
      <c r="AZ317" s="24"/>
      <c r="BA317" s="24"/>
      <c r="BB317" s="24"/>
      <c r="BC317" s="24"/>
      <c r="BD317" s="24"/>
      <c r="BE317" s="24"/>
      <c r="BF317" s="24"/>
      <c r="BG317" s="24"/>
      <c r="BH317" s="24"/>
      <c r="BI317" s="24"/>
      <c r="BJ317" s="24"/>
    </row>
    <row r="318" spans="1:62" s="20" customFormat="1" ht="16.5" x14ac:dyDescent="0.3">
      <c r="A318" s="334"/>
      <c r="B318" s="334"/>
      <c r="C318" s="334"/>
      <c r="D318" s="334"/>
      <c r="E318" s="334"/>
      <c r="F318" s="334"/>
      <c r="G318" s="334"/>
      <c r="H318" s="334"/>
      <c r="I318" s="334"/>
      <c r="J318" s="334"/>
      <c r="K318" s="334"/>
      <c r="L318" s="334"/>
      <c r="M318" s="334"/>
      <c r="N318" s="334"/>
      <c r="O318" s="334"/>
      <c r="P318" s="334"/>
      <c r="Q318" s="334"/>
      <c r="R318" s="334"/>
      <c r="S318" s="334"/>
      <c r="T318" s="334"/>
      <c r="U318" s="334"/>
      <c r="V318" s="334"/>
      <c r="W318" s="334"/>
      <c r="X318" s="334"/>
      <c r="Y318" s="334"/>
      <c r="Z318" s="334"/>
      <c r="AA318" s="334"/>
      <c r="AB318" s="334"/>
      <c r="AC318" s="334"/>
      <c r="AD318" s="334"/>
      <c r="AE318" s="334"/>
      <c r="AF318" s="334"/>
      <c r="AG318" s="334"/>
      <c r="AH318" s="334"/>
      <c r="AI318" s="334"/>
      <c r="AJ318" s="334"/>
      <c r="AK318" s="334"/>
      <c r="AL318" s="334"/>
      <c r="AM318" s="334"/>
      <c r="AN318" s="334"/>
      <c r="AO318" s="334"/>
      <c r="AP318" s="334"/>
      <c r="AQ318" s="334"/>
      <c r="AR318" s="334"/>
      <c r="AS318" s="334"/>
      <c r="AT318" s="24"/>
      <c r="AU318" s="24"/>
      <c r="AV318" s="24"/>
      <c r="AW318" s="24"/>
      <c r="AX318" s="24"/>
      <c r="AY318" s="24"/>
      <c r="AZ318" s="24"/>
      <c r="BA318" s="24"/>
      <c r="BB318" s="24"/>
      <c r="BC318" s="24"/>
      <c r="BD318" s="24"/>
      <c r="BE318" s="24"/>
      <c r="BF318" s="24"/>
      <c r="BG318" s="24"/>
      <c r="BH318" s="24"/>
      <c r="BI318" s="24"/>
      <c r="BJ318" s="24"/>
    </row>
    <row r="319" spans="1:62" s="20" customFormat="1" ht="16.5" x14ac:dyDescent="0.3">
      <c r="A319" s="334"/>
      <c r="B319" s="334"/>
      <c r="C319" s="334"/>
      <c r="D319" s="334"/>
      <c r="E319" s="334"/>
      <c r="F319" s="334"/>
      <c r="G319" s="334"/>
      <c r="H319" s="334"/>
      <c r="I319" s="334"/>
      <c r="J319" s="334"/>
      <c r="K319" s="334"/>
      <c r="L319" s="334"/>
      <c r="M319" s="334"/>
      <c r="N319" s="334"/>
      <c r="O319" s="334"/>
      <c r="P319" s="334"/>
      <c r="Q319" s="334"/>
      <c r="R319" s="334"/>
      <c r="S319" s="334"/>
      <c r="T319" s="334"/>
      <c r="U319" s="334"/>
      <c r="V319" s="334"/>
      <c r="W319" s="334"/>
      <c r="X319" s="334"/>
      <c r="Y319" s="334"/>
      <c r="Z319" s="334"/>
      <c r="AA319" s="334"/>
      <c r="AB319" s="334"/>
      <c r="AC319" s="334"/>
      <c r="AD319" s="334"/>
      <c r="AE319" s="334"/>
      <c r="AF319" s="334"/>
      <c r="AG319" s="334"/>
      <c r="AH319" s="334"/>
      <c r="AI319" s="334"/>
      <c r="AJ319" s="334"/>
      <c r="AK319" s="334"/>
      <c r="AL319" s="334"/>
      <c r="AM319" s="334"/>
      <c r="AN319" s="334"/>
      <c r="AO319" s="334"/>
      <c r="AP319" s="334"/>
      <c r="AQ319" s="334"/>
      <c r="AR319" s="334"/>
      <c r="AS319" s="334"/>
      <c r="AT319" s="24"/>
      <c r="AU319" s="24"/>
      <c r="AV319" s="24"/>
      <c r="AW319" s="24"/>
      <c r="AX319" s="24"/>
      <c r="AY319" s="24"/>
      <c r="AZ319" s="24"/>
      <c r="BA319" s="24"/>
      <c r="BB319" s="24"/>
      <c r="BC319" s="24"/>
      <c r="BD319" s="24"/>
      <c r="BE319" s="24"/>
      <c r="BF319" s="24"/>
      <c r="BG319" s="24"/>
      <c r="BH319" s="24"/>
      <c r="BI319" s="24"/>
      <c r="BJ319" s="24"/>
    </row>
    <row r="320" spans="1:62" s="20" customFormat="1" ht="16.5" x14ac:dyDescent="0.3">
      <c r="A320" s="334"/>
      <c r="B320" s="334"/>
      <c r="C320" s="334"/>
      <c r="D320" s="334"/>
      <c r="E320" s="334"/>
      <c r="F320" s="334"/>
      <c r="G320" s="334"/>
      <c r="H320" s="334"/>
      <c r="I320" s="334"/>
      <c r="J320" s="334"/>
      <c r="K320" s="334"/>
      <c r="L320" s="334"/>
      <c r="M320" s="334"/>
      <c r="N320" s="334"/>
      <c r="O320" s="334"/>
      <c r="P320" s="334"/>
      <c r="Q320" s="334"/>
      <c r="R320" s="334"/>
      <c r="S320" s="334"/>
      <c r="T320" s="334"/>
      <c r="U320" s="334"/>
      <c r="V320" s="334"/>
      <c r="W320" s="334"/>
      <c r="X320" s="334"/>
      <c r="Y320" s="334"/>
      <c r="Z320" s="334"/>
      <c r="AA320" s="334"/>
      <c r="AB320" s="334"/>
      <c r="AC320" s="334"/>
      <c r="AD320" s="334"/>
      <c r="AE320" s="334"/>
      <c r="AF320" s="334"/>
      <c r="AG320" s="334"/>
      <c r="AH320" s="334"/>
      <c r="AI320" s="334"/>
      <c r="AJ320" s="334"/>
      <c r="AK320" s="334"/>
      <c r="AL320" s="334"/>
      <c r="AM320" s="334"/>
      <c r="AN320" s="334"/>
      <c r="AO320" s="334"/>
      <c r="AP320" s="334"/>
      <c r="AQ320" s="334"/>
      <c r="AR320" s="334"/>
      <c r="AS320" s="334"/>
      <c r="AT320" s="24"/>
      <c r="AU320" s="24"/>
      <c r="AV320" s="24"/>
      <c r="AW320" s="24"/>
      <c r="AX320" s="24"/>
      <c r="AY320" s="24"/>
      <c r="AZ320" s="24"/>
      <c r="BA320" s="24"/>
      <c r="BB320" s="24"/>
      <c r="BC320" s="24"/>
      <c r="BD320" s="24"/>
      <c r="BE320" s="24"/>
      <c r="BF320" s="24"/>
      <c r="BG320" s="24"/>
      <c r="BH320" s="24"/>
      <c r="BI320" s="24"/>
      <c r="BJ320" s="24"/>
    </row>
    <row r="321" spans="1:62" s="20" customFormat="1" ht="16.5" x14ac:dyDescent="0.3">
      <c r="A321" s="334"/>
      <c r="B321" s="334"/>
      <c r="C321" s="334"/>
      <c r="D321" s="334"/>
      <c r="E321" s="334"/>
      <c r="F321" s="334"/>
      <c r="G321" s="334"/>
      <c r="H321" s="334"/>
      <c r="I321" s="334"/>
      <c r="J321" s="334"/>
      <c r="K321" s="334"/>
      <c r="L321" s="334"/>
      <c r="M321" s="334"/>
      <c r="N321" s="334"/>
      <c r="O321" s="334"/>
      <c r="P321" s="334"/>
      <c r="Q321" s="334"/>
      <c r="R321" s="334"/>
      <c r="S321" s="334"/>
      <c r="T321" s="334"/>
      <c r="U321" s="334"/>
      <c r="V321" s="334"/>
      <c r="W321" s="334"/>
      <c r="X321" s="334"/>
      <c r="Y321" s="334"/>
      <c r="Z321" s="334"/>
      <c r="AA321" s="334"/>
      <c r="AB321" s="334"/>
      <c r="AC321" s="334"/>
      <c r="AD321" s="334"/>
      <c r="AE321" s="334"/>
      <c r="AF321" s="334"/>
      <c r="AG321" s="334"/>
      <c r="AH321" s="334"/>
      <c r="AI321" s="334"/>
      <c r="AJ321" s="334"/>
      <c r="AK321" s="334"/>
      <c r="AL321" s="334"/>
      <c r="AM321" s="334"/>
      <c r="AN321" s="334"/>
      <c r="AO321" s="334"/>
      <c r="AP321" s="334"/>
      <c r="AQ321" s="334"/>
      <c r="AR321" s="334"/>
      <c r="AS321" s="334"/>
      <c r="AT321" s="24"/>
      <c r="AU321" s="24"/>
      <c r="AV321" s="24"/>
      <c r="AW321" s="24"/>
      <c r="AX321" s="24"/>
      <c r="AY321" s="24"/>
      <c r="AZ321" s="24"/>
      <c r="BA321" s="24"/>
      <c r="BB321" s="24"/>
      <c r="BC321" s="24"/>
      <c r="BD321" s="24"/>
      <c r="BE321" s="24"/>
      <c r="BF321" s="24"/>
      <c r="BG321" s="24"/>
      <c r="BH321" s="24"/>
      <c r="BI321" s="24"/>
      <c r="BJ321" s="24"/>
    </row>
    <row r="322" spans="1:62" s="20" customFormat="1" ht="16.5" x14ac:dyDescent="0.3">
      <c r="A322" s="334"/>
      <c r="B322" s="334"/>
      <c r="C322" s="334"/>
      <c r="D322" s="334"/>
      <c r="E322" s="334"/>
      <c r="F322" s="334"/>
      <c r="G322" s="334"/>
      <c r="H322" s="334"/>
      <c r="I322" s="334"/>
      <c r="J322" s="334"/>
      <c r="K322" s="334"/>
      <c r="L322" s="334"/>
      <c r="M322" s="334"/>
      <c r="N322" s="334"/>
      <c r="O322" s="334"/>
      <c r="P322" s="334"/>
      <c r="Q322" s="334"/>
      <c r="R322" s="334"/>
      <c r="S322" s="334"/>
      <c r="T322" s="334"/>
      <c r="U322" s="334"/>
      <c r="V322" s="334"/>
      <c r="W322" s="334"/>
      <c r="X322" s="334"/>
      <c r="Y322" s="334"/>
      <c r="Z322" s="334"/>
      <c r="AA322" s="334"/>
      <c r="AB322" s="334"/>
      <c r="AC322" s="334"/>
      <c r="AD322" s="334"/>
      <c r="AE322" s="334"/>
      <c r="AF322" s="334"/>
      <c r="AG322" s="334"/>
      <c r="AH322" s="334"/>
      <c r="AI322" s="334"/>
      <c r="AJ322" s="334"/>
      <c r="AK322" s="334"/>
      <c r="AL322" s="334"/>
      <c r="AM322" s="334"/>
      <c r="AN322" s="334"/>
      <c r="AO322" s="334"/>
      <c r="AP322" s="334"/>
      <c r="AQ322" s="334"/>
      <c r="AR322" s="334"/>
      <c r="AS322" s="334"/>
      <c r="AT322" s="24"/>
      <c r="AU322" s="24"/>
      <c r="AV322" s="24"/>
      <c r="AW322" s="24"/>
      <c r="AX322" s="24"/>
      <c r="AY322" s="24"/>
      <c r="AZ322" s="24"/>
      <c r="BA322" s="24"/>
      <c r="BB322" s="24"/>
      <c r="BC322" s="24"/>
      <c r="BD322" s="24"/>
      <c r="BE322" s="24"/>
      <c r="BF322" s="24"/>
      <c r="BG322" s="24"/>
      <c r="BH322" s="24"/>
      <c r="BI322" s="24"/>
      <c r="BJ322" s="24"/>
    </row>
    <row r="323" spans="1:62" s="20" customFormat="1" ht="16.5" x14ac:dyDescent="0.3">
      <c r="A323" s="334"/>
      <c r="B323" s="334"/>
      <c r="C323" s="334"/>
      <c r="D323" s="334"/>
      <c r="E323" s="334"/>
      <c r="F323" s="334"/>
      <c r="G323" s="334"/>
      <c r="H323" s="334"/>
      <c r="I323" s="334"/>
      <c r="J323" s="334"/>
      <c r="K323" s="334"/>
      <c r="L323" s="334"/>
      <c r="M323" s="334"/>
      <c r="N323" s="334"/>
      <c r="O323" s="334"/>
      <c r="P323" s="334"/>
      <c r="Q323" s="334"/>
      <c r="R323" s="334"/>
      <c r="S323" s="334"/>
      <c r="T323" s="334"/>
      <c r="U323" s="334"/>
      <c r="V323" s="334"/>
      <c r="W323" s="334"/>
      <c r="X323" s="334"/>
      <c r="Y323" s="334"/>
      <c r="Z323" s="334"/>
      <c r="AA323" s="334"/>
      <c r="AB323" s="334"/>
      <c r="AC323" s="334"/>
      <c r="AD323" s="334"/>
      <c r="AE323" s="334"/>
      <c r="AF323" s="334"/>
      <c r="AG323" s="334"/>
      <c r="AH323" s="334"/>
      <c r="AI323" s="334"/>
      <c r="AJ323" s="334"/>
      <c r="AK323" s="334"/>
      <c r="AL323" s="334"/>
      <c r="AM323" s="334"/>
      <c r="AN323" s="334"/>
      <c r="AO323" s="334"/>
      <c r="AP323" s="334"/>
      <c r="AQ323" s="334"/>
      <c r="AR323" s="334"/>
      <c r="AS323" s="334"/>
      <c r="AT323" s="24"/>
      <c r="AU323" s="24"/>
      <c r="AV323" s="24"/>
      <c r="AW323" s="24"/>
      <c r="AX323" s="24"/>
      <c r="AY323" s="24"/>
      <c r="AZ323" s="24"/>
      <c r="BA323" s="24"/>
      <c r="BB323" s="24"/>
      <c r="BC323" s="24"/>
      <c r="BD323" s="24"/>
      <c r="BE323" s="24"/>
      <c r="BF323" s="24"/>
      <c r="BG323" s="24"/>
      <c r="BH323" s="24"/>
      <c r="BI323" s="24"/>
      <c r="BJ323" s="24"/>
    </row>
    <row r="324" spans="1:62" s="20" customFormat="1" ht="16.5" x14ac:dyDescent="0.3">
      <c r="A324" s="334"/>
      <c r="B324" s="334"/>
      <c r="C324" s="334"/>
      <c r="D324" s="334"/>
      <c r="E324" s="334"/>
      <c r="F324" s="334"/>
      <c r="G324" s="334"/>
      <c r="H324" s="334"/>
      <c r="I324" s="334"/>
      <c r="J324" s="334"/>
      <c r="K324" s="334"/>
      <c r="L324" s="334"/>
      <c r="M324" s="334"/>
      <c r="N324" s="334"/>
      <c r="O324" s="334"/>
      <c r="P324" s="334"/>
      <c r="Q324" s="334"/>
      <c r="R324" s="334"/>
      <c r="S324" s="334"/>
      <c r="T324" s="334"/>
      <c r="U324" s="334"/>
      <c r="V324" s="334"/>
      <c r="W324" s="334"/>
      <c r="X324" s="334"/>
      <c r="Y324" s="334"/>
      <c r="Z324" s="334"/>
      <c r="AA324" s="334"/>
      <c r="AB324" s="334"/>
      <c r="AC324" s="334"/>
      <c r="AD324" s="334"/>
      <c r="AE324" s="334"/>
      <c r="AF324" s="334"/>
      <c r="AG324" s="334"/>
      <c r="AH324" s="334"/>
      <c r="AI324" s="334"/>
      <c r="AJ324" s="334"/>
      <c r="AK324" s="334"/>
      <c r="AL324" s="334"/>
      <c r="AM324" s="334"/>
      <c r="AN324" s="334"/>
      <c r="AO324" s="334"/>
      <c r="AP324" s="334"/>
      <c r="AQ324" s="334"/>
      <c r="AR324" s="334"/>
      <c r="AS324" s="334"/>
      <c r="AT324" s="24"/>
      <c r="AU324" s="24"/>
      <c r="AV324" s="24"/>
      <c r="AW324" s="24"/>
      <c r="AX324" s="24"/>
      <c r="AY324" s="24"/>
      <c r="AZ324" s="24"/>
      <c r="BA324" s="24"/>
      <c r="BB324" s="24"/>
      <c r="BC324" s="24"/>
      <c r="BD324" s="24"/>
      <c r="BE324" s="24"/>
      <c r="BF324" s="24"/>
      <c r="BG324" s="24"/>
      <c r="BH324" s="24"/>
      <c r="BI324" s="24"/>
      <c r="BJ324" s="24"/>
    </row>
    <row r="325" spans="1:62" s="35" customFormat="1" x14ac:dyDescent="0.25">
      <c r="A325" s="334"/>
      <c r="B325" s="334"/>
      <c r="C325" s="334"/>
      <c r="D325" s="334"/>
      <c r="E325" s="334"/>
      <c r="F325" s="334"/>
      <c r="G325" s="334"/>
      <c r="H325" s="334"/>
      <c r="I325" s="334"/>
      <c r="J325" s="334"/>
      <c r="K325" s="334"/>
      <c r="L325" s="334"/>
      <c r="M325" s="334"/>
      <c r="N325" s="334"/>
      <c r="O325" s="334"/>
      <c r="P325" s="334"/>
      <c r="Q325" s="334"/>
      <c r="R325" s="334"/>
      <c r="S325" s="334"/>
      <c r="T325" s="334"/>
      <c r="U325" s="334"/>
      <c r="V325" s="334"/>
      <c r="W325" s="334"/>
      <c r="X325" s="334"/>
      <c r="Y325" s="334"/>
      <c r="Z325" s="334"/>
      <c r="AA325" s="334"/>
      <c r="AB325" s="334"/>
      <c r="AC325" s="334"/>
      <c r="AD325" s="334"/>
      <c r="AE325" s="334"/>
      <c r="AF325" s="334"/>
      <c r="AG325" s="334"/>
      <c r="AH325" s="334"/>
      <c r="AI325" s="334"/>
      <c r="AJ325" s="334"/>
      <c r="AK325" s="334"/>
      <c r="AL325" s="334"/>
      <c r="AM325" s="334"/>
      <c r="AN325" s="334"/>
      <c r="AO325" s="334"/>
      <c r="AP325" s="334"/>
      <c r="AQ325" s="334"/>
      <c r="AR325" s="334"/>
      <c r="AS325" s="334"/>
      <c r="AT325" s="55"/>
      <c r="AU325" s="55"/>
      <c r="AV325" s="55"/>
      <c r="AW325" s="55"/>
      <c r="AX325" s="55"/>
      <c r="AY325" s="55"/>
      <c r="AZ325" s="55"/>
      <c r="BA325" s="55"/>
      <c r="BB325" s="55"/>
      <c r="BC325" s="55"/>
      <c r="BD325" s="55"/>
      <c r="BE325" s="55"/>
      <c r="BF325" s="55"/>
      <c r="BG325" s="55"/>
      <c r="BH325" s="55"/>
      <c r="BI325" s="55"/>
      <c r="BJ325" s="55"/>
    </row>
    <row r="326" spans="1:62" s="35" customFormat="1" ht="15" customHeight="1" x14ac:dyDescent="0.25">
      <c r="C326" s="55"/>
      <c r="AT326" s="55"/>
      <c r="AU326" s="55"/>
      <c r="AV326" s="55"/>
      <c r="AW326" s="55"/>
      <c r="AX326" s="55"/>
      <c r="AY326" s="55"/>
      <c r="AZ326" s="55"/>
      <c r="BA326" s="55"/>
      <c r="BB326" s="55"/>
      <c r="BC326" s="55"/>
      <c r="BD326" s="55"/>
      <c r="BE326" s="55"/>
      <c r="BF326" s="55"/>
      <c r="BG326" s="55"/>
      <c r="BH326" s="55"/>
      <c r="BI326" s="55"/>
      <c r="BJ326" s="55"/>
    </row>
    <row r="327" spans="1:62" s="35" customFormat="1" x14ac:dyDescent="0.25">
      <c r="A327" s="270"/>
      <c r="B327" s="270"/>
      <c r="C327" s="270"/>
      <c r="D327" s="270"/>
      <c r="E327" s="270"/>
      <c r="F327" s="270"/>
      <c r="G327" s="270"/>
      <c r="H327" s="270"/>
      <c r="I327" s="270"/>
      <c r="J327" s="270"/>
      <c r="K327" s="270"/>
      <c r="L327" s="270"/>
      <c r="M327" s="270"/>
      <c r="N327" s="270"/>
      <c r="O327" s="270"/>
      <c r="P327" s="270"/>
      <c r="Q327" s="270"/>
      <c r="R327" s="270"/>
      <c r="S327" s="270"/>
      <c r="T327" s="270"/>
      <c r="U327" s="270"/>
      <c r="V327" s="270"/>
      <c r="W327" s="270"/>
      <c r="X327" s="270"/>
      <c r="Y327" s="270"/>
      <c r="Z327" s="270"/>
      <c r="AA327" s="270"/>
      <c r="AB327" s="270"/>
      <c r="AC327" s="270"/>
      <c r="AD327" s="270"/>
      <c r="AE327" s="270"/>
      <c r="AF327" s="270"/>
      <c r="AG327" s="270"/>
      <c r="AH327" s="270"/>
      <c r="AI327" s="270"/>
      <c r="AJ327" s="270"/>
      <c r="AK327" s="270"/>
      <c r="AL327" s="270"/>
      <c r="AM327" s="270"/>
      <c r="AN327" s="270"/>
      <c r="AO327" s="270"/>
      <c r="AP327" s="270"/>
      <c r="AQ327" s="270"/>
      <c r="AR327" s="270"/>
      <c r="AS327" s="270"/>
      <c r="AT327" s="55"/>
      <c r="AU327" s="55"/>
      <c r="AV327" s="55"/>
      <c r="AW327" s="55"/>
      <c r="AX327" s="55"/>
      <c r="AY327" s="55"/>
      <c r="AZ327" s="55"/>
      <c r="BA327" s="55"/>
      <c r="BB327" s="55"/>
      <c r="BC327" s="55"/>
      <c r="BD327" s="55"/>
      <c r="BE327" s="55"/>
      <c r="BF327" s="55"/>
      <c r="BG327" s="55"/>
      <c r="BH327" s="55"/>
      <c r="BI327" s="55"/>
      <c r="BJ327" s="55"/>
    </row>
    <row r="328" spans="1:62" s="35" customFormat="1" x14ac:dyDescent="0.25">
      <c r="A328" s="270"/>
      <c r="B328" s="270"/>
      <c r="C328" s="270"/>
      <c r="D328" s="270"/>
      <c r="E328" s="270"/>
      <c r="F328" s="270"/>
      <c r="G328" s="270"/>
      <c r="H328" s="270"/>
      <c r="I328" s="270"/>
      <c r="J328" s="270"/>
      <c r="K328" s="270"/>
      <c r="L328" s="270"/>
      <c r="M328" s="270"/>
      <c r="N328" s="270"/>
      <c r="O328" s="270"/>
      <c r="P328" s="270"/>
      <c r="Q328" s="270"/>
      <c r="R328" s="270"/>
      <c r="S328" s="270"/>
      <c r="T328" s="270"/>
      <c r="U328" s="270"/>
      <c r="V328" s="270"/>
      <c r="W328" s="270"/>
      <c r="X328" s="270"/>
      <c r="Y328" s="270"/>
      <c r="Z328" s="270"/>
      <c r="AA328" s="270"/>
      <c r="AB328" s="270"/>
      <c r="AC328" s="270"/>
      <c r="AD328" s="270"/>
      <c r="AE328" s="270"/>
      <c r="AF328" s="270"/>
      <c r="AG328" s="270"/>
      <c r="AH328" s="270"/>
      <c r="AI328" s="270"/>
      <c r="AJ328" s="270"/>
      <c r="AK328" s="270"/>
      <c r="AL328" s="270"/>
      <c r="AM328" s="270"/>
      <c r="AN328" s="270"/>
      <c r="AO328" s="270"/>
      <c r="AP328" s="270"/>
      <c r="AQ328" s="270"/>
      <c r="AR328" s="270"/>
      <c r="AS328" s="270"/>
      <c r="AT328" s="55"/>
      <c r="AU328" s="55"/>
      <c r="AV328" s="55"/>
      <c r="AW328" s="55"/>
      <c r="AX328" s="55"/>
      <c r="AY328" s="55"/>
      <c r="AZ328" s="55"/>
      <c r="BA328" s="55"/>
      <c r="BB328" s="55"/>
      <c r="BC328" s="55"/>
      <c r="BD328" s="55"/>
      <c r="BE328" s="55"/>
      <c r="BF328" s="55"/>
      <c r="BG328" s="55"/>
      <c r="BH328" s="55"/>
      <c r="BI328" s="55"/>
      <c r="BJ328" s="55"/>
    </row>
    <row r="329" spans="1:62" s="35" customFormat="1" x14ac:dyDescent="0.25">
      <c r="A329" s="270"/>
      <c r="B329" s="270"/>
      <c r="C329" s="270"/>
      <c r="D329" s="270"/>
      <c r="E329" s="270"/>
      <c r="F329" s="270"/>
      <c r="G329" s="270"/>
      <c r="H329" s="270"/>
      <c r="I329" s="270"/>
      <c r="J329" s="270"/>
      <c r="K329" s="270"/>
      <c r="L329" s="270"/>
      <c r="M329" s="270"/>
      <c r="N329" s="270"/>
      <c r="O329" s="270"/>
      <c r="P329" s="270"/>
      <c r="Q329" s="270"/>
      <c r="R329" s="270"/>
      <c r="S329" s="270"/>
      <c r="T329" s="270"/>
      <c r="U329" s="270"/>
      <c r="V329" s="270"/>
      <c r="W329" s="270"/>
      <c r="X329" s="270"/>
      <c r="Y329" s="270"/>
      <c r="Z329" s="270"/>
      <c r="AA329" s="270"/>
      <c r="AB329" s="270"/>
      <c r="AC329" s="270"/>
      <c r="AD329" s="270"/>
      <c r="AE329" s="270"/>
      <c r="AF329" s="270"/>
      <c r="AG329" s="270"/>
      <c r="AH329" s="270"/>
      <c r="AI329" s="270"/>
      <c r="AJ329" s="270"/>
      <c r="AK329" s="270"/>
      <c r="AL329" s="270"/>
      <c r="AM329" s="270"/>
      <c r="AN329" s="270"/>
      <c r="AO329" s="270"/>
      <c r="AP329" s="270"/>
      <c r="AQ329" s="270"/>
      <c r="AR329" s="270"/>
      <c r="AS329" s="270"/>
      <c r="AT329" s="55"/>
      <c r="AU329" s="55"/>
      <c r="AV329" s="55"/>
      <c r="AW329" s="55"/>
      <c r="AX329" s="55"/>
      <c r="AY329" s="55"/>
      <c r="AZ329" s="55"/>
      <c r="BA329" s="55"/>
      <c r="BB329" s="55"/>
      <c r="BC329" s="55"/>
      <c r="BD329" s="55"/>
      <c r="BE329" s="55"/>
      <c r="BF329" s="55"/>
      <c r="BG329" s="55"/>
      <c r="BH329" s="55"/>
      <c r="BI329" s="55"/>
      <c r="BJ329" s="55"/>
    </row>
    <row r="330" spans="1:62" s="35" customFormat="1" x14ac:dyDescent="0.25">
      <c r="A330" s="270"/>
      <c r="B330" s="270"/>
      <c r="C330" s="270"/>
      <c r="D330" s="270"/>
      <c r="E330" s="270"/>
      <c r="F330" s="270"/>
      <c r="G330" s="270"/>
      <c r="H330" s="270"/>
      <c r="I330" s="270"/>
      <c r="J330" s="270"/>
      <c r="K330" s="270"/>
      <c r="L330" s="270"/>
      <c r="M330" s="270"/>
      <c r="N330" s="270"/>
      <c r="O330" s="270"/>
      <c r="P330" s="270"/>
      <c r="Q330" s="270"/>
      <c r="R330" s="270"/>
      <c r="S330" s="270"/>
      <c r="T330" s="270"/>
      <c r="U330" s="270"/>
      <c r="V330" s="270"/>
      <c r="W330" s="270"/>
      <c r="X330" s="270"/>
      <c r="Y330" s="270"/>
      <c r="Z330" s="270"/>
      <c r="AA330" s="270"/>
      <c r="AB330" s="270"/>
      <c r="AC330" s="270"/>
      <c r="AD330" s="270"/>
      <c r="AE330" s="270"/>
      <c r="AF330" s="270"/>
      <c r="AG330" s="270"/>
      <c r="AH330" s="270"/>
      <c r="AI330" s="270"/>
      <c r="AJ330" s="270"/>
      <c r="AK330" s="270"/>
      <c r="AL330" s="270"/>
      <c r="AM330" s="270"/>
      <c r="AN330" s="270"/>
      <c r="AO330" s="270"/>
      <c r="AP330" s="270"/>
      <c r="AQ330" s="270"/>
      <c r="AR330" s="270"/>
      <c r="AS330" s="270"/>
      <c r="AT330" s="55"/>
      <c r="AU330" s="55"/>
      <c r="AV330" s="55"/>
      <c r="AW330" s="55"/>
      <c r="AX330" s="55"/>
      <c r="AY330" s="55"/>
      <c r="AZ330" s="55"/>
      <c r="BA330" s="55"/>
      <c r="BB330" s="55"/>
      <c r="BC330" s="55"/>
      <c r="BD330" s="55"/>
      <c r="BE330" s="55"/>
      <c r="BF330" s="55"/>
      <c r="BG330" s="55"/>
      <c r="BH330" s="55"/>
      <c r="BI330" s="55"/>
      <c r="BJ330" s="55"/>
    </row>
    <row r="331" spans="1:62" s="35" customFormat="1" x14ac:dyDescent="0.25">
      <c r="A331" s="270"/>
      <c r="B331" s="270"/>
      <c r="C331" s="270"/>
      <c r="D331" s="270"/>
      <c r="E331" s="270"/>
      <c r="F331" s="270"/>
      <c r="G331" s="270"/>
      <c r="H331" s="270"/>
      <c r="I331" s="270"/>
      <c r="J331" s="270"/>
      <c r="K331" s="270"/>
      <c r="L331" s="270"/>
      <c r="M331" s="270"/>
      <c r="N331" s="270"/>
      <c r="O331" s="270"/>
      <c r="P331" s="270"/>
      <c r="Q331" s="270"/>
      <c r="R331" s="270"/>
      <c r="S331" s="270"/>
      <c r="T331" s="270"/>
      <c r="U331" s="270"/>
      <c r="V331" s="270"/>
      <c r="W331" s="270"/>
      <c r="X331" s="270"/>
      <c r="Y331" s="270"/>
      <c r="Z331" s="270"/>
      <c r="AA331" s="270"/>
      <c r="AB331" s="270"/>
      <c r="AC331" s="270"/>
      <c r="AD331" s="270"/>
      <c r="AE331" s="270"/>
      <c r="AF331" s="270"/>
      <c r="AG331" s="270"/>
      <c r="AH331" s="270"/>
      <c r="AI331" s="270"/>
      <c r="AJ331" s="270"/>
      <c r="AK331" s="270"/>
      <c r="AL331" s="270"/>
      <c r="AM331" s="270"/>
      <c r="AN331" s="270"/>
      <c r="AO331" s="270"/>
      <c r="AP331" s="270"/>
      <c r="AQ331" s="270"/>
      <c r="AR331" s="270"/>
      <c r="AS331" s="270"/>
      <c r="AT331" s="55"/>
      <c r="AU331" s="55"/>
      <c r="AV331" s="55"/>
      <c r="AW331" s="55"/>
      <c r="AX331" s="55"/>
      <c r="AY331" s="55"/>
      <c r="AZ331" s="55"/>
      <c r="BA331" s="55"/>
      <c r="BB331" s="55"/>
      <c r="BC331" s="55"/>
      <c r="BD331" s="55"/>
      <c r="BE331" s="55"/>
      <c r="BF331" s="55"/>
      <c r="BG331" s="55"/>
      <c r="BH331" s="55"/>
      <c r="BI331" s="55"/>
      <c r="BJ331" s="55"/>
    </row>
    <row r="332" spans="1:62" s="35" customFormat="1" x14ac:dyDescent="0.25">
      <c r="A332" s="270"/>
      <c r="B332" s="270"/>
      <c r="C332" s="270"/>
      <c r="D332" s="270"/>
      <c r="E332" s="270"/>
      <c r="F332" s="270"/>
      <c r="G332" s="270"/>
      <c r="H332" s="270"/>
      <c r="I332" s="270"/>
      <c r="J332" s="270"/>
      <c r="K332" s="270"/>
      <c r="L332" s="270"/>
      <c r="M332" s="270"/>
      <c r="N332" s="270"/>
      <c r="O332" s="270"/>
      <c r="P332" s="270"/>
      <c r="Q332" s="270"/>
      <c r="R332" s="270"/>
      <c r="S332" s="270"/>
      <c r="T332" s="270"/>
      <c r="U332" s="270"/>
      <c r="V332" s="270"/>
      <c r="W332" s="270"/>
      <c r="X332" s="270"/>
      <c r="Y332" s="270"/>
      <c r="Z332" s="270"/>
      <c r="AA332" s="270"/>
      <c r="AB332" s="270"/>
      <c r="AC332" s="270"/>
      <c r="AD332" s="270"/>
      <c r="AE332" s="270"/>
      <c r="AF332" s="270"/>
      <c r="AG332" s="270"/>
      <c r="AH332" s="270"/>
      <c r="AI332" s="270"/>
      <c r="AJ332" s="270"/>
      <c r="AK332" s="270"/>
      <c r="AL332" s="270"/>
      <c r="AM332" s="270"/>
      <c r="AN332" s="270"/>
      <c r="AO332" s="270"/>
      <c r="AP332" s="270"/>
      <c r="AQ332" s="270"/>
      <c r="AR332" s="270"/>
      <c r="AS332" s="270"/>
      <c r="AT332" s="55"/>
      <c r="AU332" s="55"/>
      <c r="AV332" s="55"/>
      <c r="AW332" s="55"/>
      <c r="AX332" s="55"/>
      <c r="AY332" s="55"/>
      <c r="AZ332" s="55"/>
      <c r="BA332" s="55"/>
      <c r="BB332" s="55"/>
      <c r="BC332" s="55"/>
      <c r="BD332" s="55"/>
      <c r="BE332" s="55"/>
      <c r="BF332" s="55"/>
      <c r="BG332" s="55"/>
      <c r="BH332" s="55"/>
      <c r="BI332" s="55"/>
      <c r="BJ332" s="55"/>
    </row>
    <row r="333" spans="1:62" s="35" customFormat="1" x14ac:dyDescent="0.25">
      <c r="A333" s="270"/>
      <c r="B333" s="270"/>
      <c r="C333" s="270"/>
      <c r="D333" s="270"/>
      <c r="E333" s="270"/>
      <c r="F333" s="270"/>
      <c r="G333" s="270"/>
      <c r="H333" s="270"/>
      <c r="I333" s="270"/>
      <c r="J333" s="270"/>
      <c r="K333" s="270"/>
      <c r="L333" s="270"/>
      <c r="M333" s="270"/>
      <c r="N333" s="270"/>
      <c r="O333" s="270"/>
      <c r="P333" s="270"/>
      <c r="Q333" s="270"/>
      <c r="R333" s="270"/>
      <c r="S333" s="270"/>
      <c r="T333" s="270"/>
      <c r="U333" s="270"/>
      <c r="V333" s="270"/>
      <c r="W333" s="270"/>
      <c r="X333" s="270"/>
      <c r="Y333" s="270"/>
      <c r="Z333" s="270"/>
      <c r="AA333" s="270"/>
      <c r="AB333" s="270"/>
      <c r="AC333" s="270"/>
      <c r="AD333" s="270"/>
      <c r="AE333" s="270"/>
      <c r="AF333" s="270"/>
      <c r="AG333" s="270"/>
      <c r="AH333" s="270"/>
      <c r="AI333" s="270"/>
      <c r="AJ333" s="270"/>
      <c r="AK333" s="270"/>
      <c r="AL333" s="270"/>
      <c r="AM333" s="270"/>
      <c r="AN333" s="270"/>
      <c r="AO333" s="270"/>
      <c r="AP333" s="270"/>
      <c r="AQ333" s="270"/>
      <c r="AR333" s="270"/>
      <c r="AS333" s="270"/>
      <c r="AT333" s="55"/>
      <c r="AU333" s="55"/>
      <c r="AV333" s="55"/>
      <c r="AW333" s="55"/>
      <c r="AX333" s="55"/>
      <c r="AY333" s="55"/>
      <c r="AZ333" s="55"/>
      <c r="BA333" s="55"/>
      <c r="BB333" s="55"/>
      <c r="BC333" s="55"/>
      <c r="BD333" s="55"/>
      <c r="BE333" s="55"/>
      <c r="BF333" s="55"/>
      <c r="BG333" s="55"/>
      <c r="BH333" s="55"/>
      <c r="BI333" s="55"/>
      <c r="BJ333" s="55"/>
    </row>
    <row r="334" spans="1:62" s="35" customFormat="1" ht="15" customHeight="1" x14ac:dyDescent="0.25">
      <c r="C334" s="55"/>
      <c r="AT334" s="55"/>
      <c r="AU334" s="55"/>
      <c r="AV334" s="55"/>
      <c r="AW334" s="55"/>
      <c r="AX334" s="55"/>
      <c r="AY334" s="55"/>
      <c r="AZ334" s="55"/>
      <c r="BA334" s="55"/>
      <c r="BB334" s="55"/>
      <c r="BC334" s="55"/>
      <c r="BD334" s="55"/>
      <c r="BE334" s="55"/>
      <c r="BF334" s="55"/>
      <c r="BG334" s="55"/>
      <c r="BH334" s="55"/>
      <c r="BI334" s="55"/>
      <c r="BJ334" s="55"/>
    </row>
    <row r="335" spans="1:62" s="35" customFormat="1" x14ac:dyDescent="0.25">
      <c r="A335" s="270"/>
      <c r="B335" s="270"/>
      <c r="C335" s="270"/>
      <c r="D335" s="270"/>
      <c r="E335" s="270"/>
      <c r="F335" s="270"/>
      <c r="G335" s="270"/>
      <c r="H335" s="270"/>
      <c r="I335" s="270"/>
      <c r="J335" s="270"/>
      <c r="K335" s="270"/>
      <c r="L335" s="270"/>
      <c r="M335" s="270"/>
      <c r="N335" s="270"/>
      <c r="O335" s="270"/>
      <c r="P335" s="270"/>
      <c r="Q335" s="270"/>
      <c r="R335" s="270"/>
      <c r="S335" s="270"/>
      <c r="T335" s="270"/>
      <c r="U335" s="270"/>
      <c r="V335" s="270"/>
      <c r="W335" s="270"/>
      <c r="X335" s="270"/>
      <c r="Y335" s="270"/>
      <c r="Z335" s="270"/>
      <c r="AA335" s="270"/>
      <c r="AB335" s="270"/>
      <c r="AC335" s="270"/>
      <c r="AD335" s="270"/>
      <c r="AE335" s="270"/>
      <c r="AF335" s="270"/>
      <c r="AG335" s="270"/>
      <c r="AH335" s="270"/>
      <c r="AI335" s="270"/>
      <c r="AJ335" s="270"/>
      <c r="AK335" s="270"/>
      <c r="AL335" s="270"/>
      <c r="AM335" s="270"/>
      <c r="AN335" s="270"/>
      <c r="AO335" s="270"/>
      <c r="AP335" s="270"/>
      <c r="AQ335" s="270"/>
      <c r="AR335" s="270"/>
      <c r="AS335" s="270"/>
      <c r="AT335" s="55"/>
      <c r="AU335" s="55"/>
      <c r="AV335" s="55"/>
      <c r="AW335" s="55"/>
      <c r="AX335" s="55"/>
      <c r="AY335" s="55"/>
      <c r="AZ335" s="55"/>
      <c r="BA335" s="55"/>
      <c r="BB335" s="55"/>
      <c r="BC335" s="55"/>
      <c r="BD335" s="55"/>
      <c r="BE335" s="55"/>
      <c r="BF335" s="55"/>
      <c r="BG335" s="55"/>
      <c r="BH335" s="55"/>
      <c r="BI335" s="55"/>
      <c r="BJ335" s="55"/>
    </row>
    <row r="336" spans="1:62" s="35" customFormat="1" x14ac:dyDescent="0.25">
      <c r="A336" s="270"/>
      <c r="B336" s="270"/>
      <c r="C336" s="270"/>
      <c r="D336" s="270"/>
      <c r="E336" s="270"/>
      <c r="F336" s="270"/>
      <c r="G336" s="270"/>
      <c r="H336" s="270"/>
      <c r="I336" s="270"/>
      <c r="J336" s="270"/>
      <c r="K336" s="270"/>
      <c r="L336" s="270"/>
      <c r="M336" s="270"/>
      <c r="N336" s="270"/>
      <c r="O336" s="270"/>
      <c r="P336" s="270"/>
      <c r="Q336" s="270"/>
      <c r="R336" s="270"/>
      <c r="S336" s="270"/>
      <c r="T336" s="270"/>
      <c r="U336" s="270"/>
      <c r="V336" s="270"/>
      <c r="W336" s="270"/>
      <c r="X336" s="270"/>
      <c r="Y336" s="270"/>
      <c r="Z336" s="270"/>
      <c r="AA336" s="270"/>
      <c r="AB336" s="270"/>
      <c r="AC336" s="270"/>
      <c r="AD336" s="270"/>
      <c r="AE336" s="270"/>
      <c r="AF336" s="270"/>
      <c r="AG336" s="270"/>
      <c r="AH336" s="270"/>
      <c r="AI336" s="270"/>
      <c r="AJ336" s="270"/>
      <c r="AK336" s="270"/>
      <c r="AL336" s="270"/>
      <c r="AM336" s="270"/>
      <c r="AN336" s="270"/>
      <c r="AO336" s="270"/>
      <c r="AP336" s="270"/>
      <c r="AQ336" s="270"/>
      <c r="AR336" s="270"/>
      <c r="AS336" s="270"/>
      <c r="AT336" s="55"/>
      <c r="AU336" s="55"/>
      <c r="AV336" s="55"/>
      <c r="AW336" s="55"/>
      <c r="AX336" s="55"/>
      <c r="AY336" s="55"/>
      <c r="AZ336" s="55"/>
      <c r="BA336" s="55"/>
      <c r="BB336" s="55"/>
      <c r="BC336" s="55"/>
      <c r="BD336" s="55"/>
      <c r="BE336" s="55"/>
      <c r="BF336" s="55"/>
      <c r="BG336" s="55"/>
      <c r="BH336" s="55"/>
      <c r="BI336" s="55"/>
      <c r="BJ336" s="55"/>
    </row>
    <row r="337" spans="1:62" s="20" customFormat="1" ht="16.5" x14ac:dyDescent="0.3">
      <c r="A337" s="270"/>
      <c r="B337" s="270"/>
      <c r="C337" s="270"/>
      <c r="D337" s="270"/>
      <c r="E337" s="270"/>
      <c r="F337" s="270"/>
      <c r="G337" s="270"/>
      <c r="H337" s="270"/>
      <c r="I337" s="270"/>
      <c r="J337" s="270"/>
      <c r="K337" s="270"/>
      <c r="L337" s="270"/>
      <c r="M337" s="270"/>
      <c r="N337" s="270"/>
      <c r="O337" s="270"/>
      <c r="P337" s="270"/>
      <c r="Q337" s="270"/>
      <c r="R337" s="270"/>
      <c r="S337" s="270"/>
      <c r="T337" s="270"/>
      <c r="U337" s="270"/>
      <c r="V337" s="270"/>
      <c r="W337" s="270"/>
      <c r="X337" s="270"/>
      <c r="Y337" s="270"/>
      <c r="Z337" s="270"/>
      <c r="AA337" s="270"/>
      <c r="AB337" s="270"/>
      <c r="AC337" s="270"/>
      <c r="AD337" s="270"/>
      <c r="AE337" s="270"/>
      <c r="AF337" s="270"/>
      <c r="AG337" s="270"/>
      <c r="AH337" s="270"/>
      <c r="AI337" s="270"/>
      <c r="AJ337" s="270"/>
      <c r="AK337" s="270"/>
      <c r="AL337" s="270"/>
      <c r="AM337" s="270"/>
      <c r="AN337" s="270"/>
      <c r="AO337" s="270"/>
      <c r="AP337" s="270"/>
      <c r="AQ337" s="270"/>
      <c r="AR337" s="270"/>
      <c r="AS337" s="270"/>
      <c r="AT337" s="24"/>
      <c r="AU337" s="24"/>
      <c r="AV337" s="24"/>
      <c r="AW337" s="24"/>
      <c r="AX337" s="24"/>
      <c r="AY337" s="24"/>
      <c r="AZ337" s="24"/>
      <c r="BA337" s="24"/>
      <c r="BB337" s="24"/>
      <c r="BC337" s="24"/>
      <c r="BD337" s="24"/>
      <c r="BE337" s="24"/>
      <c r="BF337" s="24"/>
      <c r="BG337" s="24"/>
      <c r="BH337" s="24"/>
      <c r="BI337" s="24"/>
      <c r="BJ337" s="24"/>
    </row>
    <row r="338" spans="1:62" ht="14.25" hidden="1" customHeight="1" x14ac:dyDescent="0.25">
      <c r="A338" s="250"/>
      <c r="B338" s="250"/>
      <c r="C338" s="250"/>
      <c r="D338" s="250"/>
      <c r="E338" s="250"/>
      <c r="F338" s="250"/>
      <c r="G338" s="250"/>
      <c r="H338" s="250"/>
      <c r="I338" s="250"/>
      <c r="J338" s="250"/>
      <c r="K338" s="250"/>
      <c r="L338" s="250"/>
      <c r="M338" s="250"/>
      <c r="N338" s="250"/>
      <c r="O338" s="250"/>
      <c r="P338" s="250"/>
      <c r="Q338" s="250"/>
      <c r="R338" s="250"/>
      <c r="S338" s="250"/>
      <c r="T338" s="250"/>
      <c r="U338" s="250"/>
      <c r="V338" s="250"/>
      <c r="W338" s="250"/>
      <c r="X338" s="250"/>
      <c r="Y338" s="250"/>
      <c r="Z338" s="250"/>
      <c r="AA338" s="250"/>
      <c r="AB338" s="250"/>
      <c r="AC338" s="250"/>
      <c r="AD338" s="250"/>
      <c r="AE338" s="250"/>
      <c r="AF338" s="250"/>
      <c r="AG338" s="250"/>
      <c r="AH338" s="250"/>
      <c r="AI338" s="250"/>
      <c r="AJ338" s="250"/>
      <c r="AK338" s="250"/>
      <c r="AL338" s="250"/>
      <c r="AM338" s="250"/>
      <c r="AN338" s="250"/>
      <c r="AO338" s="250"/>
      <c r="AP338" s="250"/>
      <c r="AQ338" s="250"/>
      <c r="AR338" s="250"/>
      <c r="AS338" s="250"/>
    </row>
    <row r="339" spans="1:62" x14ac:dyDescent="0.25"/>
  </sheetData>
  <sheetProtection algorithmName="SHA-512" hashValue="9ft+SdPDkClsUKb0fX92kb0V3PyeK7iVd0zsgTryNFNBsX74h6aVvOnw7ZLKNSMw78XChp6oylL4xjihVovk9A==" saltValue="vsNzZSlZY3nJjSPZFGUXIw==" spinCount="100000" sheet="1" insertRows="0" selectLockedCells="1"/>
  <mergeCells count="283">
    <mergeCell ref="E292:AE295"/>
    <mergeCell ref="E301:AE301"/>
    <mergeCell ref="E302:AA302"/>
    <mergeCell ref="G298:V298"/>
    <mergeCell ref="A3:AQ3"/>
    <mergeCell ref="A4:AQ4"/>
    <mergeCell ref="A35:AQ35"/>
    <mergeCell ref="A122:AI123"/>
    <mergeCell ref="D124:Q124"/>
    <mergeCell ref="A118:AQ118"/>
    <mergeCell ref="A169:AQ169"/>
    <mergeCell ref="A89:M89"/>
    <mergeCell ref="N89:P89"/>
    <mergeCell ref="R89:S89"/>
    <mergeCell ref="A90:M90"/>
    <mergeCell ref="N90:P90"/>
    <mergeCell ref="R90:S90"/>
    <mergeCell ref="R94:S94"/>
    <mergeCell ref="A114:B114"/>
    <mergeCell ref="R88:S88"/>
    <mergeCell ref="A91:M91"/>
    <mergeCell ref="N91:P91"/>
    <mergeCell ref="R91:S91"/>
    <mergeCell ref="G297:Z297"/>
    <mergeCell ref="D173:AG174"/>
    <mergeCell ref="A277:B277"/>
    <mergeCell ref="V250:Z250"/>
    <mergeCell ref="A255:B255"/>
    <mergeCell ref="A257:B257"/>
    <mergeCell ref="F203:Z204"/>
    <mergeCell ref="F206:Z207"/>
    <mergeCell ref="A273:B273"/>
    <mergeCell ref="A201:B201"/>
    <mergeCell ref="Z180:AB180"/>
    <mergeCell ref="Z182:AB182"/>
    <mergeCell ref="Z184:AB184"/>
    <mergeCell ref="Z194:AB194"/>
    <mergeCell ref="D273:AB273"/>
    <mergeCell ref="Z186:AB186"/>
    <mergeCell ref="A173:B173"/>
    <mergeCell ref="N177:Q177"/>
    <mergeCell ref="Z192:AB192"/>
    <mergeCell ref="V248:Z248"/>
    <mergeCell ref="V246:Z246"/>
    <mergeCell ref="V242:Z242"/>
    <mergeCell ref="A219:AQ219"/>
    <mergeCell ref="A223:AS224"/>
    <mergeCell ref="A234:M236"/>
    <mergeCell ref="U90:Y90"/>
    <mergeCell ref="R92:S92"/>
    <mergeCell ref="AF92:AG92"/>
    <mergeCell ref="AF94:AG94"/>
    <mergeCell ref="A135:B135"/>
    <mergeCell ref="Z133:AC133"/>
    <mergeCell ref="W110:X110"/>
    <mergeCell ref="R75:S75"/>
    <mergeCell ref="R80:S80"/>
    <mergeCell ref="U80:Y80"/>
    <mergeCell ref="W112:X112"/>
    <mergeCell ref="W133:X133"/>
    <mergeCell ref="A133:B133"/>
    <mergeCell ref="A79:M79"/>
    <mergeCell ref="R85:S85"/>
    <mergeCell ref="Z83:AG83"/>
    <mergeCell ref="Z86:AB86"/>
    <mergeCell ref="U89:Y89"/>
    <mergeCell ref="Z87:AB87"/>
    <mergeCell ref="AC87:AE87"/>
    <mergeCell ref="R86:S86"/>
    <mergeCell ref="U85:Y85"/>
    <mergeCell ref="Z85:AB85"/>
    <mergeCell ref="AC85:AE85"/>
    <mergeCell ref="Z138:AC138"/>
    <mergeCell ref="A102:AG103"/>
    <mergeCell ref="Z129:AC129"/>
    <mergeCell ref="W131:X131"/>
    <mergeCell ref="A110:B110"/>
    <mergeCell ref="Z135:AC135"/>
    <mergeCell ref="Z131:AC131"/>
    <mergeCell ref="A106:AH108"/>
    <mergeCell ref="E104:S104"/>
    <mergeCell ref="N72:Q72"/>
    <mergeCell ref="AF79:AG79"/>
    <mergeCell ref="AF78:AG78"/>
    <mergeCell ref="N77:P77"/>
    <mergeCell ref="R77:S77"/>
    <mergeCell ref="U73:Y73"/>
    <mergeCell ref="AC73:AE73"/>
    <mergeCell ref="U76:Y76"/>
    <mergeCell ref="N79:P79"/>
    <mergeCell ref="Z79:AB79"/>
    <mergeCell ref="N74:P74"/>
    <mergeCell ref="R73:S73"/>
    <mergeCell ref="Z73:AB73"/>
    <mergeCell ref="N75:P75"/>
    <mergeCell ref="Z75:AB75"/>
    <mergeCell ref="R72:Y72"/>
    <mergeCell ref="AC75:AE75"/>
    <mergeCell ref="AF73:AG73"/>
    <mergeCell ref="AC76:AE76"/>
    <mergeCell ref="A73:M73"/>
    <mergeCell ref="AF74:AG74"/>
    <mergeCell ref="U75:Y75"/>
    <mergeCell ref="U79:Y79"/>
    <mergeCell ref="A76:M76"/>
    <mergeCell ref="R76:S76"/>
    <mergeCell ref="A77:M77"/>
    <mergeCell ref="Z76:AB76"/>
    <mergeCell ref="A78:M78"/>
    <mergeCell ref="N78:P78"/>
    <mergeCell ref="R78:S78"/>
    <mergeCell ref="U78:Y78"/>
    <mergeCell ref="R79:S79"/>
    <mergeCell ref="Z78:AB78"/>
    <mergeCell ref="AC79:AE79"/>
    <mergeCell ref="AC78:AE78"/>
    <mergeCell ref="O229:Q229"/>
    <mergeCell ref="V244:Z244"/>
    <mergeCell ref="A64:B64"/>
    <mergeCell ref="Z77:AB77"/>
    <mergeCell ref="N76:P76"/>
    <mergeCell ref="A71:M71"/>
    <mergeCell ref="A70:AH70"/>
    <mergeCell ref="R74:S74"/>
    <mergeCell ref="U74:Y74"/>
    <mergeCell ref="Z74:AB74"/>
    <mergeCell ref="AC74:AE74"/>
    <mergeCell ref="AC77:AE77"/>
    <mergeCell ref="AF77:AG77"/>
    <mergeCell ref="U77:Y77"/>
    <mergeCell ref="A75:M75"/>
    <mergeCell ref="A72:M72"/>
    <mergeCell ref="AF75:AG75"/>
    <mergeCell ref="R71:Y71"/>
    <mergeCell ref="N71:Q71"/>
    <mergeCell ref="N73:P73"/>
    <mergeCell ref="N227:AA227"/>
    <mergeCell ref="Z71:AG71"/>
    <mergeCell ref="N84:Q84"/>
    <mergeCell ref="R83:Y83"/>
    <mergeCell ref="A87:M87"/>
    <mergeCell ref="N86:P86"/>
    <mergeCell ref="Z88:AB88"/>
    <mergeCell ref="AC88:AE88"/>
    <mergeCell ref="AF88:AG88"/>
    <mergeCell ref="L159:N159"/>
    <mergeCell ref="A162:B162"/>
    <mergeCell ref="A163:B163"/>
    <mergeCell ref="A164:B164"/>
    <mergeCell ref="W147:X147"/>
    <mergeCell ref="AF90:AG90"/>
    <mergeCell ref="U88:Y88"/>
    <mergeCell ref="R87:S87"/>
    <mergeCell ref="U87:Y87"/>
    <mergeCell ref="AC86:AE86"/>
    <mergeCell ref="AC90:AE90"/>
    <mergeCell ref="U92:Y92"/>
    <mergeCell ref="Z94:AB94"/>
    <mergeCell ref="AF91:AG91"/>
    <mergeCell ref="A152:B152"/>
    <mergeCell ref="A154:B154"/>
    <mergeCell ref="A155:B155"/>
    <mergeCell ref="A156:B156"/>
    <mergeCell ref="A138:B138"/>
    <mergeCell ref="AF80:AG80"/>
    <mergeCell ref="A82:AH82"/>
    <mergeCell ref="E299:F299"/>
    <mergeCell ref="G299:K299"/>
    <mergeCell ref="A305:AS325"/>
    <mergeCell ref="A327:AS333"/>
    <mergeCell ref="F209:AA213"/>
    <mergeCell ref="W135:X135"/>
    <mergeCell ref="W138:X138"/>
    <mergeCell ref="Z110:AC110"/>
    <mergeCell ref="Z140:AC140"/>
    <mergeCell ref="D275:G275"/>
    <mergeCell ref="L275:N275"/>
    <mergeCell ref="D159:G159"/>
    <mergeCell ref="A262:AQ262"/>
    <mergeCell ref="A253:B253"/>
    <mergeCell ref="A175:B175"/>
    <mergeCell ref="A271:B271"/>
    <mergeCell ref="W140:X140"/>
    <mergeCell ref="Z196:AB196"/>
    <mergeCell ref="A140:B140"/>
    <mergeCell ref="B243:M244"/>
    <mergeCell ref="A269:B269"/>
    <mergeCell ref="AC227:AG236"/>
    <mergeCell ref="N226:AA226"/>
    <mergeCell ref="Z112:AC112"/>
    <mergeCell ref="A335:AS337"/>
    <mergeCell ref="AF76:AG76"/>
    <mergeCell ref="Z80:AB80"/>
    <mergeCell ref="R84:Y84"/>
    <mergeCell ref="V240:Z240"/>
    <mergeCell ref="V238:Z238"/>
    <mergeCell ref="Z198:AB198"/>
    <mergeCell ref="Z190:AB190"/>
    <mergeCell ref="Z147:AC147"/>
    <mergeCell ref="A174:B174"/>
    <mergeCell ref="A266:AF267"/>
    <mergeCell ref="Z91:AB91"/>
    <mergeCell ref="U91:Y91"/>
    <mergeCell ref="A88:M88"/>
    <mergeCell ref="N88:P88"/>
    <mergeCell ref="A86:M86"/>
    <mergeCell ref="A83:M83"/>
    <mergeCell ref="E297:F297"/>
    <mergeCell ref="E298:F298"/>
    <mergeCell ref="V236:Z236"/>
    <mergeCell ref="V234:Z234"/>
    <mergeCell ref="AC80:AE80"/>
    <mergeCell ref="V232:Z232"/>
    <mergeCell ref="AF87:AG87"/>
    <mergeCell ref="AF85:AG85"/>
    <mergeCell ref="E46:R46"/>
    <mergeCell ref="E47:R47"/>
    <mergeCell ref="A49:B49"/>
    <mergeCell ref="E51:F51"/>
    <mergeCell ref="A98:AQ98"/>
    <mergeCell ref="Z72:AG72"/>
    <mergeCell ref="AD140:AG142"/>
    <mergeCell ref="E53:F53"/>
    <mergeCell ref="A58:AR58"/>
    <mergeCell ref="A60:AJ60"/>
    <mergeCell ref="A62:B62"/>
    <mergeCell ref="D62:AJ62"/>
    <mergeCell ref="AC89:AE89"/>
    <mergeCell ref="AF89:AG89"/>
    <mergeCell ref="AC91:AE91"/>
    <mergeCell ref="Z92:AB92"/>
    <mergeCell ref="AC94:AE94"/>
    <mergeCell ref="V94:X94"/>
    <mergeCell ref="Z89:AB89"/>
    <mergeCell ref="A85:M85"/>
    <mergeCell ref="Z188:AB188"/>
    <mergeCell ref="A288:AQ288"/>
    <mergeCell ref="A131:B131"/>
    <mergeCell ref="A129:B129"/>
    <mergeCell ref="A74:M74"/>
    <mergeCell ref="D64:AH66"/>
    <mergeCell ref="E68:Q68"/>
    <mergeCell ref="R68:AG69"/>
    <mergeCell ref="N83:Q83"/>
    <mergeCell ref="A112:B112"/>
    <mergeCell ref="B124:C124"/>
    <mergeCell ref="W129:X129"/>
    <mergeCell ref="A84:M84"/>
    <mergeCell ref="Z84:AG84"/>
    <mergeCell ref="AF86:AG86"/>
    <mergeCell ref="AC92:AE92"/>
    <mergeCell ref="U86:Y86"/>
    <mergeCell ref="D280:AF284"/>
    <mergeCell ref="E175:S175"/>
    <mergeCell ref="E67:P67"/>
    <mergeCell ref="D142:Z143"/>
    <mergeCell ref="D149:Y150"/>
    <mergeCell ref="N87:P87"/>
    <mergeCell ref="A145:B145"/>
    <mergeCell ref="Z90:AB90"/>
    <mergeCell ref="N85:P85"/>
    <mergeCell ref="D154:AG156"/>
    <mergeCell ref="D162:AG165"/>
    <mergeCell ref="E45:AE45"/>
    <mergeCell ref="A5:AR5"/>
    <mergeCell ref="F22:T22"/>
    <mergeCell ref="F14:T14"/>
    <mergeCell ref="A24:AQ25"/>
    <mergeCell ref="A39:AJ39"/>
    <mergeCell ref="B40:AJ40"/>
    <mergeCell ref="A41:AJ42"/>
    <mergeCell ref="E44:S44"/>
    <mergeCell ref="AC37:AI37"/>
    <mergeCell ref="I37:T37"/>
    <mergeCell ref="U37:AB37"/>
    <mergeCell ref="A16:AG20"/>
    <mergeCell ref="A7:AG13"/>
    <mergeCell ref="A27:AH28"/>
    <mergeCell ref="A30:AH31"/>
    <mergeCell ref="D21:E21"/>
    <mergeCell ref="D22:E22"/>
    <mergeCell ref="D14:E14"/>
    <mergeCell ref="K21:Y21"/>
  </mergeCells>
  <hyperlinks>
    <hyperlink ref="E67:O67" r:id="rId1" display="Basics at a Glance Portion Control Poster" xr:uid="{00000000-0004-0000-0000-000007000000}"/>
    <hyperlink ref="E68:Q68" r:id="rId2" display="Table 8: Decimal Equivalents for Fractions of a Unit" xr:uid="{00000000-0004-0000-0000-000008000000}"/>
    <hyperlink ref="F22:O22" r:id="rId3" display="Grain Ounce Equivalents for the CACFP" xr:uid="{D288E6D7-463A-4A0F-A064-29BBD0ABC8D7}"/>
    <hyperlink ref="F14:T14" r:id="rId4" display="Crediting Foods in CACFP Adult Day Care Centers" xr:uid="{721CBE2B-90E7-427B-871C-06833118EF91}"/>
    <hyperlink ref="G299:I299" r:id="rId5" display="CACFP staff" xr:uid="{99779D17-B8F2-44BC-9C21-0049B8FFA559}"/>
    <hyperlink ref="G298:U298" r:id="rId6" display="Meal Patterns for CACFP Adult Day Care Centers" xr:uid="{77D4C694-E5DE-421B-AA99-2AECBC6019E8}"/>
    <hyperlink ref="F22:T22" r:id="rId7" display="Grain Ounce Equivalents for the CACFP" xr:uid="{3F9F367D-4A42-4EB3-9E01-2D085E80D559}"/>
    <hyperlink ref="E44:R44" r:id="rId8" display="How to Identify Creditable Grains in the CACFP" xr:uid="{6175BC42-5836-4805-8A2A-18F4E041B3BF}"/>
    <hyperlink ref="E47:R47" r:id="rId9" display="https://portal.ct.gov/-/media/SDE/Nutrition/CACFP/Crediting/Credit_Enriched_Grains_CACFP.pdf" xr:uid="{36E0131F-365E-43D4-8434-4BBB35EF95A5}"/>
    <hyperlink ref="E45:R45" r:id="rId10" display="Whole Grain-rich Criteria for the CACFP" xr:uid="{A5BF2037-54A4-4028-9BBE-B03F0AA80E45}"/>
    <hyperlink ref="E45:U45" r:id="rId11" display="Meeting the Whole Grain-rich Requirement for the CACFP " xr:uid="{B708E6FC-5E4C-4DA8-96B6-8B963ADAE76E}"/>
    <hyperlink ref="E46:R46" r:id="rId12" display="Crediting Whole Grains in the CACFP" xr:uid="{FABDC688-4C59-46A6-920F-D50F1CB2B30D}"/>
    <hyperlink ref="E44:S44" r:id="rId13" display="How to Identify Creditable Grains in the CACFP" xr:uid="{A8D06838-1C3A-4114-B45C-BF9EAEE649CD}"/>
    <hyperlink ref="D124:M124" r:id="rId14" display="Grain Servings for the CACFP" xr:uid="{A86BC430-A53A-47B8-BA48-48E1BB25B480}"/>
    <hyperlink ref="D124:Q124" r:id="rId15" display="Grain Ounce Equivalents for the CACFP" xr:uid="{D9EBC255-A563-41D2-9BB1-089B35C1100F}"/>
    <hyperlink ref="G297:X297" r:id="rId16" display="Meal Pattern Requirements for CACFP Adult Day Care Centers" xr:uid="{615430A0-43CE-4D09-9DF4-1229063B05D3}"/>
    <hyperlink ref="G297:Y297" r:id="rId17" display="Meal Pattern Requirements for CACFP Adult Day Care Centers" xr:uid="{05A6E44A-5E41-4274-A1E9-AEFEF788F835}"/>
    <hyperlink ref="E104:S104" r:id="rId18" display="CACFP Best Practices" xr:uid="{FA079BC0-5F41-4BF4-85C1-8B1F411C2336}"/>
  </hyperlinks>
  <pageMargins left="0.2" right="0.2" top="0.2" bottom="0.2" header="0.3" footer="0.1"/>
  <pageSetup scale="94" orientation="portrait" r:id="rId19"/>
  <headerFooter>
    <oddFooter>&amp;C&amp;"Arial Narrow,Regular"&amp;9Connecticut State Department of Education •  Revised September 2023</oddFooter>
  </headerFooter>
  <rowBreaks count="8" manualBreakCount="8">
    <brk id="32" max="16383" man="1"/>
    <brk id="55" max="16383" man="1"/>
    <brk id="95" max="16383" man="1"/>
    <brk id="115" max="16383" man="1"/>
    <brk id="166" max="16383" man="1"/>
    <brk id="216" max="16383" man="1"/>
    <brk id="259" max="16383" man="1"/>
    <brk id="285" max="16383" man="1"/>
  </rowBreaks>
  <drawing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CT State Deptartment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Adult Center Worksheet 5: Crediting Quantity Recipes for Grains in the CACFP </dc:title>
  <dc:creator>Susan Fiore</dc:creator>
  <cp:lastModifiedBy>Fiore, Susan</cp:lastModifiedBy>
  <cp:lastPrinted>2018-11-29T16:14:20Z</cp:lastPrinted>
  <dcterms:created xsi:type="dcterms:W3CDTF">2011-06-30T11:51:22Z</dcterms:created>
  <dcterms:modified xsi:type="dcterms:W3CDTF">2023-09-23T12:42:25Z</dcterms:modified>
</cp:coreProperties>
</file>