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firstSheet="7"/>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Report_17B!$A$10:$F$25</definedName>
    <definedName name="_xlnm.Print_Area" localSheetId="9">Report_18!$A$9:$C$23</definedName>
    <definedName name="_xlnm.Print_Area" localSheetId="10">Report_19!$A$10:$E$31</definedName>
    <definedName name="_xlnm.Print_Area" localSheetId="0">Report_20!$A$11:$C$436</definedName>
    <definedName name="_xlnm.Print_Area" localSheetId="11">Report_21!$A$11:$E$116</definedName>
    <definedName name="_xlnm.Print_Area" localSheetId="12">Report_22!$A$11:$C$20</definedName>
    <definedName name="_xlnm.Print_Area" localSheetId="13">Report_23!$A$9:$F$59</definedName>
    <definedName name="_xlnm.Print_Area" localSheetId="1">Report_5!$A$10:$D$221</definedName>
    <definedName name="_xlnm.Print_Area" localSheetId="2">Report_6!$A$10:$E$139</definedName>
    <definedName name="_xlnm.Print_Area" localSheetId="3">Report_6A!$A$10:$F$133</definedName>
    <definedName name="_xlnm.Print_Area" localSheetId="4">Report_7!$A$10:$D$111</definedName>
    <definedName name="_xlnm.Print_Area" localSheetId="5">Report_8!$A$10:$D$111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c r="D46" i="14"/>
  <c r="E46" i="14"/>
  <c r="C46" i="14"/>
  <c r="F46" i="14"/>
  <c r="D45" i="14"/>
  <c r="E45" i="14"/>
  <c r="C45" i="14"/>
  <c r="F45" i="14"/>
  <c r="F44" i="14"/>
  <c r="E44" i="14"/>
  <c r="F42" i="14"/>
  <c r="D42" i="14"/>
  <c r="E42" i="14"/>
  <c r="C42" i="14"/>
  <c r="F41" i="14"/>
  <c r="E41" i="14"/>
  <c r="F39" i="14"/>
  <c r="E39" i="14"/>
  <c r="F38" i="14"/>
  <c r="E38" i="14"/>
  <c r="E30" i="14"/>
  <c r="F30" i="14"/>
  <c r="E29" i="14"/>
  <c r="F29" i="14"/>
  <c r="E28" i="14"/>
  <c r="F28" i="14"/>
  <c r="E27" i="14"/>
  <c r="F27" i="14"/>
  <c r="D25" i="14"/>
  <c r="C25" i="14"/>
  <c r="F25" i="14"/>
  <c r="F24" i="14"/>
  <c r="E24" i="14"/>
  <c r="E23" i="14"/>
  <c r="F23" i="14"/>
  <c r="F22" i="14"/>
  <c r="E22" i="14"/>
  <c r="E25" i="14"/>
  <c r="D19" i="14"/>
  <c r="E19" i="14"/>
  <c r="D20" i="14"/>
  <c r="C19" i="14"/>
  <c r="C20" i="14"/>
  <c r="E18" i="14"/>
  <c r="F18" i="14"/>
  <c r="D16" i="14"/>
  <c r="E16" i="14"/>
  <c r="F16" i="14"/>
  <c r="C16" i="14"/>
  <c r="E15" i="14"/>
  <c r="F15" i="14"/>
  <c r="E13" i="14"/>
  <c r="F13" i="14"/>
  <c r="E12" i="14"/>
  <c r="F12" i="14"/>
  <c r="E109" i="12"/>
  <c r="E108" i="12"/>
  <c r="E105" i="12"/>
  <c r="E104" i="12"/>
  <c r="E101" i="12"/>
  <c r="E100" i="12"/>
  <c r="E97" i="12"/>
  <c r="E96" i="12"/>
  <c r="E93" i="12"/>
  <c r="E92" i="12"/>
  <c r="E89" i="12"/>
  <c r="E88" i="12"/>
  <c r="E85" i="12"/>
  <c r="E84" i="12"/>
  <c r="E81" i="12"/>
  <c r="E80" i="12"/>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5" i="9"/>
  <c r="E25" i="9"/>
  <c r="D25" i="9"/>
  <c r="C25" i="9"/>
  <c r="F36" i="7"/>
  <c r="E36" i="7"/>
  <c r="D35" i="7"/>
  <c r="C35" i="7"/>
  <c r="E35" i="7"/>
  <c r="F34" i="7"/>
  <c r="E34" i="7"/>
  <c r="F33" i="7"/>
  <c r="E33" i="7"/>
  <c r="F32" i="7"/>
  <c r="E32" i="7"/>
  <c r="F31" i="7"/>
  <c r="E31" i="7"/>
  <c r="F30" i="7"/>
  <c r="E30" i="7"/>
  <c r="E27" i="7"/>
  <c r="F27" i="7"/>
  <c r="D26" i="7"/>
  <c r="C26" i="7"/>
  <c r="E26" i="7"/>
  <c r="F26" i="7"/>
  <c r="F25" i="7"/>
  <c r="E25" i="7"/>
  <c r="F24" i="7"/>
  <c r="E24" i="7"/>
  <c r="F23" i="7"/>
  <c r="E23" i="7"/>
  <c r="F22" i="7"/>
  <c r="E22" i="7"/>
  <c r="F21" i="7"/>
  <c r="E21" i="7"/>
  <c r="F18" i="7"/>
  <c r="E18" i="7"/>
  <c r="D17" i="7"/>
  <c r="C17" i="7"/>
  <c r="E17" i="7"/>
  <c r="F16" i="7"/>
  <c r="E16" i="7"/>
  <c r="F15" i="7"/>
  <c r="E15" i="7"/>
  <c r="F14" i="7"/>
  <c r="E14" i="7"/>
  <c r="F13" i="7"/>
  <c r="E13" i="7"/>
  <c r="F12" i="7"/>
  <c r="E12" i="7"/>
  <c r="C111" i="6"/>
  <c r="C111" i="5"/>
  <c r="F115" i="4"/>
  <c r="F111" i="4"/>
  <c r="F103" i="4"/>
  <c r="F117" i="4"/>
  <c r="F99" i="4"/>
  <c r="F87" i="4"/>
  <c r="F83" i="4"/>
  <c r="F79" i="4"/>
  <c r="F75" i="4"/>
  <c r="F63" i="4"/>
  <c r="F59" i="4"/>
  <c r="F43" i="4"/>
  <c r="F37" i="4"/>
  <c r="F29" i="4"/>
  <c r="F25" i="4"/>
  <c r="F21" i="4"/>
  <c r="F17" i="4"/>
  <c r="E136" i="3"/>
  <c r="E131" i="3"/>
  <c r="E126" i="3"/>
  <c r="E121" i="3"/>
  <c r="E138" i="3"/>
  <c r="E116" i="3"/>
  <c r="E110" i="3"/>
  <c r="E105" i="3"/>
  <c r="E100" i="3"/>
  <c r="E95" i="3"/>
  <c r="E90" i="3"/>
  <c r="E85" i="3"/>
  <c r="E80" i="3"/>
  <c r="E75" i="3"/>
  <c r="E70" i="3"/>
  <c r="E65" i="3"/>
  <c r="E60" i="3"/>
  <c r="E55" i="3"/>
  <c r="E50" i="3"/>
  <c r="E45" i="3"/>
  <c r="E40" i="3"/>
  <c r="E35" i="3"/>
  <c r="E30" i="3"/>
  <c r="E25" i="3"/>
  <c r="E19" i="3"/>
  <c r="E13" i="3"/>
  <c r="D220" i="2"/>
  <c r="D217" i="2"/>
  <c r="D209" i="2"/>
  <c r="D219" i="2"/>
  <c r="D221" i="2"/>
  <c r="D201" i="2"/>
  <c r="D193" i="2"/>
  <c r="D185" i="2"/>
  <c r="D177" i="2"/>
  <c r="D169" i="2"/>
  <c r="D161" i="2"/>
  <c r="D153" i="2"/>
  <c r="D145" i="2"/>
  <c r="D137" i="2"/>
  <c r="D129" i="2"/>
  <c r="D121" i="2"/>
  <c r="D113" i="2"/>
  <c r="D105" i="2"/>
  <c r="D97" i="2"/>
  <c r="D89" i="2"/>
  <c r="D81" i="2"/>
  <c r="D73" i="2"/>
  <c r="D65" i="2"/>
  <c r="D57" i="2"/>
  <c r="D49" i="2"/>
  <c r="D41" i="2"/>
  <c r="D33" i="2"/>
  <c r="D25" i="2"/>
  <c r="D17" i="2"/>
  <c r="F17" i="7"/>
  <c r="F35" i="7"/>
  <c r="F20" i="14"/>
  <c r="E20" i="14"/>
  <c r="F19" i="14"/>
</calcChain>
</file>

<file path=xl/sharedStrings.xml><?xml version="1.0" encoding="utf-8"?>
<sst xmlns="http://schemas.openxmlformats.org/spreadsheetml/2006/main" count="2135" uniqueCount="471">
  <si>
    <t>MANCHESTER MEMORIAL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</si>
  <si>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</si>
  <si>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</si>
  <si>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</si>
  <si>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</si>
  <si>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</si>
  <si>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</si>
  <si>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</si>
  <si>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</si>
  <si>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</si>
  <si>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EASTERN CONNECTICUT HEALTH NETWORK,INC.</t>
  </si>
  <si>
    <t>Affiliate Description</t>
  </si>
  <si>
    <t>PARENT CORPORATION AND PROVIDES OVERALL DIRECTION AND CONTROL TO ALL OTHER CORPORATIONS</t>
  </si>
  <si>
    <t xml:space="preserve">Affiliate type of service </t>
  </si>
  <si>
    <t>Parent Corporation</t>
  </si>
  <si>
    <t>Tax Status</t>
  </si>
  <si>
    <t>Not for Profit</t>
  </si>
  <si>
    <t>Street Address</t>
  </si>
  <si>
    <t>71 HAYNES STREET, MANCHESTER, CT</t>
  </si>
  <si>
    <t xml:space="preserve">Town </t>
  </si>
  <si>
    <t>Manchester</t>
  </si>
  <si>
    <t>State</t>
  </si>
  <si>
    <t>Connecticut</t>
  </si>
  <si>
    <t>Zip Code</t>
  </si>
  <si>
    <t xml:space="preserve">06040 - </t>
  </si>
  <si>
    <t>CEO Name</t>
  </si>
  <si>
    <t>PETER J. KARL</t>
  </si>
  <si>
    <t>CEO Title</t>
  </si>
  <si>
    <t>PRESIDENT &amp; CEO</t>
  </si>
  <si>
    <t>CT Agent Name</t>
  </si>
  <si>
    <t>Carol Freeman</t>
  </si>
  <si>
    <t>CT Agent Company</t>
  </si>
  <si>
    <t>ECHN</t>
  </si>
  <si>
    <t>CT Agent Company Street Address</t>
  </si>
  <si>
    <t xml:space="preserve">CT Agent Town </t>
  </si>
  <si>
    <t>CT Agent State</t>
  </si>
  <si>
    <t>CT Agent Zip Code</t>
  </si>
  <si>
    <t>B.</t>
  </si>
  <si>
    <t>AETNA AMBULANCE SERVICES, INC.</t>
  </si>
  <si>
    <t>PROVIDES AMBULANCE TRANSPORTATION SERVICES</t>
  </si>
  <si>
    <t>Ambulatory Services</t>
  </si>
  <si>
    <t>For Profit</t>
  </si>
  <si>
    <t>140 Van Block Avenue</t>
  </si>
  <si>
    <t>Hartford</t>
  </si>
  <si>
    <t xml:space="preserve">06103 - </t>
  </si>
  <si>
    <t>Wayne Wright</t>
  </si>
  <si>
    <t>President</t>
  </si>
  <si>
    <t>Winship Service Corporation</t>
  </si>
  <si>
    <t>c/o Shipman and Goodwin LLP</t>
  </si>
  <si>
    <t>One Constitution Plaza</t>
  </si>
  <si>
    <t>C.</t>
  </si>
  <si>
    <t>AMBULANCE SERVICE OF MANCHESTER, LLC</t>
  </si>
  <si>
    <t>PROVIDE TRANSPORTATION SERVICES</t>
  </si>
  <si>
    <t>275 New State Road, Manchester, CT</t>
  </si>
  <si>
    <t>D.</t>
  </si>
  <si>
    <t>CONNECTICUT HEALTHCARE INSURANCE CO.</t>
  </si>
  <si>
    <t>ECHN's Malpractice Insurance Co.</t>
  </si>
  <si>
    <t>Insurance</t>
  </si>
  <si>
    <t>71 Haynes St.</t>
  </si>
  <si>
    <t>Peter Karl</t>
  </si>
  <si>
    <t>Lloyd Pelletier</t>
  </si>
  <si>
    <t>100 Main St.</t>
  </si>
  <si>
    <t>Grand Cayman</t>
  </si>
  <si>
    <t>Cayman Islands</t>
  </si>
  <si>
    <t>E.</t>
  </si>
  <si>
    <t>CONNECTICUT OCCUPATIONAL HEALTH PARTNERS, LLC</t>
  </si>
  <si>
    <t>PROVIDES OCCUPATIONAL HEALTH SERVICES TO ITS MEMBERS AND AFFILIATE MEMBERS INCLUDING; CORP CARE, ST. FRANCIS MED PROGRAM AND BRISTOL HOSPITAL MEDWORKS.</t>
  </si>
  <si>
    <t>Occupational Heath</t>
  </si>
  <si>
    <t>1000 Asylum Ave, Suite 4302</t>
  </si>
  <si>
    <t xml:space="preserve">06105 - </t>
  </si>
  <si>
    <t xml:space="preserve">HUNTER GIROUX  </t>
  </si>
  <si>
    <t xml:space="preserve">CHIEF EXECTUTIVE OFFICER  </t>
  </si>
  <si>
    <t xml:space="preserve">HUNTER GIROUX   </t>
  </si>
  <si>
    <t>F.</t>
  </si>
  <si>
    <t>EASTERN CT PHO</t>
  </si>
  <si>
    <t>PROFESSIONAL SERVICE REPRESENTING PHYSICIANS IN MANAGED CARE CONTRACT NEGOTIATIONS</t>
  </si>
  <si>
    <t>Affilate Support Services</t>
  </si>
  <si>
    <t>c/o Eastern Connecticut Health</t>
  </si>
  <si>
    <t>Peter J. Karl</t>
  </si>
  <si>
    <t>President and Chief Executive Officer</t>
  </si>
  <si>
    <t>Robinson and Cole</t>
  </si>
  <si>
    <t>Robinson &amp; Cole</t>
  </si>
  <si>
    <t>280 Trumbull Street, Hartford, Ct</t>
  </si>
  <si>
    <t>G.</t>
  </si>
  <si>
    <t>ECHN COMMUNITY HEALTHCARE FOUNDATION, INC.</t>
  </si>
  <si>
    <t>TO RAISE FUNDS FOR THE BENEFIT OF EXEMPT ORGANIZATIONS ASSOCIATED WITH ECHN,INC.</t>
  </si>
  <si>
    <t>Fund Raising/Management</t>
  </si>
  <si>
    <t>71 Haynes Street</t>
  </si>
  <si>
    <t xml:space="preserve">71 Haynes Street,  </t>
  </si>
  <si>
    <t>H.</t>
  </si>
  <si>
    <t>ECHN CORPORATE SERVICES INC.</t>
  </si>
  <si>
    <t>For-profit subsidiary of ECHN serving as parent of Medical Practice Partners</t>
  </si>
  <si>
    <t>71 Haynes Street, `</t>
  </si>
  <si>
    <t>Dennis O'Neill</t>
  </si>
  <si>
    <t>R&amp;C Service Company</t>
  </si>
  <si>
    <t>280 Trumbull Street</t>
  </si>
  <si>
    <t>I.</t>
  </si>
  <si>
    <t>ECHN ELDERCARE SERVICES, INC.</t>
  </si>
  <si>
    <t>TO INITIATE, DEVELOP, OPERATE, AND MAINTAIN PROGRAMS DIRECTED TOWARD IMPROVING EFFICIENCY OF UTILIZATION OF HEALTH CARE. FACILIITIES AND SERVICES IN EASTERN CT AND PROVIDING COST EFFECTIVE HEALTH CARE TO PUBLIC WHILE MAINTAINING A HIGH QUALITY OF CARE.  C</t>
  </si>
  <si>
    <t>Long Term Care</t>
  </si>
  <si>
    <t>26 SHENIPSIT LAKE ROAD, TOLLAND, CT</t>
  </si>
  <si>
    <t>Tolland</t>
  </si>
  <si>
    <t xml:space="preserve">06084 - </t>
  </si>
  <si>
    <t>PRESIDENT CEO</t>
  </si>
  <si>
    <t xml:space="preserve"> ECHN</t>
  </si>
  <si>
    <t>J.</t>
  </si>
  <si>
    <t>ECHN ENTERPRISES, INC.</t>
  </si>
  <si>
    <t>ECHN ENTERPRISES, INC. IS AN ORGANIZATION ESTABLISHED TO MANAGE MEDICAL OFFICE BUILDINGS AND REAL ESTATE HOLDINGS</t>
  </si>
  <si>
    <t>K.</t>
  </si>
  <si>
    <t>ECHN HEALTH SERVICES,INC.</t>
  </si>
  <si>
    <t>ECHN HEALTH SERVICES,INC.IS A NOT-FOR-PROFIT ORGANIZATION ESTABLISHED TO OWN AND MANAGE OPERATING GROUPS OF PHYSICIANS.</t>
  </si>
  <si>
    <t>Outpatient Care</t>
  </si>
  <si>
    <t>L.</t>
  </si>
  <si>
    <t>ECHN WELLNESS SERVICES, INC.</t>
  </si>
  <si>
    <t>TO INITIATE, DEVELOP, OPERATE, AND MAINTAIN PROGRAMS DIRECTED TOWARD IMPROVING EFFICIENCY OF UTILIZATION OF HEALTH CARE FACILIITIES AND SERVICES IN EASTERN CT AND PROVIDING COST EFFECTIVE HEALTH CARE TO PUBLIC WHILE MAINTAINING A HIGH QUALITY OF CARE.  CU</t>
  </si>
  <si>
    <t>Women's Health Services</t>
  </si>
  <si>
    <t>2800 Tamarack Avenue</t>
  </si>
  <si>
    <t>South Windsor</t>
  </si>
  <si>
    <t xml:space="preserve">06074 - </t>
  </si>
  <si>
    <t>M.</t>
  </si>
  <si>
    <t>EVERGREEN ENDOSCOPY CENTER, LLC</t>
  </si>
  <si>
    <t xml:space="preserve">Joint venture with community GI physicians </t>
  </si>
  <si>
    <t>2400 Tamarack Avenue</t>
  </si>
  <si>
    <t>Kevin Murphy</t>
  </si>
  <si>
    <t xml:space="preserve">Pres. </t>
  </si>
  <si>
    <t>Gregory J. Pepe, Esq.</t>
  </si>
  <si>
    <t>195 Church Street, 13th Floor</t>
  </si>
  <si>
    <t>New Haven</t>
  </si>
  <si>
    <t xml:space="preserve">06510 - </t>
  </si>
  <si>
    <t>N.</t>
  </si>
  <si>
    <t>EVERGREEN IMAGING CENTER, LLC</t>
  </si>
  <si>
    <t xml:space="preserve">Joint venture with imaging group to provide outpatient diagnostic imaging services </t>
  </si>
  <si>
    <t>Imaging Services</t>
  </si>
  <si>
    <t>2800 Tamarack Avenue, South Windsor, CT</t>
  </si>
  <si>
    <t>Dennis McConville</t>
  </si>
  <si>
    <t>Manager</t>
  </si>
  <si>
    <t>Bennett Bernblum, Wiggin &amp; Dana, LLP</t>
  </si>
  <si>
    <t>Wiggin and Dana LLP</t>
  </si>
  <si>
    <t>Century Tower, 265 Church Stre</t>
  </si>
  <si>
    <t>O.</t>
  </si>
  <si>
    <t>EVERGREEN MEDICAL ASSOCIATES II, LLC</t>
  </si>
  <si>
    <t xml:space="preserve">Owns and operates the Evergreen II Medical Building in South Windsor adjacent to the ECHN Medical Building at Evergreen Walk </t>
  </si>
  <si>
    <t>Real Estate</t>
  </si>
  <si>
    <t>c/o Grove Property Fund LLC, 9</t>
  </si>
  <si>
    <t>Glastonbury</t>
  </si>
  <si>
    <t xml:space="preserve">06033 - </t>
  </si>
  <si>
    <t>David Sessions</t>
  </si>
  <si>
    <t>Joseph R. Labrosse</t>
  </si>
  <si>
    <t>c/o Grove Properaty Fund LLC</t>
  </si>
  <si>
    <t>95 Glastonbury Blvd, Suite 214</t>
  </si>
  <si>
    <t>P.</t>
  </si>
  <si>
    <t>EVERGREEN MEDICAL ASSOCIATES, LLC</t>
  </si>
  <si>
    <t>JOINT VENTURE TO DEVELOPE AND MANAGE ECHN MEDICAL BUILDING AT EVERGREEN WALK IN MANCHESTER.</t>
  </si>
  <si>
    <t xml:space="preserve">95 Glastonbury Blvd, Suite 214,  </t>
  </si>
  <si>
    <t>Q.</t>
  </si>
  <si>
    <t>HAYNES STREET MEDICAL ASSOCIATES II, LLC</t>
  </si>
  <si>
    <t xml:space="preserve">Joint venture with plans to develop, own and operate a medical office bulding at 94 Haynes Street in Manchester </t>
  </si>
  <si>
    <t>R.</t>
  </si>
  <si>
    <t>HAYNES STREET MEDICAL ASSOCIATES, LLC</t>
  </si>
  <si>
    <t xml:space="preserve">Joint venture owns and operates a medical office building at 17-29 Haynes Street in Manchester </t>
  </si>
  <si>
    <t>S.</t>
  </si>
  <si>
    <t>MANCHESTER PHYSICIAN HOSPITAL ORGANIZATION, INC.</t>
  </si>
  <si>
    <t>PREVIOUSLY ORGANIZED PHO WHICH IS NO LONGER OPERATING.  DOCUMENTS AND OTHER PAPERWORK ARE UNABLE TO BE FOUND AND DISOLUTION IS THEN NOT POSSIBLE AND HAD NOT OCCURED.  NO ACTIVITY AT ALL FOR YEARS, INCLUDING 2008.</t>
  </si>
  <si>
    <t>105 East Center Street  , Manchester, CT</t>
  </si>
  <si>
    <t xml:space="preserve">06045 - </t>
  </si>
  <si>
    <t>Patricia A. Balzer</t>
  </si>
  <si>
    <t>CEO</t>
  </si>
  <si>
    <t xml:space="preserve">Patricia Balzer  </t>
  </si>
  <si>
    <t>Patricia Balzer</t>
  </si>
  <si>
    <t xml:space="preserve">105 East Center Street, Manchester, CT  </t>
  </si>
  <si>
    <t>T.</t>
  </si>
  <si>
    <t>MEDICAL PRACTICE PARTNERS</t>
  </si>
  <si>
    <t>Provides Medical billing services, electronic health records, information services and practice management services.</t>
  </si>
  <si>
    <t>29 Naek Road</t>
  </si>
  <si>
    <t>Vernon</t>
  </si>
  <si>
    <t xml:space="preserve">06066 - </t>
  </si>
  <si>
    <t>Gregory M. Williams</t>
  </si>
  <si>
    <t/>
  </si>
  <si>
    <t>U.</t>
  </si>
  <si>
    <t>METRO WHEELCHAIR SERVICE, INC</t>
  </si>
  <si>
    <t>PROVIDES TRANSPORTATION FOR WHEELCHAIR BOUND PATIENTS AND SOME LIVERY SERVICES FOR MEDIAL APPOINTMENTS.</t>
  </si>
  <si>
    <t>V.</t>
  </si>
  <si>
    <t>NORTHEAST REGIONAL RADIATION ONCOLOGY NETWORK, INC. (NRRON)</t>
  </si>
  <si>
    <t>Joint Venture of four area hospitals that operates The John A. DeQuattro Community Cancer Center in Manchester and the Phoenix Community Cancer Center in Enfield.</t>
  </si>
  <si>
    <t>THE JOHN DEQUATTRO COMMUNITY C, 73A HAYNES STREET, MANCHESTER,</t>
  </si>
  <si>
    <t>Kevin G. Murphy</t>
  </si>
  <si>
    <t>Peter Kuzmickas</t>
  </si>
  <si>
    <t>71 HAYNES STREET</t>
  </si>
  <si>
    <t>W.</t>
  </si>
  <si>
    <t>ROCKVILLE GENERAL HOSPITAL</t>
  </si>
  <si>
    <t>SERVES THE SICK, INFIRMED, DISABLED AND THOSE IN NEED OF MEDICAL ATTENTION IT IS RELATED TO MMH BECAUSE IT HAS THE SAME PARENT ORGANIZATION</t>
  </si>
  <si>
    <t>Hospital</t>
  </si>
  <si>
    <t>31 UNION STREET, ROCKVILLE, CT</t>
  </si>
  <si>
    <t>Vernon Rockville</t>
  </si>
  <si>
    <t>X.</t>
  </si>
  <si>
    <t>TOLLAND IMAGING CENTER</t>
  </si>
  <si>
    <t xml:space="preserve">Joint venture to provide outpatient diagnostic imaging services </t>
  </si>
  <si>
    <t>2800 Tamarack Ave</t>
  </si>
  <si>
    <t>Dennis P. McConville</t>
  </si>
  <si>
    <t>Y.</t>
  </si>
  <si>
    <t>VISITING NURSE AND HEALTH SERVICES OF CONNECTICUT, INC.</t>
  </si>
  <si>
    <t>TO PROVIDE AND COORDINATE NURSING AND OTHER HEALTH AND RELATED SERVICES FOR THOSE IN NEED OF PREVENTATIVE, ACUTE, INTERMITTENT AND/OR TERMINAL CARE AT HOME AND IN THE COMMUNITY.</t>
  </si>
  <si>
    <t>Other HealthCare Svcs(Specify)</t>
  </si>
  <si>
    <t>8 Keynote Drive  , Vernon, CT</t>
  </si>
  <si>
    <t>Todd Rose</t>
  </si>
  <si>
    <t>President/Chief Executive Officer</t>
  </si>
  <si>
    <t>VISITING NURSE AND HEALTH SERVICES OF CONNECTICUT,</t>
  </si>
  <si>
    <t>8 Keynote Drive, Vernon, CT</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</si>
  <si>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</si>
  <si>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</si>
  <si>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</si>
  <si>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</si>
  <si>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</si>
  <si>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</si>
  <si>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</si>
  <si>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</si>
  <si>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</si>
  <si>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</si>
  <si>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</si>
  <si>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</si>
  <si>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</si>
  <si>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</si>
  <si>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</si>
  <si>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</si>
  <si>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</si>
  <si>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</si>
  <si>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</si>
  <si>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</si>
  <si>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</si>
  <si>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</si>
  <si>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</si>
  <si>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</si>
  <si>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</si>
  <si>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</si>
  <si>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</si>
  <si>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</si>
  <si>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</si>
  <si>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</si>
  <si>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</si>
  <si>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</si>
  <si>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</si>
  <si>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</si>
  <si>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</si>
  <si>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</si>
  <si>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</si>
  <si>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</si>
  <si>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 xml:space="preserve">V.         </t>
  </si>
  <si>
    <t xml:space="preserve">W.         </t>
  </si>
  <si>
    <t xml:space="preserve">X.         </t>
  </si>
  <si>
    <t xml:space="preserve">Y.         </t>
  </si>
  <si>
    <t xml:space="preserve">Z.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</si>
  <si>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</si>
  <si>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</si>
  <si>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</si>
  <si>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</si>
  <si>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</si>
  <si>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</si>
  <si>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</si>
  <si>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</si>
  <si>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</si>
  <si>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</si>
  <si>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</si>
  <si>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Allocation of Investment Income/Loss                   </t>
  </si>
  <si>
    <t xml:space="preserve">09/30/2010                     </t>
  </si>
  <si>
    <t>Ending Unconsolidated Intercompany Balance:</t>
  </si>
  <si>
    <t>9/30/2010  </t>
  </si>
  <si>
    <t xml:space="preserve">Adjustment to Goodwill                   </t>
  </si>
  <si>
    <t xml:space="preserve">Accounting Fees                   </t>
  </si>
  <si>
    <t>Nothing to Report  </t>
  </si>
  <si>
    <t xml:space="preserve">Transfer of Donated Assets                   </t>
  </si>
  <si>
    <t xml:space="preserve">Salary and Non-Salary Operating Expenses                   </t>
  </si>
  <si>
    <t xml:space="preserve">Non Salary Expense                   </t>
  </si>
  <si>
    <t xml:space="preserve">Adjustment of Goodwill                   </t>
  </si>
  <si>
    <t xml:space="preserve">Transfer of Salary and Non-Salary Expenses                   </t>
  </si>
  <si>
    <t>Grand Total:</t>
  </si>
  <si>
    <t>REPORT 6A - TRANSACTIONS BETWEEN HOSPITAL AFFILIATES OR RELATED CORPORATIONS</t>
  </si>
  <si>
    <t>AFFILIATE TRANSFERRING FUNDS</t>
  </si>
  <si>
    <t>AFFILIATE RECEIVING FUNDS</t>
  </si>
  <si>
    <t>AMOUNT</t>
  </si>
  <si>
    <t>Beginning Unconsolidated Intercompany Balance</t>
  </si>
  <si>
    <t>10/01/2009</t>
  </si>
  <si>
    <t>Allocation of ECHN Expenses to Subsidy</t>
  </si>
  <si>
    <t>09/30/2010</t>
  </si>
  <si>
    <t>Allocation of Investment Income/Loss</t>
  </si>
  <si>
    <t xml:space="preserve">Total: </t>
  </si>
  <si>
    <t>9/30/2010</t>
  </si>
  <si>
    <t>Allocation of Income/Loss</t>
  </si>
  <si>
    <t>Allocation of Shareholders Equity</t>
  </si>
  <si>
    <t>Nothing to Report</t>
  </si>
  <si>
    <t>Salary and Non-Salary Operating Expenses</t>
  </si>
  <si>
    <t>Transfer of Donated Assets</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</si>
  <si>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</si>
  <si>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</si>
  <si>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</si>
  <si>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</si>
  <si>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</si>
  <si>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</si>
  <si>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</si>
  <si>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</si>
  <si>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</si>
  <si>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</si>
  <si>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</si>
  <si>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</si>
  <si>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</si>
  <si>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</si>
  <si>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</si>
  <si>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</si>
  <si>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</si>
  <si>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</si>
  <si>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</si>
  <si>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</si>
  <si>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</si>
  <si>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</si>
  <si>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</si>
  <si>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</si>
  <si>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</si>
  <si>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</si>
  <si>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</si>
  <si>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</si>
  <si>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</si>
  <si>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</si>
  <si>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</si>
  <si>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</si>
  <si>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</si>
  <si>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</si>
  <si>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</si>
  <si>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</si>
  <si>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</si>
  <si>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</si>
  <si>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</si>
  <si>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</si>
  <si>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</si>
  <si>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</si>
  <si>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</si>
  <si>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</si>
  <si>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</si>
  <si>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</si>
  <si>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</si>
  <si>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</si>
  <si>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</si>
  <si>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</si>
  <si>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Erna Loomis</t>
  </si>
  <si>
    <t>Elsie Cheney Disher</t>
  </si>
  <si>
    <t>Loren Garner</t>
  </si>
  <si>
    <t>Mattie Hills Preston</t>
  </si>
  <si>
    <t>P O Boynton</t>
  </si>
  <si>
    <t>Drake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</si>
  <si>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</si>
  <si>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</si>
  <si>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</si>
  <si>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</si>
  <si>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</si>
  <si>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ECHN offers options and will not bill, refer to a coll, a SP pat prior to giving opp to fin assist or choose a pay option that fits needs.  If pat does not request an appt for fin aid within 10 days, they have 120 days to pay acct in full.  If acct remain</t>
  </si>
  <si>
    <t>Hospital's processes and policies for compensating a Collection Agent for services rendered</t>
  </si>
  <si>
    <t xml:space="preserve">ECHN has agreements with Coll Agencies to initiate collection efforts on those accts that ECHN refers to them.  If pay schedules are not kept, accts will be transferred from coll agents to secondary collections attorneys for follow-up.  Coll Agents are pa  </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</si>
  <si>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</si>
  <si>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</si>
  <si>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</si>
  <si>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</si>
  <si>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</si>
  <si>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</si>
  <si>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</si>
  <si>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</si>
  <si>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</si>
  <si>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</si>
  <si>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</si>
  <si>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</si>
  <si>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ECHN has agreements with Coll Agencies to initiate collection efforts on those accts that ECHN refers to them.  If pay schedules are not kept, accts will be transferred from coll agents to secondary collections attorneys for follow-up.  Coll Agents are pa</t>
  </si>
  <si>
    <t>Recovery Rate on Accounts Assigned (excluding Medicare accounts) to Collection Agent.</t>
  </si>
  <si>
    <t>REPORT 19 - SALARIES AND FRINGE BENEFITS OF THE TEN HIGHEST PAID HOSPITAL POSITIONS</t>
  </si>
  <si>
    <t>POSITION TITLE</t>
  </si>
  <si>
    <t>SALARY</t>
  </si>
  <si>
    <t>FRINGE BENEFITS</t>
  </si>
  <si>
    <t>TOTAL</t>
  </si>
  <si>
    <t>1.</t>
  </si>
  <si>
    <t>2.</t>
  </si>
  <si>
    <t>CFO</t>
  </si>
  <si>
    <t>3.</t>
  </si>
  <si>
    <t>Senior VP of Medical Affairs</t>
  </si>
  <si>
    <t>4.</t>
  </si>
  <si>
    <t>Medical Director ED</t>
  </si>
  <si>
    <t>5.</t>
  </si>
  <si>
    <t>Emergency Room MD</t>
  </si>
  <si>
    <t>6.</t>
  </si>
  <si>
    <t>7.</t>
  </si>
  <si>
    <t>8.</t>
  </si>
  <si>
    <t>9.</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</si>
  <si>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</si>
  <si>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</si>
  <si>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</si>
  <si>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</si>
  <si>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</si>
  <si>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</si>
  <si>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</si>
  <si>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</si>
  <si>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</si>
  <si>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</si>
  <si>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</si>
  <si>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</si>
  <si>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</si>
  <si>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</si>
  <si>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</si>
  <si>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</si>
  <si>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</si>
  <si>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</si>
  <si>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</si>
  <si>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</si>
  <si>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</si>
  <si>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</si>
  <si>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</si>
  <si>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</si>
  <si>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R .</t>
  </si>
  <si>
    <t>S .</t>
  </si>
  <si>
    <t>T .</t>
  </si>
  <si>
    <t>U .</t>
  </si>
  <si>
    <t>V .</t>
  </si>
  <si>
    <t>W .</t>
  </si>
  <si>
    <t>X .</t>
  </si>
  <si>
    <t>Y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</si>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</sst>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medium">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3">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3" fillId="0" borderId="10" xfId="0" applyNumberFormat="1" applyFont="1" applyFill="1" applyBorder="1" applyAlignment="1">
      <alignment horizontal="center"/>
    </xf>
    <xf numFmtId="0" fontId="0" fillId="0" borderId="11" xfId="0" applyBorder="1"/>
    <xf numFmtId="0" fontId="0" fillId="0" borderId="12" xfId="0" applyBorder="1" applyAlignment="1">
      <alignment horizontal="left" wrapText="1"/>
    </xf>
    <xf numFmtId="0" fontId="0" fillId="0" borderId="11"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3" xfId="0" applyNumberFormat="1" applyFont="1" applyFill="1" applyBorder="1" applyAlignment="1">
      <alignment horizontal="center"/>
    </xf>
    <xf numFmtId="0" fontId="0" fillId="0" borderId="14" xfId="0" applyBorder="1"/>
    <xf numFmtId="0" fontId="0" fillId="0" borderId="15"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6"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7"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1"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8" xfId="0" applyFont="1" applyFill="1" applyBorder="1" applyAlignment="1">
      <alignment wrapText="1"/>
    </xf>
    <xf numFmtId="0" fontId="0" fillId="0" borderId="19" xfId="0" applyFont="1" applyFill="1" applyBorder="1" applyAlignment="1">
      <alignment wrapText="1"/>
    </xf>
    <xf numFmtId="0" fontId="5" fillId="0" borderId="19" xfId="0" applyFont="1" applyFill="1" applyBorder="1" applyAlignment="1">
      <alignment horizontal="left" wrapText="1"/>
    </xf>
    <xf numFmtId="6" fontId="5" fillId="0" borderId="20" xfId="0" applyNumberFormat="1" applyFont="1" applyFill="1" applyBorder="1" applyAlignment="1">
      <alignment horizontal="right" wrapText="1"/>
    </xf>
    <xf numFmtId="0" fontId="0" fillId="33" borderId="21" xfId="0" applyFont="1" applyFill="1" applyBorder="1" applyAlignment="1">
      <alignment wrapText="1"/>
    </xf>
    <xf numFmtId="0" fontId="0" fillId="33" borderId="22" xfId="0" applyFont="1" applyFill="1" applyBorder="1" applyAlignment="1">
      <alignment wrapText="1"/>
    </xf>
    <xf numFmtId="0" fontId="5" fillId="33" borderId="22"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8"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1" xfId="0" applyFont="1" applyFill="1" applyBorder="1" applyAlignment="1">
      <alignment horizontal="center" wrapText="1"/>
    </xf>
    <xf numFmtId="0" fontId="5" fillId="33" borderId="22" xfId="0" applyFont="1" applyFill="1" applyBorder="1" applyAlignment="1">
      <alignment horizontal="center" wrapText="1"/>
    </xf>
    <xf numFmtId="0" fontId="5" fillId="33" borderId="5" xfId="0" applyFont="1" applyFill="1" applyBorder="1" applyAlignment="1">
      <alignment horizontal="center" wrapText="1"/>
    </xf>
    <xf numFmtId="0" fontId="5" fillId="33" borderId="22"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1" xfId="0" applyFont="1" applyFill="1" applyBorder="1" applyAlignment="1">
      <alignment horizontal="center"/>
    </xf>
    <xf numFmtId="0" fontId="0" fillId="0" borderId="10" xfId="0" applyFont="1" applyBorder="1"/>
    <xf numFmtId="0" fontId="0" fillId="0" borderId="11"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22"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1" xfId="0" applyFont="1" applyBorder="1" applyAlignment="1">
      <alignment horizontal="left"/>
    </xf>
    <xf numFmtId="14" fontId="0" fillId="0" borderId="80" xfId="0" applyNumberFormat="1" applyFont="1" applyBorder="1" applyAlignment="1">
      <alignment horizontal="right" wrapText="1"/>
    </xf>
    <xf numFmtId="6" fontId="0" fillId="0" borderId="22"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19"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22"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8" xfId="0" applyFont="1" applyFill="1" applyBorder="1" applyAlignment="1">
      <alignment horizontal="left"/>
    </xf>
    <xf numFmtId="0" fontId="5" fillId="0" borderId="19"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22"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1" xfId="0" applyFont="1" applyBorder="1" applyAlignment="1">
      <alignment wrapText="1"/>
    </xf>
    <xf numFmtId="0" fontId="5" fillId="33" borderId="28" xfId="0" applyFont="1" applyFill="1" applyBorder="1" applyAlignment="1">
      <alignment wrapText="1"/>
    </xf>
    <xf numFmtId="0" fontId="5" fillId="33" borderId="11"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3" xfId="0" applyFont="1" applyFill="1" applyBorder="1" applyAlignment="1">
      <alignment wrapText="1"/>
    </xf>
    <xf numFmtId="0" fontId="5" fillId="33" borderId="14" xfId="0" applyFont="1" applyFill="1" applyBorder="1" applyAlignment="1">
      <alignment wrapText="1"/>
    </xf>
    <xf numFmtId="0" fontId="5" fillId="0" borderId="14" xfId="0" applyFont="1" applyBorder="1" applyAlignment="1">
      <alignment horizontal="left" wrapText="1"/>
    </xf>
    <xf numFmtId="14" fontId="8" fillId="0" borderId="14" xfId="0" applyNumberFormat="1" applyFont="1" applyBorder="1" applyAlignment="1">
      <alignment horizontal="right"/>
    </xf>
    <xf numFmtId="6" fontId="8" fillId="0" borderId="15"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1" xfId="0" applyFont="1" applyFill="1" applyBorder="1" applyAlignment="1">
      <alignment horizontal="center" wrapText="1"/>
    </xf>
    <xf numFmtId="0" fontId="8" fillId="33" borderId="23" xfId="0" applyFont="1" applyFill="1" applyBorder="1" applyAlignment="1">
      <alignment horizontal="center" wrapText="1"/>
    </xf>
    <xf numFmtId="0" fontId="8" fillId="33" borderId="22" xfId="0" applyFont="1" applyFill="1" applyBorder="1" applyAlignment="1">
      <alignment horizontal="center" wrapText="1"/>
    </xf>
    <xf numFmtId="0" fontId="8" fillId="0" borderId="21" xfId="0" applyFont="1" applyBorder="1" applyAlignment="1">
      <alignment horizontal="center" wrapText="1"/>
    </xf>
    <xf numFmtId="0" fontId="8" fillId="0" borderId="88" xfId="0" applyFont="1" applyBorder="1"/>
    <xf numFmtId="0" fontId="7" fillId="33" borderId="12" xfId="0" applyFont="1" applyFill="1" applyBorder="1"/>
    <xf numFmtId="0" fontId="7" fillId="33" borderId="11" xfId="0" applyFont="1" applyFill="1" applyBorder="1"/>
    <xf numFmtId="0" fontId="7" fillId="0" borderId="10" xfId="0" applyFont="1" applyBorder="1" applyAlignment="1">
      <alignment horizontal="center" wrapText="1"/>
    </xf>
    <xf numFmtId="0" fontId="7" fillId="0" borderId="11" xfId="0" applyFont="1" applyBorder="1" applyAlignment="1">
      <alignment horizontal="center"/>
    </xf>
    <xf numFmtId="6" fontId="7" fillId="0" borderId="12" xfId="0" applyNumberFormat="1" applyFont="1" applyBorder="1" applyAlignment="1"/>
    <xf numFmtId="14" fontId="7" fillId="0" borderId="11" xfId="0" applyNumberFormat="1" applyFont="1" applyBorder="1" applyAlignment="1">
      <alignment horizontal="right"/>
    </xf>
    <xf numFmtId="0" fontId="7" fillId="0" borderId="18" xfId="0" applyFont="1" applyFill="1" applyBorder="1" applyAlignment="1">
      <alignment horizontal="center" wrapText="1"/>
    </xf>
    <xf numFmtId="0" fontId="8" fillId="0" borderId="26" xfId="0" applyFont="1" applyBorder="1" applyAlignment="1">
      <alignment horizontal="right" wrapText="1"/>
    </xf>
    <xf numFmtId="6" fontId="8" fillId="0" borderId="20" xfId="0" applyNumberFormat="1" applyFont="1" applyBorder="1" applyAlignment="1"/>
    <xf numFmtId="14" fontId="8" fillId="0" borderId="26" xfId="0" applyNumberFormat="1" applyFont="1" applyBorder="1" applyAlignment="1">
      <alignment horizontal="right"/>
    </xf>
    <xf numFmtId="0" fontId="7" fillId="33" borderId="21" xfId="0" applyFont="1" applyFill="1" applyBorder="1" applyAlignment="1">
      <alignment horizontal="center" wrapText="1"/>
    </xf>
    <xf numFmtId="0" fontId="8" fillId="33" borderId="22" xfId="0" applyFont="1" applyFill="1" applyBorder="1" applyAlignment="1">
      <alignment horizontal="right" wrapText="1"/>
    </xf>
    <xf numFmtId="14" fontId="8" fillId="33" borderId="22"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1"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0"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22"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4"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1" xfId="0" applyFont="1" applyFill="1" applyBorder="1" applyAlignment="1">
      <alignment horizontal="center" wrapText="1"/>
    </xf>
    <xf numFmtId="0" fontId="8" fillId="33" borderId="38" xfId="0" applyFont="1" applyFill="1" applyBorder="1" applyAlignment="1">
      <alignment horizontal="left" wrapText="1"/>
    </xf>
    <xf numFmtId="0" fontId="10" fillId="33" borderId="22"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1" xfId="0" applyFont="1" applyBorder="1" applyAlignment="1">
      <alignment horizontal="center" wrapText="1"/>
    </xf>
    <xf numFmtId="0" fontId="10" fillId="0" borderId="22" xfId="0" applyFont="1" applyBorder="1" applyAlignment="1">
      <alignment horizontal="left" wrapText="1"/>
    </xf>
    <xf numFmtId="8" fontId="10" fillId="0" borderId="22"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1" xfId="0" applyFont="1" applyBorder="1" applyAlignment="1">
      <alignment horizontal="left" wrapText="1"/>
    </xf>
    <xf numFmtId="8" fontId="7" fillId="0" borderId="11"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7"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7"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8"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19" xfId="0" applyNumberFormat="1" applyFont="1" applyFill="1" applyBorder="1" applyAlignment="1">
      <alignment horizontal="left" wrapText="1"/>
    </xf>
    <xf numFmtId="6" fontId="1" fillId="0" borderId="20"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5" xfId="0" applyNumberFormat="1" applyFont="1" applyFill="1" applyBorder="1" applyAlignment="1" applyProtection="1">
      <protection locked="0"/>
    </xf>
    <xf numFmtId="0" fontId="1" fillId="0" borderId="18"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0"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1"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1" xfId="0" applyFont="1" applyBorder="1" applyAlignment="1" applyProtection="1">
      <alignment horizontal="left" wrapText="1"/>
      <protection locked="0"/>
    </xf>
    <xf numFmtId="8" fontId="1" fillId="0" borderId="11"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4" xfId="0" applyFont="1" applyBorder="1" applyAlignment="1">
      <alignment vertical="top"/>
    </xf>
    <xf numFmtId="0" fontId="6" fillId="0" borderId="22"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7"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5"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19" xfId="0" applyFont="1" applyBorder="1" applyAlignment="1">
      <alignment vertical="top" wrapText="1"/>
    </xf>
    <xf numFmtId="0" fontId="10" fillId="0" borderId="20" xfId="0" applyFont="1" applyBorder="1" applyAlignment="1">
      <alignment vertical="top" wrapText="1"/>
    </xf>
    <xf numFmtId="0" fontId="10" fillId="0" borderId="21" xfId="0" applyFont="1" applyBorder="1" applyAlignment="1">
      <alignment horizontal="center" vertical="top" wrapText="1"/>
    </xf>
    <xf numFmtId="0" fontId="10" fillId="0" borderId="22" xfId="0" applyFont="1" applyBorder="1" applyAlignment="1">
      <alignment vertical="top" wrapText="1"/>
    </xf>
    <xf numFmtId="0" fontId="0" fillId="0" borderId="23" xfId="0" applyBorder="1" applyAlignment="1">
      <alignment wrapText="1"/>
    </xf>
    <xf numFmtId="0" fontId="6" fillId="0" borderId="12" xfId="0" applyFont="1" applyBorder="1" applyAlignment="1">
      <alignment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1"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19" xfId="0" applyNumberFormat="1" applyFont="1" applyBorder="1" applyAlignment="1">
      <alignment horizontal="left"/>
    </xf>
    <xf numFmtId="168" fontId="4" fillId="0" borderId="19" xfId="0" applyNumberFormat="1" applyFont="1" applyBorder="1" applyAlignment="1">
      <alignment horizontal="center"/>
    </xf>
    <xf numFmtId="168" fontId="4" fillId="0" borderId="20"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22" xfId="0" applyNumberFormat="1" applyFont="1" applyBorder="1" applyAlignment="1">
      <alignment horizontal="left" wrapText="1"/>
    </xf>
    <xf numFmtId="169" fontId="6" fillId="0" borderId="22"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8" xfId="0" applyNumberFormat="1" applyFont="1" applyBorder="1" applyAlignment="1">
      <alignment horizontal="center"/>
    </xf>
    <xf numFmtId="0" fontId="4" fillId="0" borderId="26" xfId="0" applyFont="1" applyBorder="1" applyAlignment="1">
      <alignment horizontal="right"/>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1"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1"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22" xfId="0" applyFont="1" applyBorder="1" applyAlignment="1">
      <alignment horizontal="center" wrapText="1"/>
    </xf>
    <xf numFmtId="0" fontId="8" fillId="33" borderId="11"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1"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1"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1" xfId="0" applyNumberFormat="1" applyFont="1" applyBorder="1" applyAlignment="1">
      <alignment horizontal="center"/>
    </xf>
    <xf numFmtId="168" fontId="5" fillId="0" borderId="54" xfId="0" applyNumberFormat="1" applyFont="1" applyBorder="1" applyAlignment="1">
      <alignment horizontal="center"/>
    </xf>
    <xf numFmtId="0" fontId="5" fillId="0" borderId="22" xfId="0" applyFont="1" applyBorder="1" applyAlignment="1" applyProtection="1">
      <alignment wrapText="1"/>
      <protection locked="0"/>
    </xf>
    <xf numFmtId="0" fontId="5" fillId="0" borderId="22" xfId="0" applyFont="1" applyBorder="1" applyAlignment="1">
      <alignment horizontal="left" wrapText="1"/>
    </xf>
    <xf numFmtId="0" fontId="4" fillId="0" borderId="22" xfId="0" applyFont="1" applyBorder="1" applyAlignment="1">
      <alignment horizontal="center" wrapText="1"/>
    </xf>
    <xf numFmtId="0" fontId="5" fillId="33" borderId="22"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1" xfId="0" applyFont="1" applyFill="1" applyBorder="1" applyAlignment="1">
      <alignment horizontal="center" wrapText="1"/>
    </xf>
    <xf numFmtId="0" fontId="4" fillId="0" borderId="11"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1"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1"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1"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168" fontId="4" fillId="0" borderId="10" xfId="0" applyNumberFormat="1" applyFont="1" applyFill="1" applyBorder="1" applyAlignment="1">
      <alignment horizontal="center"/>
    </xf>
    <xf numFmtId="0" fontId="4" fillId="0" borderId="22" xfId="0" applyFont="1" applyBorder="1"/>
    <xf numFmtId="0" fontId="4" fillId="0" borderId="12" xfId="0" applyFont="1" applyBorder="1" applyAlignment="1">
      <alignment wrapText="1"/>
    </xf>
    <xf numFmtId="0" fontId="8" fillId="0" borderId="88" xfId="0" applyFont="1" applyBorder="1" applyAlignment="1"/>
    <xf numFmtId="0" fontId="7" fillId="33" borderId="0" xfId="0" applyFont="1" applyFill="1" applyBorder="1" applyAlignment="1"/>
    <xf numFmtId="0" fontId="6" fillId="0" borderId="11" xfId="0" applyFont="1" applyBorder="1" applyAlignment="1">
      <alignment wrapText="1"/>
    </xf>
    <xf numFmtId="0" fontId="6" fillId="0" borderId="21" xfId="0" applyFont="1" applyBorder="1" applyAlignment="1">
      <alignment horizontal="center" vertical="top" wrapText="1"/>
    </xf>
    <xf numFmtId="0" fontId="6" fillId="0" borderId="10" xfId="0" applyFont="1" applyBorder="1" applyAlignment="1">
      <alignment horizontal="center" wrapText="1"/>
    </xf>
    <xf numFmtId="0" fontId="6" fillId="0" borderId="22" xfId="0" applyFont="1" applyBorder="1" applyAlignment="1">
      <alignment wrapText="1"/>
    </xf>
    <xf numFmtId="0" fontId="6" fillId="0" borderId="21" xfId="0" applyFont="1" applyBorder="1" applyAlignment="1">
      <alignment horizontal="center"/>
    </xf>
    <xf numFmtId="169" fontId="4" fillId="0" borderId="26" xfId="0" applyNumberFormat="1" applyFont="1" applyBorder="1" applyAlignment="1">
      <alignment horizontal="right" wrapText="1"/>
    </xf>
    <xf numFmtId="5" fontId="4" fillId="0" borderId="20" xfId="0" applyNumberFormat="1" applyFont="1" applyBorder="1" applyAlignment="1">
      <alignment horizontal="right" wrapText="1"/>
    </xf>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6"/>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7"/>
      <c r="B1" s="447"/>
      <c r="C1" s="447"/>
    </row>
    <row r="2" spans="1:3" ht="18" customHeight="1" x14ac:dyDescent="0.25">
      <c r="A2" s="448" t="s">
        <v>0</v>
      </c>
      <c r="B2" s="448"/>
      <c r="C2" s="448"/>
    </row>
    <row r="3" spans="1:3" ht="18" customHeight="1" x14ac:dyDescent="0.25">
      <c r="A3" s="446" t="s">
        <v>1</v>
      </c>
      <c r="B3" s="446"/>
      <c r="C3" s="446"/>
    </row>
    <row r="4" spans="1:3" ht="18" customHeight="1" x14ac:dyDescent="0.25">
      <c r="A4" s="446" t="s">
        <v>2</v>
      </c>
      <c r="B4" s="446"/>
      <c r="C4" s="446"/>
    </row>
    <row r="5" spans="1:3" ht="15.75" customHeight="1" x14ac:dyDescent="0.25">
      <c r="A5" s="446" t="s">
        <v>3</v>
      </c>
      <c r="B5" s="446"/>
      <c r="C5" s="446"/>
    </row>
    <row r="6" spans="1:3" ht="15.75" customHeight="1" x14ac:dyDescent="0.25">
      <c r="A6" s="446" t="s">
        <v>4</v>
      </c>
      <c r="B6" s="446"/>
      <c r="C6" s="446"/>
    </row>
    <row r="7" spans="1:3" ht="16.5" customHeight="1" thickBot="1" x14ac:dyDescent="0.3">
      <c r="A7" s="446"/>
      <c r="B7" s="446"/>
      <c r="C7" s="446"/>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434" t="s">
        <v>8</v>
      </c>
      <c r="B12" s="435" t="s">
        <v>9</v>
      </c>
      <c r="C12" s="436" t="s">
        <v>10</v>
      </c>
    </row>
    <row r="13" spans="1:3" ht="30" x14ac:dyDescent="0.2">
      <c r="A13" s="16">
        <v>1</v>
      </c>
      <c r="B13" s="17" t="s">
        <v>11</v>
      </c>
      <c r="C13" s="18" t="s">
        <v>12</v>
      </c>
    </row>
    <row r="14" spans="1:3" ht="14.25" customHeight="1" x14ac:dyDescent="0.2">
      <c r="A14" s="16">
        <v>2</v>
      </c>
      <c r="B14" s="19" t="s">
        <v>13</v>
      </c>
      <c r="C14" s="18" t="s">
        <v>14</v>
      </c>
    </row>
    <row r="15" spans="1:3" ht="14.25" customHeight="1" x14ac:dyDescent="0.2">
      <c r="A15" s="16">
        <v>3</v>
      </c>
      <c r="B15" s="19" t="s">
        <v>15</v>
      </c>
      <c r="C15" s="20" t="s">
        <v>16</v>
      </c>
    </row>
    <row r="16" spans="1:3" ht="14.25" customHeight="1" x14ac:dyDescent="0.2">
      <c r="A16" s="16">
        <v>4</v>
      </c>
      <c r="B16" s="17" t="s">
        <v>17</v>
      </c>
      <c r="C16" s="18" t="s">
        <v>18</v>
      </c>
    </row>
    <row r="17" spans="1:3" ht="14.25" customHeight="1" x14ac:dyDescent="0.2">
      <c r="A17" s="16">
        <v>5</v>
      </c>
      <c r="B17" s="17" t="s">
        <v>19</v>
      </c>
      <c r="C17" s="18" t="s">
        <v>20</v>
      </c>
    </row>
    <row r="18" spans="1:3" ht="14.25" customHeight="1" x14ac:dyDescent="0.2">
      <c r="A18" s="16">
        <v>6</v>
      </c>
      <c r="B18" s="17" t="s">
        <v>21</v>
      </c>
      <c r="C18" s="21" t="s">
        <v>22</v>
      </c>
    </row>
    <row r="19" spans="1:3" ht="14.25" customHeight="1" x14ac:dyDescent="0.2">
      <c r="A19" s="16">
        <v>7</v>
      </c>
      <c r="B19" s="17" t="s">
        <v>23</v>
      </c>
      <c r="C19" s="18" t="s">
        <v>24</v>
      </c>
    </row>
    <row r="20" spans="1:3" ht="14.25" customHeight="1" x14ac:dyDescent="0.2">
      <c r="A20" s="16">
        <v>8</v>
      </c>
      <c r="B20" s="17" t="s">
        <v>25</v>
      </c>
      <c r="C20" s="18" t="s">
        <v>26</v>
      </c>
    </row>
    <row r="21" spans="1:3" ht="14.25" customHeight="1" x14ac:dyDescent="0.2">
      <c r="A21" s="16">
        <v>9</v>
      </c>
      <c r="B21" s="17" t="s">
        <v>27</v>
      </c>
      <c r="C21" s="18" t="s">
        <v>28</v>
      </c>
    </row>
    <row r="22" spans="1:3" ht="14.25" customHeight="1" x14ac:dyDescent="0.2">
      <c r="A22" s="16">
        <v>10</v>
      </c>
      <c r="B22" s="17" t="s">
        <v>29</v>
      </c>
      <c r="C22" s="18" t="s">
        <v>30</v>
      </c>
    </row>
    <row r="23" spans="1:3" ht="14.25" customHeight="1" x14ac:dyDescent="0.2">
      <c r="A23" s="16">
        <v>11</v>
      </c>
      <c r="B23" s="17" t="s">
        <v>31</v>
      </c>
      <c r="C23" s="18" t="s">
        <v>32</v>
      </c>
    </row>
    <row r="24" spans="1:3" ht="14.25" customHeight="1" x14ac:dyDescent="0.2">
      <c r="A24" s="16">
        <v>12</v>
      </c>
      <c r="B24" s="17" t="s">
        <v>33</v>
      </c>
      <c r="C24" s="18" t="s">
        <v>18</v>
      </c>
    </row>
    <row r="25" spans="1:3" ht="14.25" customHeight="1" x14ac:dyDescent="0.2">
      <c r="A25" s="16">
        <v>13</v>
      </c>
      <c r="B25" s="17" t="s">
        <v>34</v>
      </c>
      <c r="C25" s="18" t="s">
        <v>20</v>
      </c>
    </row>
    <row r="26" spans="1:3" ht="14.25" customHeight="1" x14ac:dyDescent="0.2">
      <c r="A26" s="16">
        <v>14</v>
      </c>
      <c r="B26" s="17" t="s">
        <v>35</v>
      </c>
      <c r="C26" s="21" t="s">
        <v>22</v>
      </c>
    </row>
    <row r="27" spans="1:3" ht="15" customHeight="1" thickBot="1" x14ac:dyDescent="0.25">
      <c r="A27" s="22">
        <v>15</v>
      </c>
      <c r="B27" s="23" t="s">
        <v>36</v>
      </c>
      <c r="C27" s="24" t="s">
        <v>24</v>
      </c>
    </row>
    <row r="28" spans="1:3" ht="15.75" customHeight="1" x14ac:dyDescent="0.25">
      <c r="A28" s="13"/>
      <c r="B28" s="14"/>
      <c r="C28" s="15"/>
    </row>
    <row r="29" spans="1:3" ht="27.2" customHeight="1" x14ac:dyDescent="0.25">
      <c r="A29" s="434" t="s">
        <v>37</v>
      </c>
      <c r="B29" s="435" t="s">
        <v>9</v>
      </c>
      <c r="C29" s="436" t="s">
        <v>38</v>
      </c>
    </row>
    <row r="30" spans="1:3" x14ac:dyDescent="0.2">
      <c r="A30" s="16">
        <v>1</v>
      </c>
      <c r="B30" s="17" t="s">
        <v>11</v>
      </c>
      <c r="C30" s="18" t="s">
        <v>39</v>
      </c>
    </row>
    <row r="31" spans="1:3" ht="14.25" customHeight="1" x14ac:dyDescent="0.2">
      <c r="A31" s="16">
        <v>2</v>
      </c>
      <c r="B31" s="19" t="s">
        <v>13</v>
      </c>
      <c r="C31" s="18" t="s">
        <v>40</v>
      </c>
    </row>
    <row r="32" spans="1:3" ht="14.25" customHeight="1" x14ac:dyDescent="0.2">
      <c r="A32" s="16">
        <v>3</v>
      </c>
      <c r="B32" s="19" t="s">
        <v>15</v>
      </c>
      <c r="C32" s="20" t="s">
        <v>41</v>
      </c>
    </row>
    <row r="33" spans="1:3" ht="14.25" customHeight="1" x14ac:dyDescent="0.2">
      <c r="A33" s="16">
        <v>4</v>
      </c>
      <c r="B33" s="17" t="s">
        <v>17</v>
      </c>
      <c r="C33" s="18" t="s">
        <v>42</v>
      </c>
    </row>
    <row r="34" spans="1:3" ht="14.25" customHeight="1" x14ac:dyDescent="0.2">
      <c r="A34" s="16">
        <v>5</v>
      </c>
      <c r="B34" s="17" t="s">
        <v>19</v>
      </c>
      <c r="C34" s="18" t="s">
        <v>43</v>
      </c>
    </row>
    <row r="35" spans="1:3" ht="14.25" customHeight="1" x14ac:dyDescent="0.2">
      <c r="A35" s="16">
        <v>6</v>
      </c>
      <c r="B35" s="17" t="s">
        <v>21</v>
      </c>
      <c r="C35" s="21" t="s">
        <v>22</v>
      </c>
    </row>
    <row r="36" spans="1:3" ht="14.25" customHeight="1" x14ac:dyDescent="0.2">
      <c r="A36" s="16">
        <v>7</v>
      </c>
      <c r="B36" s="17" t="s">
        <v>23</v>
      </c>
      <c r="C36" s="18" t="s">
        <v>44</v>
      </c>
    </row>
    <row r="37" spans="1:3" ht="14.25" customHeight="1" x14ac:dyDescent="0.2">
      <c r="A37" s="16">
        <v>8</v>
      </c>
      <c r="B37" s="17" t="s">
        <v>25</v>
      </c>
      <c r="C37" s="18" t="s">
        <v>45</v>
      </c>
    </row>
    <row r="38" spans="1:3" ht="14.25" customHeight="1" x14ac:dyDescent="0.2">
      <c r="A38" s="16">
        <v>9</v>
      </c>
      <c r="B38" s="17" t="s">
        <v>27</v>
      </c>
      <c r="C38" s="18" t="s">
        <v>46</v>
      </c>
    </row>
    <row r="39" spans="1:3" ht="14.25" customHeight="1" x14ac:dyDescent="0.2">
      <c r="A39" s="16">
        <v>10</v>
      </c>
      <c r="B39" s="17" t="s">
        <v>29</v>
      </c>
      <c r="C39" s="18" t="s">
        <v>47</v>
      </c>
    </row>
    <row r="40" spans="1:3" ht="14.25" customHeight="1" x14ac:dyDescent="0.2">
      <c r="A40" s="16">
        <v>11</v>
      </c>
      <c r="B40" s="17" t="s">
        <v>31</v>
      </c>
      <c r="C40" s="18" t="s">
        <v>48</v>
      </c>
    </row>
    <row r="41" spans="1:3" ht="14.25" customHeight="1" x14ac:dyDescent="0.2">
      <c r="A41" s="16">
        <v>12</v>
      </c>
      <c r="B41" s="17" t="s">
        <v>33</v>
      </c>
      <c r="C41" s="18" t="s">
        <v>49</v>
      </c>
    </row>
    <row r="42" spans="1:3" ht="14.25" customHeight="1" x14ac:dyDescent="0.2">
      <c r="A42" s="16">
        <v>13</v>
      </c>
      <c r="B42" s="17" t="s">
        <v>34</v>
      </c>
      <c r="C42" s="18" t="s">
        <v>43</v>
      </c>
    </row>
    <row r="43" spans="1:3" ht="14.25" customHeight="1" x14ac:dyDescent="0.2">
      <c r="A43" s="16">
        <v>14</v>
      </c>
      <c r="B43" s="17" t="s">
        <v>35</v>
      </c>
      <c r="C43" s="21" t="s">
        <v>22</v>
      </c>
    </row>
    <row r="44" spans="1:3" ht="15" customHeight="1" thickBot="1" x14ac:dyDescent="0.25">
      <c r="A44" s="22">
        <v>15</v>
      </c>
      <c r="B44" s="23" t="s">
        <v>36</v>
      </c>
      <c r="C44" s="24" t="s">
        <v>44</v>
      </c>
    </row>
    <row r="45" spans="1:3" ht="15.75" customHeight="1" x14ac:dyDescent="0.25">
      <c r="A45" s="13"/>
      <c r="B45" s="14"/>
      <c r="C45" s="15"/>
    </row>
    <row r="46" spans="1:3" ht="27.2" customHeight="1" x14ac:dyDescent="0.25">
      <c r="A46" s="434" t="s">
        <v>50</v>
      </c>
      <c r="B46" s="435" t="s">
        <v>9</v>
      </c>
      <c r="C46" s="436" t="s">
        <v>51</v>
      </c>
    </row>
    <row r="47" spans="1:3" x14ac:dyDescent="0.2">
      <c r="A47" s="16">
        <v>1</v>
      </c>
      <c r="B47" s="17" t="s">
        <v>11</v>
      </c>
      <c r="C47" s="18" t="s">
        <v>52</v>
      </c>
    </row>
    <row r="48" spans="1:3" ht="14.25" customHeight="1" x14ac:dyDescent="0.2">
      <c r="A48" s="16">
        <v>2</v>
      </c>
      <c r="B48" s="19" t="s">
        <v>13</v>
      </c>
      <c r="C48" s="18" t="s">
        <v>40</v>
      </c>
    </row>
    <row r="49" spans="1:3" ht="14.25" customHeight="1" x14ac:dyDescent="0.2">
      <c r="A49" s="16">
        <v>3</v>
      </c>
      <c r="B49" s="19" t="s">
        <v>15</v>
      </c>
      <c r="C49" s="20" t="s">
        <v>41</v>
      </c>
    </row>
    <row r="50" spans="1:3" ht="14.25" customHeight="1" x14ac:dyDescent="0.2">
      <c r="A50" s="16">
        <v>4</v>
      </c>
      <c r="B50" s="17" t="s">
        <v>17</v>
      </c>
      <c r="C50" s="18" t="s">
        <v>53</v>
      </c>
    </row>
    <row r="51" spans="1:3" ht="14.25" customHeight="1" x14ac:dyDescent="0.2">
      <c r="A51" s="16">
        <v>5</v>
      </c>
      <c r="B51" s="17" t="s">
        <v>19</v>
      </c>
      <c r="C51" s="18" t="s">
        <v>20</v>
      </c>
    </row>
    <row r="52" spans="1:3" ht="14.25" customHeight="1" x14ac:dyDescent="0.2">
      <c r="A52" s="16">
        <v>6</v>
      </c>
      <c r="B52" s="17" t="s">
        <v>21</v>
      </c>
      <c r="C52" s="21" t="s">
        <v>22</v>
      </c>
    </row>
    <row r="53" spans="1:3" ht="14.25" customHeight="1" x14ac:dyDescent="0.2">
      <c r="A53" s="16">
        <v>7</v>
      </c>
      <c r="B53" s="17" t="s">
        <v>23</v>
      </c>
      <c r="C53" s="18" t="s">
        <v>24</v>
      </c>
    </row>
    <row r="54" spans="1:3" ht="14.25" customHeight="1" x14ac:dyDescent="0.2">
      <c r="A54" s="16">
        <v>8</v>
      </c>
      <c r="B54" s="17" t="s">
        <v>25</v>
      </c>
      <c r="C54" s="18" t="s">
        <v>45</v>
      </c>
    </row>
    <row r="55" spans="1:3" ht="14.25" customHeight="1" x14ac:dyDescent="0.2">
      <c r="A55" s="16">
        <v>9</v>
      </c>
      <c r="B55" s="17" t="s">
        <v>27</v>
      </c>
      <c r="C55" s="18" t="s">
        <v>46</v>
      </c>
    </row>
    <row r="56" spans="1:3" ht="14.25" customHeight="1" x14ac:dyDescent="0.2">
      <c r="A56" s="16">
        <v>10</v>
      </c>
      <c r="B56" s="17" t="s">
        <v>29</v>
      </c>
      <c r="C56" s="18" t="s">
        <v>47</v>
      </c>
    </row>
    <row r="57" spans="1:3" ht="14.25" customHeight="1" x14ac:dyDescent="0.2">
      <c r="A57" s="16">
        <v>11</v>
      </c>
      <c r="B57" s="17" t="s">
        <v>31</v>
      </c>
      <c r="C57" s="18" t="s">
        <v>48</v>
      </c>
    </row>
    <row r="58" spans="1:3" ht="14.25" customHeight="1" x14ac:dyDescent="0.2">
      <c r="A58" s="16">
        <v>12</v>
      </c>
      <c r="B58" s="17" t="s">
        <v>33</v>
      </c>
      <c r="C58" s="18" t="s">
        <v>49</v>
      </c>
    </row>
    <row r="59" spans="1:3" ht="14.25" customHeight="1" x14ac:dyDescent="0.2">
      <c r="A59" s="16">
        <v>13</v>
      </c>
      <c r="B59" s="17" t="s">
        <v>34</v>
      </c>
      <c r="C59" s="18" t="s">
        <v>43</v>
      </c>
    </row>
    <row r="60" spans="1:3" ht="14.25" customHeight="1" x14ac:dyDescent="0.2">
      <c r="A60" s="16">
        <v>14</v>
      </c>
      <c r="B60" s="17" t="s">
        <v>35</v>
      </c>
      <c r="C60" s="21" t="s">
        <v>22</v>
      </c>
    </row>
    <row r="61" spans="1:3" ht="15" customHeight="1" thickBot="1" x14ac:dyDescent="0.25">
      <c r="A61" s="22">
        <v>15</v>
      </c>
      <c r="B61" s="23" t="s">
        <v>36</v>
      </c>
      <c r="C61" s="24" t="s">
        <v>44</v>
      </c>
    </row>
    <row r="62" spans="1:3" ht="15.75" customHeight="1" x14ac:dyDescent="0.25">
      <c r="A62" s="13"/>
      <c r="B62" s="14"/>
      <c r="C62" s="15"/>
    </row>
    <row r="63" spans="1:3" ht="27.2" customHeight="1" x14ac:dyDescent="0.25">
      <c r="A63" s="434" t="s">
        <v>54</v>
      </c>
      <c r="B63" s="435" t="s">
        <v>9</v>
      </c>
      <c r="C63" s="436" t="s">
        <v>55</v>
      </c>
    </row>
    <row r="64" spans="1:3" x14ac:dyDescent="0.2">
      <c r="A64" s="16">
        <v>1</v>
      </c>
      <c r="B64" s="17" t="s">
        <v>11</v>
      </c>
      <c r="C64" s="18" t="s">
        <v>56</v>
      </c>
    </row>
    <row r="65" spans="1:3" ht="14.25" customHeight="1" x14ac:dyDescent="0.2">
      <c r="A65" s="16">
        <v>2</v>
      </c>
      <c r="B65" s="19" t="s">
        <v>13</v>
      </c>
      <c r="C65" s="18" t="s">
        <v>57</v>
      </c>
    </row>
    <row r="66" spans="1:3" ht="14.25" customHeight="1" x14ac:dyDescent="0.2">
      <c r="A66" s="16">
        <v>3</v>
      </c>
      <c r="B66" s="19" t="s">
        <v>15</v>
      </c>
      <c r="C66" s="20" t="s">
        <v>16</v>
      </c>
    </row>
    <row r="67" spans="1:3" ht="14.25" customHeight="1" x14ac:dyDescent="0.2">
      <c r="A67" s="16">
        <v>4</v>
      </c>
      <c r="B67" s="17" t="s">
        <v>17</v>
      </c>
      <c r="C67" s="18" t="s">
        <v>58</v>
      </c>
    </row>
    <row r="68" spans="1:3" ht="14.25" customHeight="1" x14ac:dyDescent="0.2">
      <c r="A68" s="16">
        <v>5</v>
      </c>
      <c r="B68" s="17" t="s">
        <v>19</v>
      </c>
      <c r="C68" s="18" t="s">
        <v>20</v>
      </c>
    </row>
    <row r="69" spans="1:3" ht="14.25" customHeight="1" x14ac:dyDescent="0.2">
      <c r="A69" s="16">
        <v>6</v>
      </c>
      <c r="B69" s="17" t="s">
        <v>21</v>
      </c>
      <c r="C69" s="21" t="s">
        <v>22</v>
      </c>
    </row>
    <row r="70" spans="1:3" ht="14.25" customHeight="1" x14ac:dyDescent="0.2">
      <c r="A70" s="16">
        <v>7</v>
      </c>
      <c r="B70" s="17" t="s">
        <v>23</v>
      </c>
      <c r="C70" s="18" t="s">
        <v>24</v>
      </c>
    </row>
    <row r="71" spans="1:3" ht="14.25" customHeight="1" x14ac:dyDescent="0.2">
      <c r="A71" s="16">
        <v>8</v>
      </c>
      <c r="B71" s="17" t="s">
        <v>25</v>
      </c>
      <c r="C71" s="18" t="s">
        <v>59</v>
      </c>
    </row>
    <row r="72" spans="1:3" ht="14.25" customHeight="1" x14ac:dyDescent="0.2">
      <c r="A72" s="16">
        <v>9</v>
      </c>
      <c r="B72" s="17" t="s">
        <v>27</v>
      </c>
      <c r="C72" s="18" t="s">
        <v>46</v>
      </c>
    </row>
    <row r="73" spans="1:3" ht="14.25" customHeight="1" x14ac:dyDescent="0.2">
      <c r="A73" s="16">
        <v>10</v>
      </c>
      <c r="B73" s="17" t="s">
        <v>29</v>
      </c>
      <c r="C73" s="18" t="s">
        <v>60</v>
      </c>
    </row>
    <row r="74" spans="1:3" ht="14.25" customHeight="1" x14ac:dyDescent="0.2">
      <c r="A74" s="16">
        <v>11</v>
      </c>
      <c r="B74" s="17" t="s">
        <v>31</v>
      </c>
      <c r="C74" s="18" t="s">
        <v>32</v>
      </c>
    </row>
    <row r="75" spans="1:3" ht="14.25" customHeight="1" x14ac:dyDescent="0.2">
      <c r="A75" s="16">
        <v>12</v>
      </c>
      <c r="B75" s="17" t="s">
        <v>33</v>
      </c>
      <c r="C75" s="18" t="s">
        <v>61</v>
      </c>
    </row>
    <row r="76" spans="1:3" ht="14.25" customHeight="1" x14ac:dyDescent="0.2">
      <c r="A76" s="16">
        <v>13</v>
      </c>
      <c r="B76" s="17" t="s">
        <v>34</v>
      </c>
      <c r="C76" s="18" t="s">
        <v>62</v>
      </c>
    </row>
    <row r="77" spans="1:3" ht="14.25" customHeight="1" x14ac:dyDescent="0.2">
      <c r="A77" s="16">
        <v>14</v>
      </c>
      <c r="B77" s="17" t="s">
        <v>35</v>
      </c>
      <c r="C77" s="21" t="s">
        <v>63</v>
      </c>
    </row>
    <row r="78" spans="1:3" ht="15" customHeight="1" thickBot="1" x14ac:dyDescent="0.25">
      <c r="A78" s="22">
        <v>15</v>
      </c>
      <c r="B78" s="23" t="s">
        <v>36</v>
      </c>
      <c r="C78" s="24" t="s">
        <v>24</v>
      </c>
    </row>
    <row r="79" spans="1:3" ht="15.75" customHeight="1" x14ac:dyDescent="0.25">
      <c r="A79" s="13"/>
      <c r="B79" s="14"/>
      <c r="C79" s="15"/>
    </row>
    <row r="80" spans="1:3" ht="27.2" customHeight="1" x14ac:dyDescent="0.25">
      <c r="A80" s="434" t="s">
        <v>64</v>
      </c>
      <c r="B80" s="435" t="s">
        <v>9</v>
      </c>
      <c r="C80" s="436" t="s">
        <v>65</v>
      </c>
    </row>
    <row r="81" spans="1:3" ht="45" x14ac:dyDescent="0.2">
      <c r="A81" s="16">
        <v>1</v>
      </c>
      <c r="B81" s="17" t="s">
        <v>11</v>
      </c>
      <c r="C81" s="18" t="s">
        <v>66</v>
      </c>
    </row>
    <row r="82" spans="1:3" ht="14.25" customHeight="1" x14ac:dyDescent="0.2">
      <c r="A82" s="16">
        <v>2</v>
      </c>
      <c r="B82" s="19" t="s">
        <v>13</v>
      </c>
      <c r="C82" s="18" t="s">
        <v>67</v>
      </c>
    </row>
    <row r="83" spans="1:3" ht="14.25" customHeight="1" x14ac:dyDescent="0.2">
      <c r="A83" s="16">
        <v>3</v>
      </c>
      <c r="B83" s="19" t="s">
        <v>15</v>
      </c>
      <c r="C83" s="20" t="s">
        <v>41</v>
      </c>
    </row>
    <row r="84" spans="1:3" ht="14.25" customHeight="1" x14ac:dyDescent="0.2">
      <c r="A84" s="16">
        <v>4</v>
      </c>
      <c r="B84" s="17" t="s">
        <v>17</v>
      </c>
      <c r="C84" s="18" t="s">
        <v>68</v>
      </c>
    </row>
    <row r="85" spans="1:3" ht="14.25" customHeight="1" x14ac:dyDescent="0.2">
      <c r="A85" s="16">
        <v>5</v>
      </c>
      <c r="B85" s="17" t="s">
        <v>19</v>
      </c>
      <c r="C85" s="18" t="s">
        <v>43</v>
      </c>
    </row>
    <row r="86" spans="1:3" ht="14.25" customHeight="1" x14ac:dyDescent="0.2">
      <c r="A86" s="16">
        <v>6</v>
      </c>
      <c r="B86" s="17" t="s">
        <v>21</v>
      </c>
      <c r="C86" s="21" t="s">
        <v>22</v>
      </c>
    </row>
    <row r="87" spans="1:3" ht="14.25" customHeight="1" x14ac:dyDescent="0.2">
      <c r="A87" s="16">
        <v>7</v>
      </c>
      <c r="B87" s="17" t="s">
        <v>23</v>
      </c>
      <c r="C87" s="18" t="s">
        <v>69</v>
      </c>
    </row>
    <row r="88" spans="1:3" ht="14.25" customHeight="1" x14ac:dyDescent="0.2">
      <c r="A88" s="16">
        <v>8</v>
      </c>
      <c r="B88" s="17" t="s">
        <v>25</v>
      </c>
      <c r="C88" s="18" t="s">
        <v>70</v>
      </c>
    </row>
    <row r="89" spans="1:3" ht="14.25" customHeight="1" x14ac:dyDescent="0.2">
      <c r="A89" s="16">
        <v>9</v>
      </c>
      <c r="B89" s="17" t="s">
        <v>27</v>
      </c>
      <c r="C89" s="18" t="s">
        <v>71</v>
      </c>
    </row>
    <row r="90" spans="1:3" ht="14.25" customHeight="1" x14ac:dyDescent="0.2">
      <c r="A90" s="16">
        <v>10</v>
      </c>
      <c r="B90" s="17" t="s">
        <v>29</v>
      </c>
      <c r="C90" s="18" t="s">
        <v>72</v>
      </c>
    </row>
    <row r="91" spans="1:3" ht="14.25" customHeight="1" x14ac:dyDescent="0.2">
      <c r="A91" s="16">
        <v>11</v>
      </c>
      <c r="B91" s="17" t="s">
        <v>31</v>
      </c>
      <c r="C91" s="18" t="s">
        <v>65</v>
      </c>
    </row>
    <row r="92" spans="1:3" ht="14.25" customHeight="1" x14ac:dyDescent="0.2">
      <c r="A92" s="16">
        <v>12</v>
      </c>
      <c r="B92" s="17" t="s">
        <v>33</v>
      </c>
      <c r="C92" s="18" t="s">
        <v>68</v>
      </c>
    </row>
    <row r="93" spans="1:3" ht="14.25" customHeight="1" x14ac:dyDescent="0.2">
      <c r="A93" s="16">
        <v>13</v>
      </c>
      <c r="B93" s="17" t="s">
        <v>34</v>
      </c>
      <c r="C93" s="18" t="s">
        <v>43</v>
      </c>
    </row>
    <row r="94" spans="1:3" ht="14.25" customHeight="1" x14ac:dyDescent="0.2">
      <c r="A94" s="16">
        <v>14</v>
      </c>
      <c r="B94" s="17" t="s">
        <v>35</v>
      </c>
      <c r="C94" s="21" t="s">
        <v>22</v>
      </c>
    </row>
    <row r="95" spans="1:3" ht="15" customHeight="1" thickBot="1" x14ac:dyDescent="0.25">
      <c r="A95" s="22">
        <v>15</v>
      </c>
      <c r="B95" s="23" t="s">
        <v>36</v>
      </c>
      <c r="C95" s="24" t="s">
        <v>69</v>
      </c>
    </row>
    <row r="96" spans="1:3" ht="15.75" customHeight="1" x14ac:dyDescent="0.25">
      <c r="A96" s="13"/>
      <c r="B96" s="14"/>
      <c r="C96" s="15"/>
    </row>
    <row r="97" spans="1:3" ht="27.2" customHeight="1" x14ac:dyDescent="0.25">
      <c r="A97" s="434" t="s">
        <v>73</v>
      </c>
      <c r="B97" s="435" t="s">
        <v>9</v>
      </c>
      <c r="C97" s="436" t="s">
        <v>74</v>
      </c>
    </row>
    <row r="98" spans="1:3" ht="30" x14ac:dyDescent="0.2">
      <c r="A98" s="16">
        <v>1</v>
      </c>
      <c r="B98" s="17" t="s">
        <v>11</v>
      </c>
      <c r="C98" s="18" t="s">
        <v>75</v>
      </c>
    </row>
    <row r="99" spans="1:3" ht="14.25" customHeight="1" x14ac:dyDescent="0.2">
      <c r="A99" s="16">
        <v>2</v>
      </c>
      <c r="B99" s="19" t="s">
        <v>13</v>
      </c>
      <c r="C99" s="18" t="s">
        <v>76</v>
      </c>
    </row>
    <row r="100" spans="1:3" ht="14.25" customHeight="1" x14ac:dyDescent="0.2">
      <c r="A100" s="16">
        <v>3</v>
      </c>
      <c r="B100" s="19" t="s">
        <v>15</v>
      </c>
      <c r="C100" s="20" t="s">
        <v>16</v>
      </c>
    </row>
    <row r="101" spans="1:3" ht="14.25" customHeight="1" x14ac:dyDescent="0.2">
      <c r="A101" s="16">
        <v>4</v>
      </c>
      <c r="B101" s="17" t="s">
        <v>17</v>
      </c>
      <c r="C101" s="18" t="s">
        <v>77</v>
      </c>
    </row>
    <row r="102" spans="1:3" ht="14.25" customHeight="1" x14ac:dyDescent="0.2">
      <c r="A102" s="16">
        <v>5</v>
      </c>
      <c r="B102" s="17" t="s">
        <v>19</v>
      </c>
      <c r="C102" s="18" t="s">
        <v>20</v>
      </c>
    </row>
    <row r="103" spans="1:3" ht="14.25" customHeight="1" x14ac:dyDescent="0.2">
      <c r="A103" s="16">
        <v>6</v>
      </c>
      <c r="B103" s="17" t="s">
        <v>21</v>
      </c>
      <c r="C103" s="21" t="s">
        <v>22</v>
      </c>
    </row>
    <row r="104" spans="1:3" ht="14.25" customHeight="1" x14ac:dyDescent="0.2">
      <c r="A104" s="16">
        <v>7</v>
      </c>
      <c r="B104" s="17" t="s">
        <v>23</v>
      </c>
      <c r="C104" s="18" t="s">
        <v>24</v>
      </c>
    </row>
    <row r="105" spans="1:3" ht="14.25" customHeight="1" x14ac:dyDescent="0.2">
      <c r="A105" s="16">
        <v>8</v>
      </c>
      <c r="B105" s="17" t="s">
        <v>25</v>
      </c>
      <c r="C105" s="18" t="s">
        <v>78</v>
      </c>
    </row>
    <row r="106" spans="1:3" ht="14.25" customHeight="1" x14ac:dyDescent="0.2">
      <c r="A106" s="16">
        <v>9</v>
      </c>
      <c r="B106" s="17" t="s">
        <v>27</v>
      </c>
      <c r="C106" s="18" t="s">
        <v>79</v>
      </c>
    </row>
    <row r="107" spans="1:3" ht="14.25" customHeight="1" x14ac:dyDescent="0.2">
      <c r="A107" s="16">
        <v>10</v>
      </c>
      <c r="B107" s="17" t="s">
        <v>29</v>
      </c>
      <c r="C107" s="18" t="s">
        <v>80</v>
      </c>
    </row>
    <row r="108" spans="1:3" ht="14.25" customHeight="1" x14ac:dyDescent="0.2">
      <c r="A108" s="16">
        <v>11</v>
      </c>
      <c r="B108" s="17" t="s">
        <v>31</v>
      </c>
      <c r="C108" s="18" t="s">
        <v>81</v>
      </c>
    </row>
    <row r="109" spans="1:3" ht="14.25" customHeight="1" x14ac:dyDescent="0.2">
      <c r="A109" s="16">
        <v>12</v>
      </c>
      <c r="B109" s="17" t="s">
        <v>33</v>
      </c>
      <c r="C109" s="18" t="s">
        <v>82</v>
      </c>
    </row>
    <row r="110" spans="1:3" ht="14.25" customHeight="1" x14ac:dyDescent="0.2">
      <c r="A110" s="16">
        <v>13</v>
      </c>
      <c r="B110" s="17" t="s">
        <v>34</v>
      </c>
      <c r="C110" s="18" t="s">
        <v>43</v>
      </c>
    </row>
    <row r="111" spans="1:3" ht="14.25" customHeight="1" x14ac:dyDescent="0.2">
      <c r="A111" s="16">
        <v>14</v>
      </c>
      <c r="B111" s="17" t="s">
        <v>35</v>
      </c>
      <c r="C111" s="21" t="s">
        <v>22</v>
      </c>
    </row>
    <row r="112" spans="1:3" ht="15" customHeight="1" thickBot="1" x14ac:dyDescent="0.25">
      <c r="A112" s="22">
        <v>15</v>
      </c>
      <c r="B112" s="23" t="s">
        <v>36</v>
      </c>
      <c r="C112" s="24" t="s">
        <v>44</v>
      </c>
    </row>
    <row r="113" spans="1:3" ht="15.75" customHeight="1" x14ac:dyDescent="0.25">
      <c r="A113" s="13"/>
      <c r="B113" s="14"/>
      <c r="C113" s="15"/>
    </row>
    <row r="114" spans="1:3" ht="27.2" customHeight="1" x14ac:dyDescent="0.25">
      <c r="A114" s="434" t="s">
        <v>83</v>
      </c>
      <c r="B114" s="435" t="s">
        <v>9</v>
      </c>
      <c r="C114" s="436" t="s">
        <v>84</v>
      </c>
    </row>
    <row r="115" spans="1:3" ht="30" x14ac:dyDescent="0.2">
      <c r="A115" s="16">
        <v>1</v>
      </c>
      <c r="B115" s="17" t="s">
        <v>11</v>
      </c>
      <c r="C115" s="18" t="s">
        <v>85</v>
      </c>
    </row>
    <row r="116" spans="1:3" ht="14.25" customHeight="1" x14ac:dyDescent="0.2">
      <c r="A116" s="16">
        <v>2</v>
      </c>
      <c r="B116" s="19" t="s">
        <v>13</v>
      </c>
      <c r="C116" s="18" t="s">
        <v>86</v>
      </c>
    </row>
    <row r="117" spans="1:3" ht="14.25" customHeight="1" x14ac:dyDescent="0.2">
      <c r="A117" s="16">
        <v>3</v>
      </c>
      <c r="B117" s="19" t="s">
        <v>15</v>
      </c>
      <c r="C117" s="20" t="s">
        <v>16</v>
      </c>
    </row>
    <row r="118" spans="1:3" ht="14.25" customHeight="1" x14ac:dyDescent="0.2">
      <c r="A118" s="16">
        <v>4</v>
      </c>
      <c r="B118" s="17" t="s">
        <v>17</v>
      </c>
      <c r="C118" s="18" t="s">
        <v>87</v>
      </c>
    </row>
    <row r="119" spans="1:3" ht="14.25" customHeight="1" x14ac:dyDescent="0.2">
      <c r="A119" s="16">
        <v>5</v>
      </c>
      <c r="B119" s="17" t="s">
        <v>19</v>
      </c>
      <c r="C119" s="18" t="s">
        <v>20</v>
      </c>
    </row>
    <row r="120" spans="1:3" ht="14.25" customHeight="1" x14ac:dyDescent="0.2">
      <c r="A120" s="16">
        <v>6</v>
      </c>
      <c r="B120" s="17" t="s">
        <v>21</v>
      </c>
      <c r="C120" s="21" t="s">
        <v>22</v>
      </c>
    </row>
    <row r="121" spans="1:3" ht="14.25" customHeight="1" x14ac:dyDescent="0.2">
      <c r="A121" s="16">
        <v>7</v>
      </c>
      <c r="B121" s="17" t="s">
        <v>23</v>
      </c>
      <c r="C121" s="18" t="s">
        <v>24</v>
      </c>
    </row>
    <row r="122" spans="1:3" ht="14.25" customHeight="1" x14ac:dyDescent="0.2">
      <c r="A122" s="16">
        <v>8</v>
      </c>
      <c r="B122" s="17" t="s">
        <v>25</v>
      </c>
      <c r="C122" s="18" t="s">
        <v>26</v>
      </c>
    </row>
    <row r="123" spans="1:3" ht="14.25" customHeight="1" x14ac:dyDescent="0.2">
      <c r="A123" s="16">
        <v>9</v>
      </c>
      <c r="B123" s="17" t="s">
        <v>27</v>
      </c>
      <c r="C123" s="18" t="s">
        <v>28</v>
      </c>
    </row>
    <row r="124" spans="1:3" ht="14.25" customHeight="1" x14ac:dyDescent="0.2">
      <c r="A124" s="16">
        <v>10</v>
      </c>
      <c r="B124" s="17" t="s">
        <v>29</v>
      </c>
      <c r="C124" s="18" t="s">
        <v>30</v>
      </c>
    </row>
    <row r="125" spans="1:3" ht="14.25" customHeight="1" x14ac:dyDescent="0.2">
      <c r="A125" s="16">
        <v>11</v>
      </c>
      <c r="B125" s="17" t="s">
        <v>31</v>
      </c>
      <c r="C125" s="18" t="s">
        <v>32</v>
      </c>
    </row>
    <row r="126" spans="1:3" ht="14.25" customHeight="1" x14ac:dyDescent="0.2">
      <c r="A126" s="16">
        <v>12</v>
      </c>
      <c r="B126" s="17" t="s">
        <v>33</v>
      </c>
      <c r="C126" s="18" t="s">
        <v>88</v>
      </c>
    </row>
    <row r="127" spans="1:3" ht="14.25" customHeight="1" x14ac:dyDescent="0.2">
      <c r="A127" s="16">
        <v>13</v>
      </c>
      <c r="B127" s="17" t="s">
        <v>34</v>
      </c>
      <c r="C127" s="18" t="s">
        <v>20</v>
      </c>
    </row>
    <row r="128" spans="1:3" ht="14.25" customHeight="1" x14ac:dyDescent="0.2">
      <c r="A128" s="16">
        <v>14</v>
      </c>
      <c r="B128" s="17" t="s">
        <v>35</v>
      </c>
      <c r="C128" s="21" t="s">
        <v>22</v>
      </c>
    </row>
    <row r="129" spans="1:3" ht="15" customHeight="1" thickBot="1" x14ac:dyDescent="0.25">
      <c r="A129" s="22">
        <v>15</v>
      </c>
      <c r="B129" s="23" t="s">
        <v>36</v>
      </c>
      <c r="C129" s="24" t="s">
        <v>24</v>
      </c>
    </row>
    <row r="130" spans="1:3" ht="15.75" customHeight="1" x14ac:dyDescent="0.25">
      <c r="A130" s="13"/>
      <c r="B130" s="14"/>
      <c r="C130" s="15"/>
    </row>
    <row r="131" spans="1:3" ht="27.2" customHeight="1" x14ac:dyDescent="0.25">
      <c r="A131" s="434" t="s">
        <v>89</v>
      </c>
      <c r="B131" s="435" t="s">
        <v>9</v>
      </c>
      <c r="C131" s="436" t="s">
        <v>90</v>
      </c>
    </row>
    <row r="132" spans="1:3" x14ac:dyDescent="0.2">
      <c r="A132" s="16">
        <v>1</v>
      </c>
      <c r="B132" s="17" t="s">
        <v>11</v>
      </c>
      <c r="C132" s="18" t="s">
        <v>91</v>
      </c>
    </row>
    <row r="133" spans="1:3" ht="14.25" customHeight="1" x14ac:dyDescent="0.2">
      <c r="A133" s="16">
        <v>2</v>
      </c>
      <c r="B133" s="19" t="s">
        <v>13</v>
      </c>
      <c r="C133" s="18" t="s">
        <v>76</v>
      </c>
    </row>
    <row r="134" spans="1:3" ht="14.25" customHeight="1" x14ac:dyDescent="0.2">
      <c r="A134" s="16">
        <v>3</v>
      </c>
      <c r="B134" s="19" t="s">
        <v>15</v>
      </c>
      <c r="C134" s="20" t="s">
        <v>41</v>
      </c>
    </row>
    <row r="135" spans="1:3" ht="14.25" customHeight="1" x14ac:dyDescent="0.2">
      <c r="A135" s="16">
        <v>4</v>
      </c>
      <c r="B135" s="17" t="s">
        <v>17</v>
      </c>
      <c r="C135" s="18" t="s">
        <v>92</v>
      </c>
    </row>
    <row r="136" spans="1:3" ht="14.25" customHeight="1" x14ac:dyDescent="0.2">
      <c r="A136" s="16">
        <v>5</v>
      </c>
      <c r="B136" s="17" t="s">
        <v>19</v>
      </c>
      <c r="C136" s="18" t="s">
        <v>20</v>
      </c>
    </row>
    <row r="137" spans="1:3" ht="14.25" customHeight="1" x14ac:dyDescent="0.2">
      <c r="A137" s="16">
        <v>6</v>
      </c>
      <c r="B137" s="17" t="s">
        <v>21</v>
      </c>
      <c r="C137" s="21" t="s">
        <v>22</v>
      </c>
    </row>
    <row r="138" spans="1:3" ht="14.25" customHeight="1" x14ac:dyDescent="0.2">
      <c r="A138" s="16">
        <v>7</v>
      </c>
      <c r="B138" s="17" t="s">
        <v>23</v>
      </c>
      <c r="C138" s="18" t="s">
        <v>24</v>
      </c>
    </row>
    <row r="139" spans="1:3" ht="14.25" customHeight="1" x14ac:dyDescent="0.2">
      <c r="A139" s="16">
        <v>8</v>
      </c>
      <c r="B139" s="17" t="s">
        <v>25</v>
      </c>
      <c r="C139" s="18" t="s">
        <v>93</v>
      </c>
    </row>
    <row r="140" spans="1:3" ht="14.25" customHeight="1" x14ac:dyDescent="0.2">
      <c r="A140" s="16">
        <v>9</v>
      </c>
      <c r="B140" s="17" t="s">
        <v>27</v>
      </c>
      <c r="C140" s="18" t="s">
        <v>46</v>
      </c>
    </row>
    <row r="141" spans="1:3" ht="14.25" customHeight="1" x14ac:dyDescent="0.2">
      <c r="A141" s="16">
        <v>10</v>
      </c>
      <c r="B141" s="17" t="s">
        <v>29</v>
      </c>
      <c r="C141" s="18" t="s">
        <v>94</v>
      </c>
    </row>
    <row r="142" spans="1:3" ht="14.25" customHeight="1" x14ac:dyDescent="0.2">
      <c r="A142" s="16">
        <v>11</v>
      </c>
      <c r="B142" s="17" t="s">
        <v>31</v>
      </c>
      <c r="C142" s="18" t="s">
        <v>94</v>
      </c>
    </row>
    <row r="143" spans="1:3" ht="14.25" customHeight="1" x14ac:dyDescent="0.2">
      <c r="A143" s="16">
        <v>12</v>
      </c>
      <c r="B143" s="17" t="s">
        <v>33</v>
      </c>
      <c r="C143" s="18" t="s">
        <v>95</v>
      </c>
    </row>
    <row r="144" spans="1:3" ht="14.25" customHeight="1" x14ac:dyDescent="0.2">
      <c r="A144" s="16">
        <v>13</v>
      </c>
      <c r="B144" s="17" t="s">
        <v>34</v>
      </c>
      <c r="C144" s="18" t="s">
        <v>43</v>
      </c>
    </row>
    <row r="145" spans="1:3" ht="14.25" customHeight="1" x14ac:dyDescent="0.2">
      <c r="A145" s="16">
        <v>14</v>
      </c>
      <c r="B145" s="17" t="s">
        <v>35</v>
      </c>
      <c r="C145" s="21" t="s">
        <v>22</v>
      </c>
    </row>
    <row r="146" spans="1:3" ht="15" customHeight="1" thickBot="1" x14ac:dyDescent="0.25">
      <c r="A146" s="22">
        <v>15</v>
      </c>
      <c r="B146" s="23" t="s">
        <v>36</v>
      </c>
      <c r="C146" s="24" t="s">
        <v>44</v>
      </c>
    </row>
    <row r="147" spans="1:3" ht="15.75" customHeight="1" x14ac:dyDescent="0.25">
      <c r="A147" s="13"/>
      <c r="B147" s="14"/>
      <c r="C147" s="15"/>
    </row>
    <row r="148" spans="1:3" ht="27.2" customHeight="1" x14ac:dyDescent="0.25">
      <c r="A148" s="434" t="s">
        <v>96</v>
      </c>
      <c r="B148" s="435" t="s">
        <v>9</v>
      </c>
      <c r="C148" s="436" t="s">
        <v>97</v>
      </c>
    </row>
    <row r="149" spans="1:3" ht="60" x14ac:dyDescent="0.2">
      <c r="A149" s="16">
        <v>1</v>
      </c>
      <c r="B149" s="17" t="s">
        <v>11</v>
      </c>
      <c r="C149" s="18" t="s">
        <v>98</v>
      </c>
    </row>
    <row r="150" spans="1:3" ht="14.25" customHeight="1" x14ac:dyDescent="0.2">
      <c r="A150" s="16">
        <v>2</v>
      </c>
      <c r="B150" s="19" t="s">
        <v>13</v>
      </c>
      <c r="C150" s="18" t="s">
        <v>99</v>
      </c>
    </row>
    <row r="151" spans="1:3" ht="14.25" customHeight="1" x14ac:dyDescent="0.2">
      <c r="A151" s="16">
        <v>3</v>
      </c>
      <c r="B151" s="19" t="s">
        <v>15</v>
      </c>
      <c r="C151" s="20" t="s">
        <v>16</v>
      </c>
    </row>
    <row r="152" spans="1:3" ht="14.25" customHeight="1" x14ac:dyDescent="0.2">
      <c r="A152" s="16">
        <v>4</v>
      </c>
      <c r="B152" s="17" t="s">
        <v>17</v>
      </c>
      <c r="C152" s="18" t="s">
        <v>100</v>
      </c>
    </row>
    <row r="153" spans="1:3" ht="14.25" customHeight="1" x14ac:dyDescent="0.2">
      <c r="A153" s="16">
        <v>5</v>
      </c>
      <c r="B153" s="17" t="s">
        <v>19</v>
      </c>
      <c r="C153" s="18" t="s">
        <v>101</v>
      </c>
    </row>
    <row r="154" spans="1:3" ht="14.25" customHeight="1" x14ac:dyDescent="0.2">
      <c r="A154" s="16">
        <v>6</v>
      </c>
      <c r="B154" s="17" t="s">
        <v>21</v>
      </c>
      <c r="C154" s="21" t="s">
        <v>22</v>
      </c>
    </row>
    <row r="155" spans="1:3" ht="14.25" customHeight="1" x14ac:dyDescent="0.2">
      <c r="A155" s="16">
        <v>7</v>
      </c>
      <c r="B155" s="17" t="s">
        <v>23</v>
      </c>
      <c r="C155" s="18" t="s">
        <v>102</v>
      </c>
    </row>
    <row r="156" spans="1:3" ht="14.25" customHeight="1" x14ac:dyDescent="0.2">
      <c r="A156" s="16">
        <v>8</v>
      </c>
      <c r="B156" s="17" t="s">
        <v>25</v>
      </c>
      <c r="C156" s="18" t="s">
        <v>26</v>
      </c>
    </row>
    <row r="157" spans="1:3" ht="14.25" customHeight="1" x14ac:dyDescent="0.2">
      <c r="A157" s="16">
        <v>9</v>
      </c>
      <c r="B157" s="17" t="s">
        <v>27</v>
      </c>
      <c r="C157" s="18" t="s">
        <v>103</v>
      </c>
    </row>
    <row r="158" spans="1:3" ht="14.25" customHeight="1" x14ac:dyDescent="0.2">
      <c r="A158" s="16">
        <v>10</v>
      </c>
      <c r="B158" s="17" t="s">
        <v>29</v>
      </c>
      <c r="C158" s="18" t="s">
        <v>30</v>
      </c>
    </row>
    <row r="159" spans="1:3" ht="14.25" customHeight="1" x14ac:dyDescent="0.2">
      <c r="A159" s="16">
        <v>11</v>
      </c>
      <c r="B159" s="17" t="s">
        <v>31</v>
      </c>
      <c r="C159" s="18" t="s">
        <v>104</v>
      </c>
    </row>
    <row r="160" spans="1:3" ht="14.25" customHeight="1" x14ac:dyDescent="0.2">
      <c r="A160" s="16">
        <v>12</v>
      </c>
      <c r="B160" s="17" t="s">
        <v>33</v>
      </c>
      <c r="C160" s="18" t="s">
        <v>87</v>
      </c>
    </row>
    <row r="161" spans="1:3" ht="14.25" customHeight="1" x14ac:dyDescent="0.2">
      <c r="A161" s="16">
        <v>13</v>
      </c>
      <c r="B161" s="17" t="s">
        <v>34</v>
      </c>
      <c r="C161" s="18" t="s">
        <v>20</v>
      </c>
    </row>
    <row r="162" spans="1:3" ht="14.25" customHeight="1" x14ac:dyDescent="0.2">
      <c r="A162" s="16">
        <v>14</v>
      </c>
      <c r="B162" s="17" t="s">
        <v>35</v>
      </c>
      <c r="C162" s="21" t="s">
        <v>22</v>
      </c>
    </row>
    <row r="163" spans="1:3" ht="15" customHeight="1" thickBot="1" x14ac:dyDescent="0.25">
      <c r="A163" s="22">
        <v>15</v>
      </c>
      <c r="B163" s="23" t="s">
        <v>36</v>
      </c>
      <c r="C163" s="24" t="s">
        <v>24</v>
      </c>
    </row>
    <row r="164" spans="1:3" ht="15.75" customHeight="1" x14ac:dyDescent="0.25">
      <c r="A164" s="13"/>
      <c r="B164" s="14"/>
      <c r="C164" s="15"/>
    </row>
    <row r="165" spans="1:3" ht="27.2" customHeight="1" x14ac:dyDescent="0.25">
      <c r="A165" s="434" t="s">
        <v>105</v>
      </c>
      <c r="B165" s="435" t="s">
        <v>9</v>
      </c>
      <c r="C165" s="436" t="s">
        <v>106</v>
      </c>
    </row>
    <row r="166" spans="1:3" ht="30" x14ac:dyDescent="0.2">
      <c r="A166" s="16">
        <v>1</v>
      </c>
      <c r="B166" s="17" t="s">
        <v>11</v>
      </c>
      <c r="C166" s="18" t="s">
        <v>107</v>
      </c>
    </row>
    <row r="167" spans="1:3" ht="14.25" customHeight="1" x14ac:dyDescent="0.2">
      <c r="A167" s="16">
        <v>2</v>
      </c>
      <c r="B167" s="19" t="s">
        <v>13</v>
      </c>
      <c r="C167" s="18" t="s">
        <v>76</v>
      </c>
    </row>
    <row r="168" spans="1:3" ht="14.25" customHeight="1" x14ac:dyDescent="0.2">
      <c r="A168" s="16">
        <v>3</v>
      </c>
      <c r="B168" s="19" t="s">
        <v>15</v>
      </c>
      <c r="C168" s="20" t="s">
        <v>41</v>
      </c>
    </row>
    <row r="169" spans="1:3" ht="14.25" customHeight="1" x14ac:dyDescent="0.2">
      <c r="A169" s="16">
        <v>4</v>
      </c>
      <c r="B169" s="17" t="s">
        <v>17</v>
      </c>
      <c r="C169" s="18" t="s">
        <v>18</v>
      </c>
    </row>
    <row r="170" spans="1:3" ht="14.25" customHeight="1" x14ac:dyDescent="0.2">
      <c r="A170" s="16">
        <v>5</v>
      </c>
      <c r="B170" s="17" t="s">
        <v>19</v>
      </c>
      <c r="C170" s="18" t="s">
        <v>20</v>
      </c>
    </row>
    <row r="171" spans="1:3" ht="14.25" customHeight="1" x14ac:dyDescent="0.2">
      <c r="A171" s="16">
        <v>6</v>
      </c>
      <c r="B171" s="17" t="s">
        <v>21</v>
      </c>
      <c r="C171" s="21" t="s">
        <v>22</v>
      </c>
    </row>
    <row r="172" spans="1:3" ht="14.25" customHeight="1" x14ac:dyDescent="0.2">
      <c r="A172" s="16">
        <v>7</v>
      </c>
      <c r="B172" s="17" t="s">
        <v>23</v>
      </c>
      <c r="C172" s="18" t="s">
        <v>24</v>
      </c>
    </row>
    <row r="173" spans="1:3" ht="14.25" customHeight="1" x14ac:dyDescent="0.2">
      <c r="A173" s="16">
        <v>8</v>
      </c>
      <c r="B173" s="17" t="s">
        <v>25</v>
      </c>
      <c r="C173" s="18" t="s">
        <v>26</v>
      </c>
    </row>
    <row r="174" spans="1:3" ht="14.25" customHeight="1" x14ac:dyDescent="0.2">
      <c r="A174" s="16">
        <v>9</v>
      </c>
      <c r="B174" s="17" t="s">
        <v>27</v>
      </c>
      <c r="C174" s="18" t="s">
        <v>28</v>
      </c>
    </row>
    <row r="175" spans="1:3" ht="14.25" customHeight="1" x14ac:dyDescent="0.2">
      <c r="A175" s="16">
        <v>10</v>
      </c>
      <c r="B175" s="17" t="s">
        <v>29</v>
      </c>
      <c r="C175" s="18" t="s">
        <v>30</v>
      </c>
    </row>
    <row r="176" spans="1:3" ht="14.25" customHeight="1" x14ac:dyDescent="0.2">
      <c r="A176" s="16">
        <v>11</v>
      </c>
      <c r="B176" s="17" t="s">
        <v>31</v>
      </c>
      <c r="C176" s="18" t="s">
        <v>32</v>
      </c>
    </row>
    <row r="177" spans="1:3" ht="14.25" customHeight="1" x14ac:dyDescent="0.2">
      <c r="A177" s="16">
        <v>12</v>
      </c>
      <c r="B177" s="17" t="s">
        <v>33</v>
      </c>
      <c r="C177" s="18" t="s">
        <v>88</v>
      </c>
    </row>
    <row r="178" spans="1:3" ht="14.25" customHeight="1" x14ac:dyDescent="0.2">
      <c r="A178" s="16">
        <v>13</v>
      </c>
      <c r="B178" s="17" t="s">
        <v>34</v>
      </c>
      <c r="C178" s="18" t="s">
        <v>20</v>
      </c>
    </row>
    <row r="179" spans="1:3" ht="14.25" customHeight="1" x14ac:dyDescent="0.2">
      <c r="A179" s="16">
        <v>14</v>
      </c>
      <c r="B179" s="17" t="s">
        <v>35</v>
      </c>
      <c r="C179" s="21" t="s">
        <v>22</v>
      </c>
    </row>
    <row r="180" spans="1:3" ht="15" customHeight="1" thickBot="1" x14ac:dyDescent="0.25">
      <c r="A180" s="22">
        <v>15</v>
      </c>
      <c r="B180" s="23" t="s">
        <v>36</v>
      </c>
      <c r="C180" s="24" t="s">
        <v>24</v>
      </c>
    </row>
    <row r="181" spans="1:3" ht="15.75" customHeight="1" x14ac:dyDescent="0.25">
      <c r="A181" s="13"/>
      <c r="B181" s="14"/>
      <c r="C181" s="15"/>
    </row>
    <row r="182" spans="1:3" ht="27.2" customHeight="1" x14ac:dyDescent="0.25">
      <c r="A182" s="434" t="s">
        <v>108</v>
      </c>
      <c r="B182" s="435" t="s">
        <v>9</v>
      </c>
      <c r="C182" s="436" t="s">
        <v>109</v>
      </c>
    </row>
    <row r="183" spans="1:3" ht="30" x14ac:dyDescent="0.2">
      <c r="A183" s="16">
        <v>1</v>
      </c>
      <c r="B183" s="17" t="s">
        <v>11</v>
      </c>
      <c r="C183" s="18" t="s">
        <v>110</v>
      </c>
    </row>
    <row r="184" spans="1:3" ht="14.25" customHeight="1" x14ac:dyDescent="0.2">
      <c r="A184" s="16">
        <v>2</v>
      </c>
      <c r="B184" s="19" t="s">
        <v>13</v>
      </c>
      <c r="C184" s="18" t="s">
        <v>111</v>
      </c>
    </row>
    <row r="185" spans="1:3" ht="14.25" customHeight="1" x14ac:dyDescent="0.2">
      <c r="A185" s="16">
        <v>3</v>
      </c>
      <c r="B185" s="19" t="s">
        <v>15</v>
      </c>
      <c r="C185" s="20" t="s">
        <v>16</v>
      </c>
    </row>
    <row r="186" spans="1:3" ht="14.25" customHeight="1" x14ac:dyDescent="0.2">
      <c r="A186" s="16">
        <v>4</v>
      </c>
      <c r="B186" s="17" t="s">
        <v>17</v>
      </c>
      <c r="C186" s="18" t="s">
        <v>18</v>
      </c>
    </row>
    <row r="187" spans="1:3" ht="14.25" customHeight="1" x14ac:dyDescent="0.2">
      <c r="A187" s="16">
        <v>5</v>
      </c>
      <c r="B187" s="17" t="s">
        <v>19</v>
      </c>
      <c r="C187" s="18" t="s">
        <v>20</v>
      </c>
    </row>
    <row r="188" spans="1:3" ht="14.25" customHeight="1" x14ac:dyDescent="0.2">
      <c r="A188" s="16">
        <v>6</v>
      </c>
      <c r="B188" s="17" t="s">
        <v>21</v>
      </c>
      <c r="C188" s="21" t="s">
        <v>22</v>
      </c>
    </row>
    <row r="189" spans="1:3" ht="14.25" customHeight="1" x14ac:dyDescent="0.2">
      <c r="A189" s="16">
        <v>7</v>
      </c>
      <c r="B189" s="17" t="s">
        <v>23</v>
      </c>
      <c r="C189" s="18" t="s">
        <v>24</v>
      </c>
    </row>
    <row r="190" spans="1:3" ht="14.25" customHeight="1" x14ac:dyDescent="0.2">
      <c r="A190" s="16">
        <v>8</v>
      </c>
      <c r="B190" s="17" t="s">
        <v>25</v>
      </c>
      <c r="C190" s="18" t="s">
        <v>26</v>
      </c>
    </row>
    <row r="191" spans="1:3" ht="14.25" customHeight="1" x14ac:dyDescent="0.2">
      <c r="A191" s="16">
        <v>9</v>
      </c>
      <c r="B191" s="17" t="s">
        <v>27</v>
      </c>
      <c r="C191" s="18" t="s">
        <v>28</v>
      </c>
    </row>
    <row r="192" spans="1:3" ht="14.25" customHeight="1" x14ac:dyDescent="0.2">
      <c r="A192" s="16">
        <v>10</v>
      </c>
      <c r="B192" s="17" t="s">
        <v>29</v>
      </c>
      <c r="C192" s="18" t="s">
        <v>30</v>
      </c>
    </row>
    <row r="193" spans="1:3" ht="14.25" customHeight="1" x14ac:dyDescent="0.2">
      <c r="A193" s="16">
        <v>11</v>
      </c>
      <c r="B193" s="17" t="s">
        <v>31</v>
      </c>
      <c r="C193" s="18" t="s">
        <v>32</v>
      </c>
    </row>
    <row r="194" spans="1:3" ht="14.25" customHeight="1" x14ac:dyDescent="0.2">
      <c r="A194" s="16">
        <v>12</v>
      </c>
      <c r="B194" s="17" t="s">
        <v>33</v>
      </c>
      <c r="C194" s="18" t="s">
        <v>88</v>
      </c>
    </row>
    <row r="195" spans="1:3" ht="14.25" customHeight="1" x14ac:dyDescent="0.2">
      <c r="A195" s="16">
        <v>13</v>
      </c>
      <c r="B195" s="17" t="s">
        <v>34</v>
      </c>
      <c r="C195" s="18" t="s">
        <v>20</v>
      </c>
    </row>
    <row r="196" spans="1:3" ht="14.25" customHeight="1" x14ac:dyDescent="0.2">
      <c r="A196" s="16">
        <v>14</v>
      </c>
      <c r="B196" s="17" t="s">
        <v>35</v>
      </c>
      <c r="C196" s="21" t="s">
        <v>22</v>
      </c>
    </row>
    <row r="197" spans="1:3" ht="15" customHeight="1" thickBot="1" x14ac:dyDescent="0.25">
      <c r="A197" s="22">
        <v>15</v>
      </c>
      <c r="B197" s="23" t="s">
        <v>36</v>
      </c>
      <c r="C197" s="24" t="s">
        <v>24</v>
      </c>
    </row>
    <row r="198" spans="1:3" ht="15.75" customHeight="1" x14ac:dyDescent="0.25">
      <c r="A198" s="13"/>
      <c r="B198" s="14"/>
      <c r="C198" s="15"/>
    </row>
    <row r="199" spans="1:3" ht="27.2" customHeight="1" x14ac:dyDescent="0.25">
      <c r="A199" s="434" t="s">
        <v>112</v>
      </c>
      <c r="B199" s="435" t="s">
        <v>9</v>
      </c>
      <c r="C199" s="436" t="s">
        <v>113</v>
      </c>
    </row>
    <row r="200" spans="1:3" ht="60" x14ac:dyDescent="0.2">
      <c r="A200" s="16">
        <v>1</v>
      </c>
      <c r="B200" s="17" t="s">
        <v>11</v>
      </c>
      <c r="C200" s="18" t="s">
        <v>114</v>
      </c>
    </row>
    <row r="201" spans="1:3" ht="14.25" customHeight="1" x14ac:dyDescent="0.2">
      <c r="A201" s="16">
        <v>2</v>
      </c>
      <c r="B201" s="19" t="s">
        <v>13</v>
      </c>
      <c r="C201" s="18" t="s">
        <v>115</v>
      </c>
    </row>
    <row r="202" spans="1:3" ht="14.25" customHeight="1" x14ac:dyDescent="0.2">
      <c r="A202" s="16">
        <v>3</v>
      </c>
      <c r="B202" s="19" t="s">
        <v>15</v>
      </c>
      <c r="C202" s="20" t="s">
        <v>16</v>
      </c>
    </row>
    <row r="203" spans="1:3" ht="14.25" customHeight="1" x14ac:dyDescent="0.2">
      <c r="A203" s="16">
        <v>4</v>
      </c>
      <c r="B203" s="17" t="s">
        <v>17</v>
      </c>
      <c r="C203" s="18" t="s">
        <v>116</v>
      </c>
    </row>
    <row r="204" spans="1:3" ht="14.25" customHeight="1" x14ac:dyDescent="0.2">
      <c r="A204" s="16">
        <v>5</v>
      </c>
      <c r="B204" s="17" t="s">
        <v>19</v>
      </c>
      <c r="C204" s="18" t="s">
        <v>117</v>
      </c>
    </row>
    <row r="205" spans="1:3" ht="14.25" customHeight="1" x14ac:dyDescent="0.2">
      <c r="A205" s="16">
        <v>6</v>
      </c>
      <c r="B205" s="17" t="s">
        <v>21</v>
      </c>
      <c r="C205" s="21" t="s">
        <v>22</v>
      </c>
    </row>
    <row r="206" spans="1:3" ht="14.25" customHeight="1" x14ac:dyDescent="0.2">
      <c r="A206" s="16">
        <v>7</v>
      </c>
      <c r="B206" s="17" t="s">
        <v>23</v>
      </c>
      <c r="C206" s="18" t="s">
        <v>118</v>
      </c>
    </row>
    <row r="207" spans="1:3" ht="14.25" customHeight="1" x14ac:dyDescent="0.2">
      <c r="A207" s="16">
        <v>8</v>
      </c>
      <c r="B207" s="17" t="s">
        <v>25</v>
      </c>
      <c r="C207" s="18" t="s">
        <v>26</v>
      </c>
    </row>
    <row r="208" spans="1:3" ht="14.25" customHeight="1" x14ac:dyDescent="0.2">
      <c r="A208" s="16">
        <v>9</v>
      </c>
      <c r="B208" s="17" t="s">
        <v>27</v>
      </c>
      <c r="C208" s="18" t="s">
        <v>28</v>
      </c>
    </row>
    <row r="209" spans="1:3" ht="14.25" customHeight="1" x14ac:dyDescent="0.2">
      <c r="A209" s="16">
        <v>10</v>
      </c>
      <c r="B209" s="17" t="s">
        <v>29</v>
      </c>
      <c r="C209" s="18" t="s">
        <v>30</v>
      </c>
    </row>
    <row r="210" spans="1:3" ht="14.25" customHeight="1" x14ac:dyDescent="0.2">
      <c r="A210" s="16">
        <v>11</v>
      </c>
      <c r="B210" s="17" t="s">
        <v>31</v>
      </c>
      <c r="C210" s="18" t="s">
        <v>104</v>
      </c>
    </row>
    <row r="211" spans="1:3" ht="14.25" customHeight="1" x14ac:dyDescent="0.2">
      <c r="A211" s="16">
        <v>12</v>
      </c>
      <c r="B211" s="17" t="s">
        <v>33</v>
      </c>
      <c r="C211" s="18" t="s">
        <v>88</v>
      </c>
    </row>
    <row r="212" spans="1:3" ht="14.25" customHeight="1" x14ac:dyDescent="0.2">
      <c r="A212" s="16">
        <v>13</v>
      </c>
      <c r="B212" s="17" t="s">
        <v>34</v>
      </c>
      <c r="C212" s="18" t="s">
        <v>20</v>
      </c>
    </row>
    <row r="213" spans="1:3" ht="14.25" customHeight="1" x14ac:dyDescent="0.2">
      <c r="A213" s="16">
        <v>14</v>
      </c>
      <c r="B213" s="17" t="s">
        <v>35</v>
      </c>
      <c r="C213" s="21" t="s">
        <v>22</v>
      </c>
    </row>
    <row r="214" spans="1:3" ht="15" customHeight="1" thickBot="1" x14ac:dyDescent="0.25">
      <c r="A214" s="22">
        <v>15</v>
      </c>
      <c r="B214" s="23" t="s">
        <v>36</v>
      </c>
      <c r="C214" s="24" t="s">
        <v>24</v>
      </c>
    </row>
    <row r="215" spans="1:3" ht="15.75" customHeight="1" x14ac:dyDescent="0.25">
      <c r="A215" s="13"/>
      <c r="B215" s="14"/>
      <c r="C215" s="15"/>
    </row>
    <row r="216" spans="1:3" ht="27.2" customHeight="1" x14ac:dyDescent="0.25">
      <c r="A216" s="434" t="s">
        <v>119</v>
      </c>
      <c r="B216" s="435" t="s">
        <v>9</v>
      </c>
      <c r="C216" s="436" t="s">
        <v>120</v>
      </c>
    </row>
    <row r="217" spans="1:3" x14ac:dyDescent="0.2">
      <c r="A217" s="16">
        <v>1</v>
      </c>
      <c r="B217" s="17" t="s">
        <v>11</v>
      </c>
      <c r="C217" s="18" t="s">
        <v>121</v>
      </c>
    </row>
    <row r="218" spans="1:3" ht="14.25" customHeight="1" x14ac:dyDescent="0.2">
      <c r="A218" s="16">
        <v>2</v>
      </c>
      <c r="B218" s="19" t="s">
        <v>13</v>
      </c>
      <c r="C218" s="18" t="s">
        <v>40</v>
      </c>
    </row>
    <row r="219" spans="1:3" ht="14.25" customHeight="1" x14ac:dyDescent="0.2">
      <c r="A219" s="16">
        <v>3</v>
      </c>
      <c r="B219" s="19" t="s">
        <v>15</v>
      </c>
      <c r="C219" s="20" t="s">
        <v>41</v>
      </c>
    </row>
    <row r="220" spans="1:3" ht="14.25" customHeight="1" x14ac:dyDescent="0.2">
      <c r="A220" s="16">
        <v>4</v>
      </c>
      <c r="B220" s="17" t="s">
        <v>17</v>
      </c>
      <c r="C220" s="18" t="s">
        <v>122</v>
      </c>
    </row>
    <row r="221" spans="1:3" ht="14.25" customHeight="1" x14ac:dyDescent="0.2">
      <c r="A221" s="16">
        <v>5</v>
      </c>
      <c r="B221" s="17" t="s">
        <v>19</v>
      </c>
      <c r="C221" s="18" t="s">
        <v>117</v>
      </c>
    </row>
    <row r="222" spans="1:3" ht="14.25" customHeight="1" x14ac:dyDescent="0.2">
      <c r="A222" s="16">
        <v>6</v>
      </c>
      <c r="B222" s="17" t="s">
        <v>21</v>
      </c>
      <c r="C222" s="21" t="s">
        <v>22</v>
      </c>
    </row>
    <row r="223" spans="1:3" ht="14.25" customHeight="1" x14ac:dyDescent="0.2">
      <c r="A223" s="16">
        <v>7</v>
      </c>
      <c r="B223" s="17" t="s">
        <v>23</v>
      </c>
      <c r="C223" s="18" t="s">
        <v>118</v>
      </c>
    </row>
    <row r="224" spans="1:3" ht="14.25" customHeight="1" x14ac:dyDescent="0.2">
      <c r="A224" s="16">
        <v>8</v>
      </c>
      <c r="B224" s="17" t="s">
        <v>25</v>
      </c>
      <c r="C224" s="18" t="s">
        <v>123</v>
      </c>
    </row>
    <row r="225" spans="1:3" ht="14.25" customHeight="1" x14ac:dyDescent="0.2">
      <c r="A225" s="16">
        <v>9</v>
      </c>
      <c r="B225" s="17" t="s">
        <v>27</v>
      </c>
      <c r="C225" s="18" t="s">
        <v>124</v>
      </c>
    </row>
    <row r="226" spans="1:3" ht="14.25" customHeight="1" x14ac:dyDescent="0.2">
      <c r="A226" s="16">
        <v>10</v>
      </c>
      <c r="B226" s="17" t="s">
        <v>29</v>
      </c>
      <c r="C226" s="18" t="s">
        <v>125</v>
      </c>
    </row>
    <row r="227" spans="1:3" ht="14.25" customHeight="1" x14ac:dyDescent="0.2">
      <c r="A227" s="16">
        <v>11</v>
      </c>
      <c r="B227" s="17" t="s">
        <v>31</v>
      </c>
      <c r="C227" s="18" t="s">
        <v>32</v>
      </c>
    </row>
    <row r="228" spans="1:3" ht="14.25" customHeight="1" x14ac:dyDescent="0.2">
      <c r="A228" s="16">
        <v>12</v>
      </c>
      <c r="B228" s="17" t="s">
        <v>33</v>
      </c>
      <c r="C228" s="18" t="s">
        <v>126</v>
      </c>
    </row>
    <row r="229" spans="1:3" ht="14.25" customHeight="1" x14ac:dyDescent="0.2">
      <c r="A229" s="16">
        <v>13</v>
      </c>
      <c r="B229" s="17" t="s">
        <v>34</v>
      </c>
      <c r="C229" s="18" t="s">
        <v>127</v>
      </c>
    </row>
    <row r="230" spans="1:3" ht="14.25" customHeight="1" x14ac:dyDescent="0.2">
      <c r="A230" s="16">
        <v>14</v>
      </c>
      <c r="B230" s="17" t="s">
        <v>35</v>
      </c>
      <c r="C230" s="21" t="s">
        <v>22</v>
      </c>
    </row>
    <row r="231" spans="1:3" ht="15" customHeight="1" thickBot="1" x14ac:dyDescent="0.25">
      <c r="A231" s="22">
        <v>15</v>
      </c>
      <c r="B231" s="23" t="s">
        <v>36</v>
      </c>
      <c r="C231" s="24" t="s">
        <v>128</v>
      </c>
    </row>
    <row r="232" spans="1:3" ht="15.75" customHeight="1" x14ac:dyDescent="0.25">
      <c r="A232" s="13"/>
      <c r="B232" s="14"/>
      <c r="C232" s="15"/>
    </row>
    <row r="233" spans="1:3" ht="27.2" customHeight="1" x14ac:dyDescent="0.25">
      <c r="A233" s="434" t="s">
        <v>129</v>
      </c>
      <c r="B233" s="435" t="s">
        <v>9</v>
      </c>
      <c r="C233" s="436" t="s">
        <v>130</v>
      </c>
    </row>
    <row r="234" spans="1:3" x14ac:dyDescent="0.2">
      <c r="A234" s="16">
        <v>1</v>
      </c>
      <c r="B234" s="17" t="s">
        <v>11</v>
      </c>
      <c r="C234" s="18" t="s">
        <v>131</v>
      </c>
    </row>
    <row r="235" spans="1:3" ht="14.25" customHeight="1" x14ac:dyDescent="0.2">
      <c r="A235" s="16">
        <v>2</v>
      </c>
      <c r="B235" s="19" t="s">
        <v>13</v>
      </c>
      <c r="C235" s="18" t="s">
        <v>132</v>
      </c>
    </row>
    <row r="236" spans="1:3" ht="14.25" customHeight="1" x14ac:dyDescent="0.2">
      <c r="A236" s="16">
        <v>3</v>
      </c>
      <c r="B236" s="19" t="s">
        <v>15</v>
      </c>
      <c r="C236" s="20" t="s">
        <v>16</v>
      </c>
    </row>
    <row r="237" spans="1:3" ht="14.25" customHeight="1" x14ac:dyDescent="0.2">
      <c r="A237" s="16">
        <v>4</v>
      </c>
      <c r="B237" s="17" t="s">
        <v>17</v>
      </c>
      <c r="C237" s="18" t="s">
        <v>133</v>
      </c>
    </row>
    <row r="238" spans="1:3" ht="14.25" customHeight="1" x14ac:dyDescent="0.2">
      <c r="A238" s="16">
        <v>5</v>
      </c>
      <c r="B238" s="17" t="s">
        <v>19</v>
      </c>
      <c r="C238" s="18" t="s">
        <v>117</v>
      </c>
    </row>
    <row r="239" spans="1:3" ht="14.25" customHeight="1" x14ac:dyDescent="0.2">
      <c r="A239" s="16">
        <v>6</v>
      </c>
      <c r="B239" s="17" t="s">
        <v>21</v>
      </c>
      <c r="C239" s="21" t="s">
        <v>22</v>
      </c>
    </row>
    <row r="240" spans="1:3" ht="14.25" customHeight="1" x14ac:dyDescent="0.2">
      <c r="A240" s="16">
        <v>7</v>
      </c>
      <c r="B240" s="17" t="s">
        <v>23</v>
      </c>
      <c r="C240" s="18" t="s">
        <v>118</v>
      </c>
    </row>
    <row r="241" spans="1:3" ht="14.25" customHeight="1" x14ac:dyDescent="0.2">
      <c r="A241" s="16">
        <v>8</v>
      </c>
      <c r="B241" s="17" t="s">
        <v>25</v>
      </c>
      <c r="C241" s="18" t="s">
        <v>134</v>
      </c>
    </row>
    <row r="242" spans="1:3" ht="14.25" customHeight="1" x14ac:dyDescent="0.2">
      <c r="A242" s="16">
        <v>9</v>
      </c>
      <c r="B242" s="17" t="s">
        <v>27</v>
      </c>
      <c r="C242" s="18" t="s">
        <v>135</v>
      </c>
    </row>
    <row r="243" spans="1:3" ht="14.25" customHeight="1" x14ac:dyDescent="0.2">
      <c r="A243" s="16">
        <v>10</v>
      </c>
      <c r="B243" s="17" t="s">
        <v>29</v>
      </c>
      <c r="C243" s="18" t="s">
        <v>136</v>
      </c>
    </row>
    <row r="244" spans="1:3" ht="14.25" customHeight="1" x14ac:dyDescent="0.2">
      <c r="A244" s="16">
        <v>11</v>
      </c>
      <c r="B244" s="17" t="s">
        <v>31</v>
      </c>
      <c r="C244" s="18" t="s">
        <v>137</v>
      </c>
    </row>
    <row r="245" spans="1:3" ht="14.25" customHeight="1" x14ac:dyDescent="0.2">
      <c r="A245" s="16">
        <v>12</v>
      </c>
      <c r="B245" s="17" t="s">
        <v>33</v>
      </c>
      <c r="C245" s="18" t="s">
        <v>138</v>
      </c>
    </row>
    <row r="246" spans="1:3" ht="14.25" customHeight="1" x14ac:dyDescent="0.2">
      <c r="A246" s="16">
        <v>13</v>
      </c>
      <c r="B246" s="17" t="s">
        <v>34</v>
      </c>
      <c r="C246" s="18" t="s">
        <v>127</v>
      </c>
    </row>
    <row r="247" spans="1:3" ht="14.25" customHeight="1" x14ac:dyDescent="0.2">
      <c r="A247" s="16">
        <v>14</v>
      </c>
      <c r="B247" s="17" t="s">
        <v>35</v>
      </c>
      <c r="C247" s="21" t="s">
        <v>22</v>
      </c>
    </row>
    <row r="248" spans="1:3" ht="15" customHeight="1" thickBot="1" x14ac:dyDescent="0.25">
      <c r="A248" s="22">
        <v>15</v>
      </c>
      <c r="B248" s="23" t="s">
        <v>36</v>
      </c>
      <c r="C248" s="24" t="s">
        <v>128</v>
      </c>
    </row>
    <row r="249" spans="1:3" ht="15.75" customHeight="1" x14ac:dyDescent="0.25">
      <c r="A249" s="13"/>
      <c r="B249" s="14"/>
      <c r="C249" s="15"/>
    </row>
    <row r="250" spans="1:3" ht="27.2" customHeight="1" x14ac:dyDescent="0.25">
      <c r="A250" s="434" t="s">
        <v>139</v>
      </c>
      <c r="B250" s="435" t="s">
        <v>9</v>
      </c>
      <c r="C250" s="436" t="s">
        <v>140</v>
      </c>
    </row>
    <row r="251" spans="1:3" ht="30" x14ac:dyDescent="0.2">
      <c r="A251" s="16">
        <v>1</v>
      </c>
      <c r="B251" s="17" t="s">
        <v>11</v>
      </c>
      <c r="C251" s="18" t="s">
        <v>141</v>
      </c>
    </row>
    <row r="252" spans="1:3" ht="14.25" customHeight="1" x14ac:dyDescent="0.2">
      <c r="A252" s="16">
        <v>2</v>
      </c>
      <c r="B252" s="19" t="s">
        <v>13</v>
      </c>
      <c r="C252" s="18" t="s">
        <v>142</v>
      </c>
    </row>
    <row r="253" spans="1:3" ht="14.25" customHeight="1" x14ac:dyDescent="0.2">
      <c r="A253" s="16">
        <v>3</v>
      </c>
      <c r="B253" s="19" t="s">
        <v>15</v>
      </c>
      <c r="C253" s="20" t="s">
        <v>41</v>
      </c>
    </row>
    <row r="254" spans="1:3" ht="14.25" customHeight="1" x14ac:dyDescent="0.2">
      <c r="A254" s="16">
        <v>4</v>
      </c>
      <c r="B254" s="17" t="s">
        <v>17</v>
      </c>
      <c r="C254" s="18" t="s">
        <v>143</v>
      </c>
    </row>
    <row r="255" spans="1:3" ht="14.25" customHeight="1" x14ac:dyDescent="0.2">
      <c r="A255" s="16">
        <v>5</v>
      </c>
      <c r="B255" s="17" t="s">
        <v>19</v>
      </c>
      <c r="C255" s="18" t="s">
        <v>144</v>
      </c>
    </row>
    <row r="256" spans="1:3" ht="14.25" customHeight="1" x14ac:dyDescent="0.2">
      <c r="A256" s="16">
        <v>6</v>
      </c>
      <c r="B256" s="17" t="s">
        <v>21</v>
      </c>
      <c r="C256" s="21" t="s">
        <v>22</v>
      </c>
    </row>
    <row r="257" spans="1:3" ht="14.25" customHeight="1" x14ac:dyDescent="0.2">
      <c r="A257" s="16">
        <v>7</v>
      </c>
      <c r="B257" s="17" t="s">
        <v>23</v>
      </c>
      <c r="C257" s="18" t="s">
        <v>145</v>
      </c>
    </row>
    <row r="258" spans="1:3" ht="14.25" customHeight="1" x14ac:dyDescent="0.2">
      <c r="A258" s="16">
        <v>8</v>
      </c>
      <c r="B258" s="17" t="s">
        <v>25</v>
      </c>
      <c r="C258" s="18" t="s">
        <v>146</v>
      </c>
    </row>
    <row r="259" spans="1:3" ht="14.25" customHeight="1" x14ac:dyDescent="0.2">
      <c r="A259" s="16">
        <v>9</v>
      </c>
      <c r="B259" s="17" t="s">
        <v>27</v>
      </c>
      <c r="C259" s="18" t="s">
        <v>135</v>
      </c>
    </row>
    <row r="260" spans="1:3" ht="14.25" customHeight="1" x14ac:dyDescent="0.2">
      <c r="A260" s="16">
        <v>10</v>
      </c>
      <c r="B260" s="17" t="s">
        <v>29</v>
      </c>
      <c r="C260" s="18" t="s">
        <v>147</v>
      </c>
    </row>
    <row r="261" spans="1:3" ht="14.25" customHeight="1" x14ac:dyDescent="0.2">
      <c r="A261" s="16">
        <v>11</v>
      </c>
      <c r="B261" s="17" t="s">
        <v>31</v>
      </c>
      <c r="C261" s="18" t="s">
        <v>148</v>
      </c>
    </row>
    <row r="262" spans="1:3" ht="14.25" customHeight="1" x14ac:dyDescent="0.2">
      <c r="A262" s="16">
        <v>12</v>
      </c>
      <c r="B262" s="17" t="s">
        <v>33</v>
      </c>
      <c r="C262" s="18" t="s">
        <v>149</v>
      </c>
    </row>
    <row r="263" spans="1:3" ht="14.25" customHeight="1" x14ac:dyDescent="0.2">
      <c r="A263" s="16">
        <v>13</v>
      </c>
      <c r="B263" s="17" t="s">
        <v>34</v>
      </c>
      <c r="C263" s="18" t="s">
        <v>144</v>
      </c>
    </row>
    <row r="264" spans="1:3" ht="14.25" customHeight="1" x14ac:dyDescent="0.2">
      <c r="A264" s="16">
        <v>14</v>
      </c>
      <c r="B264" s="17" t="s">
        <v>35</v>
      </c>
      <c r="C264" s="21" t="s">
        <v>22</v>
      </c>
    </row>
    <row r="265" spans="1:3" ht="15" customHeight="1" thickBot="1" x14ac:dyDescent="0.25">
      <c r="A265" s="22">
        <v>15</v>
      </c>
      <c r="B265" s="23" t="s">
        <v>36</v>
      </c>
      <c r="C265" s="24" t="s">
        <v>145</v>
      </c>
    </row>
    <row r="266" spans="1:3" ht="15.75" customHeight="1" x14ac:dyDescent="0.25">
      <c r="A266" s="13"/>
      <c r="B266" s="14"/>
      <c r="C266" s="15"/>
    </row>
    <row r="267" spans="1:3" ht="27.2" customHeight="1" x14ac:dyDescent="0.25">
      <c r="A267" s="434" t="s">
        <v>150</v>
      </c>
      <c r="B267" s="435" t="s">
        <v>9</v>
      </c>
      <c r="C267" s="436" t="s">
        <v>151</v>
      </c>
    </row>
    <row r="268" spans="1:3" ht="30" x14ac:dyDescent="0.2">
      <c r="A268" s="16">
        <v>1</v>
      </c>
      <c r="B268" s="17" t="s">
        <v>11</v>
      </c>
      <c r="C268" s="18" t="s">
        <v>152</v>
      </c>
    </row>
    <row r="269" spans="1:3" ht="14.25" customHeight="1" x14ac:dyDescent="0.2">
      <c r="A269" s="16">
        <v>2</v>
      </c>
      <c r="B269" s="19" t="s">
        <v>13</v>
      </c>
      <c r="C269" s="18" t="s">
        <v>142</v>
      </c>
    </row>
    <row r="270" spans="1:3" ht="14.25" customHeight="1" x14ac:dyDescent="0.2">
      <c r="A270" s="16">
        <v>3</v>
      </c>
      <c r="B270" s="19" t="s">
        <v>15</v>
      </c>
      <c r="C270" s="20" t="s">
        <v>41</v>
      </c>
    </row>
    <row r="271" spans="1:3" ht="14.25" customHeight="1" x14ac:dyDescent="0.2">
      <c r="A271" s="16">
        <v>4</v>
      </c>
      <c r="B271" s="17" t="s">
        <v>17</v>
      </c>
      <c r="C271" s="18" t="s">
        <v>143</v>
      </c>
    </row>
    <row r="272" spans="1:3" ht="14.25" customHeight="1" x14ac:dyDescent="0.2">
      <c r="A272" s="16">
        <v>5</v>
      </c>
      <c r="B272" s="17" t="s">
        <v>19</v>
      </c>
      <c r="C272" s="18" t="s">
        <v>144</v>
      </c>
    </row>
    <row r="273" spans="1:3" ht="14.25" customHeight="1" x14ac:dyDescent="0.2">
      <c r="A273" s="16">
        <v>6</v>
      </c>
      <c r="B273" s="17" t="s">
        <v>21</v>
      </c>
      <c r="C273" s="21" t="s">
        <v>22</v>
      </c>
    </row>
    <row r="274" spans="1:3" ht="14.25" customHeight="1" x14ac:dyDescent="0.2">
      <c r="A274" s="16">
        <v>7</v>
      </c>
      <c r="B274" s="17" t="s">
        <v>23</v>
      </c>
      <c r="C274" s="18" t="s">
        <v>145</v>
      </c>
    </row>
    <row r="275" spans="1:3" ht="14.25" customHeight="1" x14ac:dyDescent="0.2">
      <c r="A275" s="16">
        <v>8</v>
      </c>
      <c r="B275" s="17" t="s">
        <v>25</v>
      </c>
      <c r="C275" s="18" t="s">
        <v>146</v>
      </c>
    </row>
    <row r="276" spans="1:3" ht="14.25" customHeight="1" x14ac:dyDescent="0.2">
      <c r="A276" s="16">
        <v>9</v>
      </c>
      <c r="B276" s="17" t="s">
        <v>27</v>
      </c>
      <c r="C276" s="18" t="s">
        <v>135</v>
      </c>
    </row>
    <row r="277" spans="1:3" ht="14.25" customHeight="1" x14ac:dyDescent="0.2">
      <c r="A277" s="16">
        <v>10</v>
      </c>
      <c r="B277" s="17" t="s">
        <v>29</v>
      </c>
      <c r="C277" s="18" t="s">
        <v>147</v>
      </c>
    </row>
    <row r="278" spans="1:3" ht="14.25" customHeight="1" x14ac:dyDescent="0.2">
      <c r="A278" s="16">
        <v>11</v>
      </c>
      <c r="B278" s="17" t="s">
        <v>31</v>
      </c>
      <c r="C278" s="18" t="s">
        <v>148</v>
      </c>
    </row>
    <row r="279" spans="1:3" ht="14.25" customHeight="1" x14ac:dyDescent="0.2">
      <c r="A279" s="16">
        <v>12</v>
      </c>
      <c r="B279" s="17" t="s">
        <v>33</v>
      </c>
      <c r="C279" s="18" t="s">
        <v>153</v>
      </c>
    </row>
    <row r="280" spans="1:3" ht="14.25" customHeight="1" x14ac:dyDescent="0.2">
      <c r="A280" s="16">
        <v>13</v>
      </c>
      <c r="B280" s="17" t="s">
        <v>34</v>
      </c>
      <c r="C280" s="18" t="s">
        <v>144</v>
      </c>
    </row>
    <row r="281" spans="1:3" ht="14.25" customHeight="1" x14ac:dyDescent="0.2">
      <c r="A281" s="16">
        <v>14</v>
      </c>
      <c r="B281" s="17" t="s">
        <v>35</v>
      </c>
      <c r="C281" s="21" t="s">
        <v>22</v>
      </c>
    </row>
    <row r="282" spans="1:3" ht="15" customHeight="1" thickBot="1" x14ac:dyDescent="0.25">
      <c r="A282" s="22">
        <v>15</v>
      </c>
      <c r="B282" s="23" t="s">
        <v>36</v>
      </c>
      <c r="C282" s="24" t="s">
        <v>145</v>
      </c>
    </row>
    <row r="283" spans="1:3" ht="15.75" customHeight="1" x14ac:dyDescent="0.25">
      <c r="A283" s="13"/>
      <c r="B283" s="14"/>
      <c r="C283" s="15"/>
    </row>
    <row r="284" spans="1:3" ht="27.2" customHeight="1" x14ac:dyDescent="0.25">
      <c r="A284" s="434" t="s">
        <v>154</v>
      </c>
      <c r="B284" s="435" t="s">
        <v>9</v>
      </c>
      <c r="C284" s="436" t="s">
        <v>155</v>
      </c>
    </row>
    <row r="285" spans="1:3" ht="30" x14ac:dyDescent="0.2">
      <c r="A285" s="16">
        <v>1</v>
      </c>
      <c r="B285" s="17" t="s">
        <v>11</v>
      </c>
      <c r="C285" s="18" t="s">
        <v>156</v>
      </c>
    </row>
    <row r="286" spans="1:3" ht="14.25" customHeight="1" x14ac:dyDescent="0.2">
      <c r="A286" s="16">
        <v>2</v>
      </c>
      <c r="B286" s="19" t="s">
        <v>13</v>
      </c>
      <c r="C286" s="18" t="s">
        <v>142</v>
      </c>
    </row>
    <row r="287" spans="1:3" ht="14.25" customHeight="1" x14ac:dyDescent="0.2">
      <c r="A287" s="16">
        <v>3</v>
      </c>
      <c r="B287" s="19" t="s">
        <v>15</v>
      </c>
      <c r="C287" s="20" t="s">
        <v>41</v>
      </c>
    </row>
    <row r="288" spans="1:3" ht="14.25" customHeight="1" x14ac:dyDescent="0.2">
      <c r="A288" s="16">
        <v>4</v>
      </c>
      <c r="B288" s="17" t="s">
        <v>17</v>
      </c>
      <c r="C288" s="18" t="s">
        <v>143</v>
      </c>
    </row>
    <row r="289" spans="1:3" ht="14.25" customHeight="1" x14ac:dyDescent="0.2">
      <c r="A289" s="16">
        <v>5</v>
      </c>
      <c r="B289" s="17" t="s">
        <v>19</v>
      </c>
      <c r="C289" s="18" t="s">
        <v>144</v>
      </c>
    </row>
    <row r="290" spans="1:3" ht="14.25" customHeight="1" x14ac:dyDescent="0.2">
      <c r="A290" s="16">
        <v>6</v>
      </c>
      <c r="B290" s="17" t="s">
        <v>21</v>
      </c>
      <c r="C290" s="21" t="s">
        <v>22</v>
      </c>
    </row>
    <row r="291" spans="1:3" ht="14.25" customHeight="1" x14ac:dyDescent="0.2">
      <c r="A291" s="16">
        <v>7</v>
      </c>
      <c r="B291" s="17" t="s">
        <v>23</v>
      </c>
      <c r="C291" s="18" t="s">
        <v>145</v>
      </c>
    </row>
    <row r="292" spans="1:3" ht="14.25" customHeight="1" x14ac:dyDescent="0.2">
      <c r="A292" s="16">
        <v>8</v>
      </c>
      <c r="B292" s="17" t="s">
        <v>25</v>
      </c>
      <c r="C292" s="18" t="s">
        <v>146</v>
      </c>
    </row>
    <row r="293" spans="1:3" ht="14.25" customHeight="1" x14ac:dyDescent="0.2">
      <c r="A293" s="16">
        <v>9</v>
      </c>
      <c r="B293" s="17" t="s">
        <v>27</v>
      </c>
      <c r="C293" s="18" t="s">
        <v>135</v>
      </c>
    </row>
    <row r="294" spans="1:3" ht="14.25" customHeight="1" x14ac:dyDescent="0.2">
      <c r="A294" s="16">
        <v>10</v>
      </c>
      <c r="B294" s="17" t="s">
        <v>29</v>
      </c>
      <c r="C294" s="18" t="s">
        <v>147</v>
      </c>
    </row>
    <row r="295" spans="1:3" ht="14.25" customHeight="1" x14ac:dyDescent="0.2">
      <c r="A295" s="16">
        <v>11</v>
      </c>
      <c r="B295" s="17" t="s">
        <v>31</v>
      </c>
      <c r="C295" s="18" t="s">
        <v>148</v>
      </c>
    </row>
    <row r="296" spans="1:3" ht="14.25" customHeight="1" x14ac:dyDescent="0.2">
      <c r="A296" s="16">
        <v>12</v>
      </c>
      <c r="B296" s="17" t="s">
        <v>33</v>
      </c>
      <c r="C296" s="18" t="s">
        <v>149</v>
      </c>
    </row>
    <row r="297" spans="1:3" ht="14.25" customHeight="1" x14ac:dyDescent="0.2">
      <c r="A297" s="16">
        <v>13</v>
      </c>
      <c r="B297" s="17" t="s">
        <v>34</v>
      </c>
      <c r="C297" s="18" t="s">
        <v>144</v>
      </c>
    </row>
    <row r="298" spans="1:3" ht="14.25" customHeight="1" x14ac:dyDescent="0.2">
      <c r="A298" s="16">
        <v>14</v>
      </c>
      <c r="B298" s="17" t="s">
        <v>35</v>
      </c>
      <c r="C298" s="21" t="s">
        <v>22</v>
      </c>
    </row>
    <row r="299" spans="1:3" ht="15" customHeight="1" thickBot="1" x14ac:dyDescent="0.25">
      <c r="A299" s="22">
        <v>15</v>
      </c>
      <c r="B299" s="23" t="s">
        <v>36</v>
      </c>
      <c r="C299" s="24" t="s">
        <v>145</v>
      </c>
    </row>
    <row r="300" spans="1:3" ht="15.75" customHeight="1" x14ac:dyDescent="0.25">
      <c r="A300" s="13"/>
      <c r="B300" s="14"/>
      <c r="C300" s="15"/>
    </row>
    <row r="301" spans="1:3" ht="27.2" customHeight="1" x14ac:dyDescent="0.25">
      <c r="A301" s="434" t="s">
        <v>157</v>
      </c>
      <c r="B301" s="435" t="s">
        <v>9</v>
      </c>
      <c r="C301" s="436" t="s">
        <v>158</v>
      </c>
    </row>
    <row r="302" spans="1:3" ht="30" x14ac:dyDescent="0.2">
      <c r="A302" s="16">
        <v>1</v>
      </c>
      <c r="B302" s="17" t="s">
        <v>11</v>
      </c>
      <c r="C302" s="18" t="s">
        <v>159</v>
      </c>
    </row>
    <row r="303" spans="1:3" ht="14.25" customHeight="1" x14ac:dyDescent="0.2">
      <c r="A303" s="16">
        <v>2</v>
      </c>
      <c r="B303" s="19" t="s">
        <v>13</v>
      </c>
      <c r="C303" s="18" t="s">
        <v>142</v>
      </c>
    </row>
    <row r="304" spans="1:3" ht="14.25" customHeight="1" x14ac:dyDescent="0.2">
      <c r="A304" s="16">
        <v>3</v>
      </c>
      <c r="B304" s="19" t="s">
        <v>15</v>
      </c>
      <c r="C304" s="20" t="s">
        <v>41</v>
      </c>
    </row>
    <row r="305" spans="1:3" ht="14.25" customHeight="1" x14ac:dyDescent="0.2">
      <c r="A305" s="16">
        <v>4</v>
      </c>
      <c r="B305" s="17" t="s">
        <v>17</v>
      </c>
      <c r="C305" s="18" t="s">
        <v>143</v>
      </c>
    </row>
    <row r="306" spans="1:3" ht="14.25" customHeight="1" x14ac:dyDescent="0.2">
      <c r="A306" s="16">
        <v>5</v>
      </c>
      <c r="B306" s="17" t="s">
        <v>19</v>
      </c>
      <c r="C306" s="18" t="s">
        <v>144</v>
      </c>
    </row>
    <row r="307" spans="1:3" ht="14.25" customHeight="1" x14ac:dyDescent="0.2">
      <c r="A307" s="16">
        <v>6</v>
      </c>
      <c r="B307" s="17" t="s">
        <v>21</v>
      </c>
      <c r="C307" s="21" t="s">
        <v>22</v>
      </c>
    </row>
    <row r="308" spans="1:3" ht="14.25" customHeight="1" x14ac:dyDescent="0.2">
      <c r="A308" s="16">
        <v>7</v>
      </c>
      <c r="B308" s="17" t="s">
        <v>23</v>
      </c>
      <c r="C308" s="18" t="s">
        <v>145</v>
      </c>
    </row>
    <row r="309" spans="1:3" ht="14.25" customHeight="1" x14ac:dyDescent="0.2">
      <c r="A309" s="16">
        <v>8</v>
      </c>
      <c r="B309" s="17" t="s">
        <v>25</v>
      </c>
      <c r="C309" s="18" t="s">
        <v>146</v>
      </c>
    </row>
    <row r="310" spans="1:3" ht="14.25" customHeight="1" x14ac:dyDescent="0.2">
      <c r="A310" s="16">
        <v>9</v>
      </c>
      <c r="B310" s="17" t="s">
        <v>27</v>
      </c>
      <c r="C310" s="18" t="s">
        <v>135</v>
      </c>
    </row>
    <row r="311" spans="1:3" ht="14.25" customHeight="1" x14ac:dyDescent="0.2">
      <c r="A311" s="16">
        <v>10</v>
      </c>
      <c r="B311" s="17" t="s">
        <v>29</v>
      </c>
      <c r="C311" s="18" t="s">
        <v>147</v>
      </c>
    </row>
    <row r="312" spans="1:3" ht="14.25" customHeight="1" x14ac:dyDescent="0.2">
      <c r="A312" s="16">
        <v>11</v>
      </c>
      <c r="B312" s="17" t="s">
        <v>31</v>
      </c>
      <c r="C312" s="18" t="s">
        <v>148</v>
      </c>
    </row>
    <row r="313" spans="1:3" ht="14.25" customHeight="1" x14ac:dyDescent="0.2">
      <c r="A313" s="16">
        <v>12</v>
      </c>
      <c r="B313" s="17" t="s">
        <v>33</v>
      </c>
      <c r="C313" s="18" t="s">
        <v>153</v>
      </c>
    </row>
    <row r="314" spans="1:3" ht="14.25" customHeight="1" x14ac:dyDescent="0.2">
      <c r="A314" s="16">
        <v>13</v>
      </c>
      <c r="B314" s="17" t="s">
        <v>34</v>
      </c>
      <c r="C314" s="18" t="s">
        <v>144</v>
      </c>
    </row>
    <row r="315" spans="1:3" ht="14.25" customHeight="1" x14ac:dyDescent="0.2">
      <c r="A315" s="16">
        <v>14</v>
      </c>
      <c r="B315" s="17" t="s">
        <v>35</v>
      </c>
      <c r="C315" s="21" t="s">
        <v>22</v>
      </c>
    </row>
    <row r="316" spans="1:3" ht="15" customHeight="1" thickBot="1" x14ac:dyDescent="0.25">
      <c r="A316" s="22">
        <v>15</v>
      </c>
      <c r="B316" s="23" t="s">
        <v>36</v>
      </c>
      <c r="C316" s="24" t="s">
        <v>145</v>
      </c>
    </row>
    <row r="317" spans="1:3" ht="15.75" customHeight="1" x14ac:dyDescent="0.25">
      <c r="A317" s="13"/>
      <c r="B317" s="14"/>
      <c r="C317" s="15"/>
    </row>
    <row r="318" spans="1:3" ht="27.2" customHeight="1" x14ac:dyDescent="0.25">
      <c r="A318" s="434" t="s">
        <v>160</v>
      </c>
      <c r="B318" s="435" t="s">
        <v>9</v>
      </c>
      <c r="C318" s="436" t="s">
        <v>161</v>
      </c>
    </row>
    <row r="319" spans="1:3" ht="60" x14ac:dyDescent="0.2">
      <c r="A319" s="16">
        <v>1</v>
      </c>
      <c r="B319" s="17" t="s">
        <v>11</v>
      </c>
      <c r="C319" s="18" t="s">
        <v>162</v>
      </c>
    </row>
    <row r="320" spans="1:3" ht="14.25" customHeight="1" x14ac:dyDescent="0.2">
      <c r="A320" s="16">
        <v>2</v>
      </c>
      <c r="B320" s="19" t="s">
        <v>13</v>
      </c>
      <c r="C320" s="18" t="s">
        <v>76</v>
      </c>
    </row>
    <row r="321" spans="1:3" ht="14.25" customHeight="1" x14ac:dyDescent="0.2">
      <c r="A321" s="16">
        <v>3</v>
      </c>
      <c r="B321" s="19" t="s">
        <v>15</v>
      </c>
      <c r="C321" s="20" t="s">
        <v>16</v>
      </c>
    </row>
    <row r="322" spans="1:3" ht="14.25" customHeight="1" x14ac:dyDescent="0.2">
      <c r="A322" s="16">
        <v>4</v>
      </c>
      <c r="B322" s="17" t="s">
        <v>17</v>
      </c>
      <c r="C322" s="18" t="s">
        <v>163</v>
      </c>
    </row>
    <row r="323" spans="1:3" ht="14.25" customHeight="1" x14ac:dyDescent="0.2">
      <c r="A323" s="16">
        <v>5</v>
      </c>
      <c r="B323" s="17" t="s">
        <v>19</v>
      </c>
      <c r="C323" s="18" t="s">
        <v>20</v>
      </c>
    </row>
    <row r="324" spans="1:3" ht="14.25" customHeight="1" x14ac:dyDescent="0.2">
      <c r="A324" s="16">
        <v>6</v>
      </c>
      <c r="B324" s="17" t="s">
        <v>21</v>
      </c>
      <c r="C324" s="21" t="s">
        <v>22</v>
      </c>
    </row>
    <row r="325" spans="1:3" ht="14.25" customHeight="1" x14ac:dyDescent="0.2">
      <c r="A325" s="16">
        <v>7</v>
      </c>
      <c r="B325" s="17" t="s">
        <v>23</v>
      </c>
      <c r="C325" s="18" t="s">
        <v>164</v>
      </c>
    </row>
    <row r="326" spans="1:3" ht="14.25" customHeight="1" x14ac:dyDescent="0.2">
      <c r="A326" s="16">
        <v>8</v>
      </c>
      <c r="B326" s="17" t="s">
        <v>25</v>
      </c>
      <c r="C326" s="18" t="s">
        <v>165</v>
      </c>
    </row>
    <row r="327" spans="1:3" ht="14.25" customHeight="1" x14ac:dyDescent="0.2">
      <c r="A327" s="16">
        <v>9</v>
      </c>
      <c r="B327" s="17" t="s">
        <v>27</v>
      </c>
      <c r="C327" s="18" t="s">
        <v>166</v>
      </c>
    </row>
    <row r="328" spans="1:3" ht="14.25" customHeight="1" x14ac:dyDescent="0.2">
      <c r="A328" s="16">
        <v>10</v>
      </c>
      <c r="B328" s="17" t="s">
        <v>29</v>
      </c>
      <c r="C328" s="18" t="s">
        <v>167</v>
      </c>
    </row>
    <row r="329" spans="1:3" ht="14.25" customHeight="1" x14ac:dyDescent="0.2">
      <c r="A329" s="16">
        <v>11</v>
      </c>
      <c r="B329" s="17" t="s">
        <v>31</v>
      </c>
      <c r="C329" s="18" t="s">
        <v>168</v>
      </c>
    </row>
    <row r="330" spans="1:3" ht="14.25" customHeight="1" x14ac:dyDescent="0.2">
      <c r="A330" s="16">
        <v>12</v>
      </c>
      <c r="B330" s="17" t="s">
        <v>33</v>
      </c>
      <c r="C330" s="18" t="s">
        <v>169</v>
      </c>
    </row>
    <row r="331" spans="1:3" ht="14.25" customHeight="1" x14ac:dyDescent="0.2">
      <c r="A331" s="16">
        <v>13</v>
      </c>
      <c r="B331" s="17" t="s">
        <v>34</v>
      </c>
      <c r="C331" s="18" t="s">
        <v>20</v>
      </c>
    </row>
    <row r="332" spans="1:3" ht="14.25" customHeight="1" x14ac:dyDescent="0.2">
      <c r="A332" s="16">
        <v>14</v>
      </c>
      <c r="B332" s="17" t="s">
        <v>35</v>
      </c>
      <c r="C332" s="21" t="s">
        <v>22</v>
      </c>
    </row>
    <row r="333" spans="1:3" ht="15" customHeight="1" thickBot="1" x14ac:dyDescent="0.25">
      <c r="A333" s="22">
        <v>15</v>
      </c>
      <c r="B333" s="23" t="s">
        <v>36</v>
      </c>
      <c r="C333" s="24" t="s">
        <v>164</v>
      </c>
    </row>
    <row r="334" spans="1:3" ht="15.75" customHeight="1" x14ac:dyDescent="0.25">
      <c r="A334" s="13"/>
      <c r="B334" s="14"/>
      <c r="C334" s="15"/>
    </row>
    <row r="335" spans="1:3" ht="27.2" customHeight="1" x14ac:dyDescent="0.25">
      <c r="A335" s="434" t="s">
        <v>170</v>
      </c>
      <c r="B335" s="435" t="s">
        <v>9</v>
      </c>
      <c r="C335" s="436" t="s">
        <v>171</v>
      </c>
    </row>
    <row r="336" spans="1:3" ht="30" x14ac:dyDescent="0.2">
      <c r="A336" s="16">
        <v>1</v>
      </c>
      <c r="B336" s="17" t="s">
        <v>11</v>
      </c>
      <c r="C336" s="18" t="s">
        <v>172</v>
      </c>
    </row>
    <row r="337" spans="1:3" ht="14.25" customHeight="1" x14ac:dyDescent="0.2">
      <c r="A337" s="16">
        <v>2</v>
      </c>
      <c r="B337" s="19" t="s">
        <v>13</v>
      </c>
      <c r="C337" s="18" t="s">
        <v>76</v>
      </c>
    </row>
    <row r="338" spans="1:3" ht="14.25" customHeight="1" x14ac:dyDescent="0.2">
      <c r="A338" s="16">
        <v>3</v>
      </c>
      <c r="B338" s="19" t="s">
        <v>15</v>
      </c>
      <c r="C338" s="20" t="s">
        <v>41</v>
      </c>
    </row>
    <row r="339" spans="1:3" ht="14.25" customHeight="1" x14ac:dyDescent="0.2">
      <c r="A339" s="16">
        <v>4</v>
      </c>
      <c r="B339" s="17" t="s">
        <v>17</v>
      </c>
      <c r="C339" s="18" t="s">
        <v>173</v>
      </c>
    </row>
    <row r="340" spans="1:3" ht="14.25" customHeight="1" x14ac:dyDescent="0.2">
      <c r="A340" s="16">
        <v>5</v>
      </c>
      <c r="B340" s="17" t="s">
        <v>19</v>
      </c>
      <c r="C340" s="18" t="s">
        <v>174</v>
      </c>
    </row>
    <row r="341" spans="1:3" ht="14.25" customHeight="1" x14ac:dyDescent="0.2">
      <c r="A341" s="16">
        <v>6</v>
      </c>
      <c r="B341" s="17" t="s">
        <v>21</v>
      </c>
      <c r="C341" s="21" t="s">
        <v>22</v>
      </c>
    </row>
    <row r="342" spans="1:3" ht="14.25" customHeight="1" x14ac:dyDescent="0.2">
      <c r="A342" s="16">
        <v>7</v>
      </c>
      <c r="B342" s="17" t="s">
        <v>23</v>
      </c>
      <c r="C342" s="18" t="s">
        <v>175</v>
      </c>
    </row>
    <row r="343" spans="1:3" ht="14.25" customHeight="1" x14ac:dyDescent="0.2">
      <c r="A343" s="16">
        <v>8</v>
      </c>
      <c r="B343" s="17" t="s">
        <v>25</v>
      </c>
      <c r="C343" s="18" t="s">
        <v>176</v>
      </c>
    </row>
    <row r="344" spans="1:3" ht="14.25" customHeight="1" x14ac:dyDescent="0.2">
      <c r="A344" s="16">
        <v>9</v>
      </c>
      <c r="B344" s="17" t="s">
        <v>27</v>
      </c>
      <c r="C344" s="18" t="s">
        <v>46</v>
      </c>
    </row>
    <row r="345" spans="1:3" ht="14.25" customHeight="1" x14ac:dyDescent="0.2">
      <c r="A345" s="16">
        <v>10</v>
      </c>
      <c r="B345" s="17" t="s">
        <v>29</v>
      </c>
      <c r="C345" s="18" t="s">
        <v>176</v>
      </c>
    </row>
    <row r="346" spans="1:3" ht="14.25" customHeight="1" x14ac:dyDescent="0.2">
      <c r="A346" s="16">
        <v>11</v>
      </c>
      <c r="B346" s="17" t="s">
        <v>31</v>
      </c>
      <c r="C346" s="18" t="s">
        <v>177</v>
      </c>
    </row>
    <row r="347" spans="1:3" ht="14.25" customHeight="1" x14ac:dyDescent="0.2">
      <c r="A347" s="16">
        <v>12</v>
      </c>
      <c r="B347" s="17" t="s">
        <v>33</v>
      </c>
      <c r="C347" s="18" t="s">
        <v>173</v>
      </c>
    </row>
    <row r="348" spans="1:3" ht="14.25" customHeight="1" x14ac:dyDescent="0.2">
      <c r="A348" s="16">
        <v>13</v>
      </c>
      <c r="B348" s="17" t="s">
        <v>34</v>
      </c>
      <c r="C348" s="18" t="s">
        <v>174</v>
      </c>
    </row>
    <row r="349" spans="1:3" ht="14.25" customHeight="1" x14ac:dyDescent="0.2">
      <c r="A349" s="16">
        <v>14</v>
      </c>
      <c r="B349" s="17" t="s">
        <v>35</v>
      </c>
      <c r="C349" s="21" t="s">
        <v>22</v>
      </c>
    </row>
    <row r="350" spans="1:3" ht="15" customHeight="1" thickBot="1" x14ac:dyDescent="0.25">
      <c r="A350" s="22">
        <v>15</v>
      </c>
      <c r="B350" s="23" t="s">
        <v>36</v>
      </c>
      <c r="C350" s="24" t="s">
        <v>175</v>
      </c>
    </row>
    <row r="351" spans="1:3" ht="15.75" customHeight="1" x14ac:dyDescent="0.25">
      <c r="A351" s="13"/>
      <c r="B351" s="14"/>
      <c r="C351" s="15"/>
    </row>
    <row r="352" spans="1:3" ht="27.2" customHeight="1" x14ac:dyDescent="0.25">
      <c r="A352" s="434" t="s">
        <v>178</v>
      </c>
      <c r="B352" s="435" t="s">
        <v>9</v>
      </c>
      <c r="C352" s="436" t="s">
        <v>179</v>
      </c>
    </row>
    <row r="353" spans="1:3" ht="30" x14ac:dyDescent="0.2">
      <c r="A353" s="16">
        <v>1</v>
      </c>
      <c r="B353" s="17" t="s">
        <v>11</v>
      </c>
      <c r="C353" s="18" t="s">
        <v>180</v>
      </c>
    </row>
    <row r="354" spans="1:3" ht="14.25" customHeight="1" x14ac:dyDescent="0.2">
      <c r="A354" s="16">
        <v>2</v>
      </c>
      <c r="B354" s="19" t="s">
        <v>13</v>
      </c>
      <c r="C354" s="18" t="s">
        <v>40</v>
      </c>
    </row>
    <row r="355" spans="1:3" ht="14.25" customHeight="1" x14ac:dyDescent="0.2">
      <c r="A355" s="16">
        <v>3</v>
      </c>
      <c r="B355" s="19" t="s">
        <v>15</v>
      </c>
      <c r="C355" s="20" t="s">
        <v>41</v>
      </c>
    </row>
    <row r="356" spans="1:3" ht="14.25" customHeight="1" x14ac:dyDescent="0.2">
      <c r="A356" s="16">
        <v>4</v>
      </c>
      <c r="B356" s="17" t="s">
        <v>17</v>
      </c>
      <c r="C356" s="18" t="s">
        <v>53</v>
      </c>
    </row>
    <row r="357" spans="1:3" ht="14.25" customHeight="1" x14ac:dyDescent="0.2">
      <c r="A357" s="16">
        <v>5</v>
      </c>
      <c r="B357" s="17" t="s">
        <v>19</v>
      </c>
      <c r="C357" s="18" t="s">
        <v>20</v>
      </c>
    </row>
    <row r="358" spans="1:3" ht="14.25" customHeight="1" x14ac:dyDescent="0.2">
      <c r="A358" s="16">
        <v>6</v>
      </c>
      <c r="B358" s="17" t="s">
        <v>21</v>
      </c>
      <c r="C358" s="21" t="s">
        <v>22</v>
      </c>
    </row>
    <row r="359" spans="1:3" ht="14.25" customHeight="1" x14ac:dyDescent="0.2">
      <c r="A359" s="16">
        <v>7</v>
      </c>
      <c r="B359" s="17" t="s">
        <v>23</v>
      </c>
      <c r="C359" s="18" t="s">
        <v>24</v>
      </c>
    </row>
    <row r="360" spans="1:3" ht="14.25" customHeight="1" x14ac:dyDescent="0.2">
      <c r="A360" s="16">
        <v>8</v>
      </c>
      <c r="B360" s="17" t="s">
        <v>25</v>
      </c>
      <c r="C360" s="18" t="s">
        <v>45</v>
      </c>
    </row>
    <row r="361" spans="1:3" ht="14.25" customHeight="1" x14ac:dyDescent="0.2">
      <c r="A361" s="16">
        <v>9</v>
      </c>
      <c r="B361" s="17" t="s">
        <v>27</v>
      </c>
      <c r="C361" s="18" t="s">
        <v>46</v>
      </c>
    </row>
    <row r="362" spans="1:3" ht="14.25" customHeight="1" x14ac:dyDescent="0.2">
      <c r="A362" s="16">
        <v>10</v>
      </c>
      <c r="B362" s="17" t="s">
        <v>29</v>
      </c>
      <c r="C362" s="18" t="s">
        <v>47</v>
      </c>
    </row>
    <row r="363" spans="1:3" ht="14.25" customHeight="1" x14ac:dyDescent="0.2">
      <c r="A363" s="16">
        <v>11</v>
      </c>
      <c r="B363" s="17" t="s">
        <v>31</v>
      </c>
      <c r="C363" s="18" t="s">
        <v>48</v>
      </c>
    </row>
    <row r="364" spans="1:3" ht="14.25" customHeight="1" x14ac:dyDescent="0.2">
      <c r="A364" s="16">
        <v>12</v>
      </c>
      <c r="B364" s="17" t="s">
        <v>33</v>
      </c>
      <c r="C364" s="18" t="s">
        <v>49</v>
      </c>
    </row>
    <row r="365" spans="1:3" ht="14.25" customHeight="1" x14ac:dyDescent="0.2">
      <c r="A365" s="16">
        <v>13</v>
      </c>
      <c r="B365" s="17" t="s">
        <v>34</v>
      </c>
      <c r="C365" s="18" t="s">
        <v>43</v>
      </c>
    </row>
    <row r="366" spans="1:3" ht="14.25" customHeight="1" x14ac:dyDescent="0.2">
      <c r="A366" s="16">
        <v>14</v>
      </c>
      <c r="B366" s="17" t="s">
        <v>35</v>
      </c>
      <c r="C366" s="21" t="s">
        <v>22</v>
      </c>
    </row>
    <row r="367" spans="1:3" ht="15" customHeight="1" thickBot="1" x14ac:dyDescent="0.25">
      <c r="A367" s="22">
        <v>15</v>
      </c>
      <c r="B367" s="23" t="s">
        <v>36</v>
      </c>
      <c r="C367" s="24" t="s">
        <v>44</v>
      </c>
    </row>
    <row r="368" spans="1:3" ht="15.75" customHeight="1" x14ac:dyDescent="0.25">
      <c r="A368" s="13"/>
      <c r="B368" s="14"/>
      <c r="C368" s="15"/>
    </row>
    <row r="369" spans="1:3" ht="27.2" customHeight="1" x14ac:dyDescent="0.25">
      <c r="A369" s="434" t="s">
        <v>181</v>
      </c>
      <c r="B369" s="435" t="s">
        <v>9</v>
      </c>
      <c r="C369" s="436" t="s">
        <v>182</v>
      </c>
    </row>
    <row r="370" spans="1:3" ht="30" x14ac:dyDescent="0.2">
      <c r="A370" s="16">
        <v>1</v>
      </c>
      <c r="B370" s="17" t="s">
        <v>11</v>
      </c>
      <c r="C370" s="18" t="s">
        <v>183</v>
      </c>
    </row>
    <row r="371" spans="1:3" ht="14.25" customHeight="1" x14ac:dyDescent="0.2">
      <c r="A371" s="16">
        <v>2</v>
      </c>
      <c r="B371" s="19" t="s">
        <v>13</v>
      </c>
      <c r="C371" s="18" t="s">
        <v>111</v>
      </c>
    </row>
    <row r="372" spans="1:3" ht="14.25" customHeight="1" x14ac:dyDescent="0.2">
      <c r="A372" s="16">
        <v>3</v>
      </c>
      <c r="B372" s="19" t="s">
        <v>15</v>
      </c>
      <c r="C372" s="20" t="s">
        <v>16</v>
      </c>
    </row>
    <row r="373" spans="1:3" ht="14.25" customHeight="1" x14ac:dyDescent="0.2">
      <c r="A373" s="16">
        <v>4</v>
      </c>
      <c r="B373" s="17" t="s">
        <v>17</v>
      </c>
      <c r="C373" s="18" t="s">
        <v>184</v>
      </c>
    </row>
    <row r="374" spans="1:3" ht="14.25" customHeight="1" x14ac:dyDescent="0.2">
      <c r="A374" s="16">
        <v>5</v>
      </c>
      <c r="B374" s="17" t="s">
        <v>19</v>
      </c>
      <c r="C374" s="18" t="s">
        <v>20</v>
      </c>
    </row>
    <row r="375" spans="1:3" ht="14.25" customHeight="1" x14ac:dyDescent="0.2">
      <c r="A375" s="16">
        <v>6</v>
      </c>
      <c r="B375" s="17" t="s">
        <v>21</v>
      </c>
      <c r="C375" s="21" t="s">
        <v>22</v>
      </c>
    </row>
    <row r="376" spans="1:3" ht="14.25" customHeight="1" x14ac:dyDescent="0.2">
      <c r="A376" s="16">
        <v>7</v>
      </c>
      <c r="B376" s="17" t="s">
        <v>23</v>
      </c>
      <c r="C376" s="18" t="s">
        <v>24</v>
      </c>
    </row>
    <row r="377" spans="1:3" ht="14.25" customHeight="1" x14ac:dyDescent="0.2">
      <c r="A377" s="16">
        <v>8</v>
      </c>
      <c r="B377" s="17" t="s">
        <v>25</v>
      </c>
      <c r="C377" s="18" t="s">
        <v>185</v>
      </c>
    </row>
    <row r="378" spans="1:3" ht="14.25" customHeight="1" x14ac:dyDescent="0.2">
      <c r="A378" s="16">
        <v>9</v>
      </c>
      <c r="B378" s="17" t="s">
        <v>27</v>
      </c>
      <c r="C378" s="18" t="s">
        <v>46</v>
      </c>
    </row>
    <row r="379" spans="1:3" ht="14.25" customHeight="1" x14ac:dyDescent="0.2">
      <c r="A379" s="16">
        <v>10</v>
      </c>
      <c r="B379" s="17" t="s">
        <v>29</v>
      </c>
      <c r="C379" s="18" t="s">
        <v>186</v>
      </c>
    </row>
    <row r="380" spans="1:3" ht="14.25" customHeight="1" x14ac:dyDescent="0.2">
      <c r="A380" s="16">
        <v>11</v>
      </c>
      <c r="B380" s="17" t="s">
        <v>31</v>
      </c>
      <c r="C380" s="18" t="s">
        <v>32</v>
      </c>
    </row>
    <row r="381" spans="1:3" ht="14.25" customHeight="1" x14ac:dyDescent="0.2">
      <c r="A381" s="16">
        <v>12</v>
      </c>
      <c r="B381" s="17" t="s">
        <v>33</v>
      </c>
      <c r="C381" s="18" t="s">
        <v>187</v>
      </c>
    </row>
    <row r="382" spans="1:3" ht="14.25" customHeight="1" x14ac:dyDescent="0.2">
      <c r="A382" s="16">
        <v>13</v>
      </c>
      <c r="B382" s="17" t="s">
        <v>34</v>
      </c>
      <c r="C382" s="18" t="s">
        <v>20</v>
      </c>
    </row>
    <row r="383" spans="1:3" ht="14.25" customHeight="1" x14ac:dyDescent="0.2">
      <c r="A383" s="16">
        <v>14</v>
      </c>
      <c r="B383" s="17" t="s">
        <v>35</v>
      </c>
      <c r="C383" s="21" t="s">
        <v>22</v>
      </c>
    </row>
    <row r="384" spans="1:3" ht="15" customHeight="1" thickBot="1" x14ac:dyDescent="0.25">
      <c r="A384" s="22">
        <v>15</v>
      </c>
      <c r="B384" s="23" t="s">
        <v>36</v>
      </c>
      <c r="C384" s="24" t="s">
        <v>24</v>
      </c>
    </row>
    <row r="385" spans="1:3" ht="15.75" customHeight="1" x14ac:dyDescent="0.25">
      <c r="A385" s="13"/>
      <c r="B385" s="14"/>
      <c r="C385" s="15"/>
    </row>
    <row r="386" spans="1:3" ht="27.2" customHeight="1" x14ac:dyDescent="0.25">
      <c r="A386" s="434" t="s">
        <v>188</v>
      </c>
      <c r="B386" s="435" t="s">
        <v>9</v>
      </c>
      <c r="C386" s="436" t="s">
        <v>189</v>
      </c>
    </row>
    <row r="387" spans="1:3" ht="45" x14ac:dyDescent="0.2">
      <c r="A387" s="16">
        <v>1</v>
      </c>
      <c r="B387" s="17" t="s">
        <v>11</v>
      </c>
      <c r="C387" s="18" t="s">
        <v>190</v>
      </c>
    </row>
    <row r="388" spans="1:3" ht="14.25" customHeight="1" x14ac:dyDescent="0.2">
      <c r="A388" s="16">
        <v>2</v>
      </c>
      <c r="B388" s="19" t="s">
        <v>13</v>
      </c>
      <c r="C388" s="18" t="s">
        <v>191</v>
      </c>
    </row>
    <row r="389" spans="1:3" ht="14.25" customHeight="1" x14ac:dyDescent="0.2">
      <c r="A389" s="16">
        <v>3</v>
      </c>
      <c r="B389" s="19" t="s">
        <v>15</v>
      </c>
      <c r="C389" s="20" t="s">
        <v>16</v>
      </c>
    </row>
    <row r="390" spans="1:3" ht="14.25" customHeight="1" x14ac:dyDescent="0.2">
      <c r="A390" s="16">
        <v>4</v>
      </c>
      <c r="B390" s="17" t="s">
        <v>17</v>
      </c>
      <c r="C390" s="18" t="s">
        <v>192</v>
      </c>
    </row>
    <row r="391" spans="1:3" ht="14.25" customHeight="1" x14ac:dyDescent="0.2">
      <c r="A391" s="16">
        <v>5</v>
      </c>
      <c r="B391" s="17" t="s">
        <v>19</v>
      </c>
      <c r="C391" s="18" t="s">
        <v>193</v>
      </c>
    </row>
    <row r="392" spans="1:3" ht="14.25" customHeight="1" x14ac:dyDescent="0.2">
      <c r="A392" s="16">
        <v>6</v>
      </c>
      <c r="B392" s="17" t="s">
        <v>21</v>
      </c>
      <c r="C392" s="21" t="s">
        <v>22</v>
      </c>
    </row>
    <row r="393" spans="1:3" ht="14.25" customHeight="1" x14ac:dyDescent="0.2">
      <c r="A393" s="16">
        <v>7</v>
      </c>
      <c r="B393" s="17" t="s">
        <v>23</v>
      </c>
      <c r="C393" s="18" t="s">
        <v>175</v>
      </c>
    </row>
    <row r="394" spans="1:3" ht="14.25" customHeight="1" x14ac:dyDescent="0.2">
      <c r="A394" s="16">
        <v>8</v>
      </c>
      <c r="B394" s="17" t="s">
        <v>25</v>
      </c>
      <c r="C394" s="18" t="s">
        <v>26</v>
      </c>
    </row>
    <row r="395" spans="1:3" ht="14.25" customHeight="1" x14ac:dyDescent="0.2">
      <c r="A395" s="16">
        <v>9</v>
      </c>
      <c r="B395" s="17" t="s">
        <v>27</v>
      </c>
      <c r="C395" s="18" t="s">
        <v>28</v>
      </c>
    </row>
    <row r="396" spans="1:3" ht="14.25" customHeight="1" x14ac:dyDescent="0.2">
      <c r="A396" s="16">
        <v>10</v>
      </c>
      <c r="B396" s="17" t="s">
        <v>29</v>
      </c>
      <c r="C396" s="18" t="s">
        <v>30</v>
      </c>
    </row>
    <row r="397" spans="1:3" ht="14.25" customHeight="1" x14ac:dyDescent="0.2">
      <c r="A397" s="16">
        <v>11</v>
      </c>
      <c r="B397" s="17" t="s">
        <v>31</v>
      </c>
      <c r="C397" s="18" t="s">
        <v>32</v>
      </c>
    </row>
    <row r="398" spans="1:3" ht="14.25" customHeight="1" x14ac:dyDescent="0.2">
      <c r="A398" s="16">
        <v>12</v>
      </c>
      <c r="B398" s="17" t="s">
        <v>33</v>
      </c>
      <c r="C398" s="18" t="s">
        <v>88</v>
      </c>
    </row>
    <row r="399" spans="1:3" ht="14.25" customHeight="1" x14ac:dyDescent="0.2">
      <c r="A399" s="16">
        <v>13</v>
      </c>
      <c r="B399" s="17" t="s">
        <v>34</v>
      </c>
      <c r="C399" s="18" t="s">
        <v>20</v>
      </c>
    </row>
    <row r="400" spans="1:3" ht="14.25" customHeight="1" x14ac:dyDescent="0.2">
      <c r="A400" s="16">
        <v>14</v>
      </c>
      <c r="B400" s="17" t="s">
        <v>35</v>
      </c>
      <c r="C400" s="21" t="s">
        <v>22</v>
      </c>
    </row>
    <row r="401" spans="1:3" ht="15" customHeight="1" thickBot="1" x14ac:dyDescent="0.25">
      <c r="A401" s="22">
        <v>15</v>
      </c>
      <c r="B401" s="23" t="s">
        <v>36</v>
      </c>
      <c r="C401" s="24" t="s">
        <v>24</v>
      </c>
    </row>
    <row r="402" spans="1:3" ht="15.75" customHeight="1" x14ac:dyDescent="0.25">
      <c r="A402" s="13"/>
      <c r="B402" s="14"/>
      <c r="C402" s="15"/>
    </row>
    <row r="403" spans="1:3" ht="27.2" customHeight="1" x14ac:dyDescent="0.25">
      <c r="A403" s="434" t="s">
        <v>194</v>
      </c>
      <c r="B403" s="435" t="s">
        <v>9</v>
      </c>
      <c r="C403" s="436" t="s">
        <v>195</v>
      </c>
    </row>
    <row r="404" spans="1:3" x14ac:dyDescent="0.2">
      <c r="A404" s="16">
        <v>1</v>
      </c>
      <c r="B404" s="17" t="s">
        <v>11</v>
      </c>
      <c r="C404" s="18" t="s">
        <v>196</v>
      </c>
    </row>
    <row r="405" spans="1:3" ht="14.25" customHeight="1" x14ac:dyDescent="0.2">
      <c r="A405" s="16">
        <v>2</v>
      </c>
      <c r="B405" s="19" t="s">
        <v>13</v>
      </c>
      <c r="C405" s="18" t="s">
        <v>132</v>
      </c>
    </row>
    <row r="406" spans="1:3" ht="14.25" customHeight="1" x14ac:dyDescent="0.2">
      <c r="A406" s="16">
        <v>3</v>
      </c>
      <c r="B406" s="19" t="s">
        <v>15</v>
      </c>
      <c r="C406" s="20" t="s">
        <v>16</v>
      </c>
    </row>
    <row r="407" spans="1:3" ht="14.25" customHeight="1" x14ac:dyDescent="0.2">
      <c r="A407" s="16">
        <v>4</v>
      </c>
      <c r="B407" s="17" t="s">
        <v>17</v>
      </c>
      <c r="C407" s="18" t="s">
        <v>197</v>
      </c>
    </row>
    <row r="408" spans="1:3" ht="14.25" customHeight="1" x14ac:dyDescent="0.2">
      <c r="A408" s="16">
        <v>5</v>
      </c>
      <c r="B408" s="17" t="s">
        <v>19</v>
      </c>
      <c r="C408" s="18" t="s">
        <v>117</v>
      </c>
    </row>
    <row r="409" spans="1:3" ht="14.25" customHeight="1" x14ac:dyDescent="0.2">
      <c r="A409" s="16">
        <v>6</v>
      </c>
      <c r="B409" s="17" t="s">
        <v>21</v>
      </c>
      <c r="C409" s="21" t="s">
        <v>22</v>
      </c>
    </row>
    <row r="410" spans="1:3" ht="14.25" customHeight="1" x14ac:dyDescent="0.2">
      <c r="A410" s="16">
        <v>7</v>
      </c>
      <c r="B410" s="17" t="s">
        <v>23</v>
      </c>
      <c r="C410" s="18" t="s">
        <v>44</v>
      </c>
    </row>
    <row r="411" spans="1:3" ht="14.25" customHeight="1" x14ac:dyDescent="0.2">
      <c r="A411" s="16">
        <v>8</v>
      </c>
      <c r="B411" s="17" t="s">
        <v>25</v>
      </c>
      <c r="C411" s="18" t="s">
        <v>198</v>
      </c>
    </row>
    <row r="412" spans="1:3" ht="14.25" customHeight="1" x14ac:dyDescent="0.2">
      <c r="A412" s="16">
        <v>9</v>
      </c>
      <c r="B412" s="17" t="s">
        <v>27</v>
      </c>
      <c r="C412" s="18" t="s">
        <v>46</v>
      </c>
    </row>
    <row r="413" spans="1:3" ht="14.25" customHeight="1" x14ac:dyDescent="0.2">
      <c r="A413" s="16">
        <v>10</v>
      </c>
      <c r="B413" s="17" t="s">
        <v>29</v>
      </c>
      <c r="C413" s="18" t="s">
        <v>94</v>
      </c>
    </row>
    <row r="414" spans="1:3" ht="14.25" customHeight="1" x14ac:dyDescent="0.2">
      <c r="A414" s="16">
        <v>11</v>
      </c>
      <c r="B414" s="17" t="s">
        <v>31</v>
      </c>
      <c r="C414" s="18" t="s">
        <v>94</v>
      </c>
    </row>
    <row r="415" spans="1:3" ht="14.25" customHeight="1" x14ac:dyDescent="0.2">
      <c r="A415" s="16">
        <v>12</v>
      </c>
      <c r="B415" s="17" t="s">
        <v>33</v>
      </c>
      <c r="C415" s="18" t="s">
        <v>95</v>
      </c>
    </row>
    <row r="416" spans="1:3" ht="14.25" customHeight="1" x14ac:dyDescent="0.2">
      <c r="A416" s="16">
        <v>13</v>
      </c>
      <c r="B416" s="17" t="s">
        <v>34</v>
      </c>
      <c r="C416" s="18" t="s">
        <v>43</v>
      </c>
    </row>
    <row r="417" spans="1:3" ht="14.25" customHeight="1" x14ac:dyDescent="0.2">
      <c r="A417" s="16">
        <v>14</v>
      </c>
      <c r="B417" s="17" t="s">
        <v>35</v>
      </c>
      <c r="C417" s="21" t="s">
        <v>22</v>
      </c>
    </row>
    <row r="418" spans="1:3" ht="15" customHeight="1" thickBot="1" x14ac:dyDescent="0.25">
      <c r="A418" s="22">
        <v>15</v>
      </c>
      <c r="B418" s="23" t="s">
        <v>36</v>
      </c>
      <c r="C418" s="24" t="s">
        <v>44</v>
      </c>
    </row>
    <row r="419" spans="1:3" ht="15.75" customHeight="1" x14ac:dyDescent="0.25">
      <c r="A419" s="13"/>
      <c r="B419" s="14"/>
      <c r="C419" s="15"/>
    </row>
    <row r="420" spans="1:3" ht="27.2" customHeight="1" x14ac:dyDescent="0.25">
      <c r="A420" s="434" t="s">
        <v>199</v>
      </c>
      <c r="B420" s="435" t="s">
        <v>9</v>
      </c>
      <c r="C420" s="436" t="s">
        <v>200</v>
      </c>
    </row>
    <row r="421" spans="1:3" ht="45" x14ac:dyDescent="0.2">
      <c r="A421" s="16">
        <v>1</v>
      </c>
      <c r="B421" s="17" t="s">
        <v>11</v>
      </c>
      <c r="C421" s="18" t="s">
        <v>201</v>
      </c>
    </row>
    <row r="422" spans="1:3" ht="14.25" customHeight="1" x14ac:dyDescent="0.2">
      <c r="A422" s="16">
        <v>2</v>
      </c>
      <c r="B422" s="19" t="s">
        <v>13</v>
      </c>
      <c r="C422" s="18" t="s">
        <v>202</v>
      </c>
    </row>
    <row r="423" spans="1:3" ht="14.25" customHeight="1" x14ac:dyDescent="0.2">
      <c r="A423" s="16">
        <v>3</v>
      </c>
      <c r="B423" s="19" t="s">
        <v>15</v>
      </c>
      <c r="C423" s="20" t="s">
        <v>16</v>
      </c>
    </row>
    <row r="424" spans="1:3" ht="14.25" customHeight="1" x14ac:dyDescent="0.2">
      <c r="A424" s="16">
        <v>4</v>
      </c>
      <c r="B424" s="17" t="s">
        <v>17</v>
      </c>
      <c r="C424" s="18" t="s">
        <v>203</v>
      </c>
    </row>
    <row r="425" spans="1:3" ht="14.25" customHeight="1" x14ac:dyDescent="0.2">
      <c r="A425" s="16">
        <v>5</v>
      </c>
      <c r="B425" s="17" t="s">
        <v>19</v>
      </c>
      <c r="C425" s="18" t="s">
        <v>193</v>
      </c>
    </row>
    <row r="426" spans="1:3" ht="14.25" customHeight="1" x14ac:dyDescent="0.2">
      <c r="A426" s="16">
        <v>6</v>
      </c>
      <c r="B426" s="17" t="s">
        <v>21</v>
      </c>
      <c r="C426" s="21" t="s">
        <v>22</v>
      </c>
    </row>
    <row r="427" spans="1:3" ht="14.25" customHeight="1" x14ac:dyDescent="0.2">
      <c r="A427" s="16">
        <v>7</v>
      </c>
      <c r="B427" s="17" t="s">
        <v>23</v>
      </c>
      <c r="C427" s="18" t="s">
        <v>175</v>
      </c>
    </row>
    <row r="428" spans="1:3" ht="14.25" customHeight="1" x14ac:dyDescent="0.2">
      <c r="A428" s="16">
        <v>8</v>
      </c>
      <c r="B428" s="17" t="s">
        <v>25</v>
      </c>
      <c r="C428" s="18" t="s">
        <v>204</v>
      </c>
    </row>
    <row r="429" spans="1:3" ht="14.25" customHeight="1" x14ac:dyDescent="0.2">
      <c r="A429" s="16">
        <v>9</v>
      </c>
      <c r="B429" s="17" t="s">
        <v>27</v>
      </c>
      <c r="C429" s="18" t="s">
        <v>205</v>
      </c>
    </row>
    <row r="430" spans="1:3" ht="14.25" customHeight="1" x14ac:dyDescent="0.2">
      <c r="A430" s="16">
        <v>10</v>
      </c>
      <c r="B430" s="17" t="s">
        <v>29</v>
      </c>
      <c r="C430" s="18" t="s">
        <v>204</v>
      </c>
    </row>
    <row r="431" spans="1:3" ht="14.25" customHeight="1" x14ac:dyDescent="0.2">
      <c r="A431" s="16">
        <v>11</v>
      </c>
      <c r="B431" s="17" t="s">
        <v>31</v>
      </c>
      <c r="C431" s="18" t="s">
        <v>206</v>
      </c>
    </row>
    <row r="432" spans="1:3" ht="14.25" customHeight="1" x14ac:dyDescent="0.2">
      <c r="A432" s="16">
        <v>12</v>
      </c>
      <c r="B432" s="17" t="s">
        <v>33</v>
      </c>
      <c r="C432" s="18" t="s">
        <v>207</v>
      </c>
    </row>
    <row r="433" spans="1:4" ht="14.25" customHeight="1" x14ac:dyDescent="0.2">
      <c r="A433" s="16">
        <v>13</v>
      </c>
      <c r="B433" s="17" t="s">
        <v>34</v>
      </c>
      <c r="C433" s="18" t="s">
        <v>193</v>
      </c>
    </row>
    <row r="434" spans="1:4" ht="14.25" customHeight="1" x14ac:dyDescent="0.2">
      <c r="A434" s="16">
        <v>14</v>
      </c>
      <c r="B434" s="17" t="s">
        <v>35</v>
      </c>
      <c r="C434" s="21" t="s">
        <v>22</v>
      </c>
    </row>
    <row r="435" spans="1:4" ht="15" customHeight="1" thickBot="1" x14ac:dyDescent="0.25">
      <c r="A435" s="22">
        <v>15</v>
      </c>
      <c r="B435" s="23" t="s">
        <v>36</v>
      </c>
      <c r="C435" s="24" t="s">
        <v>175</v>
      </c>
    </row>
    <row r="436" spans="1:4" ht="15.75" x14ac:dyDescent="0.25">
      <c r="A436" s="25" t="s">
        <v>208</v>
      </c>
      <c r="B436" s="25"/>
      <c r="C436" s="25" t="s">
        <v>209</v>
      </c>
      <c r="D436" s="26"/>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REPORTING&amp;RMANCHESTER MEMORIAL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abSelected="1" zoomScale="75" zoomScaleNormal="75" workbookViewId="0">
      <selection sqref="A1:C1"/>
    </sheetView>
  </sheetViews>
  <sheetFormatPr defaultRowHeight="15" x14ac:dyDescent="0.2"/>
  <cols>
    <col min="1" max="1" width="6.88671875" bestFit="1" customWidth="1"/>
    <col min="2" max="2" width="48.6640625" customWidth="1"/>
    <col min="3" max="3" width="61.109375" customWidth="1"/>
  </cols>
  <sheetData>
    <row r="1" spans="1:3" x14ac:dyDescent="0.2">
      <c r="A1" s="214"/>
      <c r="B1" s="457"/>
      <c r="C1" s="457"/>
    </row>
    <row r="2" spans="1:3" x14ac:dyDescent="0.2">
      <c r="A2" s="457" t="s">
        <v>0</v>
      </c>
      <c r="B2" s="457"/>
      <c r="C2" s="457"/>
    </row>
    <row r="3" spans="1:3" x14ac:dyDescent="0.2">
      <c r="A3" s="457" t="s">
        <v>1</v>
      </c>
      <c r="B3" s="457"/>
      <c r="C3" s="457"/>
    </row>
    <row r="4" spans="1:3" x14ac:dyDescent="0.2">
      <c r="A4" s="457" t="s">
        <v>2</v>
      </c>
      <c r="B4" s="457"/>
      <c r="C4" s="457"/>
    </row>
    <row r="5" spans="1:3" x14ac:dyDescent="0.2">
      <c r="A5" s="288" t="s">
        <v>348</v>
      </c>
      <c r="B5" s="288"/>
      <c r="C5" s="288"/>
    </row>
    <row r="6" spans="1:3" ht="13.5" customHeight="1" thickBot="1" x14ac:dyDescent="0.25">
      <c r="A6" s="289"/>
      <c r="B6" s="492"/>
      <c r="C6" s="492"/>
    </row>
    <row r="7" spans="1:3" x14ac:dyDescent="0.2">
      <c r="A7" s="215">
        <v>-1</v>
      </c>
      <c r="B7" s="217">
        <v>-2</v>
      </c>
      <c r="C7" s="218">
        <v>-3</v>
      </c>
    </row>
    <row r="8" spans="1:3" ht="15.75" thickBot="1" x14ac:dyDescent="0.25">
      <c r="A8" s="290" t="s">
        <v>5</v>
      </c>
      <c r="B8" s="291" t="s">
        <v>6</v>
      </c>
      <c r="C8" s="291" t="s">
        <v>349</v>
      </c>
    </row>
    <row r="9" spans="1:3" ht="15.75" customHeight="1" x14ac:dyDescent="0.2">
      <c r="A9" s="292"/>
      <c r="B9" s="293"/>
      <c r="C9" s="294"/>
    </row>
    <row r="10" spans="1:3" ht="15.75" customHeight="1" thickBot="1" x14ac:dyDescent="0.25">
      <c r="A10" s="295" t="s">
        <v>96</v>
      </c>
      <c r="B10" s="296" t="s">
        <v>350</v>
      </c>
      <c r="C10" s="291"/>
    </row>
    <row r="11" spans="1:3" s="219" customFormat="1" ht="60" x14ac:dyDescent="0.2">
      <c r="A11" s="443" t="s">
        <v>8</v>
      </c>
      <c r="B11" s="442" t="s">
        <v>351</v>
      </c>
      <c r="C11" s="298" t="s">
        <v>352</v>
      </c>
    </row>
    <row r="12" spans="1:3" s="219" customFormat="1" ht="75" customHeight="1" x14ac:dyDescent="0.2">
      <c r="A12" s="299" t="s">
        <v>37</v>
      </c>
      <c r="B12" s="297" t="s">
        <v>353</v>
      </c>
      <c r="C12" s="300" t="s">
        <v>354</v>
      </c>
    </row>
    <row r="13" spans="1:3" s="219" customFormat="1" ht="30" x14ac:dyDescent="0.2">
      <c r="A13" s="301" t="s">
        <v>50</v>
      </c>
      <c r="B13" s="302" t="s">
        <v>355</v>
      </c>
      <c r="C13" s="303">
        <v>0.21</v>
      </c>
    </row>
    <row r="14" spans="1:3" ht="13.5" customHeight="1" thickBot="1" x14ac:dyDescent="0.25">
      <c r="A14" s="304"/>
      <c r="B14" s="305"/>
      <c r="C14" s="306"/>
    </row>
    <row r="15" spans="1:3" s="219" customFormat="1" ht="16.5" customHeight="1" thickBot="1" x14ac:dyDescent="0.25">
      <c r="A15" s="307" t="s">
        <v>356</v>
      </c>
      <c r="B15" s="308" t="s">
        <v>357</v>
      </c>
      <c r="C15" s="309"/>
    </row>
    <row r="16" spans="1:3" s="219" customFormat="1" x14ac:dyDescent="0.2">
      <c r="A16" s="310"/>
      <c r="B16" s="311" t="s">
        <v>358</v>
      </c>
      <c r="C16" s="312"/>
    </row>
    <row r="17" spans="1:3" s="219" customFormat="1" x14ac:dyDescent="0.2">
      <c r="A17" s="440">
        <v>1</v>
      </c>
      <c r="B17" s="442" t="s">
        <v>359</v>
      </c>
      <c r="C17" s="313" t="s">
        <v>360</v>
      </c>
    </row>
    <row r="18" spans="1:3" s="219" customFormat="1" x14ac:dyDescent="0.2">
      <c r="A18" s="440">
        <v>2</v>
      </c>
      <c r="B18" s="439" t="s">
        <v>361</v>
      </c>
      <c r="C18" s="313" t="s">
        <v>362</v>
      </c>
    </row>
    <row r="19" spans="1:3" s="219" customFormat="1" x14ac:dyDescent="0.2">
      <c r="A19" s="440">
        <v>3</v>
      </c>
      <c r="B19" s="439" t="s">
        <v>363</v>
      </c>
      <c r="C19" s="313" t="s">
        <v>364</v>
      </c>
    </row>
    <row r="20" spans="1:3" s="219" customFormat="1" ht="60" x14ac:dyDescent="0.2">
      <c r="A20" s="440">
        <v>4</v>
      </c>
      <c r="B20" s="439" t="s">
        <v>365</v>
      </c>
      <c r="C20" s="313" t="s">
        <v>352</v>
      </c>
    </row>
    <row r="21" spans="1:3" s="219" customFormat="1" ht="75" customHeight="1" x14ac:dyDescent="0.2">
      <c r="A21" s="440">
        <v>5</v>
      </c>
      <c r="B21" s="439" t="s">
        <v>366</v>
      </c>
      <c r="C21" s="313" t="s">
        <v>367</v>
      </c>
    </row>
    <row r="22" spans="1:3" s="219" customFormat="1" ht="30.75" customHeight="1" x14ac:dyDescent="0.2">
      <c r="A22" s="441">
        <v>6</v>
      </c>
      <c r="B22" s="439" t="s">
        <v>368</v>
      </c>
      <c r="C22" s="314">
        <v>0.21</v>
      </c>
    </row>
    <row r="23" spans="1:3" s="315" customFormat="1" x14ac:dyDescent="0.2">
      <c r="A23" s="316"/>
      <c r="B23" s="317"/>
      <c r="C23" s="318"/>
    </row>
  </sheetData>
  <mergeCells count="5">
    <mergeCell ref="B1:C1"/>
    <mergeCell ref="A2:C2"/>
    <mergeCell ref="A3:C3"/>
    <mergeCell ref="A4:C4"/>
    <mergeCell ref="B6:C6"/>
  </mergeCells>
  <printOptions horizontalCentered="1"/>
  <pageMargins left="0.25" right="0.25" top="0.5" bottom="0.5" header="0.25" footer="0.25"/>
  <pageSetup paperSize="9" scale="86" orientation="landscape" r:id="rId1"/>
  <headerFooter>
    <oddHeader>&amp;L&amp;10OFFICE OF HEALTH CARE ACCESS&amp;C&amp;10ANNUAL REPORTING&amp;R&amp;10MANCHESTER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tabSelected="1" zoomScale="75" zoomScaleSheetLayoutView="100" workbookViewId="0">
      <selection sqref="A1:C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19"/>
      <c r="B3" s="319"/>
      <c r="C3" s="320"/>
      <c r="D3" s="320"/>
      <c r="E3" s="321"/>
      <c r="F3" s="321"/>
      <c r="G3" s="321"/>
    </row>
    <row r="4" spans="1:7" ht="15.75" customHeight="1" x14ac:dyDescent="0.25">
      <c r="A4" s="319"/>
      <c r="B4" s="319"/>
      <c r="C4" s="2" t="s">
        <v>0</v>
      </c>
      <c r="D4" s="320"/>
      <c r="E4" s="321"/>
      <c r="F4" s="321"/>
      <c r="G4" s="321"/>
    </row>
    <row r="5" spans="1:7" ht="15.75" customHeight="1" x14ac:dyDescent="0.25">
      <c r="A5" s="319"/>
      <c r="B5" s="319"/>
      <c r="C5" s="2" t="s">
        <v>298</v>
      </c>
      <c r="D5" s="320"/>
      <c r="E5" s="321"/>
      <c r="F5" s="321"/>
      <c r="G5" s="321"/>
    </row>
    <row r="6" spans="1:7" ht="15.75" customHeight="1" x14ac:dyDescent="0.25">
      <c r="A6" s="319"/>
      <c r="B6" s="319"/>
      <c r="C6" s="2" t="s">
        <v>2</v>
      </c>
      <c r="D6" s="320"/>
      <c r="E6" s="321"/>
      <c r="F6" s="321"/>
      <c r="G6" s="321"/>
    </row>
    <row r="7" spans="1:7" ht="15.75" customHeight="1" x14ac:dyDescent="0.25">
      <c r="A7" s="446" t="s">
        <v>369</v>
      </c>
      <c r="B7" s="446"/>
      <c r="C7" s="446"/>
      <c r="D7" s="446"/>
      <c r="E7" s="446"/>
    </row>
    <row r="8" spans="1:7" ht="16.5" customHeight="1" thickBot="1" x14ac:dyDescent="0.3">
      <c r="A8" s="319"/>
      <c r="B8" s="319"/>
      <c r="C8" s="2"/>
      <c r="D8" s="320"/>
      <c r="E8" s="321"/>
      <c r="F8" s="321"/>
      <c r="G8" s="321"/>
    </row>
    <row r="9" spans="1:7" ht="16.5" customHeight="1" thickBot="1" x14ac:dyDescent="0.3">
      <c r="A9" s="322" t="s">
        <v>5</v>
      </c>
      <c r="B9" s="323" t="s">
        <v>370</v>
      </c>
      <c r="C9" s="324" t="s">
        <v>371</v>
      </c>
      <c r="D9" s="324" t="s">
        <v>372</v>
      </c>
      <c r="E9" s="325" t="s">
        <v>373</v>
      </c>
      <c r="F9" s="326"/>
      <c r="G9" s="326"/>
    </row>
    <row r="10" spans="1:7" ht="15.75" customHeight="1" x14ac:dyDescent="0.25">
      <c r="A10" s="327"/>
      <c r="B10" s="328"/>
      <c r="C10" s="329"/>
      <c r="D10" s="329"/>
      <c r="E10" s="8"/>
      <c r="F10" s="326"/>
      <c r="G10" s="326"/>
    </row>
    <row r="11" spans="1:7" ht="15.75" customHeight="1" x14ac:dyDescent="0.25">
      <c r="A11" s="330" t="s">
        <v>374</v>
      </c>
      <c r="B11" s="331" t="s">
        <v>166</v>
      </c>
      <c r="C11" s="332">
        <v>459288</v>
      </c>
      <c r="D11" s="332">
        <v>16590</v>
      </c>
      <c r="E11" s="333">
        <f>C11+D11</f>
        <v>475878</v>
      </c>
      <c r="F11" s="334"/>
      <c r="G11" s="335"/>
    </row>
    <row r="12" spans="1:7" ht="15.75" customHeight="1" x14ac:dyDescent="0.25">
      <c r="A12" s="493"/>
      <c r="B12" s="494"/>
      <c r="C12" s="494"/>
      <c r="D12" s="494"/>
      <c r="E12" s="495"/>
      <c r="F12" s="334"/>
      <c r="G12" s="335"/>
    </row>
    <row r="13" spans="1:7" ht="15.75" customHeight="1" x14ac:dyDescent="0.25">
      <c r="A13" s="330" t="s">
        <v>375</v>
      </c>
      <c r="B13" s="331" t="s">
        <v>376</v>
      </c>
      <c r="C13" s="332">
        <v>293397</v>
      </c>
      <c r="D13" s="332">
        <v>13085</v>
      </c>
      <c r="E13" s="333">
        <f>C13+D13</f>
        <v>306482</v>
      </c>
      <c r="F13" s="334"/>
      <c r="G13" s="335"/>
    </row>
    <row r="14" spans="1:7" ht="15.75" customHeight="1" x14ac:dyDescent="0.25">
      <c r="A14" s="493"/>
      <c r="B14" s="494"/>
      <c r="C14" s="494"/>
      <c r="D14" s="494"/>
      <c r="E14" s="495"/>
      <c r="F14" s="334"/>
      <c r="G14" s="335"/>
    </row>
    <row r="15" spans="1:7" ht="15.75" customHeight="1" x14ac:dyDescent="0.25">
      <c r="A15" s="330" t="s">
        <v>377</v>
      </c>
      <c r="B15" s="331" t="s">
        <v>378</v>
      </c>
      <c r="C15" s="332">
        <v>277920</v>
      </c>
      <c r="D15" s="332">
        <v>26498</v>
      </c>
      <c r="E15" s="333">
        <f>C15+D15</f>
        <v>304418</v>
      </c>
      <c r="F15" s="334"/>
      <c r="G15" s="335"/>
    </row>
    <row r="16" spans="1:7" ht="15.75" customHeight="1" x14ac:dyDescent="0.25">
      <c r="A16" s="493"/>
      <c r="B16" s="494"/>
      <c r="C16" s="494"/>
      <c r="D16" s="494"/>
      <c r="E16" s="495"/>
      <c r="F16" s="334"/>
      <c r="G16" s="335"/>
    </row>
    <row r="17" spans="1:7" ht="15.75" customHeight="1" x14ac:dyDescent="0.25">
      <c r="A17" s="330" t="s">
        <v>379</v>
      </c>
      <c r="B17" s="331" t="s">
        <v>380</v>
      </c>
      <c r="C17" s="332">
        <v>268585</v>
      </c>
      <c r="D17" s="332">
        <v>17420</v>
      </c>
      <c r="E17" s="333">
        <f>C17+D17</f>
        <v>286005</v>
      </c>
      <c r="F17" s="334"/>
      <c r="G17" s="335"/>
    </row>
    <row r="18" spans="1:7" ht="15.75" customHeight="1" x14ac:dyDescent="0.25">
      <c r="A18" s="493"/>
      <c r="B18" s="494"/>
      <c r="C18" s="494"/>
      <c r="D18" s="494"/>
      <c r="E18" s="495"/>
      <c r="F18" s="334"/>
      <c r="G18" s="335"/>
    </row>
    <row r="19" spans="1:7" ht="15.75" customHeight="1" x14ac:dyDescent="0.25">
      <c r="A19" s="330" t="s">
        <v>381</v>
      </c>
      <c r="B19" s="331" t="s">
        <v>382</v>
      </c>
      <c r="C19" s="332">
        <v>256158</v>
      </c>
      <c r="D19" s="332">
        <v>6025</v>
      </c>
      <c r="E19" s="333">
        <f>C19+D19</f>
        <v>262183</v>
      </c>
      <c r="F19" s="334"/>
      <c r="G19" s="335"/>
    </row>
    <row r="20" spans="1:7" ht="15.75" customHeight="1" x14ac:dyDescent="0.25">
      <c r="A20" s="493"/>
      <c r="B20" s="494"/>
      <c r="C20" s="494"/>
      <c r="D20" s="494"/>
      <c r="E20" s="495"/>
      <c r="F20" s="334"/>
      <c r="G20" s="335"/>
    </row>
    <row r="21" spans="1:7" ht="15.75" customHeight="1" x14ac:dyDescent="0.25">
      <c r="A21" s="330" t="s">
        <v>383</v>
      </c>
      <c r="B21" s="331" t="s">
        <v>382</v>
      </c>
      <c r="C21" s="332">
        <v>245122</v>
      </c>
      <c r="D21" s="332">
        <v>15344</v>
      </c>
      <c r="E21" s="333">
        <f>C21+D21</f>
        <v>260466</v>
      </c>
      <c r="F21" s="334"/>
      <c r="G21" s="335"/>
    </row>
    <row r="22" spans="1:7" ht="15.75" customHeight="1" x14ac:dyDescent="0.25">
      <c r="A22" s="493"/>
      <c r="B22" s="494"/>
      <c r="C22" s="494"/>
      <c r="D22" s="494"/>
      <c r="E22" s="495"/>
      <c r="F22" s="334"/>
      <c r="G22" s="335"/>
    </row>
    <row r="23" spans="1:7" ht="15.75" customHeight="1" x14ac:dyDescent="0.25">
      <c r="A23" s="330" t="s">
        <v>384</v>
      </c>
      <c r="B23" s="331" t="s">
        <v>382</v>
      </c>
      <c r="C23" s="332">
        <v>238180</v>
      </c>
      <c r="D23" s="332">
        <v>17180</v>
      </c>
      <c r="E23" s="333">
        <f>C23+D23</f>
        <v>255360</v>
      </c>
      <c r="F23" s="334"/>
      <c r="G23" s="335"/>
    </row>
    <row r="24" spans="1:7" ht="15.75" customHeight="1" x14ac:dyDescent="0.25">
      <c r="A24" s="493"/>
      <c r="B24" s="494"/>
      <c r="C24" s="494"/>
      <c r="D24" s="494"/>
      <c r="E24" s="495"/>
      <c r="F24" s="334"/>
      <c r="G24" s="335"/>
    </row>
    <row r="25" spans="1:7" ht="15.75" customHeight="1" x14ac:dyDescent="0.25">
      <c r="A25" s="330" t="s">
        <v>385</v>
      </c>
      <c r="B25" s="331" t="s">
        <v>382</v>
      </c>
      <c r="C25" s="332">
        <v>234765</v>
      </c>
      <c r="D25" s="332">
        <v>24805</v>
      </c>
      <c r="E25" s="333">
        <f>C25+D25</f>
        <v>259570</v>
      </c>
      <c r="F25" s="334"/>
      <c r="G25" s="335"/>
    </row>
    <row r="26" spans="1:7" ht="15.75" customHeight="1" x14ac:dyDescent="0.25">
      <c r="A26" s="493"/>
      <c r="B26" s="494"/>
      <c r="C26" s="494"/>
      <c r="D26" s="494"/>
      <c r="E26" s="495"/>
      <c r="F26" s="334"/>
      <c r="G26" s="335"/>
    </row>
    <row r="27" spans="1:7" ht="15.75" customHeight="1" x14ac:dyDescent="0.25">
      <c r="A27" s="330" t="s">
        <v>386</v>
      </c>
      <c r="B27" s="331" t="s">
        <v>382</v>
      </c>
      <c r="C27" s="332">
        <v>230944</v>
      </c>
      <c r="D27" s="332">
        <v>16064</v>
      </c>
      <c r="E27" s="333">
        <f>C27+D27</f>
        <v>247008</v>
      </c>
      <c r="F27" s="334"/>
      <c r="G27" s="335"/>
    </row>
    <row r="28" spans="1:7" ht="15.75" customHeight="1" x14ac:dyDescent="0.25">
      <c r="A28" s="493"/>
      <c r="B28" s="494"/>
      <c r="C28" s="494"/>
      <c r="D28" s="494"/>
      <c r="E28" s="495"/>
      <c r="F28" s="334"/>
      <c r="G28" s="335"/>
    </row>
    <row r="29" spans="1:7" ht="15.75" customHeight="1" x14ac:dyDescent="0.25">
      <c r="A29" s="330" t="s">
        <v>387</v>
      </c>
      <c r="B29" s="331" t="s">
        <v>382</v>
      </c>
      <c r="C29" s="332">
        <v>222982</v>
      </c>
      <c r="D29" s="332">
        <v>12282</v>
      </c>
      <c r="E29" s="333">
        <f>C29+D29</f>
        <v>235264</v>
      </c>
      <c r="F29" s="334"/>
      <c r="G29" s="335"/>
    </row>
    <row r="30" spans="1:7" ht="15.75" customHeight="1" thickBot="1" x14ac:dyDescent="0.3">
      <c r="A30" s="493"/>
      <c r="B30" s="494"/>
      <c r="C30" s="494"/>
      <c r="D30" s="494"/>
      <c r="E30" s="495"/>
      <c r="F30" s="334"/>
      <c r="G30" s="335"/>
    </row>
    <row r="31" spans="1:7" ht="18.75" customHeight="1" thickBot="1" x14ac:dyDescent="0.3">
      <c r="A31" s="336"/>
      <c r="B31" s="337" t="s">
        <v>274</v>
      </c>
      <c r="C31" s="444">
        <f>SUM(C11+C13+C15+C17+C19+C21+C23+C25+C27+C29)</f>
        <v>2727341</v>
      </c>
      <c r="D31" s="444">
        <f>SUM(D11+D13+D15+D17+D19+D21+D23+D25+D27+D29)</f>
        <v>165293</v>
      </c>
      <c r="E31" s="445">
        <f>C31+D31</f>
        <v>2892634</v>
      </c>
      <c r="F31" s="338"/>
      <c r="G31" s="338"/>
    </row>
  </sheetData>
  <mergeCells count="11">
    <mergeCell ref="A7:E7"/>
    <mergeCell ref="A12:E12"/>
    <mergeCell ref="A14:E14"/>
    <mergeCell ref="A16:E16"/>
    <mergeCell ref="A18:E18"/>
    <mergeCell ref="A20:E20"/>
    <mergeCell ref="A22:E22"/>
    <mergeCell ref="A24:E24"/>
    <mergeCell ref="A26:E26"/>
    <mergeCell ref="A28:E28"/>
    <mergeCell ref="A30:E30"/>
  </mergeCells>
  <printOptions gridLines="1"/>
  <pageMargins left="0.25" right="0.25" top="0.5" bottom="0.5" header="0.25" footer="0.25"/>
  <pageSetup paperSize="9" scale="84" orientation="landscape" r:id="rId1"/>
  <headerFooter>
    <oddHeader>&amp;L&amp;10OFFICE OF HEALTH CARE ACCESS&amp;C&amp;10ANNUAL REPORTING&amp;R&amp;10MANCHESTER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6"/>
  <sheetViews>
    <sheetView tabSelected="1" workbookViewId="0">
      <selection sqref="A1:C1"/>
    </sheetView>
  </sheetViews>
  <sheetFormatPr defaultRowHeight="12.75" x14ac:dyDescent="0.2"/>
  <cols>
    <col min="1" max="1" width="7.44140625" style="110" bestFit="1" customWidth="1"/>
    <col min="2" max="2" width="53.5546875" style="110" customWidth="1"/>
    <col min="3" max="3" width="15.6640625" style="110" bestFit="1" customWidth="1"/>
    <col min="4" max="4" width="16.109375" style="110" bestFit="1" customWidth="1"/>
    <col min="5" max="5" width="13.44140625" style="110" customWidth="1"/>
    <col min="6" max="16384" width="8.88671875" style="110"/>
  </cols>
  <sheetData>
    <row r="2" spans="1:5" x14ac:dyDescent="0.2">
      <c r="A2" s="497" t="s">
        <v>0</v>
      </c>
      <c r="B2" s="497"/>
      <c r="C2" s="497"/>
      <c r="D2" s="497"/>
      <c r="E2" s="497"/>
    </row>
    <row r="3" spans="1:5" x14ac:dyDescent="0.2">
      <c r="A3" s="497" t="s">
        <v>298</v>
      </c>
      <c r="B3" s="497"/>
      <c r="C3" s="497"/>
      <c r="D3" s="497"/>
      <c r="E3" s="497"/>
    </row>
    <row r="4" spans="1:5" ht="15" customHeight="1" x14ac:dyDescent="0.2">
      <c r="A4" s="497" t="s">
        <v>2</v>
      </c>
      <c r="B4" s="497"/>
      <c r="C4" s="497"/>
      <c r="D4" s="497"/>
      <c r="E4" s="497"/>
    </row>
    <row r="5" spans="1:5" ht="15" customHeight="1" x14ac:dyDescent="0.2">
      <c r="A5" s="498" t="s">
        <v>388</v>
      </c>
      <c r="B5" s="498"/>
      <c r="C5" s="498"/>
      <c r="D5" s="498"/>
      <c r="E5" s="498"/>
    </row>
    <row r="6" spans="1:5" ht="15" customHeight="1" x14ac:dyDescent="0.2">
      <c r="A6" s="498" t="s">
        <v>389</v>
      </c>
      <c r="B6" s="498"/>
      <c r="C6" s="498"/>
      <c r="D6" s="498"/>
      <c r="E6" s="498"/>
    </row>
    <row r="7" spans="1:5" x14ac:dyDescent="0.2">
      <c r="A7" s="340"/>
      <c r="B7" s="339"/>
      <c r="C7" s="340"/>
    </row>
    <row r="8" spans="1:5" ht="12.95" customHeight="1" x14ac:dyDescent="0.2">
      <c r="A8" s="341">
        <v>-1</v>
      </c>
      <c r="B8" s="342">
        <v>-2</v>
      </c>
      <c r="C8" s="341">
        <v>-3</v>
      </c>
      <c r="D8" s="341">
        <v>-4</v>
      </c>
      <c r="E8" s="341">
        <v>-5</v>
      </c>
    </row>
    <row r="9" spans="1:5" s="343" customFormat="1" ht="54" customHeight="1" x14ac:dyDescent="0.2">
      <c r="A9" s="344" t="s">
        <v>5</v>
      </c>
      <c r="B9" s="345" t="s">
        <v>6</v>
      </c>
      <c r="C9" s="346" t="s">
        <v>390</v>
      </c>
      <c r="D9" s="347" t="s">
        <v>391</v>
      </c>
      <c r="E9" s="348" t="s">
        <v>373</v>
      </c>
    </row>
    <row r="10" spans="1:5" s="343" customFormat="1" x14ac:dyDescent="0.2">
      <c r="A10" s="349"/>
      <c r="B10" s="350"/>
      <c r="C10" s="351"/>
      <c r="D10" s="351"/>
      <c r="E10" s="352"/>
    </row>
    <row r="11" spans="1:5" s="343" customFormat="1" x14ac:dyDescent="0.2">
      <c r="A11" s="353" t="s">
        <v>392</v>
      </c>
      <c r="B11" s="354" t="s">
        <v>10</v>
      </c>
      <c r="C11" s="355"/>
      <c r="D11" s="355"/>
      <c r="E11" s="356"/>
    </row>
    <row r="12" spans="1:5" ht="14.25" customHeight="1" x14ac:dyDescent="0.2">
      <c r="A12" s="357">
        <v>1</v>
      </c>
      <c r="B12" s="358" t="s">
        <v>393</v>
      </c>
      <c r="C12" s="359">
        <v>0</v>
      </c>
      <c r="D12" s="359">
        <v>0</v>
      </c>
      <c r="E12" s="359">
        <f>D12+ C12</f>
        <v>0</v>
      </c>
    </row>
    <row r="13" spans="1:5" ht="14.25" customHeight="1" x14ac:dyDescent="0.2">
      <c r="A13" s="357">
        <v>2</v>
      </c>
      <c r="B13" s="358" t="s">
        <v>394</v>
      </c>
      <c r="C13" s="359">
        <v>0</v>
      </c>
      <c r="D13" s="359">
        <v>0</v>
      </c>
      <c r="E13" s="359">
        <f>D13+ C13</f>
        <v>0</v>
      </c>
    </row>
    <row r="14" spans="1:5" x14ac:dyDescent="0.2">
      <c r="A14" s="349"/>
      <c r="B14" s="350"/>
      <c r="C14" s="351"/>
      <c r="D14" s="351"/>
      <c r="E14" s="360"/>
    </row>
    <row r="15" spans="1:5" s="343" customFormat="1" x14ac:dyDescent="0.2">
      <c r="A15" s="353" t="s">
        <v>395</v>
      </c>
      <c r="B15" s="354" t="s">
        <v>38</v>
      </c>
      <c r="C15" s="355"/>
      <c r="D15" s="355"/>
      <c r="E15" s="356"/>
    </row>
    <row r="16" spans="1:5" ht="14.25" customHeight="1" x14ac:dyDescent="0.2">
      <c r="A16" s="357">
        <v>1</v>
      </c>
      <c r="B16" s="358" t="s">
        <v>393</v>
      </c>
      <c r="C16" s="359">
        <v>0</v>
      </c>
      <c r="D16" s="359">
        <v>0</v>
      </c>
      <c r="E16" s="359">
        <f>D16+ C16</f>
        <v>0</v>
      </c>
    </row>
    <row r="17" spans="1:5" ht="14.25" customHeight="1" x14ac:dyDescent="0.2">
      <c r="A17" s="357">
        <v>2</v>
      </c>
      <c r="B17" s="358" t="s">
        <v>394</v>
      </c>
      <c r="C17" s="359">
        <v>0</v>
      </c>
      <c r="D17" s="359">
        <v>0</v>
      </c>
      <c r="E17" s="359">
        <f>D17+ C17</f>
        <v>0</v>
      </c>
    </row>
    <row r="18" spans="1:5" x14ac:dyDescent="0.2">
      <c r="A18" s="349"/>
      <c r="B18" s="350"/>
      <c r="C18" s="351"/>
      <c r="D18" s="351"/>
      <c r="E18" s="360"/>
    </row>
    <row r="19" spans="1:5" s="343" customFormat="1" x14ac:dyDescent="0.2">
      <c r="A19" s="353" t="s">
        <v>396</v>
      </c>
      <c r="B19" s="354" t="s">
        <v>51</v>
      </c>
      <c r="C19" s="355"/>
      <c r="D19" s="355"/>
      <c r="E19" s="356"/>
    </row>
    <row r="20" spans="1:5" ht="14.25" customHeight="1" x14ac:dyDescent="0.2">
      <c r="A20" s="357">
        <v>1</v>
      </c>
      <c r="B20" s="358" t="s">
        <v>393</v>
      </c>
      <c r="C20" s="359">
        <v>0</v>
      </c>
      <c r="D20" s="359">
        <v>0</v>
      </c>
      <c r="E20" s="359">
        <f>D20+ C20</f>
        <v>0</v>
      </c>
    </row>
    <row r="21" spans="1:5" ht="14.25" customHeight="1" x14ac:dyDescent="0.2">
      <c r="A21" s="357">
        <v>2</v>
      </c>
      <c r="B21" s="358" t="s">
        <v>394</v>
      </c>
      <c r="C21" s="359">
        <v>0</v>
      </c>
      <c r="D21" s="359">
        <v>0</v>
      </c>
      <c r="E21" s="359">
        <f>D21+ C21</f>
        <v>0</v>
      </c>
    </row>
    <row r="22" spans="1:5" x14ac:dyDescent="0.2">
      <c r="A22" s="349"/>
      <c r="B22" s="350"/>
      <c r="C22" s="351"/>
      <c r="D22" s="351"/>
      <c r="E22" s="360"/>
    </row>
    <row r="23" spans="1:5" s="343" customFormat="1" x14ac:dyDescent="0.2">
      <c r="A23" s="353" t="s">
        <v>397</v>
      </c>
      <c r="B23" s="354" t="s">
        <v>55</v>
      </c>
      <c r="C23" s="355"/>
      <c r="D23" s="355"/>
      <c r="E23" s="356"/>
    </row>
    <row r="24" spans="1:5" ht="14.25" customHeight="1" x14ac:dyDescent="0.2">
      <c r="A24" s="357">
        <v>1</v>
      </c>
      <c r="B24" s="358" t="s">
        <v>393</v>
      </c>
      <c r="C24" s="359">
        <v>0</v>
      </c>
      <c r="D24" s="359">
        <v>0</v>
      </c>
      <c r="E24" s="359">
        <f>D24+ C24</f>
        <v>0</v>
      </c>
    </row>
    <row r="25" spans="1:5" ht="14.25" customHeight="1" x14ac:dyDescent="0.2">
      <c r="A25" s="357">
        <v>2</v>
      </c>
      <c r="B25" s="358" t="s">
        <v>394</v>
      </c>
      <c r="C25" s="359">
        <v>0</v>
      </c>
      <c r="D25" s="359">
        <v>0</v>
      </c>
      <c r="E25" s="359">
        <f>D25+ C25</f>
        <v>0</v>
      </c>
    </row>
    <row r="26" spans="1:5" x14ac:dyDescent="0.2">
      <c r="A26" s="349"/>
      <c r="B26" s="350"/>
      <c r="C26" s="351"/>
      <c r="D26" s="351"/>
      <c r="E26" s="360"/>
    </row>
    <row r="27" spans="1:5" s="343" customFormat="1" x14ac:dyDescent="0.2">
      <c r="A27" s="353" t="s">
        <v>398</v>
      </c>
      <c r="B27" s="354" t="s">
        <v>65</v>
      </c>
      <c r="C27" s="355"/>
      <c r="D27" s="355"/>
      <c r="E27" s="356"/>
    </row>
    <row r="28" spans="1:5" ht="14.25" customHeight="1" x14ac:dyDescent="0.2">
      <c r="A28" s="357">
        <v>1</v>
      </c>
      <c r="B28" s="358" t="s">
        <v>393</v>
      </c>
      <c r="C28" s="359">
        <v>0</v>
      </c>
      <c r="D28" s="359">
        <v>0</v>
      </c>
      <c r="E28" s="359">
        <f>D28+ C28</f>
        <v>0</v>
      </c>
    </row>
    <row r="29" spans="1:5" ht="14.25" customHeight="1" x14ac:dyDescent="0.2">
      <c r="A29" s="357">
        <v>2</v>
      </c>
      <c r="B29" s="358" t="s">
        <v>394</v>
      </c>
      <c r="C29" s="359">
        <v>0</v>
      </c>
      <c r="D29" s="359">
        <v>0</v>
      </c>
      <c r="E29" s="359">
        <f>D29+ C29</f>
        <v>0</v>
      </c>
    </row>
    <row r="30" spans="1:5" x14ac:dyDescent="0.2">
      <c r="A30" s="349"/>
      <c r="B30" s="350"/>
      <c r="C30" s="351"/>
      <c r="D30" s="351"/>
      <c r="E30" s="360"/>
    </row>
    <row r="31" spans="1:5" s="343" customFormat="1" x14ac:dyDescent="0.2">
      <c r="A31" s="353" t="s">
        <v>399</v>
      </c>
      <c r="B31" s="354" t="s">
        <v>74</v>
      </c>
      <c r="C31" s="355"/>
      <c r="D31" s="355"/>
      <c r="E31" s="356"/>
    </row>
    <row r="32" spans="1:5" ht="14.25" customHeight="1" x14ac:dyDescent="0.2">
      <c r="A32" s="357">
        <v>1</v>
      </c>
      <c r="B32" s="358" t="s">
        <v>393</v>
      </c>
      <c r="C32" s="359">
        <v>0</v>
      </c>
      <c r="D32" s="359">
        <v>0</v>
      </c>
      <c r="E32" s="359">
        <f>D32+ C32</f>
        <v>0</v>
      </c>
    </row>
    <row r="33" spans="1:5" ht="14.25" customHeight="1" x14ac:dyDescent="0.2">
      <c r="A33" s="357">
        <v>2</v>
      </c>
      <c r="B33" s="358" t="s">
        <v>394</v>
      </c>
      <c r="C33" s="359">
        <v>0</v>
      </c>
      <c r="D33" s="359">
        <v>0</v>
      </c>
      <c r="E33" s="359">
        <f>D33+ C33</f>
        <v>0</v>
      </c>
    </row>
    <row r="34" spans="1:5" x14ac:dyDescent="0.2">
      <c r="A34" s="349"/>
      <c r="B34" s="350"/>
      <c r="C34" s="351"/>
      <c r="D34" s="351"/>
      <c r="E34" s="360"/>
    </row>
    <row r="35" spans="1:5" s="343" customFormat="1" x14ac:dyDescent="0.2">
      <c r="A35" s="353" t="s">
        <v>400</v>
      </c>
      <c r="B35" s="354" t="s">
        <v>84</v>
      </c>
      <c r="C35" s="355"/>
      <c r="D35" s="355"/>
      <c r="E35" s="356"/>
    </row>
    <row r="36" spans="1:5" ht="14.25" customHeight="1" x14ac:dyDescent="0.2">
      <c r="A36" s="357">
        <v>1</v>
      </c>
      <c r="B36" s="358" t="s">
        <v>393</v>
      </c>
      <c r="C36" s="359">
        <v>0</v>
      </c>
      <c r="D36" s="359">
        <v>0</v>
      </c>
      <c r="E36" s="359">
        <f>D36+ C36</f>
        <v>0</v>
      </c>
    </row>
    <row r="37" spans="1:5" ht="14.25" customHeight="1" x14ac:dyDescent="0.2">
      <c r="A37" s="357">
        <v>2</v>
      </c>
      <c r="B37" s="358" t="s">
        <v>394</v>
      </c>
      <c r="C37" s="359">
        <v>0</v>
      </c>
      <c r="D37" s="359">
        <v>0</v>
      </c>
      <c r="E37" s="359">
        <f>D37+ C37</f>
        <v>0</v>
      </c>
    </row>
    <row r="38" spans="1:5" x14ac:dyDescent="0.2">
      <c r="A38" s="349"/>
      <c r="B38" s="350"/>
      <c r="C38" s="351"/>
      <c r="D38" s="351"/>
      <c r="E38" s="360"/>
    </row>
    <row r="39" spans="1:5" s="343" customFormat="1" x14ac:dyDescent="0.2">
      <c r="A39" s="353" t="s">
        <v>401</v>
      </c>
      <c r="B39" s="354" t="s">
        <v>90</v>
      </c>
      <c r="C39" s="355"/>
      <c r="D39" s="355"/>
      <c r="E39" s="356"/>
    </row>
    <row r="40" spans="1:5" ht="14.25" customHeight="1" x14ac:dyDescent="0.2">
      <c r="A40" s="357">
        <v>1</v>
      </c>
      <c r="B40" s="358" t="s">
        <v>393</v>
      </c>
      <c r="C40" s="359">
        <v>0</v>
      </c>
      <c r="D40" s="359">
        <v>0</v>
      </c>
      <c r="E40" s="359">
        <f>D40+ C40</f>
        <v>0</v>
      </c>
    </row>
    <row r="41" spans="1:5" ht="14.25" customHeight="1" x14ac:dyDescent="0.2">
      <c r="A41" s="357">
        <v>2</v>
      </c>
      <c r="B41" s="358" t="s">
        <v>394</v>
      </c>
      <c r="C41" s="359">
        <v>0</v>
      </c>
      <c r="D41" s="359">
        <v>0</v>
      </c>
      <c r="E41" s="359">
        <f>D41+ C41</f>
        <v>0</v>
      </c>
    </row>
    <row r="42" spans="1:5" x14ac:dyDescent="0.2">
      <c r="A42" s="349"/>
      <c r="B42" s="350"/>
      <c r="C42" s="351"/>
      <c r="D42" s="351"/>
      <c r="E42" s="360"/>
    </row>
    <row r="43" spans="1:5" s="343" customFormat="1" x14ac:dyDescent="0.2">
      <c r="A43" s="353" t="s">
        <v>402</v>
      </c>
      <c r="B43" s="354" t="s">
        <v>97</v>
      </c>
      <c r="C43" s="355"/>
      <c r="D43" s="355"/>
      <c r="E43" s="356"/>
    </row>
    <row r="44" spans="1:5" ht="14.25" customHeight="1" x14ac:dyDescent="0.2">
      <c r="A44" s="357">
        <v>1</v>
      </c>
      <c r="B44" s="358" t="s">
        <v>393</v>
      </c>
      <c r="C44" s="359">
        <v>0</v>
      </c>
      <c r="D44" s="359">
        <v>0</v>
      </c>
      <c r="E44" s="359">
        <f>D44+ C44</f>
        <v>0</v>
      </c>
    </row>
    <row r="45" spans="1:5" ht="14.25" customHeight="1" x14ac:dyDescent="0.2">
      <c r="A45" s="357">
        <v>2</v>
      </c>
      <c r="B45" s="358" t="s">
        <v>394</v>
      </c>
      <c r="C45" s="359">
        <v>0</v>
      </c>
      <c r="D45" s="359">
        <v>0</v>
      </c>
      <c r="E45" s="359">
        <f>D45+ C45</f>
        <v>0</v>
      </c>
    </row>
    <row r="46" spans="1:5" x14ac:dyDescent="0.2">
      <c r="A46" s="349"/>
      <c r="B46" s="350"/>
      <c r="C46" s="351"/>
      <c r="D46" s="351"/>
      <c r="E46" s="360"/>
    </row>
    <row r="47" spans="1:5" s="343" customFormat="1" x14ac:dyDescent="0.2">
      <c r="A47" s="353" t="s">
        <v>403</v>
      </c>
      <c r="B47" s="354" t="s">
        <v>106</v>
      </c>
      <c r="C47" s="355"/>
      <c r="D47" s="355"/>
      <c r="E47" s="356"/>
    </row>
    <row r="48" spans="1:5" ht="14.25" customHeight="1" x14ac:dyDescent="0.2">
      <c r="A48" s="357">
        <v>1</v>
      </c>
      <c r="B48" s="358" t="s">
        <v>393</v>
      </c>
      <c r="C48" s="359">
        <v>0</v>
      </c>
      <c r="D48" s="359">
        <v>0</v>
      </c>
      <c r="E48" s="359">
        <f>D48+ C48</f>
        <v>0</v>
      </c>
    </row>
    <row r="49" spans="1:5" ht="14.25" customHeight="1" x14ac:dyDescent="0.2">
      <c r="A49" s="357">
        <v>2</v>
      </c>
      <c r="B49" s="358" t="s">
        <v>394</v>
      </c>
      <c r="C49" s="359">
        <v>0</v>
      </c>
      <c r="D49" s="359">
        <v>0</v>
      </c>
      <c r="E49" s="359">
        <f>D49+ C49</f>
        <v>0</v>
      </c>
    </row>
    <row r="50" spans="1:5" x14ac:dyDescent="0.2">
      <c r="A50" s="349"/>
      <c r="B50" s="350"/>
      <c r="C50" s="351"/>
      <c r="D50" s="351"/>
      <c r="E50" s="360"/>
    </row>
    <row r="51" spans="1:5" s="343" customFormat="1" x14ac:dyDescent="0.2">
      <c r="A51" s="353" t="s">
        <v>404</v>
      </c>
      <c r="B51" s="354" t="s">
        <v>109</v>
      </c>
      <c r="C51" s="355"/>
      <c r="D51" s="355"/>
      <c r="E51" s="356"/>
    </row>
    <row r="52" spans="1:5" ht="14.25" customHeight="1" x14ac:dyDescent="0.2">
      <c r="A52" s="357">
        <v>1</v>
      </c>
      <c r="B52" s="358" t="s">
        <v>393</v>
      </c>
      <c r="C52" s="359">
        <v>0</v>
      </c>
      <c r="D52" s="359">
        <v>0</v>
      </c>
      <c r="E52" s="359">
        <f>D52+ C52</f>
        <v>0</v>
      </c>
    </row>
    <row r="53" spans="1:5" ht="14.25" customHeight="1" x14ac:dyDescent="0.2">
      <c r="A53" s="357">
        <v>2</v>
      </c>
      <c r="B53" s="358" t="s">
        <v>394</v>
      </c>
      <c r="C53" s="359">
        <v>0</v>
      </c>
      <c r="D53" s="359">
        <v>0</v>
      </c>
      <c r="E53" s="359">
        <f>D53+ C53</f>
        <v>0</v>
      </c>
    </row>
    <row r="54" spans="1:5" x14ac:dyDescent="0.2">
      <c r="A54" s="349"/>
      <c r="B54" s="350"/>
      <c r="C54" s="351"/>
      <c r="D54" s="351"/>
      <c r="E54" s="360"/>
    </row>
    <row r="55" spans="1:5" s="343" customFormat="1" x14ac:dyDescent="0.2">
      <c r="A55" s="353" t="s">
        <v>405</v>
      </c>
      <c r="B55" s="354" t="s">
        <v>113</v>
      </c>
      <c r="C55" s="355"/>
      <c r="D55" s="355"/>
      <c r="E55" s="356"/>
    </row>
    <row r="56" spans="1:5" ht="14.25" customHeight="1" x14ac:dyDescent="0.2">
      <c r="A56" s="357">
        <v>1</v>
      </c>
      <c r="B56" s="358" t="s">
        <v>393</v>
      </c>
      <c r="C56" s="359">
        <v>0</v>
      </c>
      <c r="D56" s="359">
        <v>0</v>
      </c>
      <c r="E56" s="359">
        <f>D56+ C56</f>
        <v>0</v>
      </c>
    </row>
    <row r="57" spans="1:5" ht="14.25" customHeight="1" x14ac:dyDescent="0.2">
      <c r="A57" s="357">
        <v>2</v>
      </c>
      <c r="B57" s="358" t="s">
        <v>394</v>
      </c>
      <c r="C57" s="359">
        <v>0</v>
      </c>
      <c r="D57" s="359">
        <v>0</v>
      </c>
      <c r="E57" s="359">
        <f>D57+ C57</f>
        <v>0</v>
      </c>
    </row>
    <row r="58" spans="1:5" x14ac:dyDescent="0.2">
      <c r="A58" s="349"/>
      <c r="B58" s="350"/>
      <c r="C58" s="351"/>
      <c r="D58" s="351"/>
      <c r="E58" s="360"/>
    </row>
    <row r="59" spans="1:5" s="343" customFormat="1" x14ac:dyDescent="0.2">
      <c r="A59" s="353" t="s">
        <v>406</v>
      </c>
      <c r="B59" s="354" t="s">
        <v>120</v>
      </c>
      <c r="C59" s="355"/>
      <c r="D59" s="355"/>
      <c r="E59" s="356"/>
    </row>
    <row r="60" spans="1:5" ht="14.25" customHeight="1" x14ac:dyDescent="0.2">
      <c r="A60" s="357">
        <v>1</v>
      </c>
      <c r="B60" s="358" t="s">
        <v>393</v>
      </c>
      <c r="C60" s="359">
        <v>0</v>
      </c>
      <c r="D60" s="359">
        <v>0</v>
      </c>
      <c r="E60" s="359">
        <f>D60+ C60</f>
        <v>0</v>
      </c>
    </row>
    <row r="61" spans="1:5" ht="14.25" customHeight="1" x14ac:dyDescent="0.2">
      <c r="A61" s="357">
        <v>2</v>
      </c>
      <c r="B61" s="358" t="s">
        <v>394</v>
      </c>
      <c r="C61" s="359">
        <v>0</v>
      </c>
      <c r="D61" s="359">
        <v>0</v>
      </c>
      <c r="E61" s="359">
        <f>D61+ C61</f>
        <v>0</v>
      </c>
    </row>
    <row r="62" spans="1:5" x14ac:dyDescent="0.2">
      <c r="A62" s="349"/>
      <c r="B62" s="350"/>
      <c r="C62" s="351"/>
      <c r="D62" s="351"/>
      <c r="E62" s="360"/>
    </row>
    <row r="63" spans="1:5" s="343" customFormat="1" x14ac:dyDescent="0.2">
      <c r="A63" s="353" t="s">
        <v>407</v>
      </c>
      <c r="B63" s="354" t="s">
        <v>130</v>
      </c>
      <c r="C63" s="355"/>
      <c r="D63" s="355"/>
      <c r="E63" s="356"/>
    </row>
    <row r="64" spans="1:5" ht="14.25" customHeight="1" x14ac:dyDescent="0.2">
      <c r="A64" s="357">
        <v>1</v>
      </c>
      <c r="B64" s="358" t="s">
        <v>393</v>
      </c>
      <c r="C64" s="359">
        <v>0</v>
      </c>
      <c r="D64" s="359">
        <v>0</v>
      </c>
      <c r="E64" s="359">
        <f>D64+ C64</f>
        <v>0</v>
      </c>
    </row>
    <row r="65" spans="1:5" ht="14.25" customHeight="1" x14ac:dyDescent="0.2">
      <c r="A65" s="357">
        <v>2</v>
      </c>
      <c r="B65" s="358" t="s">
        <v>394</v>
      </c>
      <c r="C65" s="359">
        <v>0</v>
      </c>
      <c r="D65" s="359">
        <v>0</v>
      </c>
      <c r="E65" s="359">
        <f>D65+ C65</f>
        <v>0</v>
      </c>
    </row>
    <row r="66" spans="1:5" x14ac:dyDescent="0.2">
      <c r="A66" s="349"/>
      <c r="B66" s="350"/>
      <c r="C66" s="351"/>
      <c r="D66" s="351"/>
      <c r="E66" s="360"/>
    </row>
    <row r="67" spans="1:5" s="343" customFormat="1" x14ac:dyDescent="0.2">
      <c r="A67" s="353" t="s">
        <v>408</v>
      </c>
      <c r="B67" s="354" t="s">
        <v>140</v>
      </c>
      <c r="C67" s="355"/>
      <c r="D67" s="355"/>
      <c r="E67" s="356"/>
    </row>
    <row r="68" spans="1:5" ht="14.25" customHeight="1" x14ac:dyDescent="0.2">
      <c r="A68" s="357">
        <v>1</v>
      </c>
      <c r="B68" s="358" t="s">
        <v>393</v>
      </c>
      <c r="C68" s="359">
        <v>0</v>
      </c>
      <c r="D68" s="359">
        <v>0</v>
      </c>
      <c r="E68" s="359">
        <f>D68+ C68</f>
        <v>0</v>
      </c>
    </row>
    <row r="69" spans="1:5" ht="14.25" customHeight="1" x14ac:dyDescent="0.2">
      <c r="A69" s="357">
        <v>2</v>
      </c>
      <c r="B69" s="358" t="s">
        <v>394</v>
      </c>
      <c r="C69" s="359">
        <v>0</v>
      </c>
      <c r="D69" s="359">
        <v>0</v>
      </c>
      <c r="E69" s="359">
        <f>D69+ C69</f>
        <v>0</v>
      </c>
    </row>
    <row r="70" spans="1:5" x14ac:dyDescent="0.2">
      <c r="A70" s="349"/>
      <c r="B70" s="350"/>
      <c r="C70" s="351"/>
      <c r="D70" s="351"/>
      <c r="E70" s="360"/>
    </row>
    <row r="71" spans="1:5" s="343" customFormat="1" x14ac:dyDescent="0.2">
      <c r="A71" s="353" t="s">
        <v>409</v>
      </c>
      <c r="B71" s="354" t="s">
        <v>151</v>
      </c>
      <c r="C71" s="355"/>
      <c r="D71" s="355"/>
      <c r="E71" s="356"/>
    </row>
    <row r="72" spans="1:5" ht="14.25" customHeight="1" x14ac:dyDescent="0.2">
      <c r="A72" s="357">
        <v>1</v>
      </c>
      <c r="B72" s="358" t="s">
        <v>393</v>
      </c>
      <c r="C72" s="359">
        <v>0</v>
      </c>
      <c r="D72" s="359">
        <v>0</v>
      </c>
      <c r="E72" s="359">
        <f>D72+ C72</f>
        <v>0</v>
      </c>
    </row>
    <row r="73" spans="1:5" ht="14.25" customHeight="1" x14ac:dyDescent="0.2">
      <c r="A73" s="357">
        <v>2</v>
      </c>
      <c r="B73" s="358" t="s">
        <v>394</v>
      </c>
      <c r="C73" s="359">
        <v>0</v>
      </c>
      <c r="D73" s="359">
        <v>0</v>
      </c>
      <c r="E73" s="359">
        <f>D73+ C73</f>
        <v>0</v>
      </c>
    </row>
    <row r="74" spans="1:5" x14ac:dyDescent="0.2">
      <c r="A74" s="349"/>
      <c r="B74" s="350"/>
      <c r="C74" s="351"/>
      <c r="D74" s="351"/>
      <c r="E74" s="360"/>
    </row>
    <row r="75" spans="1:5" s="343" customFormat="1" x14ac:dyDescent="0.2">
      <c r="A75" s="353" t="s">
        <v>410</v>
      </c>
      <c r="B75" s="354" t="s">
        <v>155</v>
      </c>
      <c r="C75" s="355"/>
      <c r="D75" s="355"/>
      <c r="E75" s="356"/>
    </row>
    <row r="76" spans="1:5" ht="14.25" customHeight="1" x14ac:dyDescent="0.2">
      <c r="A76" s="357">
        <v>1</v>
      </c>
      <c r="B76" s="358" t="s">
        <v>393</v>
      </c>
      <c r="C76" s="359">
        <v>0</v>
      </c>
      <c r="D76" s="359">
        <v>0</v>
      </c>
      <c r="E76" s="359">
        <f>D76+ C76</f>
        <v>0</v>
      </c>
    </row>
    <row r="77" spans="1:5" ht="14.25" customHeight="1" x14ac:dyDescent="0.2">
      <c r="A77" s="357">
        <v>2</v>
      </c>
      <c r="B77" s="358" t="s">
        <v>394</v>
      </c>
      <c r="C77" s="359">
        <v>0</v>
      </c>
      <c r="D77" s="359">
        <v>0</v>
      </c>
      <c r="E77" s="359">
        <f>D77+ C77</f>
        <v>0</v>
      </c>
    </row>
    <row r="78" spans="1:5" x14ac:dyDescent="0.2">
      <c r="A78" s="349"/>
      <c r="B78" s="350"/>
      <c r="C78" s="351"/>
      <c r="D78" s="351"/>
      <c r="E78" s="360"/>
    </row>
    <row r="79" spans="1:5" s="343" customFormat="1" x14ac:dyDescent="0.2">
      <c r="A79" s="353" t="s">
        <v>411</v>
      </c>
      <c r="B79" s="354" t="s">
        <v>158</v>
      </c>
      <c r="C79" s="355"/>
      <c r="D79" s="355"/>
      <c r="E79" s="356"/>
    </row>
    <row r="80" spans="1:5" ht="14.25" customHeight="1" x14ac:dyDescent="0.2">
      <c r="A80" s="357">
        <v>1</v>
      </c>
      <c r="B80" s="358" t="s">
        <v>393</v>
      </c>
      <c r="C80" s="359">
        <v>0</v>
      </c>
      <c r="D80" s="359">
        <v>0</v>
      </c>
      <c r="E80" s="359">
        <f>D80+ C80</f>
        <v>0</v>
      </c>
    </row>
    <row r="81" spans="1:5" ht="14.25" customHeight="1" x14ac:dyDescent="0.2">
      <c r="A81" s="357">
        <v>2</v>
      </c>
      <c r="B81" s="358" t="s">
        <v>394</v>
      </c>
      <c r="C81" s="359">
        <v>0</v>
      </c>
      <c r="D81" s="359">
        <v>0</v>
      </c>
      <c r="E81" s="359">
        <f>D81+ C81</f>
        <v>0</v>
      </c>
    </row>
    <row r="82" spans="1:5" x14ac:dyDescent="0.2">
      <c r="A82" s="349"/>
      <c r="B82" s="350"/>
      <c r="C82" s="351"/>
      <c r="D82" s="351"/>
      <c r="E82" s="360"/>
    </row>
    <row r="83" spans="1:5" s="343" customFormat="1" x14ac:dyDescent="0.2">
      <c r="A83" s="353" t="s">
        <v>412</v>
      </c>
      <c r="B83" s="354" t="s">
        <v>161</v>
      </c>
      <c r="C83" s="355"/>
      <c r="D83" s="355"/>
      <c r="E83" s="356"/>
    </row>
    <row r="84" spans="1:5" ht="14.25" customHeight="1" x14ac:dyDescent="0.2">
      <c r="A84" s="357">
        <v>1</v>
      </c>
      <c r="B84" s="358" t="s">
        <v>393</v>
      </c>
      <c r="C84" s="359">
        <v>0</v>
      </c>
      <c r="D84" s="359">
        <v>0</v>
      </c>
      <c r="E84" s="359">
        <f>D84+ C84</f>
        <v>0</v>
      </c>
    </row>
    <row r="85" spans="1:5" ht="14.25" customHeight="1" x14ac:dyDescent="0.2">
      <c r="A85" s="357">
        <v>2</v>
      </c>
      <c r="B85" s="358" t="s">
        <v>394</v>
      </c>
      <c r="C85" s="359">
        <v>0</v>
      </c>
      <c r="D85" s="359">
        <v>0</v>
      </c>
      <c r="E85" s="359">
        <f>D85+ C85</f>
        <v>0</v>
      </c>
    </row>
    <row r="86" spans="1:5" x14ac:dyDescent="0.2">
      <c r="A86" s="349"/>
      <c r="B86" s="350"/>
      <c r="C86" s="351"/>
      <c r="D86" s="351"/>
      <c r="E86" s="360"/>
    </row>
    <row r="87" spans="1:5" s="343" customFormat="1" x14ac:dyDescent="0.2">
      <c r="A87" s="353" t="s">
        <v>413</v>
      </c>
      <c r="B87" s="354" t="s">
        <v>171</v>
      </c>
      <c r="C87" s="355"/>
      <c r="D87" s="355"/>
      <c r="E87" s="356"/>
    </row>
    <row r="88" spans="1:5" ht="14.25" customHeight="1" x14ac:dyDescent="0.2">
      <c r="A88" s="357">
        <v>1</v>
      </c>
      <c r="B88" s="358" t="s">
        <v>393</v>
      </c>
      <c r="C88" s="359">
        <v>0</v>
      </c>
      <c r="D88" s="359">
        <v>0</v>
      </c>
      <c r="E88" s="359">
        <f>D88+ C88</f>
        <v>0</v>
      </c>
    </row>
    <row r="89" spans="1:5" ht="14.25" customHeight="1" x14ac:dyDescent="0.2">
      <c r="A89" s="357">
        <v>2</v>
      </c>
      <c r="B89" s="358" t="s">
        <v>394</v>
      </c>
      <c r="C89" s="359">
        <v>0</v>
      </c>
      <c r="D89" s="359">
        <v>0</v>
      </c>
      <c r="E89" s="359">
        <f>D89+ C89</f>
        <v>0</v>
      </c>
    </row>
    <row r="90" spans="1:5" x14ac:dyDescent="0.2">
      <c r="A90" s="349"/>
      <c r="B90" s="350"/>
      <c r="C90" s="351"/>
      <c r="D90" s="351"/>
      <c r="E90" s="360"/>
    </row>
    <row r="91" spans="1:5" s="343" customFormat="1" x14ac:dyDescent="0.2">
      <c r="A91" s="353" t="s">
        <v>414</v>
      </c>
      <c r="B91" s="354" t="s">
        <v>179</v>
      </c>
      <c r="C91" s="355"/>
      <c r="D91" s="355"/>
      <c r="E91" s="356"/>
    </row>
    <row r="92" spans="1:5" ht="14.25" customHeight="1" x14ac:dyDescent="0.2">
      <c r="A92" s="357">
        <v>1</v>
      </c>
      <c r="B92" s="358" t="s">
        <v>393</v>
      </c>
      <c r="C92" s="359">
        <v>0</v>
      </c>
      <c r="D92" s="359">
        <v>0</v>
      </c>
      <c r="E92" s="359">
        <f>D92+ C92</f>
        <v>0</v>
      </c>
    </row>
    <row r="93" spans="1:5" ht="14.25" customHeight="1" x14ac:dyDescent="0.2">
      <c r="A93" s="357">
        <v>2</v>
      </c>
      <c r="B93" s="358" t="s">
        <v>394</v>
      </c>
      <c r="C93" s="359">
        <v>0</v>
      </c>
      <c r="D93" s="359">
        <v>0</v>
      </c>
      <c r="E93" s="359">
        <f>D93+ C93</f>
        <v>0</v>
      </c>
    </row>
    <row r="94" spans="1:5" x14ac:dyDescent="0.2">
      <c r="A94" s="349"/>
      <c r="B94" s="350"/>
      <c r="C94" s="351"/>
      <c r="D94" s="351"/>
      <c r="E94" s="360"/>
    </row>
    <row r="95" spans="1:5" s="343" customFormat="1" x14ac:dyDescent="0.2">
      <c r="A95" s="353" t="s">
        <v>415</v>
      </c>
      <c r="B95" s="354" t="s">
        <v>182</v>
      </c>
      <c r="C95" s="355"/>
      <c r="D95" s="355"/>
      <c r="E95" s="356"/>
    </row>
    <row r="96" spans="1:5" ht="14.25" customHeight="1" x14ac:dyDescent="0.2">
      <c r="A96" s="357">
        <v>1</v>
      </c>
      <c r="B96" s="358" t="s">
        <v>393</v>
      </c>
      <c r="C96" s="359">
        <v>0</v>
      </c>
      <c r="D96" s="359">
        <v>0</v>
      </c>
      <c r="E96" s="359">
        <f>D96+ C96</f>
        <v>0</v>
      </c>
    </row>
    <row r="97" spans="1:6" ht="14.25" customHeight="1" x14ac:dyDescent="0.2">
      <c r="A97" s="357">
        <v>2</v>
      </c>
      <c r="B97" s="358" t="s">
        <v>394</v>
      </c>
      <c r="C97" s="359">
        <v>0</v>
      </c>
      <c r="D97" s="359">
        <v>0</v>
      </c>
      <c r="E97" s="359">
        <f>D97+ C97</f>
        <v>0</v>
      </c>
    </row>
    <row r="98" spans="1:6" x14ac:dyDescent="0.2">
      <c r="A98" s="349"/>
      <c r="B98" s="350"/>
      <c r="C98" s="351"/>
      <c r="D98" s="351"/>
      <c r="E98" s="360"/>
    </row>
    <row r="99" spans="1:6" s="343" customFormat="1" x14ac:dyDescent="0.2">
      <c r="A99" s="353" t="s">
        <v>416</v>
      </c>
      <c r="B99" s="354" t="s">
        <v>189</v>
      </c>
      <c r="C99" s="355"/>
      <c r="D99" s="355"/>
      <c r="E99" s="356"/>
    </row>
    <row r="100" spans="1:6" ht="14.25" customHeight="1" x14ac:dyDescent="0.2">
      <c r="A100" s="357">
        <v>1</v>
      </c>
      <c r="B100" s="358" t="s">
        <v>393</v>
      </c>
      <c r="C100" s="359">
        <v>0</v>
      </c>
      <c r="D100" s="359">
        <v>0</v>
      </c>
      <c r="E100" s="359">
        <f>D100+ C100</f>
        <v>0</v>
      </c>
    </row>
    <row r="101" spans="1:6" ht="14.25" customHeight="1" x14ac:dyDescent="0.2">
      <c r="A101" s="357">
        <v>2</v>
      </c>
      <c r="B101" s="358" t="s">
        <v>394</v>
      </c>
      <c r="C101" s="359">
        <v>0</v>
      </c>
      <c r="D101" s="359">
        <v>0</v>
      </c>
      <c r="E101" s="359">
        <f>D101+ C101</f>
        <v>0</v>
      </c>
    </row>
    <row r="102" spans="1:6" x14ac:dyDescent="0.2">
      <c r="A102" s="349"/>
      <c r="B102" s="350"/>
      <c r="C102" s="351"/>
      <c r="D102" s="351"/>
      <c r="E102" s="360"/>
    </row>
    <row r="103" spans="1:6" s="343" customFormat="1" x14ac:dyDescent="0.2">
      <c r="A103" s="353" t="s">
        <v>417</v>
      </c>
      <c r="B103" s="354" t="s">
        <v>195</v>
      </c>
      <c r="C103" s="355"/>
      <c r="D103" s="355"/>
      <c r="E103" s="356"/>
    </row>
    <row r="104" spans="1:6" ht="14.25" customHeight="1" x14ac:dyDescent="0.2">
      <c r="A104" s="357">
        <v>1</v>
      </c>
      <c r="B104" s="358" t="s">
        <v>393</v>
      </c>
      <c r="C104" s="359">
        <v>0</v>
      </c>
      <c r="D104" s="359">
        <v>0</v>
      </c>
      <c r="E104" s="359">
        <f>D104+ C104</f>
        <v>0</v>
      </c>
    </row>
    <row r="105" spans="1:6" ht="14.25" customHeight="1" x14ac:dyDescent="0.2">
      <c r="A105" s="357">
        <v>2</v>
      </c>
      <c r="B105" s="358" t="s">
        <v>394</v>
      </c>
      <c r="C105" s="359">
        <v>0</v>
      </c>
      <c r="D105" s="359">
        <v>0</v>
      </c>
      <c r="E105" s="359">
        <f>D105+ C105</f>
        <v>0</v>
      </c>
    </row>
    <row r="106" spans="1:6" x14ac:dyDescent="0.2">
      <c r="A106" s="349"/>
      <c r="B106" s="350"/>
      <c r="C106" s="351"/>
      <c r="D106" s="351"/>
      <c r="E106" s="360"/>
    </row>
    <row r="107" spans="1:6" s="343" customFormat="1" x14ac:dyDescent="0.2">
      <c r="A107" s="353" t="s">
        <v>418</v>
      </c>
      <c r="B107" s="354" t="s">
        <v>200</v>
      </c>
      <c r="C107" s="355"/>
      <c r="D107" s="355"/>
      <c r="E107" s="356"/>
    </row>
    <row r="108" spans="1:6" ht="14.25" customHeight="1" x14ac:dyDescent="0.2">
      <c r="A108" s="357">
        <v>1</v>
      </c>
      <c r="B108" s="358" t="s">
        <v>393</v>
      </c>
      <c r="C108" s="359">
        <v>0</v>
      </c>
      <c r="D108" s="359">
        <v>0</v>
      </c>
      <c r="E108" s="359">
        <f>D108+ C108</f>
        <v>0</v>
      </c>
    </row>
    <row r="109" spans="1:6" ht="14.25" customHeight="1" x14ac:dyDescent="0.2">
      <c r="A109" s="357">
        <v>2</v>
      </c>
      <c r="B109" s="358" t="s">
        <v>394</v>
      </c>
      <c r="C109" s="359">
        <v>0</v>
      </c>
      <c r="D109" s="359">
        <v>0</v>
      </c>
      <c r="E109" s="359">
        <f>D109+ C109</f>
        <v>0</v>
      </c>
    </row>
    <row r="110" spans="1:6" x14ac:dyDescent="0.2">
      <c r="A110" s="349"/>
      <c r="B110" s="350"/>
      <c r="C110" s="351"/>
      <c r="D110" s="351"/>
      <c r="E110" s="360"/>
    </row>
    <row r="111" spans="1:6" ht="13.5" customHeight="1" x14ac:dyDescent="0.2">
      <c r="A111" s="361"/>
      <c r="B111" s="499"/>
      <c r="C111" s="499"/>
      <c r="D111" s="499"/>
      <c r="E111" s="362"/>
    </row>
    <row r="112" spans="1:6" ht="15" customHeight="1" x14ac:dyDescent="0.2">
      <c r="A112" s="364"/>
      <c r="B112" s="496" t="s">
        <v>419</v>
      </c>
      <c r="C112" s="496"/>
      <c r="D112" s="496"/>
      <c r="E112" s="496"/>
      <c r="F112" s="361"/>
    </row>
    <row r="113" spans="1:6" ht="13.5" customHeight="1" x14ac:dyDescent="0.2">
      <c r="A113" s="364"/>
      <c r="B113" s="363"/>
      <c r="C113" s="363"/>
      <c r="D113" s="363"/>
      <c r="E113" s="363"/>
      <c r="F113" s="361"/>
    </row>
    <row r="114" spans="1:6" ht="26.1" customHeight="1" x14ac:dyDescent="0.2">
      <c r="A114" s="364"/>
      <c r="B114" s="496" t="s">
        <v>420</v>
      </c>
      <c r="C114" s="496"/>
      <c r="D114" s="496"/>
      <c r="E114" s="496"/>
      <c r="F114" s="361"/>
    </row>
    <row r="115" spans="1:6" ht="15" customHeight="1" x14ac:dyDescent="0.2">
      <c r="A115" s="361"/>
      <c r="B115" s="496" t="s">
        <v>421</v>
      </c>
      <c r="C115" s="496"/>
      <c r="D115" s="496"/>
      <c r="E115" s="496"/>
      <c r="F115" s="361"/>
    </row>
    <row r="116" spans="1:6" ht="15" customHeight="1" x14ac:dyDescent="0.2">
      <c r="A116" s="361"/>
      <c r="B116" s="496" t="s">
        <v>422</v>
      </c>
      <c r="C116" s="496"/>
      <c r="D116" s="496"/>
      <c r="E116" s="496"/>
      <c r="F116" s="361"/>
    </row>
  </sheetData>
  <mergeCells count="10">
    <mergeCell ref="B112:E112"/>
    <mergeCell ref="B114:E114"/>
    <mergeCell ref="B115:E115"/>
    <mergeCell ref="B116:E116"/>
    <mergeCell ref="A2:E2"/>
    <mergeCell ref="A3:E3"/>
    <mergeCell ref="A4:E4"/>
    <mergeCell ref="A5:E5"/>
    <mergeCell ref="A6:E6"/>
    <mergeCell ref="B111:D111"/>
  </mergeCells>
  <printOptions gridLines="1"/>
  <pageMargins left="0.25" right="0.25" top="0.5" bottom="0.5" header="0.25" footer="0.25"/>
  <pageSetup paperSize="9" scale="74" orientation="portrait" r:id="rId1"/>
  <headerFooter>
    <oddHeader>&amp;LOFFICE OF HEALTH CARE ACCESS&amp;CANNUAL REPORTING&amp;RMANCHESTER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tabSelected="1" zoomScale="75" workbookViewId="0">
      <selection sqref="A1:C1"/>
    </sheetView>
  </sheetViews>
  <sheetFormatPr defaultRowHeight="15" customHeight="1" x14ac:dyDescent="0.2"/>
  <cols>
    <col min="1" max="1" width="5.109375" style="365" customWidth="1"/>
    <col min="2" max="2" width="70.6640625" style="27" customWidth="1"/>
    <col min="3" max="3" width="29.21875" style="366" customWidth="1"/>
    <col min="4" max="16384" width="8.88671875" style="27"/>
  </cols>
  <sheetData>
    <row r="2" spans="1:4" ht="15.75" customHeight="1" x14ac:dyDescent="0.25">
      <c r="A2" s="450" t="s">
        <v>0</v>
      </c>
      <c r="B2" s="450"/>
      <c r="C2" s="450"/>
    </row>
    <row r="3" spans="1:4" ht="15" customHeight="1" x14ac:dyDescent="0.25">
      <c r="A3" s="450" t="s">
        <v>298</v>
      </c>
      <c r="B3" s="450"/>
      <c r="C3" s="450"/>
    </row>
    <row r="4" spans="1:4" ht="15" customHeight="1" x14ac:dyDescent="0.25">
      <c r="A4" s="450" t="s">
        <v>2</v>
      </c>
      <c r="B4" s="450"/>
      <c r="C4" s="450"/>
    </row>
    <row r="5" spans="1:4" ht="15" customHeight="1" x14ac:dyDescent="0.25">
      <c r="A5" s="450" t="s">
        <v>423</v>
      </c>
      <c r="B5" s="450"/>
      <c r="C5" s="450"/>
    </row>
    <row r="6" spans="1:4" ht="15" customHeight="1" x14ac:dyDescent="0.25">
      <c r="A6" s="450" t="s">
        <v>424</v>
      </c>
      <c r="B6" s="450"/>
      <c r="C6" s="450"/>
    </row>
    <row r="7" spans="1:4" ht="15" customHeight="1" x14ac:dyDescent="0.25">
      <c r="A7" s="367"/>
      <c r="B7" s="32"/>
      <c r="D7" s="38"/>
    </row>
    <row r="8" spans="1:4" ht="15.75" customHeight="1" x14ac:dyDescent="0.25">
      <c r="A8" s="368">
        <v>-1</v>
      </c>
      <c r="B8" s="369">
        <v>-2</v>
      </c>
      <c r="C8" s="368">
        <v>-3</v>
      </c>
      <c r="D8" s="38"/>
    </row>
    <row r="9" spans="1:4" ht="24.75" customHeight="1" x14ac:dyDescent="0.25">
      <c r="A9" s="370" t="s">
        <v>5</v>
      </c>
      <c r="B9" s="371" t="s">
        <v>6</v>
      </c>
      <c r="C9" s="372" t="s">
        <v>425</v>
      </c>
    </row>
    <row r="10" spans="1:4" ht="15.75" customHeight="1" x14ac:dyDescent="0.25">
      <c r="A10" s="373"/>
      <c r="B10" s="374"/>
      <c r="C10" s="375"/>
    </row>
    <row r="11" spans="1:4" ht="30" customHeight="1" x14ac:dyDescent="0.25">
      <c r="A11" s="376" t="s">
        <v>426</v>
      </c>
      <c r="B11" s="377" t="s">
        <v>427</v>
      </c>
      <c r="C11" s="378"/>
    </row>
    <row r="12" spans="1:4" ht="45" customHeight="1" x14ac:dyDescent="0.2">
      <c r="A12" s="379" t="s">
        <v>428</v>
      </c>
      <c r="B12" s="380" t="s">
        <v>429</v>
      </c>
      <c r="C12" s="381" t="s">
        <v>430</v>
      </c>
    </row>
    <row r="13" spans="1:4" ht="15" customHeight="1" x14ac:dyDescent="0.2">
      <c r="A13" s="382"/>
      <c r="B13" s="383"/>
      <c r="C13" s="384"/>
    </row>
    <row r="14" spans="1:4" ht="30" customHeight="1" x14ac:dyDescent="0.2">
      <c r="A14" s="385" t="s">
        <v>431</v>
      </c>
      <c r="B14" s="386" t="s">
        <v>432</v>
      </c>
      <c r="C14" s="387" t="s">
        <v>430</v>
      </c>
    </row>
    <row r="15" spans="1:4" ht="15" customHeight="1" x14ac:dyDescent="0.2">
      <c r="A15" s="388"/>
      <c r="B15" s="383"/>
      <c r="C15" s="384"/>
    </row>
    <row r="16" spans="1:4" ht="30" customHeight="1" x14ac:dyDescent="0.2">
      <c r="A16" s="385" t="s">
        <v>433</v>
      </c>
      <c r="B16" s="386" t="s">
        <v>434</v>
      </c>
      <c r="C16" s="387" t="s">
        <v>430</v>
      </c>
    </row>
    <row r="17" spans="1:3" ht="15" customHeight="1" x14ac:dyDescent="0.2">
      <c r="A17" s="388"/>
      <c r="B17" s="383"/>
      <c r="C17" s="384"/>
    </row>
    <row r="18" spans="1:3" ht="30" customHeight="1" x14ac:dyDescent="0.2">
      <c r="A18" s="385" t="s">
        <v>435</v>
      </c>
      <c r="B18" s="386" t="s">
        <v>436</v>
      </c>
      <c r="C18" s="387" t="s">
        <v>430</v>
      </c>
    </row>
    <row r="19" spans="1:3" ht="15" customHeight="1" x14ac:dyDescent="0.2">
      <c r="A19" s="389"/>
      <c r="B19" s="390"/>
      <c r="C19" s="384"/>
    </row>
    <row r="20" spans="1:3" ht="30" customHeight="1" x14ac:dyDescent="0.2">
      <c r="A20" s="391" t="s">
        <v>437</v>
      </c>
      <c r="B20" s="392" t="s">
        <v>438</v>
      </c>
      <c r="C20" s="393">
        <v>0</v>
      </c>
    </row>
  </sheetData>
  <mergeCells count="5">
    <mergeCell ref="A2:C2"/>
    <mergeCell ref="A3:C3"/>
    <mergeCell ref="A4:C4"/>
    <mergeCell ref="A5:C5"/>
    <mergeCell ref="A6:C6"/>
  </mergeCells>
  <printOptions gridLines="1"/>
  <pageMargins left="0.25" right="0.25" top="0.5" bottom="0.5" header="0.25" footer="0.25"/>
  <pageSetup paperSize="9" scale="74" orientation="portrait" r:id="rId1"/>
  <headerFooter>
    <oddHeader>&amp;LOFFICE OF HEALTH CARE ACCESS&amp;CANNUAL REPORTING&amp;RMANCHESTER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abSelected="1" zoomScale="75" zoomScaleSheetLayoutView="75" workbookViewId="0">
      <selection sqref="A1:C1"/>
    </sheetView>
  </sheetViews>
  <sheetFormatPr defaultRowHeight="14.25" customHeight="1" x14ac:dyDescent="0.2"/>
  <cols>
    <col min="1" max="1" width="6.77734375" style="394" customWidth="1"/>
    <col min="2" max="2" width="43" style="394" customWidth="1"/>
    <col min="3" max="6" width="13" style="394" customWidth="1"/>
    <col min="7" max="16384" width="8.88671875" style="394"/>
  </cols>
  <sheetData>
    <row r="1" spans="1:6" ht="14.25" customHeight="1" x14ac:dyDescent="0.25">
      <c r="A1" s="500" t="s">
        <v>0</v>
      </c>
      <c r="B1" s="501"/>
      <c r="C1" s="501"/>
      <c r="D1" s="501"/>
      <c r="E1" s="501"/>
      <c r="F1" s="502"/>
    </row>
    <row r="2" spans="1:6" ht="14.25" customHeight="1" x14ac:dyDescent="0.25">
      <c r="A2" s="500" t="s">
        <v>298</v>
      </c>
      <c r="B2" s="501"/>
      <c r="C2" s="501"/>
      <c r="D2" s="501"/>
      <c r="E2" s="501"/>
      <c r="F2" s="502"/>
    </row>
    <row r="3" spans="1:6" ht="14.25" customHeight="1" x14ac:dyDescent="0.25">
      <c r="A3" s="468" t="s">
        <v>2</v>
      </c>
      <c r="B3" s="468"/>
      <c r="C3" s="468"/>
      <c r="D3" s="468"/>
      <c r="E3" s="468"/>
      <c r="F3" s="468"/>
    </row>
    <row r="4" spans="1:6" ht="14.25" customHeight="1" x14ac:dyDescent="0.25">
      <c r="A4" s="468" t="s">
        <v>439</v>
      </c>
      <c r="B4" s="468"/>
      <c r="C4" s="468"/>
      <c r="D4" s="468"/>
      <c r="E4" s="468"/>
      <c r="F4" s="468"/>
    </row>
    <row r="5" spans="1:6" ht="15" customHeight="1" x14ac:dyDescent="0.25">
      <c r="A5" s="395"/>
      <c r="B5" s="254"/>
      <c r="C5" s="254"/>
      <c r="D5" s="254"/>
      <c r="E5" s="254"/>
      <c r="F5" s="395"/>
    </row>
    <row r="6" spans="1:6" ht="15" customHeight="1" x14ac:dyDescent="0.25">
      <c r="A6" s="396">
        <v>-1</v>
      </c>
      <c r="B6" s="396">
        <v>-2</v>
      </c>
      <c r="C6" s="396">
        <v>-3</v>
      </c>
      <c r="D6" s="396">
        <v>-4</v>
      </c>
      <c r="E6" s="396">
        <v>-5</v>
      </c>
      <c r="F6" s="396">
        <v>-6</v>
      </c>
    </row>
    <row r="7" spans="1:6" ht="15" customHeight="1" x14ac:dyDescent="0.25">
      <c r="A7" s="397"/>
      <c r="B7" s="396"/>
      <c r="C7" s="396" t="s">
        <v>440</v>
      </c>
      <c r="D7" s="396" t="s">
        <v>441</v>
      </c>
      <c r="E7" s="396" t="s">
        <v>278</v>
      </c>
      <c r="F7" s="396" t="s">
        <v>442</v>
      </c>
    </row>
    <row r="8" spans="1:6" ht="15" customHeight="1" x14ac:dyDescent="0.25">
      <c r="A8" s="398" t="s">
        <v>5</v>
      </c>
      <c r="B8" s="399" t="s">
        <v>6</v>
      </c>
      <c r="C8" s="398" t="s">
        <v>278</v>
      </c>
      <c r="D8" s="398" t="s">
        <v>278</v>
      </c>
      <c r="E8" s="398" t="s">
        <v>443</v>
      </c>
      <c r="F8" s="398" t="s">
        <v>443</v>
      </c>
    </row>
    <row r="9" spans="1:6" ht="15" customHeight="1" x14ac:dyDescent="0.25">
      <c r="A9" s="397"/>
      <c r="B9" s="397"/>
      <c r="C9" s="397"/>
      <c r="D9" s="397"/>
      <c r="E9" s="397"/>
      <c r="F9" s="397"/>
    </row>
    <row r="10" spans="1:6" ht="15" customHeight="1" x14ac:dyDescent="0.25">
      <c r="A10" s="398" t="s">
        <v>8</v>
      </c>
      <c r="B10" s="400" t="s">
        <v>444</v>
      </c>
      <c r="C10" s="400"/>
      <c r="D10" s="400"/>
      <c r="E10" s="400"/>
      <c r="F10" s="401"/>
    </row>
    <row r="11" spans="1:6" ht="15" customHeight="1" x14ac:dyDescent="0.25">
      <c r="A11" s="398"/>
      <c r="B11" s="400"/>
      <c r="C11" s="400"/>
      <c r="D11" s="400"/>
      <c r="E11" s="400"/>
      <c r="F11" s="401"/>
    </row>
    <row r="12" spans="1:6" ht="14.25" customHeight="1" x14ac:dyDescent="0.2">
      <c r="A12" s="403" t="s">
        <v>374</v>
      </c>
      <c r="B12" s="404" t="s">
        <v>445</v>
      </c>
      <c r="C12" s="405">
        <v>731</v>
      </c>
      <c r="D12" s="405">
        <v>891</v>
      </c>
      <c r="E12" s="405">
        <f>+D12-C12</f>
        <v>160</v>
      </c>
      <c r="F12" s="401">
        <f>IF(C12=0,0,E12/C12)</f>
        <v>0.2188782489740082</v>
      </c>
    </row>
    <row r="13" spans="1:6" ht="15" customHeight="1" x14ac:dyDescent="0.25">
      <c r="A13" s="403" t="s">
        <v>375</v>
      </c>
      <c r="B13" s="404" t="s">
        <v>446</v>
      </c>
      <c r="C13" s="405">
        <v>686</v>
      </c>
      <c r="D13" s="405">
        <v>775</v>
      </c>
      <c r="E13" s="405">
        <f>+D13-C13</f>
        <v>89</v>
      </c>
      <c r="F13" s="406">
        <f>IF(C13=0,0,E13/C13)</f>
        <v>0.12973760932944606</v>
      </c>
    </row>
    <row r="14" spans="1:6" ht="15" customHeight="1" x14ac:dyDescent="0.25">
      <c r="A14" s="407"/>
      <c r="B14" s="407"/>
      <c r="C14" s="407"/>
      <c r="D14" s="407"/>
      <c r="E14" s="407"/>
    </row>
    <row r="15" spans="1:6" ht="14.25" customHeight="1" x14ac:dyDescent="0.2">
      <c r="A15" s="403" t="s">
        <v>377</v>
      </c>
      <c r="B15" s="404" t="s">
        <v>447</v>
      </c>
      <c r="C15" s="408">
        <v>1418730</v>
      </c>
      <c r="D15" s="408">
        <v>2236613</v>
      </c>
      <c r="E15" s="408">
        <f>+D15-C15</f>
        <v>817883</v>
      </c>
      <c r="F15" s="401">
        <f>IF(C15=0,0,E15/C15)</f>
        <v>0.57648953641637235</v>
      </c>
    </row>
    <row r="16" spans="1:6" ht="15" customHeight="1" x14ac:dyDescent="0.25">
      <c r="A16" s="402"/>
      <c r="B16" s="407" t="s">
        <v>448</v>
      </c>
      <c r="C16" s="409">
        <f>IF(C13=0,0,C15/C13)</f>
        <v>2068.1195335276966</v>
      </c>
      <c r="D16" s="409">
        <f>IF(D13=0,0,D15/D13)</f>
        <v>2885.9522580645162</v>
      </c>
      <c r="E16" s="409">
        <f>+D16-C16</f>
        <v>817.83272453681957</v>
      </c>
      <c r="F16" s="406">
        <f>IF(C16=0,0,E16/C16)</f>
        <v>0.39544751223436331</v>
      </c>
    </row>
    <row r="17" spans="1:6" ht="15" customHeight="1" x14ac:dyDescent="0.25">
      <c r="A17" s="407"/>
      <c r="B17" s="407"/>
      <c r="C17" s="407"/>
      <c r="D17" s="407"/>
      <c r="E17" s="407"/>
      <c r="F17" s="401"/>
    </row>
    <row r="18" spans="1:6" ht="14.25" customHeight="1" x14ac:dyDescent="0.2">
      <c r="A18" s="403" t="s">
        <v>379</v>
      </c>
      <c r="B18" s="404" t="s">
        <v>449</v>
      </c>
      <c r="C18" s="404">
        <v>0.38606699999999999</v>
      </c>
      <c r="D18" s="404">
        <v>0.40453600000000001</v>
      </c>
      <c r="E18" s="410">
        <f>+D18-C18</f>
        <v>1.8469000000000013E-2</v>
      </c>
      <c r="F18" s="401">
        <f>IF(C18=0,0,E18/C18)</f>
        <v>4.7838846625067703E-2</v>
      </c>
    </row>
    <row r="19" spans="1:6" ht="15" customHeight="1" x14ac:dyDescent="0.25">
      <c r="A19" s="402"/>
      <c r="B19" s="407" t="s">
        <v>450</v>
      </c>
      <c r="C19" s="409">
        <f>+C15*C18</f>
        <v>547724.83490999998</v>
      </c>
      <c r="D19" s="409">
        <f>+D15*D18</f>
        <v>904790.47656800004</v>
      </c>
      <c r="E19" s="409">
        <f>+D19-C19</f>
        <v>357065.64165800007</v>
      </c>
      <c r="F19" s="406">
        <f>IF(C19=0,0,E19/C19)</f>
        <v>0.65190697755501936</v>
      </c>
    </row>
    <row r="20" spans="1:6" ht="15" customHeight="1" x14ac:dyDescent="0.25">
      <c r="A20" s="402"/>
      <c r="B20" s="407" t="s">
        <v>451</v>
      </c>
      <c r="C20" s="409">
        <f>IF(C13=0,0,C19/C13)</f>
        <v>798.43270395043726</v>
      </c>
      <c r="D20" s="409">
        <f>IF(D13=0,0,D19/D13)</f>
        <v>1167.4715826683871</v>
      </c>
      <c r="E20" s="409">
        <f>+D20-C20</f>
        <v>369.03887871794984</v>
      </c>
      <c r="F20" s="406">
        <f>IF(C20=0,0,E20/C20)</f>
        <v>0.46220411174547521</v>
      </c>
    </row>
    <row r="21" spans="1:6" ht="15" customHeight="1" x14ac:dyDescent="0.25">
      <c r="A21" s="397"/>
      <c r="B21" s="407"/>
      <c r="C21" s="411"/>
      <c r="D21" s="411"/>
      <c r="E21" s="411"/>
      <c r="F21" s="401"/>
    </row>
    <row r="22" spans="1:6" ht="14.25" customHeight="1" x14ac:dyDescent="0.2">
      <c r="A22" s="403" t="s">
        <v>381</v>
      </c>
      <c r="B22" s="404" t="s">
        <v>452</v>
      </c>
      <c r="C22" s="408">
        <v>639114</v>
      </c>
      <c r="D22" s="408">
        <v>862332</v>
      </c>
      <c r="E22" s="408">
        <f>+D22-C22</f>
        <v>223218</v>
      </c>
      <c r="F22" s="401">
        <f>IF(C22=0,0,E22/C22)</f>
        <v>0.34926163407467214</v>
      </c>
    </row>
    <row r="23" spans="1:6" ht="14.25" customHeight="1" x14ac:dyDescent="0.2">
      <c r="A23" s="403" t="s">
        <v>383</v>
      </c>
      <c r="B23" s="404" t="s">
        <v>453</v>
      </c>
      <c r="C23" s="412">
        <v>202461</v>
      </c>
      <c r="D23" s="412">
        <v>404291</v>
      </c>
      <c r="E23" s="412">
        <f>+D23-C23</f>
        <v>201830</v>
      </c>
      <c r="F23" s="401">
        <f>IF(C23=0,0,E23/C23)</f>
        <v>0.99688335037365217</v>
      </c>
    </row>
    <row r="24" spans="1:6" ht="14.25" customHeight="1" x14ac:dyDescent="0.2">
      <c r="A24" s="403" t="s">
        <v>384</v>
      </c>
      <c r="B24" s="404" t="s">
        <v>454</v>
      </c>
      <c r="C24" s="412">
        <v>577155</v>
      </c>
      <c r="D24" s="412">
        <v>969990</v>
      </c>
      <c r="E24" s="412">
        <f>+D24-C24</f>
        <v>392835</v>
      </c>
      <c r="F24" s="401">
        <f>IF(C24=0,0,E24/C24)</f>
        <v>0.6806403825662084</v>
      </c>
    </row>
    <row r="25" spans="1:6" ht="15" customHeight="1" x14ac:dyDescent="0.25">
      <c r="A25" s="397"/>
      <c r="B25" s="407" t="s">
        <v>447</v>
      </c>
      <c r="C25" s="409">
        <f>+C22+C23+C24</f>
        <v>1418730</v>
      </c>
      <c r="D25" s="409">
        <f>+D22+D23+D24</f>
        <v>2236613</v>
      </c>
      <c r="E25" s="409">
        <f>+E22+E23+E24</f>
        <v>817883</v>
      </c>
      <c r="F25" s="406">
        <f>IF(C25=0,0,E25/C25)</f>
        <v>0.57648953641637235</v>
      </c>
    </row>
    <row r="26" spans="1:6" ht="15" customHeight="1" x14ac:dyDescent="0.25">
      <c r="A26" s="398"/>
      <c r="B26" s="407"/>
      <c r="C26" s="413"/>
      <c r="D26" s="413"/>
      <c r="E26" s="413"/>
      <c r="F26" s="401"/>
    </row>
    <row r="27" spans="1:6" ht="14.25" customHeight="1" x14ac:dyDescent="0.2">
      <c r="A27" s="403" t="s">
        <v>385</v>
      </c>
      <c r="B27" s="404" t="s">
        <v>455</v>
      </c>
      <c r="C27" s="412">
        <v>490</v>
      </c>
      <c r="D27" s="412">
        <v>883</v>
      </c>
      <c r="E27" s="412">
        <f>+D27-C27</f>
        <v>393</v>
      </c>
      <c r="F27" s="401">
        <f>IF(C27=0,0,E27/C27)</f>
        <v>0.80204081632653057</v>
      </c>
    </row>
    <row r="28" spans="1:6" ht="14.25" customHeight="1" x14ac:dyDescent="0.2">
      <c r="A28" s="403" t="s">
        <v>386</v>
      </c>
      <c r="B28" s="404" t="s">
        <v>456</v>
      </c>
      <c r="C28" s="412">
        <v>135</v>
      </c>
      <c r="D28" s="412">
        <v>142</v>
      </c>
      <c r="E28" s="412">
        <f>+D28-C28</f>
        <v>7</v>
      </c>
      <c r="F28" s="401">
        <f>IF(C28=0,0,E28/C28)</f>
        <v>5.185185185185185E-2</v>
      </c>
    </row>
    <row r="29" spans="1:6" ht="14.25" customHeight="1" x14ac:dyDescent="0.2">
      <c r="A29" s="403" t="s">
        <v>387</v>
      </c>
      <c r="B29" s="404" t="s">
        <v>457</v>
      </c>
      <c r="C29" s="412">
        <v>515</v>
      </c>
      <c r="D29" s="412">
        <v>707</v>
      </c>
      <c r="E29" s="412">
        <f>+D29-C29</f>
        <v>192</v>
      </c>
      <c r="F29" s="401">
        <f>IF(C29=0,0,E29/C29)</f>
        <v>0.37281553398058254</v>
      </c>
    </row>
    <row r="30" spans="1:6" ht="30" customHeight="1" x14ac:dyDescent="0.2">
      <c r="A30" s="403" t="s">
        <v>458</v>
      </c>
      <c r="B30" s="414" t="s">
        <v>459</v>
      </c>
      <c r="C30" s="412">
        <v>965</v>
      </c>
      <c r="D30" s="412">
        <v>1248</v>
      </c>
      <c r="E30" s="412">
        <f>+D30-C30</f>
        <v>283</v>
      </c>
      <c r="F30" s="401">
        <f>IF(C30=0,0,E30/C30)</f>
        <v>0.29326424870466322</v>
      </c>
    </row>
    <row r="31" spans="1:6" ht="15" customHeight="1" x14ac:dyDescent="0.25">
      <c r="A31" s="415"/>
      <c r="B31" s="404"/>
      <c r="C31" s="400"/>
      <c r="D31" s="400"/>
      <c r="E31" s="400"/>
      <c r="F31" s="401"/>
    </row>
    <row r="32" spans="1:6" ht="15" customHeight="1" x14ac:dyDescent="0.25">
      <c r="A32" s="397"/>
      <c r="B32" s="407"/>
      <c r="C32" s="411"/>
      <c r="D32" s="411"/>
      <c r="E32" s="411"/>
      <c r="F32" s="406"/>
    </row>
    <row r="33" spans="1:6" ht="15" customHeight="1" x14ac:dyDescent="0.25">
      <c r="A33" s="416" t="s">
        <v>460</v>
      </c>
      <c r="B33" s="407"/>
      <c r="C33" s="411"/>
      <c r="D33" s="411"/>
      <c r="E33" s="411"/>
    </row>
    <row r="34" spans="1:6" ht="15" customHeight="1" x14ac:dyDescent="0.25">
      <c r="A34" s="416"/>
      <c r="F34" s="401"/>
    </row>
    <row r="35" spans="1:6" ht="15" customHeight="1" x14ac:dyDescent="0.25">
      <c r="A35" s="398"/>
      <c r="B35" s="416"/>
      <c r="C35" s="397"/>
      <c r="D35" s="397"/>
      <c r="E35" s="397"/>
      <c r="F35" s="406"/>
    </row>
    <row r="36" spans="1:6" ht="15" customHeight="1" x14ac:dyDescent="0.25">
      <c r="A36" s="398" t="s">
        <v>37</v>
      </c>
      <c r="B36" s="400" t="s">
        <v>461</v>
      </c>
      <c r="C36" s="397"/>
      <c r="D36" s="397"/>
      <c r="E36" s="397"/>
      <c r="F36" s="397"/>
    </row>
    <row r="37" spans="1:6" ht="15" customHeight="1" x14ac:dyDescent="0.25">
      <c r="A37" s="398"/>
      <c r="B37" s="416"/>
      <c r="C37" s="397"/>
      <c r="D37" s="397"/>
      <c r="E37" s="397"/>
      <c r="F37" s="397"/>
    </row>
    <row r="38" spans="1:6" ht="14.25" customHeight="1" x14ac:dyDescent="0.2">
      <c r="A38" s="403" t="s">
        <v>374</v>
      </c>
      <c r="B38" s="404" t="s">
        <v>445</v>
      </c>
      <c r="C38" s="405">
        <v>0</v>
      </c>
      <c r="D38" s="405">
        <v>0</v>
      </c>
      <c r="E38" s="405">
        <f>+D38-C38</f>
        <v>0</v>
      </c>
      <c r="F38" s="401">
        <f>IF(C38=0,0,E38/C38)</f>
        <v>0</v>
      </c>
    </row>
    <row r="39" spans="1:6" ht="15" customHeight="1" x14ac:dyDescent="0.25">
      <c r="A39" s="403" t="s">
        <v>375</v>
      </c>
      <c r="B39" s="404" t="s">
        <v>446</v>
      </c>
      <c r="C39" s="405">
        <v>0</v>
      </c>
      <c r="D39" s="405">
        <v>0</v>
      </c>
      <c r="E39" s="405">
        <f>+D39-C39</f>
        <v>0</v>
      </c>
      <c r="F39" s="406">
        <f>IF(C39=0,0,E39/C39)</f>
        <v>0</v>
      </c>
    </row>
    <row r="40" spans="1:6" ht="15" customHeight="1" x14ac:dyDescent="0.25">
      <c r="A40" s="404"/>
      <c r="B40" s="404"/>
      <c r="C40" s="407"/>
      <c r="D40" s="407"/>
      <c r="E40" s="407"/>
    </row>
    <row r="41" spans="1:6" ht="14.25" customHeight="1" x14ac:dyDescent="0.2">
      <c r="A41" s="403" t="s">
        <v>377</v>
      </c>
      <c r="B41" s="404" t="s">
        <v>462</v>
      </c>
      <c r="C41" s="408">
        <v>0</v>
      </c>
      <c r="D41" s="408">
        <v>0</v>
      </c>
      <c r="E41" s="408">
        <f>+D41-C41</f>
        <v>0</v>
      </c>
      <c r="F41" s="401">
        <f>IF(C41=0,0,E41/C41)</f>
        <v>0</v>
      </c>
    </row>
    <row r="42" spans="1:6" ht="15" customHeight="1" x14ac:dyDescent="0.25">
      <c r="A42" s="397"/>
      <c r="B42" s="407" t="s">
        <v>448</v>
      </c>
      <c r="C42" s="409">
        <f>IF(C39=0,0,C41/C39)</f>
        <v>0</v>
      </c>
      <c r="D42" s="409">
        <f>IF(D39=0,0,D41/D39)</f>
        <v>0</v>
      </c>
      <c r="E42" s="409">
        <f>+D42-C42</f>
        <v>0</v>
      </c>
      <c r="F42" s="406">
        <f>IF(C42=0,0,E42/C42)</f>
        <v>0</v>
      </c>
    </row>
    <row r="43" spans="1:6" ht="15" customHeight="1" x14ac:dyDescent="0.25">
      <c r="A43" s="407"/>
      <c r="B43" s="407"/>
      <c r="C43" s="407"/>
      <c r="D43" s="407"/>
      <c r="E43" s="407"/>
      <c r="F43" s="401"/>
    </row>
    <row r="44" spans="1:6" ht="14.25" customHeight="1" x14ac:dyDescent="0.2">
      <c r="A44" s="403" t="s">
        <v>379</v>
      </c>
      <c r="B44" s="404" t="s">
        <v>449</v>
      </c>
      <c r="C44" s="404">
        <v>0.38606699999999999</v>
      </c>
      <c r="D44" s="404">
        <v>0.40453600000000001</v>
      </c>
      <c r="E44" s="410">
        <f>+D44-C44</f>
        <v>1.8469000000000013E-2</v>
      </c>
      <c r="F44" s="401">
        <f>IF(C44=0,0,E44/C44)</f>
        <v>4.7838846625067703E-2</v>
      </c>
    </row>
    <row r="45" spans="1:6" ht="15" customHeight="1" x14ac:dyDescent="0.25">
      <c r="A45" s="397"/>
      <c r="B45" s="407" t="s">
        <v>450</v>
      </c>
      <c r="C45" s="409">
        <f>+C41*C44</f>
        <v>0</v>
      </c>
      <c r="D45" s="409">
        <f>+D41*D44</f>
        <v>0</v>
      </c>
      <c r="E45" s="409">
        <f>+D45-C45</f>
        <v>0</v>
      </c>
      <c r="F45" s="406">
        <f>IF(C45=0,0,E45/C45)</f>
        <v>0</v>
      </c>
    </row>
    <row r="46" spans="1:6" ht="15" customHeight="1" x14ac:dyDescent="0.25">
      <c r="A46" s="397"/>
      <c r="B46" s="407" t="s">
        <v>451</v>
      </c>
      <c r="C46" s="409">
        <f>IF(C39=0,0,C45/C39)</f>
        <v>0</v>
      </c>
      <c r="D46" s="409">
        <f>IF(D39=0,0,D45/D39)</f>
        <v>0</v>
      </c>
      <c r="E46" s="409">
        <f>+D46-C46</f>
        <v>0</v>
      </c>
      <c r="F46" s="406">
        <f>IF(C46=0,0,E46/C46)</f>
        <v>0</v>
      </c>
    </row>
    <row r="47" spans="1:6" ht="15" customHeight="1" x14ac:dyDescent="0.25">
      <c r="A47" s="398"/>
      <c r="B47" s="416"/>
      <c r="C47" s="397"/>
      <c r="D47" s="397"/>
      <c r="E47" s="397"/>
      <c r="F47" s="406"/>
    </row>
    <row r="48" spans="1:6" ht="14.25" customHeight="1" x14ac:dyDescent="0.2">
      <c r="A48" s="403" t="s">
        <v>381</v>
      </c>
      <c r="B48" s="404" t="s">
        <v>463</v>
      </c>
      <c r="C48" s="408">
        <v>0</v>
      </c>
      <c r="D48" s="408">
        <v>0</v>
      </c>
      <c r="E48" s="408">
        <f>+D48-C48</f>
        <v>0</v>
      </c>
      <c r="F48" s="401">
        <f>IF(C48=0,0,E48/C48)</f>
        <v>0</v>
      </c>
    </row>
    <row r="49" spans="1:7" ht="14.25" customHeight="1" x14ac:dyDescent="0.2">
      <c r="A49" s="403" t="s">
        <v>383</v>
      </c>
      <c r="B49" s="404" t="s">
        <v>464</v>
      </c>
      <c r="C49" s="412">
        <v>0</v>
      </c>
      <c r="D49" s="412">
        <v>0</v>
      </c>
      <c r="E49" s="412">
        <f>+D49-C49</f>
        <v>0</v>
      </c>
      <c r="F49" s="401">
        <f>IF(C49=0,0,E49/C49)</f>
        <v>0</v>
      </c>
    </row>
    <row r="50" spans="1:7" ht="14.25" customHeight="1" x14ac:dyDescent="0.2">
      <c r="A50" s="403" t="s">
        <v>384</v>
      </c>
      <c r="B50" s="404" t="s">
        <v>465</v>
      </c>
      <c r="C50" s="412">
        <v>0</v>
      </c>
      <c r="D50" s="412">
        <v>0</v>
      </c>
      <c r="E50" s="412">
        <f>+D50-C50</f>
        <v>0</v>
      </c>
      <c r="F50" s="401">
        <f>IF(C50=0,0,E50/C50)</f>
        <v>0</v>
      </c>
    </row>
    <row r="51" spans="1:7" ht="15" customHeight="1" x14ac:dyDescent="0.25">
      <c r="A51" s="397"/>
      <c r="B51" s="407" t="s">
        <v>462</v>
      </c>
      <c r="C51" s="409">
        <f>+C48+C49+C50</f>
        <v>0</v>
      </c>
      <c r="D51" s="409">
        <f>+D48+D49+D50</f>
        <v>0</v>
      </c>
      <c r="E51" s="409">
        <f>+E48+E49+E50</f>
        <v>0</v>
      </c>
      <c r="F51" s="406">
        <f>IF(C51=0,0,E51/C51)</f>
        <v>0</v>
      </c>
    </row>
    <row r="52" spans="1:7" ht="15" customHeight="1" x14ac:dyDescent="0.25">
      <c r="A52" s="398"/>
      <c r="B52" s="407"/>
      <c r="C52" s="413"/>
      <c r="D52" s="413"/>
      <c r="E52" s="413"/>
      <c r="F52" s="401"/>
    </row>
    <row r="53" spans="1:7" ht="14.25" customHeight="1" x14ac:dyDescent="0.2">
      <c r="A53" s="403" t="s">
        <v>385</v>
      </c>
      <c r="B53" s="404" t="s">
        <v>466</v>
      </c>
      <c r="C53" s="412">
        <v>0</v>
      </c>
      <c r="D53" s="412">
        <v>0</v>
      </c>
      <c r="E53" s="412">
        <f>+D53-C53</f>
        <v>0</v>
      </c>
      <c r="F53" s="401">
        <f>IF(C53=0,0,E53/C53)</f>
        <v>0</v>
      </c>
    </row>
    <row r="54" spans="1:7" ht="14.25" customHeight="1" x14ac:dyDescent="0.2">
      <c r="A54" s="403" t="s">
        <v>386</v>
      </c>
      <c r="B54" s="404" t="s">
        <v>467</v>
      </c>
      <c r="C54" s="412">
        <v>0</v>
      </c>
      <c r="D54" s="412">
        <v>0</v>
      </c>
      <c r="E54" s="412">
        <f>+D54-C54</f>
        <v>0</v>
      </c>
      <c r="F54" s="401">
        <f>IF(C54=0,0,E54/C54)</f>
        <v>0</v>
      </c>
    </row>
    <row r="55" spans="1:7" ht="14.25" customHeight="1" x14ac:dyDescent="0.2">
      <c r="A55" s="403" t="s">
        <v>387</v>
      </c>
      <c r="B55" s="404" t="s">
        <v>468</v>
      </c>
      <c r="C55" s="412">
        <v>0</v>
      </c>
      <c r="D55" s="412">
        <v>0</v>
      </c>
      <c r="E55" s="412">
        <f>+D55-C55</f>
        <v>0</v>
      </c>
      <c r="F55" s="401">
        <f>IF(C55=0,0,E55/C55)</f>
        <v>0</v>
      </c>
    </row>
    <row r="56" spans="1:7" ht="30" customHeight="1" x14ac:dyDescent="0.2">
      <c r="A56" s="403" t="s">
        <v>458</v>
      </c>
      <c r="B56" s="414" t="s">
        <v>469</v>
      </c>
      <c r="C56" s="412">
        <v>0</v>
      </c>
      <c r="D56" s="412">
        <v>0</v>
      </c>
      <c r="E56" s="412">
        <f>+D56-C56</f>
        <v>0</v>
      </c>
      <c r="F56" s="401">
        <f>IF(C56=0,0,E56/C56)</f>
        <v>0</v>
      </c>
    </row>
    <row r="57" spans="1:7" ht="15" customHeight="1" x14ac:dyDescent="0.25">
      <c r="A57" s="417"/>
      <c r="B57" s="254"/>
      <c r="C57" s="254"/>
      <c r="D57" s="254"/>
      <c r="E57" s="254"/>
      <c r="F57" s="418"/>
    </row>
    <row r="58" spans="1:7" ht="15" customHeight="1" x14ac:dyDescent="0.25">
      <c r="A58" s="416" t="s">
        <v>470</v>
      </c>
      <c r="B58" s="254"/>
      <c r="C58" s="254"/>
      <c r="D58" s="254"/>
      <c r="E58" s="254"/>
      <c r="F58" s="419"/>
    </row>
    <row r="59" spans="1:7" ht="15" customHeight="1" x14ac:dyDescent="0.25">
      <c r="A59" s="398"/>
      <c r="B59" s="416"/>
      <c r="C59" s="397"/>
      <c r="D59" s="397"/>
      <c r="E59" s="397"/>
      <c r="F59" s="406"/>
    </row>
    <row r="60" spans="1:7" ht="15" customHeight="1" x14ac:dyDescent="0.25">
      <c r="A60" s="402"/>
      <c r="B60" s="404"/>
      <c r="C60" s="412"/>
      <c r="D60" s="412"/>
      <c r="E60" s="412"/>
      <c r="F60" s="420"/>
      <c r="G60" s="421"/>
    </row>
    <row r="61" spans="1:7" ht="15" customHeight="1" x14ac:dyDescent="0.25">
      <c r="A61" s="397"/>
      <c r="B61" s="407"/>
      <c r="C61" s="411"/>
      <c r="D61" s="411"/>
      <c r="E61" s="411"/>
      <c r="F61" s="420"/>
    </row>
    <row r="62" spans="1:7" ht="15" customHeight="1" x14ac:dyDescent="0.25">
      <c r="A62" s="398"/>
      <c r="B62" s="407"/>
      <c r="C62" s="413"/>
      <c r="D62" s="413"/>
      <c r="E62" s="413"/>
      <c r="F62" s="422"/>
    </row>
    <row r="63" spans="1:7" ht="14.25" customHeight="1" x14ac:dyDescent="0.2">
      <c r="A63" s="402"/>
      <c r="B63" s="404"/>
      <c r="C63" s="412"/>
      <c r="D63" s="412"/>
      <c r="E63" s="412"/>
      <c r="F63" s="422"/>
    </row>
    <row r="64" spans="1:7" ht="14.25" customHeight="1" x14ac:dyDescent="0.2">
      <c r="A64" s="402"/>
      <c r="B64" s="404"/>
      <c r="C64" s="412"/>
      <c r="D64" s="412"/>
      <c r="E64" s="412"/>
      <c r="F64" s="423"/>
    </row>
    <row r="65" spans="1:6" ht="14.25" customHeight="1" x14ac:dyDescent="0.2">
      <c r="A65" s="402"/>
      <c r="B65" s="404"/>
      <c r="C65" s="412"/>
      <c r="D65" s="412"/>
      <c r="E65" s="412"/>
      <c r="F65" s="418"/>
    </row>
    <row r="66" spans="1:6" ht="14.25" customHeight="1" x14ac:dyDescent="0.2">
      <c r="A66" s="402"/>
      <c r="B66" s="414"/>
      <c r="C66" s="412"/>
      <c r="D66" s="412"/>
      <c r="E66" s="412"/>
      <c r="F66" s="418"/>
    </row>
    <row r="67" spans="1:6" ht="15" customHeight="1" x14ac:dyDescent="0.25">
      <c r="A67" s="417"/>
      <c r="B67" s="254"/>
      <c r="C67" s="254"/>
      <c r="D67" s="254"/>
      <c r="E67" s="254"/>
      <c r="F67" s="418"/>
    </row>
    <row r="68" spans="1:6" ht="15" customHeight="1" x14ac:dyDescent="0.25">
      <c r="A68" s="416"/>
      <c r="B68" s="254"/>
      <c r="C68" s="254"/>
      <c r="D68" s="254"/>
      <c r="E68" s="254"/>
      <c r="F68" s="419"/>
    </row>
    <row r="69" spans="1:6" ht="15" customHeight="1" x14ac:dyDescent="0.25">
      <c r="A69" s="397"/>
      <c r="B69" s="424"/>
      <c r="C69" s="424"/>
      <c r="D69" s="424"/>
      <c r="E69" s="424"/>
      <c r="F69" s="418"/>
    </row>
    <row r="70" spans="1:6" ht="15" customHeight="1" x14ac:dyDescent="0.25">
      <c r="A70" s="397"/>
      <c r="B70" s="424"/>
      <c r="C70" s="424"/>
      <c r="D70" s="424"/>
      <c r="E70" s="424"/>
      <c r="F70" s="418"/>
    </row>
    <row r="71" spans="1:6" ht="15" customHeight="1" x14ac:dyDescent="0.25">
      <c r="A71" s="397"/>
      <c r="B71" s="407"/>
      <c r="C71" s="407"/>
      <c r="D71" s="407"/>
      <c r="E71" s="407"/>
      <c r="F71" s="425"/>
    </row>
    <row r="72" spans="1:6" ht="15" customHeight="1" x14ac:dyDescent="0.25">
      <c r="A72" s="426"/>
      <c r="B72" s="427"/>
      <c r="C72" s="427"/>
      <c r="D72" s="427"/>
      <c r="E72" s="427"/>
      <c r="F72" s="428"/>
    </row>
    <row r="73" spans="1:6" ht="15" customHeight="1" x14ac:dyDescent="0.25">
      <c r="A73" s="429"/>
      <c r="B73" s="430"/>
      <c r="C73" s="430"/>
      <c r="D73" s="430"/>
      <c r="E73" s="430"/>
      <c r="F73" s="431"/>
    </row>
    <row r="74" spans="1:6" ht="15" customHeight="1" x14ac:dyDescent="0.25">
      <c r="A74" s="429"/>
      <c r="B74" s="430"/>
      <c r="C74" s="430"/>
      <c r="D74" s="430"/>
      <c r="E74" s="430"/>
      <c r="F74" s="431"/>
    </row>
    <row r="75" spans="1:6" ht="15" customHeight="1" x14ac:dyDescent="0.25">
      <c r="A75" s="429"/>
      <c r="B75" s="430"/>
      <c r="C75" s="430"/>
      <c r="D75" s="430"/>
      <c r="E75" s="430"/>
      <c r="F75" s="431"/>
    </row>
    <row r="76" spans="1:6" ht="15" customHeight="1" x14ac:dyDescent="0.25">
      <c r="A76" s="429"/>
      <c r="B76" s="430"/>
      <c r="C76" s="430"/>
      <c r="D76" s="430"/>
      <c r="E76" s="430"/>
      <c r="F76" s="431"/>
    </row>
    <row r="77" spans="1:6" ht="15" customHeight="1" x14ac:dyDescent="0.25">
      <c r="A77" s="429"/>
      <c r="B77" s="430"/>
      <c r="C77" s="430"/>
      <c r="D77" s="430"/>
      <c r="E77" s="430"/>
      <c r="F77" s="431"/>
    </row>
    <row r="78" spans="1:6" ht="15" customHeight="1" x14ac:dyDescent="0.25">
      <c r="A78" s="429"/>
      <c r="B78" s="430"/>
      <c r="C78" s="430"/>
      <c r="D78" s="430"/>
      <c r="E78" s="430"/>
      <c r="F78" s="431"/>
    </row>
    <row r="79" spans="1:6" ht="15" customHeight="1" x14ac:dyDescent="0.25">
      <c r="A79" s="429"/>
      <c r="B79" s="430"/>
      <c r="C79" s="430"/>
      <c r="D79" s="430"/>
      <c r="E79" s="430"/>
      <c r="F79" s="431"/>
    </row>
    <row r="80" spans="1:6" ht="15" customHeight="1" x14ac:dyDescent="0.25">
      <c r="A80" s="429"/>
      <c r="B80" s="430"/>
      <c r="C80" s="430"/>
      <c r="D80" s="430"/>
      <c r="E80" s="430"/>
      <c r="F80" s="431"/>
    </row>
    <row r="81" spans="1:6" ht="15" customHeight="1" x14ac:dyDescent="0.25">
      <c r="A81" s="429"/>
      <c r="B81" s="430"/>
      <c r="C81" s="430"/>
      <c r="D81" s="430"/>
      <c r="E81" s="430"/>
      <c r="F81" s="431"/>
    </row>
    <row r="82" spans="1:6" ht="15" customHeight="1" x14ac:dyDescent="0.25">
      <c r="A82" s="429"/>
      <c r="B82" s="430"/>
      <c r="C82" s="430"/>
      <c r="D82" s="430"/>
      <c r="E82" s="430"/>
      <c r="F82" s="431"/>
    </row>
    <row r="83" spans="1:6" ht="15" customHeight="1" x14ac:dyDescent="0.25">
      <c r="A83" s="429"/>
      <c r="B83" s="430"/>
      <c r="C83" s="430"/>
      <c r="D83" s="430"/>
      <c r="E83" s="430"/>
      <c r="F83" s="431"/>
    </row>
    <row r="84" spans="1:6" ht="15" customHeight="1" x14ac:dyDescent="0.25">
      <c r="A84" s="429"/>
      <c r="B84" s="430"/>
      <c r="C84" s="430"/>
      <c r="D84" s="430"/>
      <c r="E84" s="430"/>
      <c r="F84" s="431"/>
    </row>
    <row r="85" spans="1:6" ht="15" customHeight="1" x14ac:dyDescent="0.25">
      <c r="A85" s="429"/>
      <c r="B85" s="430"/>
      <c r="C85" s="430"/>
      <c r="D85" s="430"/>
      <c r="E85" s="430"/>
      <c r="F85" s="431"/>
    </row>
    <row r="86" spans="1:6" ht="15" customHeight="1" x14ac:dyDescent="0.25">
      <c r="A86" s="429"/>
      <c r="B86" s="430"/>
      <c r="C86" s="430"/>
      <c r="D86" s="430"/>
      <c r="E86" s="430"/>
      <c r="F86" s="431"/>
    </row>
    <row r="87" spans="1:6" ht="15" customHeight="1" x14ac:dyDescent="0.25">
      <c r="A87" s="429"/>
      <c r="B87" s="430"/>
      <c r="C87" s="430"/>
      <c r="D87" s="430"/>
      <c r="E87" s="430"/>
      <c r="F87" s="431"/>
    </row>
    <row r="88" spans="1:6" ht="15" customHeight="1" x14ac:dyDescent="0.25">
      <c r="A88" s="429"/>
      <c r="B88" s="430"/>
      <c r="C88" s="430"/>
      <c r="D88" s="430"/>
      <c r="E88" s="430"/>
      <c r="F88" s="431"/>
    </row>
    <row r="89" spans="1:6" ht="15" customHeight="1" x14ac:dyDescent="0.25">
      <c r="A89" s="429"/>
      <c r="B89" s="430"/>
      <c r="C89" s="430"/>
      <c r="D89" s="430"/>
      <c r="E89" s="430"/>
      <c r="F89" s="431"/>
    </row>
    <row r="90" spans="1:6" ht="15" customHeight="1" x14ac:dyDescent="0.25">
      <c r="A90" s="429"/>
      <c r="B90" s="430"/>
      <c r="C90" s="430"/>
      <c r="D90" s="430"/>
      <c r="E90" s="430"/>
      <c r="F90" s="431"/>
    </row>
    <row r="91" spans="1:6" ht="15" customHeight="1" x14ac:dyDescent="0.25">
      <c r="A91" s="429"/>
      <c r="B91" s="430"/>
      <c r="C91" s="430"/>
      <c r="D91" s="430"/>
      <c r="E91" s="430"/>
      <c r="F91" s="431"/>
    </row>
    <row r="92" spans="1:6" ht="15" customHeight="1" x14ac:dyDescent="0.25">
      <c r="A92" s="429"/>
      <c r="B92" s="430"/>
      <c r="C92" s="430"/>
      <c r="D92" s="430"/>
      <c r="E92" s="430"/>
      <c r="F92" s="431"/>
    </row>
    <row r="93" spans="1:6" ht="15" customHeight="1" x14ac:dyDescent="0.25">
      <c r="A93" s="429"/>
      <c r="B93" s="430"/>
      <c r="C93" s="430"/>
      <c r="D93" s="430"/>
      <c r="E93" s="430"/>
      <c r="F93" s="431"/>
    </row>
    <row r="94" spans="1:6" ht="15" customHeight="1" x14ac:dyDescent="0.25">
      <c r="A94" s="429"/>
      <c r="B94" s="430"/>
      <c r="C94" s="430"/>
      <c r="D94" s="430"/>
      <c r="E94" s="430"/>
      <c r="F94" s="431"/>
    </row>
    <row r="95" spans="1:6" ht="15" customHeight="1" x14ac:dyDescent="0.25">
      <c r="A95" s="429"/>
      <c r="B95" s="430"/>
      <c r="C95" s="430"/>
      <c r="D95" s="430"/>
      <c r="E95" s="430"/>
      <c r="F95" s="431"/>
    </row>
    <row r="96" spans="1:6" ht="15" customHeight="1" x14ac:dyDescent="0.25">
      <c r="A96" s="429"/>
      <c r="B96" s="430"/>
      <c r="C96" s="430"/>
      <c r="D96" s="430"/>
      <c r="E96" s="430"/>
      <c r="F96" s="431"/>
    </row>
    <row r="97" spans="1:6" ht="15" customHeight="1" x14ac:dyDescent="0.25">
      <c r="A97" s="429"/>
      <c r="B97" s="430"/>
      <c r="C97" s="430"/>
      <c r="D97" s="430"/>
      <c r="E97" s="430"/>
      <c r="F97" s="431"/>
    </row>
    <row r="98" spans="1:6" ht="15" customHeight="1" x14ac:dyDescent="0.25">
      <c r="A98" s="429"/>
      <c r="B98" s="430"/>
      <c r="C98" s="430"/>
      <c r="D98" s="430"/>
      <c r="E98" s="430"/>
      <c r="F98" s="431"/>
    </row>
    <row r="99" spans="1:6" ht="15" customHeight="1" x14ac:dyDescent="0.25">
      <c r="A99" s="429"/>
      <c r="B99" s="430"/>
      <c r="C99" s="430"/>
      <c r="D99" s="430"/>
      <c r="E99" s="430"/>
      <c r="F99" s="431"/>
    </row>
    <row r="100" spans="1:6" ht="15" customHeight="1" x14ac:dyDescent="0.25">
      <c r="A100" s="429"/>
      <c r="B100" s="430"/>
      <c r="C100" s="430"/>
      <c r="D100" s="430"/>
      <c r="E100" s="430"/>
      <c r="F100" s="431"/>
    </row>
    <row r="101" spans="1:6" ht="15" customHeight="1" x14ac:dyDescent="0.25">
      <c r="A101" s="429"/>
      <c r="B101" s="430"/>
      <c r="C101" s="430"/>
      <c r="D101" s="430"/>
      <c r="E101" s="430"/>
      <c r="F101" s="431"/>
    </row>
    <row r="102" spans="1:6" ht="15" customHeight="1" x14ac:dyDescent="0.25">
      <c r="A102" s="429"/>
      <c r="B102" s="430"/>
      <c r="C102" s="430"/>
      <c r="D102" s="430"/>
      <c r="E102" s="430"/>
      <c r="F102" s="431"/>
    </row>
    <row r="103" spans="1:6" ht="15" customHeight="1" x14ac:dyDescent="0.25">
      <c r="A103" s="429"/>
      <c r="B103" s="430"/>
      <c r="C103" s="430"/>
      <c r="D103" s="430"/>
      <c r="E103" s="430"/>
      <c r="F103" s="431"/>
    </row>
    <row r="104" spans="1:6" ht="15" customHeight="1" x14ac:dyDescent="0.25">
      <c r="A104" s="429"/>
      <c r="B104" s="430"/>
      <c r="C104" s="430"/>
      <c r="D104" s="430"/>
      <c r="E104" s="430"/>
      <c r="F104" s="431"/>
    </row>
    <row r="105" spans="1:6" ht="14.25" customHeight="1" x14ac:dyDescent="0.2">
      <c r="A105" s="432"/>
      <c r="B105" s="432"/>
      <c r="C105" s="432"/>
      <c r="D105" s="432"/>
      <c r="E105" s="432"/>
      <c r="F105" s="432"/>
    </row>
    <row r="106" spans="1:6" ht="14.25" customHeight="1" x14ac:dyDescent="0.2">
      <c r="F106" s="433"/>
    </row>
    <row r="107" spans="1:6" ht="14.25" customHeight="1" x14ac:dyDescent="0.2">
      <c r="F107" s="433"/>
    </row>
    <row r="108" spans="1:6" ht="14.25" customHeight="1" x14ac:dyDescent="0.2">
      <c r="A108" s="433"/>
      <c r="B108" s="433"/>
      <c r="C108" s="433"/>
      <c r="D108" s="433"/>
      <c r="E108" s="433"/>
      <c r="F108" s="433"/>
    </row>
    <row r="109" spans="1:6" ht="14.25" customHeight="1" x14ac:dyDescent="0.2">
      <c r="A109" s="433"/>
      <c r="B109" s="433"/>
      <c r="C109" s="433"/>
      <c r="D109" s="433"/>
      <c r="E109" s="433"/>
      <c r="F109" s="433"/>
    </row>
    <row r="110" spans="1:6" ht="14.25" customHeight="1" x14ac:dyDescent="0.2">
      <c r="A110" s="433"/>
      <c r="B110" s="433"/>
      <c r="C110" s="433"/>
      <c r="D110" s="433"/>
      <c r="E110" s="433"/>
      <c r="F110" s="433"/>
    </row>
    <row r="111" spans="1:6" ht="14.25" customHeight="1" x14ac:dyDescent="0.2">
      <c r="A111" s="433"/>
      <c r="B111" s="433"/>
      <c r="C111" s="433"/>
      <c r="D111" s="433"/>
      <c r="E111" s="433"/>
      <c r="F111" s="433"/>
    </row>
    <row r="112" spans="1:6" ht="14.25" customHeight="1" x14ac:dyDescent="0.2">
      <c r="A112" s="433"/>
      <c r="B112" s="433"/>
      <c r="C112" s="433"/>
      <c r="D112" s="433"/>
      <c r="E112" s="433"/>
      <c r="F112" s="433"/>
    </row>
    <row r="113" spans="1:6" ht="14.25" customHeight="1" x14ac:dyDescent="0.2">
      <c r="A113" s="433"/>
      <c r="B113" s="433"/>
      <c r="C113" s="433"/>
      <c r="D113" s="433"/>
      <c r="E113" s="433"/>
      <c r="F113" s="433"/>
    </row>
    <row r="114" spans="1:6" ht="14.25" customHeight="1" x14ac:dyDescent="0.2">
      <c r="A114" s="433"/>
      <c r="B114" s="433"/>
      <c r="C114" s="433"/>
      <c r="D114" s="433"/>
      <c r="E114" s="433"/>
      <c r="F114" s="433"/>
    </row>
    <row r="115" spans="1:6" ht="14.25" customHeight="1" x14ac:dyDescent="0.2">
      <c r="A115" s="433"/>
      <c r="B115" s="433"/>
      <c r="C115" s="433"/>
      <c r="D115" s="433"/>
      <c r="E115" s="433"/>
      <c r="F115" s="433"/>
    </row>
    <row r="116" spans="1:6" ht="14.25" customHeight="1" x14ac:dyDescent="0.2">
      <c r="A116" s="433"/>
      <c r="B116" s="433"/>
      <c r="C116" s="433"/>
      <c r="D116" s="433"/>
      <c r="E116" s="433"/>
      <c r="F116" s="433"/>
    </row>
    <row r="117" spans="1:6" ht="14.25" customHeight="1" x14ac:dyDescent="0.2">
      <c r="A117" s="433"/>
      <c r="B117" s="433"/>
      <c r="C117" s="433"/>
      <c r="D117" s="433"/>
      <c r="E117" s="433"/>
      <c r="F117" s="433"/>
    </row>
    <row r="118" spans="1:6" ht="14.25" customHeight="1" x14ac:dyDescent="0.2">
      <c r="A118" s="433"/>
      <c r="B118" s="433"/>
      <c r="C118" s="433"/>
      <c r="D118" s="433"/>
      <c r="E118" s="433"/>
      <c r="F118" s="433"/>
    </row>
    <row r="119" spans="1:6" ht="14.25" customHeight="1" x14ac:dyDescent="0.2">
      <c r="A119" s="433"/>
      <c r="B119" s="433"/>
      <c r="C119" s="433"/>
      <c r="D119" s="433"/>
      <c r="E119" s="433"/>
      <c r="F119" s="433"/>
    </row>
    <row r="120" spans="1:6" ht="14.25" customHeight="1" x14ac:dyDescent="0.2">
      <c r="A120" s="433"/>
      <c r="B120" s="433"/>
      <c r="C120" s="433"/>
      <c r="D120" s="433"/>
      <c r="E120" s="433"/>
      <c r="F120" s="433"/>
    </row>
    <row r="121" spans="1:6" ht="14.25" customHeight="1" x14ac:dyDescent="0.2">
      <c r="A121" s="433"/>
      <c r="B121" s="433"/>
      <c r="C121" s="433"/>
      <c r="D121" s="433"/>
      <c r="E121" s="433"/>
      <c r="F121" s="433"/>
    </row>
    <row r="122" spans="1:6" ht="14.25" customHeight="1" x14ac:dyDescent="0.2">
      <c r="A122" s="433"/>
      <c r="B122" s="433"/>
      <c r="C122" s="433"/>
      <c r="D122" s="433"/>
      <c r="E122" s="433"/>
      <c r="F122" s="433"/>
    </row>
    <row r="123" spans="1:6" ht="14.25" customHeight="1" x14ac:dyDescent="0.2">
      <c r="A123" s="433"/>
      <c r="B123" s="433"/>
      <c r="C123" s="433"/>
      <c r="D123" s="433"/>
      <c r="E123" s="433"/>
      <c r="F123" s="433"/>
    </row>
    <row r="124" spans="1:6" ht="14.25" customHeight="1" x14ac:dyDescent="0.2">
      <c r="A124" s="433"/>
      <c r="B124" s="433"/>
      <c r="C124" s="433"/>
      <c r="D124" s="433"/>
      <c r="E124" s="433"/>
      <c r="F124" s="433"/>
    </row>
    <row r="125" spans="1:6" ht="14.25" customHeight="1" x14ac:dyDescent="0.2">
      <c r="A125" s="433"/>
      <c r="B125" s="433"/>
      <c r="C125" s="433"/>
      <c r="D125" s="433"/>
      <c r="E125" s="433"/>
      <c r="F125" s="433"/>
    </row>
    <row r="126" spans="1:6" ht="14.25" customHeight="1" x14ac:dyDescent="0.2">
      <c r="A126" s="433"/>
      <c r="B126" s="433"/>
      <c r="C126" s="433"/>
      <c r="D126" s="433"/>
      <c r="E126" s="433"/>
      <c r="F126" s="433"/>
    </row>
    <row r="127" spans="1:6" ht="14.25" customHeight="1" x14ac:dyDescent="0.2">
      <c r="A127" s="433"/>
      <c r="B127" s="433"/>
      <c r="C127" s="433"/>
      <c r="D127" s="433"/>
      <c r="E127" s="433"/>
      <c r="F127" s="433"/>
    </row>
    <row r="128" spans="1:6" ht="14.25" customHeight="1" x14ac:dyDescent="0.2">
      <c r="A128" s="433"/>
      <c r="B128" s="433"/>
      <c r="C128" s="433"/>
      <c r="D128" s="433"/>
      <c r="E128" s="433"/>
      <c r="F128" s="433"/>
    </row>
    <row r="129" spans="1:6" ht="14.25" customHeight="1" x14ac:dyDescent="0.2">
      <c r="A129" s="433"/>
      <c r="B129" s="433"/>
      <c r="C129" s="433"/>
      <c r="D129" s="433"/>
      <c r="E129" s="433"/>
      <c r="F129" s="433"/>
    </row>
    <row r="130" spans="1:6" ht="14.25" customHeight="1" x14ac:dyDescent="0.2">
      <c r="A130" s="433"/>
      <c r="B130" s="433"/>
      <c r="C130" s="433"/>
      <c r="D130" s="433"/>
      <c r="E130" s="433"/>
      <c r="F130" s="433"/>
    </row>
    <row r="131" spans="1:6" ht="14.25" customHeight="1" x14ac:dyDescent="0.2">
      <c r="A131" s="433"/>
      <c r="B131" s="433"/>
      <c r="C131" s="433"/>
      <c r="D131" s="433"/>
      <c r="E131" s="433"/>
      <c r="F131" s="433"/>
    </row>
    <row r="132" spans="1:6" ht="14.25" customHeight="1" x14ac:dyDescent="0.2">
      <c r="A132" s="433"/>
      <c r="B132" s="433"/>
      <c r="C132" s="433"/>
      <c r="D132" s="433"/>
      <c r="E132" s="433"/>
      <c r="F132" s="433"/>
    </row>
    <row r="133" spans="1:6" ht="14.25" customHeight="1" x14ac:dyDescent="0.2">
      <c r="A133" s="433"/>
      <c r="B133" s="433"/>
      <c r="C133" s="433"/>
      <c r="D133" s="433"/>
      <c r="E133" s="433"/>
      <c r="F133" s="433"/>
    </row>
    <row r="134" spans="1:6" ht="14.25" customHeight="1" x14ac:dyDescent="0.2">
      <c r="A134" s="433"/>
      <c r="B134" s="433"/>
      <c r="C134" s="433"/>
      <c r="D134" s="433"/>
      <c r="E134" s="433"/>
      <c r="F134" s="433"/>
    </row>
    <row r="135" spans="1:6" ht="14.25" customHeight="1" x14ac:dyDescent="0.2">
      <c r="A135" s="433"/>
      <c r="B135" s="433"/>
      <c r="C135" s="433"/>
      <c r="D135" s="433"/>
      <c r="E135" s="433"/>
      <c r="F135" s="433"/>
    </row>
    <row r="136" spans="1:6" ht="14.25" customHeight="1" x14ac:dyDescent="0.2">
      <c r="A136" s="433"/>
      <c r="B136" s="433"/>
      <c r="C136" s="433"/>
      <c r="D136" s="433"/>
      <c r="E136" s="433"/>
      <c r="F136" s="433"/>
    </row>
    <row r="137" spans="1:6" ht="14.25" customHeight="1" x14ac:dyDescent="0.2">
      <c r="A137" s="433"/>
      <c r="B137" s="433"/>
      <c r="C137" s="433"/>
      <c r="D137" s="433"/>
      <c r="E137" s="433"/>
      <c r="F137" s="433"/>
    </row>
    <row r="138" spans="1:6" ht="14.25" customHeight="1" x14ac:dyDescent="0.2">
      <c r="A138" s="433"/>
      <c r="B138" s="433"/>
      <c r="C138" s="433"/>
      <c r="D138" s="433"/>
      <c r="E138" s="433"/>
      <c r="F138" s="433"/>
    </row>
    <row r="139" spans="1:6" ht="14.25" customHeight="1" x14ac:dyDescent="0.2">
      <c r="A139" s="433"/>
      <c r="B139" s="433"/>
      <c r="C139" s="433"/>
      <c r="D139" s="433"/>
      <c r="E139" s="433"/>
      <c r="F139" s="433"/>
    </row>
    <row r="140" spans="1:6" ht="14.25" customHeight="1" x14ac:dyDescent="0.2">
      <c r="A140" s="433"/>
      <c r="B140" s="433"/>
      <c r="C140" s="433"/>
      <c r="D140" s="433"/>
      <c r="E140" s="433"/>
      <c r="F140" s="433"/>
    </row>
    <row r="141" spans="1:6" ht="14.25" customHeight="1" x14ac:dyDescent="0.2">
      <c r="A141" s="433"/>
      <c r="B141" s="433"/>
      <c r="C141" s="433"/>
      <c r="D141" s="433"/>
      <c r="E141" s="433"/>
      <c r="F141" s="433"/>
    </row>
    <row r="142" spans="1:6" ht="14.25" customHeight="1" x14ac:dyDescent="0.2">
      <c r="A142" s="433"/>
      <c r="B142" s="433"/>
      <c r="C142" s="433"/>
      <c r="D142" s="433"/>
      <c r="E142" s="433"/>
      <c r="F142" s="433"/>
    </row>
    <row r="143" spans="1:6" ht="14.25" customHeight="1" x14ac:dyDescent="0.2">
      <c r="A143" s="433"/>
      <c r="B143" s="433"/>
      <c r="C143" s="433"/>
      <c r="D143" s="433"/>
      <c r="E143" s="433"/>
      <c r="F143" s="433"/>
    </row>
    <row r="144" spans="1:6" ht="14.25" customHeight="1" x14ac:dyDescent="0.2">
      <c r="A144" s="433"/>
      <c r="B144" s="433"/>
      <c r="C144" s="433"/>
      <c r="D144" s="433"/>
      <c r="E144" s="433"/>
      <c r="F144" s="433"/>
    </row>
    <row r="145" spans="1:6" ht="14.25" customHeight="1" x14ac:dyDescent="0.2">
      <c r="A145" s="433"/>
      <c r="B145" s="433"/>
      <c r="C145" s="433"/>
      <c r="D145" s="433"/>
      <c r="E145" s="433"/>
      <c r="F145" s="433"/>
    </row>
    <row r="146" spans="1:6" ht="14.25" customHeight="1" x14ac:dyDescent="0.2">
      <c r="A146" s="433"/>
      <c r="B146" s="433"/>
      <c r="C146" s="433"/>
      <c r="D146" s="433"/>
      <c r="E146" s="433"/>
      <c r="F146" s="433"/>
    </row>
    <row r="147" spans="1:6" ht="14.25" customHeight="1" x14ac:dyDescent="0.2">
      <c r="A147" s="433"/>
      <c r="B147" s="433"/>
      <c r="C147" s="433"/>
      <c r="D147" s="433"/>
      <c r="E147" s="433"/>
      <c r="F147" s="433"/>
    </row>
    <row r="148" spans="1:6" ht="14.25" customHeight="1" x14ac:dyDescent="0.2">
      <c r="A148" s="433"/>
      <c r="B148" s="433"/>
      <c r="C148" s="433"/>
      <c r="D148" s="433"/>
      <c r="E148" s="433"/>
      <c r="F148" s="433"/>
    </row>
    <row r="149" spans="1:6" ht="14.25" customHeight="1" x14ac:dyDescent="0.2">
      <c r="A149" s="433"/>
      <c r="B149" s="433"/>
      <c r="C149" s="433"/>
      <c r="D149" s="433"/>
      <c r="E149" s="433"/>
      <c r="F149" s="433"/>
    </row>
    <row r="150" spans="1:6" ht="14.25" customHeight="1" x14ac:dyDescent="0.2">
      <c r="A150" s="433"/>
      <c r="B150" s="433"/>
      <c r="C150" s="433"/>
      <c r="D150" s="433"/>
      <c r="E150" s="433"/>
      <c r="F150" s="433"/>
    </row>
    <row r="151" spans="1:6" ht="14.25" customHeight="1" x14ac:dyDescent="0.2">
      <c r="A151" s="433"/>
      <c r="B151" s="433"/>
      <c r="C151" s="433"/>
      <c r="D151" s="433"/>
      <c r="E151" s="433"/>
      <c r="F151" s="433"/>
    </row>
    <row r="152" spans="1:6" ht="14.25" customHeight="1" x14ac:dyDescent="0.2">
      <c r="A152" s="433"/>
      <c r="B152" s="433"/>
      <c r="C152" s="433"/>
      <c r="D152" s="433"/>
      <c r="E152" s="433"/>
      <c r="F152" s="433"/>
    </row>
    <row r="153" spans="1:6" ht="14.25" customHeight="1" x14ac:dyDescent="0.2">
      <c r="A153" s="433"/>
      <c r="B153" s="433"/>
      <c r="C153" s="433"/>
      <c r="D153" s="433"/>
      <c r="E153" s="433"/>
      <c r="F153" s="433"/>
    </row>
    <row r="154" spans="1:6" ht="14.25" customHeight="1" x14ac:dyDescent="0.2">
      <c r="A154" s="433"/>
      <c r="B154" s="433"/>
      <c r="C154" s="433"/>
      <c r="D154" s="433"/>
      <c r="E154" s="433"/>
      <c r="F154" s="433"/>
    </row>
    <row r="155" spans="1:6" ht="14.25" customHeight="1" x14ac:dyDescent="0.2">
      <c r="A155" s="433"/>
      <c r="B155" s="433"/>
      <c r="C155" s="433"/>
      <c r="D155" s="433"/>
      <c r="E155" s="433"/>
      <c r="F155" s="433"/>
    </row>
    <row r="156" spans="1:6" ht="14.25" customHeight="1" x14ac:dyDescent="0.2">
      <c r="A156" s="433"/>
      <c r="B156" s="433"/>
      <c r="C156" s="433"/>
      <c r="D156" s="433"/>
      <c r="E156" s="433"/>
      <c r="F156" s="433"/>
    </row>
    <row r="157" spans="1:6" ht="14.25" customHeight="1" x14ac:dyDescent="0.2">
      <c r="A157" s="433"/>
      <c r="B157" s="433"/>
      <c r="C157" s="433"/>
      <c r="D157" s="433"/>
      <c r="E157" s="433"/>
      <c r="F157" s="433"/>
    </row>
    <row r="158" spans="1:6" ht="14.25" customHeight="1" x14ac:dyDescent="0.2">
      <c r="A158" s="433"/>
      <c r="B158" s="433"/>
      <c r="C158" s="433"/>
      <c r="D158" s="433"/>
      <c r="E158" s="433"/>
      <c r="F158" s="433"/>
    </row>
    <row r="159" spans="1:6" ht="14.25" customHeight="1" x14ac:dyDescent="0.2">
      <c r="A159" s="433"/>
      <c r="B159" s="433"/>
      <c r="C159" s="433"/>
      <c r="D159" s="433"/>
      <c r="E159" s="433"/>
      <c r="F159" s="433"/>
    </row>
    <row r="160" spans="1:6" ht="14.25" customHeight="1" x14ac:dyDescent="0.2">
      <c r="A160" s="433"/>
      <c r="B160" s="433"/>
      <c r="C160" s="433"/>
      <c r="D160" s="433"/>
      <c r="E160" s="433"/>
      <c r="F160" s="433"/>
    </row>
    <row r="161" spans="1:6" ht="14.25" customHeight="1" x14ac:dyDescent="0.2">
      <c r="A161" s="433"/>
      <c r="B161" s="433"/>
      <c r="C161" s="433"/>
      <c r="D161" s="433"/>
      <c r="E161" s="433"/>
      <c r="F161" s="433"/>
    </row>
    <row r="162" spans="1:6" ht="14.25" customHeight="1" x14ac:dyDescent="0.2">
      <c r="A162" s="433"/>
      <c r="B162" s="433"/>
      <c r="C162" s="433"/>
      <c r="D162" s="433"/>
      <c r="E162" s="433"/>
      <c r="F162" s="433"/>
    </row>
    <row r="163" spans="1:6" ht="14.25" customHeight="1" x14ac:dyDescent="0.2">
      <c r="A163" s="433"/>
      <c r="B163" s="433"/>
      <c r="C163" s="433"/>
      <c r="D163" s="433"/>
      <c r="E163" s="433"/>
      <c r="F163" s="433"/>
    </row>
    <row r="164" spans="1:6" ht="14.25" customHeight="1" x14ac:dyDescent="0.2">
      <c r="A164" s="433"/>
      <c r="B164" s="433"/>
      <c r="C164" s="433"/>
      <c r="D164" s="433"/>
      <c r="E164" s="433"/>
      <c r="F164" s="433"/>
    </row>
    <row r="165" spans="1:6" ht="14.25" customHeight="1" x14ac:dyDescent="0.2">
      <c r="A165" s="433"/>
      <c r="B165" s="433"/>
      <c r="C165" s="433"/>
      <c r="D165" s="433"/>
      <c r="E165" s="433"/>
      <c r="F165" s="433"/>
    </row>
    <row r="166" spans="1:6" ht="14.25" customHeight="1" x14ac:dyDescent="0.2">
      <c r="A166" s="433"/>
      <c r="B166" s="433"/>
      <c r="C166" s="433"/>
      <c r="D166" s="433"/>
      <c r="E166" s="433"/>
      <c r="F166" s="433"/>
    </row>
    <row r="167" spans="1:6" ht="14.25" customHeight="1" x14ac:dyDescent="0.2">
      <c r="A167" s="433"/>
      <c r="B167" s="433"/>
      <c r="C167" s="433"/>
      <c r="D167" s="433"/>
      <c r="E167" s="433"/>
      <c r="F167" s="433"/>
    </row>
    <row r="168" spans="1:6" ht="14.25" customHeight="1" x14ac:dyDescent="0.2">
      <c r="A168" s="433"/>
      <c r="B168" s="433"/>
      <c r="C168" s="433"/>
      <c r="D168" s="433"/>
      <c r="E168" s="433"/>
      <c r="F168" s="433"/>
    </row>
    <row r="169" spans="1:6" ht="14.25" customHeight="1" x14ac:dyDescent="0.2">
      <c r="A169" s="433"/>
      <c r="B169" s="433"/>
      <c r="C169" s="433"/>
      <c r="D169" s="433"/>
      <c r="E169" s="433"/>
      <c r="F169" s="433"/>
    </row>
    <row r="170" spans="1:6" ht="14.25" customHeight="1" x14ac:dyDescent="0.2">
      <c r="A170" s="433"/>
      <c r="B170" s="433"/>
      <c r="C170" s="433"/>
      <c r="D170" s="433"/>
      <c r="E170" s="433"/>
      <c r="F170" s="433"/>
    </row>
    <row r="171" spans="1:6" ht="14.25" customHeight="1" x14ac:dyDescent="0.2">
      <c r="A171" s="433"/>
      <c r="B171" s="433"/>
      <c r="C171" s="433"/>
      <c r="D171" s="433"/>
      <c r="E171" s="433"/>
      <c r="F171" s="433"/>
    </row>
    <row r="172" spans="1:6" ht="14.25" customHeight="1" x14ac:dyDescent="0.2">
      <c r="A172" s="433"/>
      <c r="B172" s="433"/>
      <c r="C172" s="433"/>
      <c r="D172" s="433"/>
      <c r="E172" s="433"/>
      <c r="F172" s="433"/>
    </row>
    <row r="173" spans="1:6" ht="14.25" customHeight="1" x14ac:dyDescent="0.2">
      <c r="A173" s="433"/>
      <c r="B173" s="433"/>
      <c r="C173" s="433"/>
      <c r="D173" s="433"/>
      <c r="E173" s="433"/>
      <c r="F173" s="433"/>
    </row>
    <row r="174" spans="1:6" ht="14.25" customHeight="1" x14ac:dyDescent="0.2">
      <c r="A174" s="433"/>
      <c r="B174" s="433"/>
      <c r="C174" s="433"/>
      <c r="D174" s="433"/>
      <c r="E174" s="433"/>
      <c r="F174" s="433"/>
    </row>
    <row r="175" spans="1:6" ht="14.25" customHeight="1" x14ac:dyDescent="0.2">
      <c r="A175" s="433"/>
      <c r="B175" s="433"/>
      <c r="C175" s="433"/>
      <c r="D175" s="433"/>
      <c r="E175" s="433"/>
      <c r="F175" s="433"/>
    </row>
    <row r="176" spans="1:6" ht="14.25" customHeight="1" x14ac:dyDescent="0.2">
      <c r="A176" s="433"/>
      <c r="B176" s="433"/>
      <c r="C176" s="433"/>
      <c r="D176" s="433"/>
      <c r="E176" s="433"/>
      <c r="F176" s="433"/>
    </row>
  </sheetData>
  <mergeCells count="4">
    <mergeCell ref="A1:F1"/>
    <mergeCell ref="A2:F2"/>
    <mergeCell ref="A3:F3"/>
    <mergeCell ref="A4:F4"/>
  </mergeCells>
  <printOptions horizontalCentered="1" gridLines="1"/>
  <pageMargins left="0.25" right="0.25" top="0.5" bottom="0.5" header="0.25" footer="0.25"/>
  <pageSetup paperSize="9" scale="77" orientation="portrait" r:id="rId1"/>
  <headerFooter>
    <oddHeader>&amp;LOFFICE OF HEALTH CARE ACCESS&amp;CANNUAL REPORTING&amp;RMANCHESTER MEMORIAL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1"/>
  <sheetViews>
    <sheetView tabSelected="1" zoomScale="85" workbookViewId="0">
      <selection sqref="A1:C1"/>
    </sheetView>
  </sheetViews>
  <sheetFormatPr defaultRowHeight="15" x14ac:dyDescent="0.2"/>
  <cols>
    <col min="1" max="1" width="5.109375" style="28" bestFit="1" customWidth="1"/>
    <col min="2" max="2" width="54.6640625" style="28" customWidth="1"/>
    <col min="3" max="3" width="30.33203125" style="28" bestFit="1" customWidth="1"/>
    <col min="4" max="4" width="15.77734375" style="27" bestFit="1" customWidth="1"/>
    <col min="5" max="16384" width="8.88671875" style="27"/>
  </cols>
  <sheetData>
    <row r="1" spans="1:8" s="30" customFormat="1" x14ac:dyDescent="0.2">
      <c r="A1" s="31"/>
      <c r="B1" s="449"/>
      <c r="C1" s="449"/>
    </row>
    <row r="2" spans="1:8" s="30" customFormat="1" ht="15.75" customHeight="1" x14ac:dyDescent="0.25">
      <c r="A2" s="450" t="s">
        <v>0</v>
      </c>
      <c r="B2" s="450"/>
      <c r="C2" s="450"/>
      <c r="D2" s="450"/>
    </row>
    <row r="3" spans="1:8" s="30" customFormat="1" ht="15.75" customHeight="1" x14ac:dyDescent="0.25">
      <c r="A3" s="450" t="s">
        <v>1</v>
      </c>
      <c r="B3" s="450"/>
      <c r="C3" s="450"/>
      <c r="D3" s="450"/>
    </row>
    <row r="4" spans="1:8" s="30" customFormat="1" ht="15.75" customHeight="1" x14ac:dyDescent="0.25">
      <c r="A4" s="450" t="s">
        <v>2</v>
      </c>
      <c r="B4" s="450"/>
      <c r="C4" s="450"/>
      <c r="D4" s="450"/>
    </row>
    <row r="5" spans="1:8" s="30" customFormat="1" ht="15.75" customHeight="1" x14ac:dyDescent="0.25">
      <c r="A5" s="450" t="s">
        <v>210</v>
      </c>
      <c r="B5" s="450"/>
      <c r="C5" s="450"/>
      <c r="D5" s="450"/>
    </row>
    <row r="6" spans="1:8" s="30" customFormat="1" ht="16.5" customHeight="1" thickBot="1" x14ac:dyDescent="0.3">
      <c r="A6" s="29"/>
      <c r="B6" s="451"/>
      <c r="C6" s="451"/>
    </row>
    <row r="7" spans="1:8" ht="15.75" customHeight="1" x14ac:dyDescent="0.25">
      <c r="A7" s="33" t="s">
        <v>211</v>
      </c>
      <c r="B7" s="34" t="s">
        <v>212</v>
      </c>
      <c r="C7" s="35" t="s">
        <v>213</v>
      </c>
      <c r="D7" s="36" t="s">
        <v>214</v>
      </c>
      <c r="E7" s="37"/>
      <c r="F7" s="37"/>
      <c r="G7" s="37"/>
      <c r="H7" s="38"/>
    </row>
    <row r="8" spans="1:8" ht="19.5" customHeight="1" x14ac:dyDescent="0.25">
      <c r="A8" s="39"/>
      <c r="B8" s="40"/>
      <c r="C8" s="41" t="s">
        <v>215</v>
      </c>
      <c r="D8" s="42" t="s">
        <v>216</v>
      </c>
    </row>
    <row r="9" spans="1:8" ht="21.75" customHeight="1" thickBot="1" x14ac:dyDescent="0.3">
      <c r="A9" s="43" t="s">
        <v>5</v>
      </c>
      <c r="B9" s="44" t="s">
        <v>9</v>
      </c>
      <c r="C9" s="45" t="s">
        <v>217</v>
      </c>
      <c r="D9" s="46" t="s">
        <v>218</v>
      </c>
    </row>
    <row r="10" spans="1:8" ht="15.75" customHeight="1" x14ac:dyDescent="0.25">
      <c r="A10" s="47"/>
      <c r="B10" s="48"/>
      <c r="C10" s="48"/>
      <c r="D10" s="49"/>
    </row>
    <row r="11" spans="1:8" ht="15.75" x14ac:dyDescent="0.25">
      <c r="A11" s="50" t="s">
        <v>219</v>
      </c>
      <c r="B11" s="51" t="s">
        <v>0</v>
      </c>
      <c r="C11" s="52"/>
      <c r="D11" s="53"/>
    </row>
    <row r="12" spans="1:8" x14ac:dyDescent="0.2">
      <c r="A12" s="54">
        <v>1</v>
      </c>
      <c r="B12" s="38"/>
      <c r="C12" s="55" t="s">
        <v>220</v>
      </c>
      <c r="D12" s="56">
        <v>5363698</v>
      </c>
    </row>
    <row r="13" spans="1:8" x14ac:dyDescent="0.2">
      <c r="A13" s="54">
        <v>2</v>
      </c>
      <c r="B13" s="38"/>
      <c r="C13" s="55" t="s">
        <v>221</v>
      </c>
      <c r="D13" s="56">
        <v>1904133</v>
      </c>
    </row>
    <row r="14" spans="1:8" x14ac:dyDescent="0.2">
      <c r="A14" s="54">
        <v>3</v>
      </c>
      <c r="B14" s="38"/>
      <c r="C14" s="55" t="s">
        <v>222</v>
      </c>
      <c r="D14" s="56">
        <v>0</v>
      </c>
    </row>
    <row r="15" spans="1:8" x14ac:dyDescent="0.2">
      <c r="A15" s="54">
        <v>4</v>
      </c>
      <c r="B15" s="38"/>
      <c r="C15" s="55" t="s">
        <v>223</v>
      </c>
      <c r="D15" s="56">
        <v>7923556</v>
      </c>
    </row>
    <row r="16" spans="1:8" ht="15.75" thickBot="1" x14ac:dyDescent="0.25">
      <c r="A16" s="54">
        <v>5</v>
      </c>
      <c r="B16" s="38"/>
      <c r="C16" s="55" t="s">
        <v>224</v>
      </c>
      <c r="D16" s="56">
        <v>2701475</v>
      </c>
    </row>
    <row r="17" spans="1:4" ht="16.5" customHeight="1" thickBot="1" x14ac:dyDescent="0.3">
      <c r="A17" s="57"/>
      <c r="B17" s="58"/>
      <c r="C17" s="59" t="s">
        <v>225</v>
      </c>
      <c r="D17" s="60">
        <f>+D16+D15+D14+D13+D12</f>
        <v>17892862</v>
      </c>
    </row>
    <row r="18" spans="1:4" ht="15.75" customHeight="1" x14ac:dyDescent="0.25">
      <c r="A18" s="61"/>
      <c r="B18" s="62"/>
      <c r="C18" s="63"/>
      <c r="D18" s="64"/>
    </row>
    <row r="19" spans="1:4" ht="15.75" x14ac:dyDescent="0.25">
      <c r="A19" s="50" t="s">
        <v>226</v>
      </c>
      <c r="B19" s="51" t="s">
        <v>10</v>
      </c>
      <c r="C19" s="52"/>
      <c r="D19" s="53"/>
    </row>
    <row r="20" spans="1:4" x14ac:dyDescent="0.2">
      <c r="A20" s="54">
        <v>1</v>
      </c>
      <c r="B20" s="38"/>
      <c r="C20" s="55" t="s">
        <v>220</v>
      </c>
      <c r="D20" s="56">
        <v>5152954</v>
      </c>
    </row>
    <row r="21" spans="1:4" x14ac:dyDescent="0.2">
      <c r="A21" s="54">
        <v>2</v>
      </c>
      <c r="B21" s="38"/>
      <c r="C21" s="55" t="s">
        <v>221</v>
      </c>
      <c r="D21" s="56">
        <v>1838115</v>
      </c>
    </row>
    <row r="22" spans="1:4" x14ac:dyDescent="0.2">
      <c r="A22" s="54">
        <v>3</v>
      </c>
      <c r="B22" s="38"/>
      <c r="C22" s="55" t="s">
        <v>222</v>
      </c>
      <c r="D22" s="56">
        <v>0</v>
      </c>
    </row>
    <row r="23" spans="1:4" x14ac:dyDescent="0.2">
      <c r="A23" s="54">
        <v>4</v>
      </c>
      <c r="B23" s="38"/>
      <c r="C23" s="55" t="s">
        <v>223</v>
      </c>
      <c r="D23" s="56">
        <v>0</v>
      </c>
    </row>
    <row r="24" spans="1:4" ht="15.75" thickBot="1" x14ac:dyDescent="0.25">
      <c r="A24" s="54">
        <v>5</v>
      </c>
      <c r="B24" s="38"/>
      <c r="C24" s="55" t="s">
        <v>224</v>
      </c>
      <c r="D24" s="56">
        <v>0</v>
      </c>
    </row>
    <row r="25" spans="1:4" ht="16.5" customHeight="1" thickBot="1" x14ac:dyDescent="0.3">
      <c r="A25" s="57"/>
      <c r="B25" s="58"/>
      <c r="C25" s="59" t="s">
        <v>225</v>
      </c>
      <c r="D25" s="60">
        <f>+D24+D23+D22+D21+D20</f>
        <v>6991069</v>
      </c>
    </row>
    <row r="26" spans="1:4" ht="15.75" customHeight="1" x14ac:dyDescent="0.25">
      <c r="A26" s="61"/>
      <c r="B26" s="62"/>
      <c r="C26" s="63"/>
      <c r="D26" s="64"/>
    </row>
    <row r="27" spans="1:4" ht="15.75" x14ac:dyDescent="0.25">
      <c r="A27" s="50" t="s">
        <v>227</v>
      </c>
      <c r="B27" s="51" t="s">
        <v>38</v>
      </c>
      <c r="C27" s="52"/>
      <c r="D27" s="53"/>
    </row>
    <row r="28" spans="1:4" x14ac:dyDescent="0.2">
      <c r="A28" s="54">
        <v>1</v>
      </c>
      <c r="B28" s="38"/>
      <c r="C28" s="55" t="s">
        <v>220</v>
      </c>
      <c r="D28" s="56">
        <v>2547488</v>
      </c>
    </row>
    <row r="29" spans="1:4" x14ac:dyDescent="0.2">
      <c r="A29" s="54">
        <v>2</v>
      </c>
      <c r="B29" s="38"/>
      <c r="C29" s="55" t="s">
        <v>221</v>
      </c>
      <c r="D29" s="56">
        <v>0</v>
      </c>
    </row>
    <row r="30" spans="1:4" x14ac:dyDescent="0.2">
      <c r="A30" s="54">
        <v>3</v>
      </c>
      <c r="B30" s="38"/>
      <c r="C30" s="55" t="s">
        <v>222</v>
      </c>
      <c r="D30" s="56">
        <v>0</v>
      </c>
    </row>
    <row r="31" spans="1:4" x14ac:dyDescent="0.2">
      <c r="A31" s="54">
        <v>4</v>
      </c>
      <c r="B31" s="38"/>
      <c r="C31" s="55" t="s">
        <v>223</v>
      </c>
      <c r="D31" s="56">
        <v>0</v>
      </c>
    </row>
    <row r="32" spans="1:4" ht="15.75" thickBot="1" x14ac:dyDescent="0.25">
      <c r="A32" s="54">
        <v>5</v>
      </c>
      <c r="B32" s="38"/>
      <c r="C32" s="55" t="s">
        <v>224</v>
      </c>
      <c r="D32" s="56">
        <v>-2547488</v>
      </c>
    </row>
    <row r="33" spans="1:4" ht="16.5" customHeight="1" thickBot="1" x14ac:dyDescent="0.3">
      <c r="A33" s="57"/>
      <c r="B33" s="58"/>
      <c r="C33" s="59" t="s">
        <v>225</v>
      </c>
      <c r="D33" s="60">
        <f>+D32+D31+D30+D29+D28</f>
        <v>0</v>
      </c>
    </row>
    <row r="34" spans="1:4" ht="15.75" customHeight="1" x14ac:dyDescent="0.25">
      <c r="A34" s="61"/>
      <c r="B34" s="62"/>
      <c r="C34" s="63"/>
      <c r="D34" s="64"/>
    </row>
    <row r="35" spans="1:4" ht="15.75" x14ac:dyDescent="0.25">
      <c r="A35" s="50" t="s">
        <v>228</v>
      </c>
      <c r="B35" s="51" t="s">
        <v>51</v>
      </c>
      <c r="C35" s="52"/>
      <c r="D35" s="53"/>
    </row>
    <row r="36" spans="1:4" x14ac:dyDescent="0.2">
      <c r="A36" s="54">
        <v>1</v>
      </c>
      <c r="B36" s="38"/>
      <c r="C36" s="55" t="s">
        <v>220</v>
      </c>
      <c r="D36" s="56">
        <v>7455328</v>
      </c>
    </row>
    <row r="37" spans="1:4" x14ac:dyDescent="0.2">
      <c r="A37" s="54">
        <v>2</v>
      </c>
      <c r="B37" s="38"/>
      <c r="C37" s="55" t="s">
        <v>221</v>
      </c>
      <c r="D37" s="56">
        <v>0</v>
      </c>
    </row>
    <row r="38" spans="1:4" x14ac:dyDescent="0.2">
      <c r="A38" s="54">
        <v>3</v>
      </c>
      <c r="B38" s="38"/>
      <c r="C38" s="55" t="s">
        <v>222</v>
      </c>
      <c r="D38" s="56">
        <v>0</v>
      </c>
    </row>
    <row r="39" spans="1:4" x14ac:dyDescent="0.2">
      <c r="A39" s="54">
        <v>4</v>
      </c>
      <c r="B39" s="38"/>
      <c r="C39" s="55" t="s">
        <v>223</v>
      </c>
      <c r="D39" s="56">
        <v>0</v>
      </c>
    </row>
    <row r="40" spans="1:4" ht="15.75" thickBot="1" x14ac:dyDescent="0.25">
      <c r="A40" s="54">
        <v>5</v>
      </c>
      <c r="B40" s="38"/>
      <c r="C40" s="55" t="s">
        <v>224</v>
      </c>
      <c r="D40" s="56">
        <v>-7455328</v>
      </c>
    </row>
    <row r="41" spans="1:4" ht="16.5" customHeight="1" thickBot="1" x14ac:dyDescent="0.3">
      <c r="A41" s="57"/>
      <c r="B41" s="58"/>
      <c r="C41" s="59" t="s">
        <v>225</v>
      </c>
      <c r="D41" s="60">
        <f>+D40+D39+D38+D37+D36</f>
        <v>0</v>
      </c>
    </row>
    <row r="42" spans="1:4" ht="15.75" customHeight="1" x14ac:dyDescent="0.25">
      <c r="A42" s="61"/>
      <c r="B42" s="62"/>
      <c r="C42" s="63"/>
      <c r="D42" s="64"/>
    </row>
    <row r="43" spans="1:4" ht="15.75" x14ac:dyDescent="0.25">
      <c r="A43" s="50" t="s">
        <v>229</v>
      </c>
      <c r="B43" s="51" t="s">
        <v>55</v>
      </c>
      <c r="C43" s="52"/>
      <c r="D43" s="53"/>
    </row>
    <row r="44" spans="1:4" x14ac:dyDescent="0.2">
      <c r="A44" s="54">
        <v>1</v>
      </c>
      <c r="B44" s="38"/>
      <c r="C44" s="55" t="s">
        <v>220</v>
      </c>
      <c r="D44" s="56">
        <v>3736081</v>
      </c>
    </row>
    <row r="45" spans="1:4" x14ac:dyDescent="0.2">
      <c r="A45" s="54">
        <v>2</v>
      </c>
      <c r="B45" s="38"/>
      <c r="C45" s="55" t="s">
        <v>221</v>
      </c>
      <c r="D45" s="56">
        <v>0</v>
      </c>
    </row>
    <row r="46" spans="1:4" x14ac:dyDescent="0.2">
      <c r="A46" s="54">
        <v>3</v>
      </c>
      <c r="B46" s="38"/>
      <c r="C46" s="55" t="s">
        <v>222</v>
      </c>
      <c r="D46" s="56">
        <v>0</v>
      </c>
    </row>
    <row r="47" spans="1:4" x14ac:dyDescent="0.2">
      <c r="A47" s="54">
        <v>4</v>
      </c>
      <c r="B47" s="38"/>
      <c r="C47" s="55" t="s">
        <v>223</v>
      </c>
      <c r="D47" s="56">
        <v>0</v>
      </c>
    </row>
    <row r="48" spans="1:4" ht="15.75" thickBot="1" x14ac:dyDescent="0.25">
      <c r="A48" s="54">
        <v>5</v>
      </c>
      <c r="B48" s="38"/>
      <c r="C48" s="55" t="s">
        <v>224</v>
      </c>
      <c r="D48" s="56">
        <v>-3374960</v>
      </c>
    </row>
    <row r="49" spans="1:4" ht="16.5" customHeight="1" thickBot="1" x14ac:dyDescent="0.3">
      <c r="A49" s="57"/>
      <c r="B49" s="58"/>
      <c r="C49" s="59" t="s">
        <v>225</v>
      </c>
      <c r="D49" s="60">
        <f>+D48+D47+D46+D45+D44</f>
        <v>361121</v>
      </c>
    </row>
    <row r="50" spans="1:4" ht="15.75" customHeight="1" x14ac:dyDescent="0.25">
      <c r="A50" s="61"/>
      <c r="B50" s="62"/>
      <c r="C50" s="63"/>
      <c r="D50" s="64"/>
    </row>
    <row r="51" spans="1:4" ht="15.75" x14ac:dyDescent="0.25">
      <c r="A51" s="50" t="s">
        <v>230</v>
      </c>
      <c r="B51" s="51" t="s">
        <v>65</v>
      </c>
      <c r="C51" s="52"/>
      <c r="D51" s="53"/>
    </row>
    <row r="52" spans="1:4" x14ac:dyDescent="0.2">
      <c r="A52" s="54">
        <v>1</v>
      </c>
      <c r="B52" s="38"/>
      <c r="C52" s="55" t="s">
        <v>220</v>
      </c>
      <c r="D52" s="56">
        <v>0</v>
      </c>
    </row>
    <row r="53" spans="1:4" x14ac:dyDescent="0.2">
      <c r="A53" s="54">
        <v>2</v>
      </c>
      <c r="B53" s="38"/>
      <c r="C53" s="55" t="s">
        <v>221</v>
      </c>
      <c r="D53" s="56">
        <v>0</v>
      </c>
    </row>
    <row r="54" spans="1:4" x14ac:dyDescent="0.2">
      <c r="A54" s="54">
        <v>3</v>
      </c>
      <c r="B54" s="38"/>
      <c r="C54" s="55" t="s">
        <v>222</v>
      </c>
      <c r="D54" s="56">
        <v>0</v>
      </c>
    </row>
    <row r="55" spans="1:4" x14ac:dyDescent="0.2">
      <c r="A55" s="54">
        <v>4</v>
      </c>
      <c r="B55" s="38"/>
      <c r="C55" s="55" t="s">
        <v>223</v>
      </c>
      <c r="D55" s="56">
        <v>0</v>
      </c>
    </row>
    <row r="56" spans="1:4" ht="15.75" thickBot="1" x14ac:dyDescent="0.25">
      <c r="A56" s="54">
        <v>5</v>
      </c>
      <c r="B56" s="38"/>
      <c r="C56" s="55" t="s">
        <v>224</v>
      </c>
      <c r="D56" s="56">
        <v>0</v>
      </c>
    </row>
    <row r="57" spans="1:4" ht="16.5" customHeight="1" thickBot="1" x14ac:dyDescent="0.3">
      <c r="A57" s="57"/>
      <c r="B57" s="58"/>
      <c r="C57" s="59" t="s">
        <v>225</v>
      </c>
      <c r="D57" s="60">
        <f>+D56+D55+D54+D53+D52</f>
        <v>0</v>
      </c>
    </row>
    <row r="58" spans="1:4" ht="15.75" customHeight="1" x14ac:dyDescent="0.25">
      <c r="A58" s="61"/>
      <c r="B58" s="62"/>
      <c r="C58" s="63"/>
      <c r="D58" s="64"/>
    </row>
    <row r="59" spans="1:4" ht="15.75" x14ac:dyDescent="0.25">
      <c r="A59" s="50" t="s">
        <v>231</v>
      </c>
      <c r="B59" s="51" t="s">
        <v>74</v>
      </c>
      <c r="C59" s="52"/>
      <c r="D59" s="53"/>
    </row>
    <row r="60" spans="1:4" x14ac:dyDescent="0.2">
      <c r="A60" s="54">
        <v>1</v>
      </c>
      <c r="B60" s="38"/>
      <c r="C60" s="55" t="s">
        <v>220</v>
      </c>
      <c r="D60" s="56">
        <v>0</v>
      </c>
    </row>
    <row r="61" spans="1:4" x14ac:dyDescent="0.2">
      <c r="A61" s="54">
        <v>2</v>
      </c>
      <c r="B61" s="38"/>
      <c r="C61" s="55" t="s">
        <v>221</v>
      </c>
      <c r="D61" s="56">
        <v>0</v>
      </c>
    </row>
    <row r="62" spans="1:4" x14ac:dyDescent="0.2">
      <c r="A62" s="54">
        <v>3</v>
      </c>
      <c r="B62" s="38"/>
      <c r="C62" s="55" t="s">
        <v>222</v>
      </c>
      <c r="D62" s="56">
        <v>0</v>
      </c>
    </row>
    <row r="63" spans="1:4" x14ac:dyDescent="0.2">
      <c r="A63" s="54">
        <v>4</v>
      </c>
      <c r="B63" s="38"/>
      <c r="C63" s="55" t="s">
        <v>223</v>
      </c>
      <c r="D63" s="56">
        <v>0</v>
      </c>
    </row>
    <row r="64" spans="1:4" ht="15.75" thickBot="1" x14ac:dyDescent="0.25">
      <c r="A64" s="54">
        <v>5</v>
      </c>
      <c r="B64" s="38"/>
      <c r="C64" s="55" t="s">
        <v>224</v>
      </c>
      <c r="D64" s="56">
        <v>0</v>
      </c>
    </row>
    <row r="65" spans="1:4" ht="16.5" customHeight="1" thickBot="1" x14ac:dyDescent="0.3">
      <c r="A65" s="57"/>
      <c r="B65" s="58"/>
      <c r="C65" s="59" t="s">
        <v>225</v>
      </c>
      <c r="D65" s="60">
        <f>+D64+D63+D62+D61+D60</f>
        <v>0</v>
      </c>
    </row>
    <row r="66" spans="1:4" ht="15.75" customHeight="1" x14ac:dyDescent="0.25">
      <c r="A66" s="61"/>
      <c r="B66" s="62"/>
      <c r="C66" s="63"/>
      <c r="D66" s="64"/>
    </row>
    <row r="67" spans="1:4" ht="15.75" x14ac:dyDescent="0.25">
      <c r="A67" s="50" t="s">
        <v>232</v>
      </c>
      <c r="B67" s="51" t="s">
        <v>84</v>
      </c>
      <c r="C67" s="52"/>
      <c r="D67" s="53"/>
    </row>
    <row r="68" spans="1:4" x14ac:dyDescent="0.2">
      <c r="A68" s="54">
        <v>1</v>
      </c>
      <c r="B68" s="38"/>
      <c r="C68" s="55" t="s">
        <v>220</v>
      </c>
      <c r="D68" s="56">
        <v>1647100</v>
      </c>
    </row>
    <row r="69" spans="1:4" x14ac:dyDescent="0.2">
      <c r="A69" s="54">
        <v>2</v>
      </c>
      <c r="B69" s="38"/>
      <c r="C69" s="55" t="s">
        <v>221</v>
      </c>
      <c r="D69" s="56">
        <v>10688899</v>
      </c>
    </row>
    <row r="70" spans="1:4" x14ac:dyDescent="0.2">
      <c r="A70" s="54">
        <v>3</v>
      </c>
      <c r="B70" s="38"/>
      <c r="C70" s="55" t="s">
        <v>222</v>
      </c>
      <c r="D70" s="56">
        <v>0</v>
      </c>
    </row>
    <row r="71" spans="1:4" x14ac:dyDescent="0.2">
      <c r="A71" s="54">
        <v>4</v>
      </c>
      <c r="B71" s="38"/>
      <c r="C71" s="55" t="s">
        <v>223</v>
      </c>
      <c r="D71" s="56">
        <v>1567312</v>
      </c>
    </row>
    <row r="72" spans="1:4" ht="15.75" thickBot="1" x14ac:dyDescent="0.25">
      <c r="A72" s="54">
        <v>5</v>
      </c>
      <c r="B72" s="38"/>
      <c r="C72" s="55" t="s">
        <v>224</v>
      </c>
      <c r="D72" s="56">
        <v>-12256211</v>
      </c>
    </row>
    <row r="73" spans="1:4" ht="16.5" customHeight="1" thickBot="1" x14ac:dyDescent="0.3">
      <c r="A73" s="57"/>
      <c r="B73" s="58"/>
      <c r="C73" s="59" t="s">
        <v>225</v>
      </c>
      <c r="D73" s="60">
        <f>+D72+D71+D70+D69+D68</f>
        <v>1647100</v>
      </c>
    </row>
    <row r="74" spans="1:4" ht="15.75" customHeight="1" x14ac:dyDescent="0.25">
      <c r="A74" s="61"/>
      <c r="B74" s="62"/>
      <c r="C74" s="63"/>
      <c r="D74" s="64"/>
    </row>
    <row r="75" spans="1:4" ht="15.75" x14ac:dyDescent="0.25">
      <c r="A75" s="50" t="s">
        <v>233</v>
      </c>
      <c r="B75" s="51" t="s">
        <v>90</v>
      </c>
      <c r="C75" s="52"/>
      <c r="D75" s="53"/>
    </row>
    <row r="76" spans="1:4" x14ac:dyDescent="0.2">
      <c r="A76" s="54">
        <v>1</v>
      </c>
      <c r="B76" s="38"/>
      <c r="C76" s="55" t="s">
        <v>220</v>
      </c>
      <c r="D76" s="56">
        <v>0</v>
      </c>
    </row>
    <row r="77" spans="1:4" x14ac:dyDescent="0.2">
      <c r="A77" s="54">
        <v>2</v>
      </c>
      <c r="B77" s="38"/>
      <c r="C77" s="55" t="s">
        <v>221</v>
      </c>
      <c r="D77" s="56">
        <v>0</v>
      </c>
    </row>
    <row r="78" spans="1:4" x14ac:dyDescent="0.2">
      <c r="A78" s="54">
        <v>3</v>
      </c>
      <c r="B78" s="38"/>
      <c r="C78" s="55" t="s">
        <v>222</v>
      </c>
      <c r="D78" s="56">
        <v>0</v>
      </c>
    </row>
    <row r="79" spans="1:4" x14ac:dyDescent="0.2">
      <c r="A79" s="54">
        <v>4</v>
      </c>
      <c r="B79" s="38"/>
      <c r="C79" s="55" t="s">
        <v>223</v>
      </c>
      <c r="D79" s="56">
        <v>0</v>
      </c>
    </row>
    <row r="80" spans="1:4" ht="15.75" thickBot="1" x14ac:dyDescent="0.25">
      <c r="A80" s="54">
        <v>5</v>
      </c>
      <c r="B80" s="38"/>
      <c r="C80" s="55" t="s">
        <v>224</v>
      </c>
      <c r="D80" s="56">
        <v>0</v>
      </c>
    </row>
    <row r="81" spans="1:4" ht="16.5" customHeight="1" thickBot="1" x14ac:dyDescent="0.3">
      <c r="A81" s="57"/>
      <c r="B81" s="58"/>
      <c r="C81" s="59" t="s">
        <v>225</v>
      </c>
      <c r="D81" s="60">
        <f>+D80+D79+D78+D77+D76</f>
        <v>0</v>
      </c>
    </row>
    <row r="82" spans="1:4" ht="15.75" customHeight="1" x14ac:dyDescent="0.25">
      <c r="A82" s="61"/>
      <c r="B82" s="62"/>
      <c r="C82" s="63"/>
      <c r="D82" s="64"/>
    </row>
    <row r="83" spans="1:4" ht="15.75" x14ac:dyDescent="0.25">
      <c r="A83" s="50" t="s">
        <v>234</v>
      </c>
      <c r="B83" s="51" t="s">
        <v>97</v>
      </c>
      <c r="C83" s="52"/>
      <c r="D83" s="53"/>
    </row>
    <row r="84" spans="1:4" x14ac:dyDescent="0.2">
      <c r="A84" s="54">
        <v>1</v>
      </c>
      <c r="B84" s="38"/>
      <c r="C84" s="55" t="s">
        <v>220</v>
      </c>
      <c r="D84" s="56">
        <v>3795828</v>
      </c>
    </row>
    <row r="85" spans="1:4" x14ac:dyDescent="0.2">
      <c r="A85" s="54">
        <v>2</v>
      </c>
      <c r="B85" s="38"/>
      <c r="C85" s="55" t="s">
        <v>221</v>
      </c>
      <c r="D85" s="56">
        <v>228962</v>
      </c>
    </row>
    <row r="86" spans="1:4" x14ac:dyDescent="0.2">
      <c r="A86" s="54">
        <v>3</v>
      </c>
      <c r="B86" s="38"/>
      <c r="C86" s="55" t="s">
        <v>222</v>
      </c>
      <c r="D86" s="56">
        <v>0</v>
      </c>
    </row>
    <row r="87" spans="1:4" x14ac:dyDescent="0.2">
      <c r="A87" s="54">
        <v>4</v>
      </c>
      <c r="B87" s="38"/>
      <c r="C87" s="55" t="s">
        <v>223</v>
      </c>
      <c r="D87" s="56">
        <v>0</v>
      </c>
    </row>
    <row r="88" spans="1:4" ht="15.75" thickBot="1" x14ac:dyDescent="0.25">
      <c r="A88" s="54">
        <v>5</v>
      </c>
      <c r="B88" s="38"/>
      <c r="C88" s="55" t="s">
        <v>224</v>
      </c>
      <c r="D88" s="56">
        <v>0</v>
      </c>
    </row>
    <row r="89" spans="1:4" ht="16.5" customHeight="1" thickBot="1" x14ac:dyDescent="0.3">
      <c r="A89" s="57"/>
      <c r="B89" s="58"/>
      <c r="C89" s="59" t="s">
        <v>225</v>
      </c>
      <c r="D89" s="60">
        <f>+D88+D87+D86+D85+D84</f>
        <v>4024790</v>
      </c>
    </row>
    <row r="90" spans="1:4" ht="15.75" customHeight="1" x14ac:dyDescent="0.25">
      <c r="A90" s="61"/>
      <c r="B90" s="62"/>
      <c r="C90" s="63"/>
      <c r="D90" s="64"/>
    </row>
    <row r="91" spans="1:4" ht="15.75" x14ac:dyDescent="0.25">
      <c r="A91" s="50" t="s">
        <v>235</v>
      </c>
      <c r="B91" s="51" t="s">
        <v>106</v>
      </c>
      <c r="C91" s="52"/>
      <c r="D91" s="53"/>
    </row>
    <row r="92" spans="1:4" x14ac:dyDescent="0.2">
      <c r="A92" s="54">
        <v>1</v>
      </c>
      <c r="B92" s="38"/>
      <c r="C92" s="55" t="s">
        <v>220</v>
      </c>
      <c r="D92" s="56">
        <v>427529</v>
      </c>
    </row>
    <row r="93" spans="1:4" x14ac:dyDescent="0.2">
      <c r="A93" s="54">
        <v>2</v>
      </c>
      <c r="B93" s="38"/>
      <c r="C93" s="55" t="s">
        <v>221</v>
      </c>
      <c r="D93" s="56">
        <v>0</v>
      </c>
    </row>
    <row r="94" spans="1:4" x14ac:dyDescent="0.2">
      <c r="A94" s="54">
        <v>3</v>
      </c>
      <c r="B94" s="38"/>
      <c r="C94" s="55" t="s">
        <v>222</v>
      </c>
      <c r="D94" s="56">
        <v>0</v>
      </c>
    </row>
    <row r="95" spans="1:4" x14ac:dyDescent="0.2">
      <c r="A95" s="54">
        <v>4</v>
      </c>
      <c r="B95" s="38"/>
      <c r="C95" s="55" t="s">
        <v>223</v>
      </c>
      <c r="D95" s="56">
        <v>0</v>
      </c>
    </row>
    <row r="96" spans="1:4" ht="15.75" thickBot="1" x14ac:dyDescent="0.25">
      <c r="A96" s="54">
        <v>5</v>
      </c>
      <c r="B96" s="38"/>
      <c r="C96" s="55" t="s">
        <v>224</v>
      </c>
      <c r="D96" s="56">
        <v>0</v>
      </c>
    </row>
    <row r="97" spans="1:4" ht="16.5" customHeight="1" thickBot="1" x14ac:dyDescent="0.3">
      <c r="A97" s="57"/>
      <c r="B97" s="58"/>
      <c r="C97" s="59" t="s">
        <v>225</v>
      </c>
      <c r="D97" s="60">
        <f>+D96+D95+D94+D93+D92</f>
        <v>427529</v>
      </c>
    </row>
    <row r="98" spans="1:4" ht="15.75" customHeight="1" x14ac:dyDescent="0.25">
      <c r="A98" s="61"/>
      <c r="B98" s="62"/>
      <c r="C98" s="63"/>
      <c r="D98" s="64"/>
    </row>
    <row r="99" spans="1:4" ht="15.75" x14ac:dyDescent="0.25">
      <c r="A99" s="50" t="s">
        <v>236</v>
      </c>
      <c r="B99" s="51" t="s">
        <v>109</v>
      </c>
      <c r="C99" s="52"/>
      <c r="D99" s="53"/>
    </row>
    <row r="100" spans="1:4" x14ac:dyDescent="0.2">
      <c r="A100" s="54">
        <v>1</v>
      </c>
      <c r="B100" s="38"/>
      <c r="C100" s="55" t="s">
        <v>220</v>
      </c>
      <c r="D100" s="56">
        <v>-27691</v>
      </c>
    </row>
    <row r="101" spans="1:4" x14ac:dyDescent="0.2">
      <c r="A101" s="54">
        <v>2</v>
      </c>
      <c r="B101" s="38"/>
      <c r="C101" s="55" t="s">
        <v>221</v>
      </c>
      <c r="D101" s="56">
        <v>0</v>
      </c>
    </row>
    <row r="102" spans="1:4" x14ac:dyDescent="0.2">
      <c r="A102" s="54">
        <v>3</v>
      </c>
      <c r="B102" s="38"/>
      <c r="C102" s="55" t="s">
        <v>222</v>
      </c>
      <c r="D102" s="56">
        <v>0</v>
      </c>
    </row>
    <row r="103" spans="1:4" x14ac:dyDescent="0.2">
      <c r="A103" s="54">
        <v>4</v>
      </c>
      <c r="B103" s="38"/>
      <c r="C103" s="55" t="s">
        <v>223</v>
      </c>
      <c r="D103" s="56">
        <v>0</v>
      </c>
    </row>
    <row r="104" spans="1:4" ht="15.75" thickBot="1" x14ac:dyDescent="0.25">
      <c r="A104" s="54">
        <v>5</v>
      </c>
      <c r="B104" s="38"/>
      <c r="C104" s="55" t="s">
        <v>224</v>
      </c>
      <c r="D104" s="56">
        <v>0</v>
      </c>
    </row>
    <row r="105" spans="1:4" ht="16.5" customHeight="1" thickBot="1" x14ac:dyDescent="0.3">
      <c r="A105" s="57"/>
      <c r="B105" s="58"/>
      <c r="C105" s="59" t="s">
        <v>225</v>
      </c>
      <c r="D105" s="60">
        <f>+D104+D103+D102+D101+D100</f>
        <v>-27691</v>
      </c>
    </row>
    <row r="106" spans="1:4" ht="15.75" customHeight="1" x14ac:dyDescent="0.25">
      <c r="A106" s="61"/>
      <c r="B106" s="62"/>
      <c r="C106" s="63"/>
      <c r="D106" s="64"/>
    </row>
    <row r="107" spans="1:4" ht="15.75" x14ac:dyDescent="0.25">
      <c r="A107" s="50" t="s">
        <v>237</v>
      </c>
      <c r="B107" s="51" t="s">
        <v>113</v>
      </c>
      <c r="C107" s="52"/>
      <c r="D107" s="53"/>
    </row>
    <row r="108" spans="1:4" x14ac:dyDescent="0.2">
      <c r="A108" s="54">
        <v>1</v>
      </c>
      <c r="B108" s="38"/>
      <c r="C108" s="55" t="s">
        <v>220</v>
      </c>
      <c r="D108" s="56">
        <v>1488026</v>
      </c>
    </row>
    <row r="109" spans="1:4" x14ac:dyDescent="0.2">
      <c r="A109" s="54">
        <v>2</v>
      </c>
      <c r="B109" s="38"/>
      <c r="C109" s="55" t="s">
        <v>221</v>
      </c>
      <c r="D109" s="56">
        <v>7046</v>
      </c>
    </row>
    <row r="110" spans="1:4" x14ac:dyDescent="0.2">
      <c r="A110" s="54">
        <v>3</v>
      </c>
      <c r="B110" s="38"/>
      <c r="C110" s="55" t="s">
        <v>222</v>
      </c>
      <c r="D110" s="56">
        <v>0</v>
      </c>
    </row>
    <row r="111" spans="1:4" x14ac:dyDescent="0.2">
      <c r="A111" s="54">
        <v>4</v>
      </c>
      <c r="B111" s="38"/>
      <c r="C111" s="55" t="s">
        <v>223</v>
      </c>
      <c r="D111" s="56">
        <v>0</v>
      </c>
    </row>
    <row r="112" spans="1:4" ht="15.75" thickBot="1" x14ac:dyDescent="0.25">
      <c r="A112" s="54">
        <v>5</v>
      </c>
      <c r="B112" s="38"/>
      <c r="C112" s="55" t="s">
        <v>224</v>
      </c>
      <c r="D112" s="56">
        <v>0</v>
      </c>
    </row>
    <row r="113" spans="1:4" ht="16.5" customHeight="1" thickBot="1" x14ac:dyDescent="0.3">
      <c r="A113" s="57"/>
      <c r="B113" s="58"/>
      <c r="C113" s="59" t="s">
        <v>225</v>
      </c>
      <c r="D113" s="60">
        <f>+D112+D111+D110+D109+D108</f>
        <v>1495072</v>
      </c>
    </row>
    <row r="114" spans="1:4" ht="15.75" customHeight="1" x14ac:dyDescent="0.25">
      <c r="A114" s="61"/>
      <c r="B114" s="62"/>
      <c r="C114" s="63"/>
      <c r="D114" s="64"/>
    </row>
    <row r="115" spans="1:4" ht="15.75" x14ac:dyDescent="0.25">
      <c r="A115" s="50" t="s">
        <v>238</v>
      </c>
      <c r="B115" s="51" t="s">
        <v>120</v>
      </c>
      <c r="C115" s="52"/>
      <c r="D115" s="53"/>
    </row>
    <row r="116" spans="1:4" x14ac:dyDescent="0.2">
      <c r="A116" s="54">
        <v>1</v>
      </c>
      <c r="B116" s="38"/>
      <c r="C116" s="55" t="s">
        <v>220</v>
      </c>
      <c r="D116" s="56">
        <v>1159098</v>
      </c>
    </row>
    <row r="117" spans="1:4" x14ac:dyDescent="0.2">
      <c r="A117" s="54">
        <v>2</v>
      </c>
      <c r="B117" s="38"/>
      <c r="C117" s="55" t="s">
        <v>221</v>
      </c>
      <c r="D117" s="56">
        <v>0</v>
      </c>
    </row>
    <row r="118" spans="1:4" x14ac:dyDescent="0.2">
      <c r="A118" s="54">
        <v>3</v>
      </c>
      <c r="B118" s="38"/>
      <c r="C118" s="55" t="s">
        <v>222</v>
      </c>
      <c r="D118" s="56">
        <v>0</v>
      </c>
    </row>
    <row r="119" spans="1:4" x14ac:dyDescent="0.2">
      <c r="A119" s="54">
        <v>4</v>
      </c>
      <c r="B119" s="38"/>
      <c r="C119" s="55" t="s">
        <v>223</v>
      </c>
      <c r="D119" s="56">
        <v>0</v>
      </c>
    </row>
    <row r="120" spans="1:4" ht="15.75" thickBot="1" x14ac:dyDescent="0.25">
      <c r="A120" s="54">
        <v>5</v>
      </c>
      <c r="B120" s="38"/>
      <c r="C120" s="55" t="s">
        <v>224</v>
      </c>
      <c r="D120" s="56">
        <v>-1159098</v>
      </c>
    </row>
    <row r="121" spans="1:4" ht="16.5" customHeight="1" thickBot="1" x14ac:dyDescent="0.3">
      <c r="A121" s="57"/>
      <c r="B121" s="58"/>
      <c r="C121" s="59" t="s">
        <v>225</v>
      </c>
      <c r="D121" s="60">
        <f>+D120+D119+D118+D117+D116</f>
        <v>0</v>
      </c>
    </row>
    <row r="122" spans="1:4" ht="15.75" customHeight="1" x14ac:dyDescent="0.25">
      <c r="A122" s="61"/>
      <c r="B122" s="62"/>
      <c r="C122" s="63"/>
      <c r="D122" s="64"/>
    </row>
    <row r="123" spans="1:4" ht="15.75" x14ac:dyDescent="0.25">
      <c r="A123" s="50" t="s">
        <v>239</v>
      </c>
      <c r="B123" s="51" t="s">
        <v>130</v>
      </c>
      <c r="C123" s="52"/>
      <c r="D123" s="53"/>
    </row>
    <row r="124" spans="1:4" x14ac:dyDescent="0.2">
      <c r="A124" s="54">
        <v>1</v>
      </c>
      <c r="B124" s="38"/>
      <c r="C124" s="55" t="s">
        <v>220</v>
      </c>
      <c r="D124" s="56">
        <v>604493</v>
      </c>
    </row>
    <row r="125" spans="1:4" x14ac:dyDescent="0.2">
      <c r="A125" s="54">
        <v>2</v>
      </c>
      <c r="B125" s="38"/>
      <c r="C125" s="55" t="s">
        <v>221</v>
      </c>
      <c r="D125" s="56">
        <v>0</v>
      </c>
    </row>
    <row r="126" spans="1:4" x14ac:dyDescent="0.2">
      <c r="A126" s="54">
        <v>3</v>
      </c>
      <c r="B126" s="38"/>
      <c r="C126" s="55" t="s">
        <v>222</v>
      </c>
      <c r="D126" s="56">
        <v>0</v>
      </c>
    </row>
    <row r="127" spans="1:4" x14ac:dyDescent="0.2">
      <c r="A127" s="54">
        <v>4</v>
      </c>
      <c r="B127" s="38"/>
      <c r="C127" s="55" t="s">
        <v>223</v>
      </c>
      <c r="D127" s="56">
        <v>0</v>
      </c>
    </row>
    <row r="128" spans="1:4" ht="15.75" thickBot="1" x14ac:dyDescent="0.25">
      <c r="A128" s="54">
        <v>5</v>
      </c>
      <c r="B128" s="38"/>
      <c r="C128" s="55" t="s">
        <v>224</v>
      </c>
      <c r="D128" s="56">
        <v>-604493</v>
      </c>
    </row>
    <row r="129" spans="1:4" ht="16.5" customHeight="1" thickBot="1" x14ac:dyDescent="0.3">
      <c r="A129" s="57"/>
      <c r="B129" s="58"/>
      <c r="C129" s="59" t="s">
        <v>225</v>
      </c>
      <c r="D129" s="60">
        <f>+D128+D127+D126+D125+D124</f>
        <v>0</v>
      </c>
    </row>
    <row r="130" spans="1:4" ht="15.75" customHeight="1" x14ac:dyDescent="0.25">
      <c r="A130" s="61"/>
      <c r="B130" s="62"/>
      <c r="C130" s="63"/>
      <c r="D130" s="64"/>
    </row>
    <row r="131" spans="1:4" ht="15.75" x14ac:dyDescent="0.25">
      <c r="A131" s="50" t="s">
        <v>240</v>
      </c>
      <c r="B131" s="51" t="s">
        <v>140</v>
      </c>
      <c r="C131" s="52"/>
      <c r="D131" s="53"/>
    </row>
    <row r="132" spans="1:4" x14ac:dyDescent="0.2">
      <c r="A132" s="54">
        <v>1</v>
      </c>
      <c r="B132" s="38"/>
      <c r="C132" s="55" t="s">
        <v>220</v>
      </c>
      <c r="D132" s="56">
        <v>1542171</v>
      </c>
    </row>
    <row r="133" spans="1:4" x14ac:dyDescent="0.2">
      <c r="A133" s="54">
        <v>2</v>
      </c>
      <c r="B133" s="38"/>
      <c r="C133" s="55" t="s">
        <v>221</v>
      </c>
      <c r="D133" s="56">
        <v>0</v>
      </c>
    </row>
    <row r="134" spans="1:4" x14ac:dyDescent="0.2">
      <c r="A134" s="54">
        <v>3</v>
      </c>
      <c r="B134" s="38"/>
      <c r="C134" s="55" t="s">
        <v>222</v>
      </c>
      <c r="D134" s="56">
        <v>0</v>
      </c>
    </row>
    <row r="135" spans="1:4" x14ac:dyDescent="0.2">
      <c r="A135" s="54">
        <v>4</v>
      </c>
      <c r="B135" s="38"/>
      <c r="C135" s="55" t="s">
        <v>223</v>
      </c>
      <c r="D135" s="56">
        <v>0</v>
      </c>
    </row>
    <row r="136" spans="1:4" ht="15.75" thickBot="1" x14ac:dyDescent="0.25">
      <c r="A136" s="54">
        <v>5</v>
      </c>
      <c r="B136" s="38"/>
      <c r="C136" s="55" t="s">
        <v>224</v>
      </c>
      <c r="D136" s="56">
        <v>-1542171</v>
      </c>
    </row>
    <row r="137" spans="1:4" ht="16.5" customHeight="1" thickBot="1" x14ac:dyDescent="0.3">
      <c r="A137" s="57"/>
      <c r="B137" s="58"/>
      <c r="C137" s="59" t="s">
        <v>225</v>
      </c>
      <c r="D137" s="60">
        <f>+D136+D135+D134+D133+D132</f>
        <v>0</v>
      </c>
    </row>
    <row r="138" spans="1:4" ht="15.75" customHeight="1" x14ac:dyDescent="0.25">
      <c r="A138" s="61"/>
      <c r="B138" s="62"/>
      <c r="C138" s="63"/>
      <c r="D138" s="64"/>
    </row>
    <row r="139" spans="1:4" ht="15.75" x14ac:dyDescent="0.25">
      <c r="A139" s="50" t="s">
        <v>241</v>
      </c>
      <c r="B139" s="51" t="s">
        <v>151</v>
      </c>
      <c r="C139" s="52"/>
      <c r="D139" s="53"/>
    </row>
    <row r="140" spans="1:4" x14ac:dyDescent="0.2">
      <c r="A140" s="54">
        <v>1</v>
      </c>
      <c r="B140" s="38"/>
      <c r="C140" s="55" t="s">
        <v>220</v>
      </c>
      <c r="D140" s="56">
        <v>1707951</v>
      </c>
    </row>
    <row r="141" spans="1:4" x14ac:dyDescent="0.2">
      <c r="A141" s="54">
        <v>2</v>
      </c>
      <c r="B141" s="38"/>
      <c r="C141" s="55" t="s">
        <v>221</v>
      </c>
      <c r="D141" s="56">
        <v>0</v>
      </c>
    </row>
    <row r="142" spans="1:4" x14ac:dyDescent="0.2">
      <c r="A142" s="54">
        <v>3</v>
      </c>
      <c r="B142" s="38"/>
      <c r="C142" s="55" t="s">
        <v>222</v>
      </c>
      <c r="D142" s="56">
        <v>0</v>
      </c>
    </row>
    <row r="143" spans="1:4" x14ac:dyDescent="0.2">
      <c r="A143" s="54">
        <v>4</v>
      </c>
      <c r="B143" s="38"/>
      <c r="C143" s="55" t="s">
        <v>223</v>
      </c>
      <c r="D143" s="56">
        <v>0</v>
      </c>
    </row>
    <row r="144" spans="1:4" ht="15.75" thickBot="1" x14ac:dyDescent="0.25">
      <c r="A144" s="54">
        <v>5</v>
      </c>
      <c r="B144" s="38"/>
      <c r="C144" s="55" t="s">
        <v>224</v>
      </c>
      <c r="D144" s="56">
        <v>-1707951</v>
      </c>
    </row>
    <row r="145" spans="1:4" ht="16.5" customHeight="1" thickBot="1" x14ac:dyDescent="0.3">
      <c r="A145" s="57"/>
      <c r="B145" s="58"/>
      <c r="C145" s="59" t="s">
        <v>225</v>
      </c>
      <c r="D145" s="60">
        <f>+D144+D143+D142+D141+D140</f>
        <v>0</v>
      </c>
    </row>
    <row r="146" spans="1:4" ht="15.75" customHeight="1" x14ac:dyDescent="0.25">
      <c r="A146" s="61"/>
      <c r="B146" s="62"/>
      <c r="C146" s="63"/>
      <c r="D146" s="64"/>
    </row>
    <row r="147" spans="1:4" ht="15.75" x14ac:dyDescent="0.25">
      <c r="A147" s="50" t="s">
        <v>242</v>
      </c>
      <c r="B147" s="51" t="s">
        <v>155</v>
      </c>
      <c r="C147" s="52"/>
      <c r="D147" s="53"/>
    </row>
    <row r="148" spans="1:4" x14ac:dyDescent="0.2">
      <c r="A148" s="54">
        <v>1</v>
      </c>
      <c r="B148" s="38"/>
      <c r="C148" s="55" t="s">
        <v>220</v>
      </c>
      <c r="D148" s="56">
        <v>0</v>
      </c>
    </row>
    <row r="149" spans="1:4" x14ac:dyDescent="0.2">
      <c r="A149" s="54">
        <v>2</v>
      </c>
      <c r="B149" s="38"/>
      <c r="C149" s="55" t="s">
        <v>221</v>
      </c>
      <c r="D149" s="56">
        <v>0</v>
      </c>
    </row>
    <row r="150" spans="1:4" x14ac:dyDescent="0.2">
      <c r="A150" s="54">
        <v>3</v>
      </c>
      <c r="B150" s="38"/>
      <c r="C150" s="55" t="s">
        <v>222</v>
      </c>
      <c r="D150" s="56">
        <v>0</v>
      </c>
    </row>
    <row r="151" spans="1:4" x14ac:dyDescent="0.2">
      <c r="A151" s="54">
        <v>4</v>
      </c>
      <c r="B151" s="38"/>
      <c r="C151" s="55" t="s">
        <v>223</v>
      </c>
      <c r="D151" s="56">
        <v>0</v>
      </c>
    </row>
    <row r="152" spans="1:4" ht="15.75" thickBot="1" x14ac:dyDescent="0.25">
      <c r="A152" s="54">
        <v>5</v>
      </c>
      <c r="B152" s="38"/>
      <c r="C152" s="55" t="s">
        <v>224</v>
      </c>
      <c r="D152" s="56">
        <v>0</v>
      </c>
    </row>
    <row r="153" spans="1:4" ht="16.5" customHeight="1" thickBot="1" x14ac:dyDescent="0.3">
      <c r="A153" s="57"/>
      <c r="B153" s="58"/>
      <c r="C153" s="59" t="s">
        <v>225</v>
      </c>
      <c r="D153" s="60">
        <f>+D152+D151+D150+D149+D148</f>
        <v>0</v>
      </c>
    </row>
    <row r="154" spans="1:4" ht="15.75" customHeight="1" x14ac:dyDescent="0.25">
      <c r="A154" s="61"/>
      <c r="B154" s="62"/>
      <c r="C154" s="63"/>
      <c r="D154" s="64"/>
    </row>
    <row r="155" spans="1:4" ht="15.75" x14ac:dyDescent="0.25">
      <c r="A155" s="50" t="s">
        <v>243</v>
      </c>
      <c r="B155" s="51" t="s">
        <v>158</v>
      </c>
      <c r="C155" s="52"/>
      <c r="D155" s="53"/>
    </row>
    <row r="156" spans="1:4" x14ac:dyDescent="0.2">
      <c r="A156" s="54">
        <v>1</v>
      </c>
      <c r="B156" s="38"/>
      <c r="C156" s="55" t="s">
        <v>220</v>
      </c>
      <c r="D156" s="56">
        <v>2317166</v>
      </c>
    </row>
    <row r="157" spans="1:4" x14ac:dyDescent="0.2">
      <c r="A157" s="54">
        <v>2</v>
      </c>
      <c r="B157" s="38"/>
      <c r="C157" s="55" t="s">
        <v>221</v>
      </c>
      <c r="D157" s="56">
        <v>0</v>
      </c>
    </row>
    <row r="158" spans="1:4" x14ac:dyDescent="0.2">
      <c r="A158" s="54">
        <v>3</v>
      </c>
      <c r="B158" s="38"/>
      <c r="C158" s="55" t="s">
        <v>222</v>
      </c>
      <c r="D158" s="56">
        <v>0</v>
      </c>
    </row>
    <row r="159" spans="1:4" x14ac:dyDescent="0.2">
      <c r="A159" s="54">
        <v>4</v>
      </c>
      <c r="B159" s="38"/>
      <c r="C159" s="55" t="s">
        <v>223</v>
      </c>
      <c r="D159" s="56">
        <v>0</v>
      </c>
    </row>
    <row r="160" spans="1:4" ht="15.75" thickBot="1" x14ac:dyDescent="0.25">
      <c r="A160" s="54">
        <v>5</v>
      </c>
      <c r="B160" s="38"/>
      <c r="C160" s="55" t="s">
        <v>224</v>
      </c>
      <c r="D160" s="56">
        <v>-2317166</v>
      </c>
    </row>
    <row r="161" spans="1:4" ht="16.5" customHeight="1" thickBot="1" x14ac:dyDescent="0.3">
      <c r="A161" s="57"/>
      <c r="B161" s="58"/>
      <c r="C161" s="59" t="s">
        <v>225</v>
      </c>
      <c r="D161" s="60">
        <f>+D160+D159+D158+D157+D156</f>
        <v>0</v>
      </c>
    </row>
    <row r="162" spans="1:4" ht="15.75" customHeight="1" x14ac:dyDescent="0.25">
      <c r="A162" s="61"/>
      <c r="B162" s="62"/>
      <c r="C162" s="63"/>
      <c r="D162" s="64"/>
    </row>
    <row r="163" spans="1:4" ht="15.75" x14ac:dyDescent="0.25">
      <c r="A163" s="50" t="s">
        <v>244</v>
      </c>
      <c r="B163" s="51" t="s">
        <v>161</v>
      </c>
      <c r="C163" s="52"/>
      <c r="D163" s="53"/>
    </row>
    <row r="164" spans="1:4" x14ac:dyDescent="0.2">
      <c r="A164" s="54">
        <v>1</v>
      </c>
      <c r="B164" s="38"/>
      <c r="C164" s="55" t="s">
        <v>220</v>
      </c>
      <c r="D164" s="56">
        <v>0</v>
      </c>
    </row>
    <row r="165" spans="1:4" x14ac:dyDescent="0.2">
      <c r="A165" s="54">
        <v>2</v>
      </c>
      <c r="B165" s="38"/>
      <c r="C165" s="55" t="s">
        <v>221</v>
      </c>
      <c r="D165" s="56">
        <v>0</v>
      </c>
    </row>
    <row r="166" spans="1:4" x14ac:dyDescent="0.2">
      <c r="A166" s="54">
        <v>3</v>
      </c>
      <c r="B166" s="38"/>
      <c r="C166" s="55" t="s">
        <v>222</v>
      </c>
      <c r="D166" s="56">
        <v>0</v>
      </c>
    </row>
    <row r="167" spans="1:4" x14ac:dyDescent="0.2">
      <c r="A167" s="54">
        <v>4</v>
      </c>
      <c r="B167" s="38"/>
      <c r="C167" s="55" t="s">
        <v>223</v>
      </c>
      <c r="D167" s="56">
        <v>0</v>
      </c>
    </row>
    <row r="168" spans="1:4" ht="15.75" thickBot="1" x14ac:dyDescent="0.25">
      <c r="A168" s="54">
        <v>5</v>
      </c>
      <c r="B168" s="38"/>
      <c r="C168" s="55" t="s">
        <v>224</v>
      </c>
      <c r="D168" s="56">
        <v>0</v>
      </c>
    </row>
    <row r="169" spans="1:4" ht="16.5" customHeight="1" thickBot="1" x14ac:dyDescent="0.3">
      <c r="A169" s="57"/>
      <c r="B169" s="58"/>
      <c r="C169" s="59" t="s">
        <v>225</v>
      </c>
      <c r="D169" s="60">
        <f>+D168+D167+D166+D165+D164</f>
        <v>0</v>
      </c>
    </row>
    <row r="170" spans="1:4" ht="15.75" customHeight="1" x14ac:dyDescent="0.25">
      <c r="A170" s="61"/>
      <c r="B170" s="62"/>
      <c r="C170" s="63"/>
      <c r="D170" s="64"/>
    </row>
    <row r="171" spans="1:4" ht="15.75" x14ac:dyDescent="0.25">
      <c r="A171" s="50" t="s">
        <v>245</v>
      </c>
      <c r="B171" s="51" t="s">
        <v>171</v>
      </c>
      <c r="C171" s="52"/>
      <c r="D171" s="53"/>
    </row>
    <row r="172" spans="1:4" x14ac:dyDescent="0.2">
      <c r="A172" s="54">
        <v>1</v>
      </c>
      <c r="B172" s="38"/>
      <c r="C172" s="55" t="s">
        <v>220</v>
      </c>
      <c r="D172" s="56">
        <v>178313</v>
      </c>
    </row>
    <row r="173" spans="1:4" x14ac:dyDescent="0.2">
      <c r="A173" s="54">
        <v>2</v>
      </c>
      <c r="B173" s="38"/>
      <c r="C173" s="55" t="s">
        <v>221</v>
      </c>
      <c r="D173" s="56">
        <v>0</v>
      </c>
    </row>
    <row r="174" spans="1:4" x14ac:dyDescent="0.2">
      <c r="A174" s="54">
        <v>3</v>
      </c>
      <c r="B174" s="38"/>
      <c r="C174" s="55" t="s">
        <v>222</v>
      </c>
      <c r="D174" s="56">
        <v>0</v>
      </c>
    </row>
    <row r="175" spans="1:4" x14ac:dyDescent="0.2">
      <c r="A175" s="54">
        <v>4</v>
      </c>
      <c r="B175" s="38"/>
      <c r="C175" s="55" t="s">
        <v>223</v>
      </c>
      <c r="D175" s="56">
        <v>0</v>
      </c>
    </row>
    <row r="176" spans="1:4" ht="15.75" thickBot="1" x14ac:dyDescent="0.25">
      <c r="A176" s="54">
        <v>5</v>
      </c>
      <c r="B176" s="38"/>
      <c r="C176" s="55" t="s">
        <v>224</v>
      </c>
      <c r="D176" s="56">
        <v>-178313</v>
      </c>
    </row>
    <row r="177" spans="1:4" ht="16.5" customHeight="1" thickBot="1" x14ac:dyDescent="0.3">
      <c r="A177" s="57"/>
      <c r="B177" s="58"/>
      <c r="C177" s="59" t="s">
        <v>225</v>
      </c>
      <c r="D177" s="60">
        <f>+D176+D175+D174+D173+D172</f>
        <v>0</v>
      </c>
    </row>
    <row r="178" spans="1:4" ht="15.75" customHeight="1" x14ac:dyDescent="0.25">
      <c r="A178" s="61"/>
      <c r="B178" s="62"/>
      <c r="C178" s="63"/>
      <c r="D178" s="64"/>
    </row>
    <row r="179" spans="1:4" ht="15.75" x14ac:dyDescent="0.25">
      <c r="A179" s="50" t="s">
        <v>246</v>
      </c>
      <c r="B179" s="51" t="s">
        <v>179</v>
      </c>
      <c r="C179" s="52"/>
      <c r="D179" s="53"/>
    </row>
    <row r="180" spans="1:4" x14ac:dyDescent="0.2">
      <c r="A180" s="54">
        <v>1</v>
      </c>
      <c r="B180" s="38"/>
      <c r="C180" s="55" t="s">
        <v>220</v>
      </c>
      <c r="D180" s="56">
        <v>395996</v>
      </c>
    </row>
    <row r="181" spans="1:4" x14ac:dyDescent="0.2">
      <c r="A181" s="54">
        <v>2</v>
      </c>
      <c r="B181" s="38"/>
      <c r="C181" s="55" t="s">
        <v>221</v>
      </c>
      <c r="D181" s="56">
        <v>0</v>
      </c>
    </row>
    <row r="182" spans="1:4" x14ac:dyDescent="0.2">
      <c r="A182" s="54">
        <v>3</v>
      </c>
      <c r="B182" s="38"/>
      <c r="C182" s="55" t="s">
        <v>222</v>
      </c>
      <c r="D182" s="56">
        <v>0</v>
      </c>
    </row>
    <row r="183" spans="1:4" x14ac:dyDescent="0.2">
      <c r="A183" s="54">
        <v>4</v>
      </c>
      <c r="B183" s="38"/>
      <c r="C183" s="55" t="s">
        <v>223</v>
      </c>
      <c r="D183" s="56">
        <v>0</v>
      </c>
    </row>
    <row r="184" spans="1:4" ht="15.75" thickBot="1" x14ac:dyDescent="0.25">
      <c r="A184" s="54">
        <v>5</v>
      </c>
      <c r="B184" s="38"/>
      <c r="C184" s="55" t="s">
        <v>224</v>
      </c>
      <c r="D184" s="56">
        <v>-395996</v>
      </c>
    </row>
    <row r="185" spans="1:4" ht="16.5" customHeight="1" thickBot="1" x14ac:dyDescent="0.3">
      <c r="A185" s="57"/>
      <c r="B185" s="58"/>
      <c r="C185" s="59" t="s">
        <v>225</v>
      </c>
      <c r="D185" s="60">
        <f>+D184+D183+D182+D181+D180</f>
        <v>0</v>
      </c>
    </row>
    <row r="186" spans="1:4" ht="15.75" customHeight="1" x14ac:dyDescent="0.25">
      <c r="A186" s="61"/>
      <c r="B186" s="62"/>
      <c r="C186" s="63"/>
      <c r="D186" s="64"/>
    </row>
    <row r="187" spans="1:4" ht="31.5" x14ac:dyDescent="0.25">
      <c r="A187" s="50" t="s">
        <v>247</v>
      </c>
      <c r="B187" s="51" t="s">
        <v>182</v>
      </c>
      <c r="C187" s="52"/>
      <c r="D187" s="53"/>
    </row>
    <row r="188" spans="1:4" x14ac:dyDescent="0.2">
      <c r="A188" s="54">
        <v>1</v>
      </c>
      <c r="B188" s="38"/>
      <c r="C188" s="55" t="s">
        <v>220</v>
      </c>
      <c r="D188" s="56">
        <v>11300966</v>
      </c>
    </row>
    <row r="189" spans="1:4" x14ac:dyDescent="0.2">
      <c r="A189" s="54">
        <v>2</v>
      </c>
      <c r="B189" s="38"/>
      <c r="C189" s="55" t="s">
        <v>221</v>
      </c>
      <c r="D189" s="56">
        <v>0</v>
      </c>
    </row>
    <row r="190" spans="1:4" x14ac:dyDescent="0.2">
      <c r="A190" s="54">
        <v>3</v>
      </c>
      <c r="B190" s="38"/>
      <c r="C190" s="55" t="s">
        <v>222</v>
      </c>
      <c r="D190" s="56">
        <v>0</v>
      </c>
    </row>
    <row r="191" spans="1:4" x14ac:dyDescent="0.2">
      <c r="A191" s="54">
        <v>4</v>
      </c>
      <c r="B191" s="38"/>
      <c r="C191" s="55" t="s">
        <v>223</v>
      </c>
      <c r="D191" s="56">
        <v>0</v>
      </c>
    </row>
    <row r="192" spans="1:4" ht="15.75" thickBot="1" x14ac:dyDescent="0.25">
      <c r="A192" s="54">
        <v>5</v>
      </c>
      <c r="B192" s="38"/>
      <c r="C192" s="55" t="s">
        <v>224</v>
      </c>
      <c r="D192" s="56">
        <v>-11300966</v>
      </c>
    </row>
    <row r="193" spans="1:4" ht="16.5" customHeight="1" thickBot="1" x14ac:dyDescent="0.3">
      <c r="A193" s="57"/>
      <c r="B193" s="58"/>
      <c r="C193" s="59" t="s">
        <v>225</v>
      </c>
      <c r="D193" s="60">
        <f>+D192+D191+D190+D189+D188</f>
        <v>0</v>
      </c>
    </row>
    <row r="194" spans="1:4" ht="15.75" customHeight="1" x14ac:dyDescent="0.25">
      <c r="A194" s="61"/>
      <c r="B194" s="62"/>
      <c r="C194" s="63"/>
      <c r="D194" s="64"/>
    </row>
    <row r="195" spans="1:4" ht="15.75" x14ac:dyDescent="0.25">
      <c r="A195" s="50" t="s">
        <v>248</v>
      </c>
      <c r="B195" s="51" t="s">
        <v>189</v>
      </c>
      <c r="C195" s="52"/>
      <c r="D195" s="53"/>
    </row>
    <row r="196" spans="1:4" x14ac:dyDescent="0.2">
      <c r="A196" s="54">
        <v>1</v>
      </c>
      <c r="B196" s="38"/>
      <c r="C196" s="55" t="s">
        <v>220</v>
      </c>
      <c r="D196" s="56">
        <v>33744284</v>
      </c>
    </row>
    <row r="197" spans="1:4" x14ac:dyDescent="0.2">
      <c r="A197" s="54">
        <v>2</v>
      </c>
      <c r="B197" s="38"/>
      <c r="C197" s="55" t="s">
        <v>221</v>
      </c>
      <c r="D197" s="56">
        <v>1433133</v>
      </c>
    </row>
    <row r="198" spans="1:4" x14ac:dyDescent="0.2">
      <c r="A198" s="54">
        <v>3</v>
      </c>
      <c r="B198" s="38"/>
      <c r="C198" s="55" t="s">
        <v>222</v>
      </c>
      <c r="D198" s="56">
        <v>0</v>
      </c>
    </row>
    <row r="199" spans="1:4" x14ac:dyDescent="0.2">
      <c r="A199" s="54">
        <v>4</v>
      </c>
      <c r="B199" s="38"/>
      <c r="C199" s="55" t="s">
        <v>223</v>
      </c>
      <c r="D199" s="56">
        <v>3487214</v>
      </c>
    </row>
    <row r="200" spans="1:4" ht="15.75" thickBot="1" x14ac:dyDescent="0.25">
      <c r="A200" s="54">
        <v>5</v>
      </c>
      <c r="B200" s="38"/>
      <c r="C200" s="55" t="s">
        <v>224</v>
      </c>
      <c r="D200" s="56">
        <v>0</v>
      </c>
    </row>
    <row r="201" spans="1:4" ht="16.5" customHeight="1" thickBot="1" x14ac:dyDescent="0.3">
      <c r="A201" s="57"/>
      <c r="B201" s="58"/>
      <c r="C201" s="59" t="s">
        <v>225</v>
      </c>
      <c r="D201" s="60">
        <f>+D200+D199+D198+D197+D196</f>
        <v>38664631</v>
      </c>
    </row>
    <row r="202" spans="1:4" ht="15.75" customHeight="1" x14ac:dyDescent="0.25">
      <c r="A202" s="61"/>
      <c r="B202" s="62"/>
      <c r="C202" s="63"/>
      <c r="D202" s="64"/>
    </row>
    <row r="203" spans="1:4" ht="15.75" x14ac:dyDescent="0.25">
      <c r="A203" s="50" t="s">
        <v>249</v>
      </c>
      <c r="B203" s="51" t="s">
        <v>195</v>
      </c>
      <c r="C203" s="52"/>
      <c r="D203" s="53"/>
    </row>
    <row r="204" spans="1:4" x14ac:dyDescent="0.2">
      <c r="A204" s="54">
        <v>1</v>
      </c>
      <c r="B204" s="38"/>
      <c r="C204" s="55" t="s">
        <v>220</v>
      </c>
      <c r="D204" s="56">
        <v>84525</v>
      </c>
    </row>
    <row r="205" spans="1:4" x14ac:dyDescent="0.2">
      <c r="A205" s="54">
        <v>2</v>
      </c>
      <c r="B205" s="38"/>
      <c r="C205" s="55" t="s">
        <v>221</v>
      </c>
      <c r="D205" s="56">
        <v>0</v>
      </c>
    </row>
    <row r="206" spans="1:4" x14ac:dyDescent="0.2">
      <c r="A206" s="54">
        <v>3</v>
      </c>
      <c r="B206" s="38"/>
      <c r="C206" s="55" t="s">
        <v>222</v>
      </c>
      <c r="D206" s="56">
        <v>0</v>
      </c>
    </row>
    <row r="207" spans="1:4" x14ac:dyDescent="0.2">
      <c r="A207" s="54">
        <v>4</v>
      </c>
      <c r="B207" s="38"/>
      <c r="C207" s="55" t="s">
        <v>223</v>
      </c>
      <c r="D207" s="56">
        <v>0</v>
      </c>
    </row>
    <row r="208" spans="1:4" ht="15.75" thickBot="1" x14ac:dyDescent="0.25">
      <c r="A208" s="54">
        <v>5</v>
      </c>
      <c r="B208" s="38"/>
      <c r="C208" s="55" t="s">
        <v>224</v>
      </c>
      <c r="D208" s="56">
        <v>-84525</v>
      </c>
    </row>
    <row r="209" spans="1:4" ht="16.5" customHeight="1" thickBot="1" x14ac:dyDescent="0.3">
      <c r="A209" s="57"/>
      <c r="B209" s="58"/>
      <c r="C209" s="59" t="s">
        <v>225</v>
      </c>
      <c r="D209" s="60">
        <f>+D208+D207+D206+D205+D204</f>
        <v>0</v>
      </c>
    </row>
    <row r="210" spans="1:4" ht="15.75" customHeight="1" x14ac:dyDescent="0.25">
      <c r="A210" s="61"/>
      <c r="B210" s="62"/>
      <c r="C210" s="63"/>
      <c r="D210" s="64"/>
    </row>
    <row r="211" spans="1:4" ht="31.5" x14ac:dyDescent="0.25">
      <c r="A211" s="50" t="s">
        <v>250</v>
      </c>
      <c r="B211" s="51" t="s">
        <v>200</v>
      </c>
      <c r="C211" s="52"/>
      <c r="D211" s="53"/>
    </row>
    <row r="212" spans="1:4" x14ac:dyDescent="0.2">
      <c r="A212" s="54">
        <v>1</v>
      </c>
      <c r="B212" s="38"/>
      <c r="C212" s="55" t="s">
        <v>220</v>
      </c>
      <c r="D212" s="56">
        <v>6016712</v>
      </c>
    </row>
    <row r="213" spans="1:4" x14ac:dyDescent="0.2">
      <c r="A213" s="54">
        <v>2</v>
      </c>
      <c r="B213" s="38"/>
      <c r="C213" s="55" t="s">
        <v>221</v>
      </c>
      <c r="D213" s="56">
        <v>1884132</v>
      </c>
    </row>
    <row r="214" spans="1:4" x14ac:dyDescent="0.2">
      <c r="A214" s="54">
        <v>3</v>
      </c>
      <c r="B214" s="38"/>
      <c r="C214" s="55" t="s">
        <v>222</v>
      </c>
      <c r="D214" s="56">
        <v>0</v>
      </c>
    </row>
    <row r="215" spans="1:4" x14ac:dyDescent="0.2">
      <c r="A215" s="54">
        <v>4</v>
      </c>
      <c r="B215" s="38"/>
      <c r="C215" s="55" t="s">
        <v>223</v>
      </c>
      <c r="D215" s="56">
        <v>0</v>
      </c>
    </row>
    <row r="216" spans="1:4" ht="15.75" thickBot="1" x14ac:dyDescent="0.25">
      <c r="A216" s="54">
        <v>5</v>
      </c>
      <c r="B216" s="38"/>
      <c r="C216" s="55" t="s">
        <v>224</v>
      </c>
      <c r="D216" s="56">
        <v>-7900844</v>
      </c>
    </row>
    <row r="217" spans="1:4" ht="16.5" customHeight="1" thickBot="1" x14ac:dyDescent="0.3">
      <c r="A217" s="57"/>
      <c r="B217" s="58"/>
      <c r="C217" s="59" t="s">
        <v>225</v>
      </c>
      <c r="D217" s="60">
        <f>+D216+D215+D214+D213+D212</f>
        <v>0</v>
      </c>
    </row>
    <row r="218" spans="1:4" ht="15.75" customHeight="1" thickBot="1" x14ac:dyDescent="0.3">
      <c r="A218" s="61"/>
      <c r="B218" s="62"/>
      <c r="C218" s="63"/>
      <c r="D218" s="64"/>
    </row>
    <row r="219" spans="1:4" ht="16.5" customHeight="1" thickBot="1" x14ac:dyDescent="0.3">
      <c r="A219" s="65"/>
      <c r="B219" s="66" t="s">
        <v>251</v>
      </c>
      <c r="C219" s="59" t="s">
        <v>252</v>
      </c>
      <c r="D219" s="60">
        <f>+D217-D216+D209-D208+D201-D200+D193-D192+D185-D184+D177-D176+D169-D168+D161-D160+D153-D152+D145-D144+D137-D136+D129-D128+D121-D120+D113-D112+D105-D104+D97-D96+D89-D88+D81-D80+D73-D72+D65-D64+D57-D56+D49-D48+D41-D40+D33-D32+D25-D24+D17-D16</f>
        <v>121600518</v>
      </c>
    </row>
    <row r="220" spans="1:4" ht="16.5" customHeight="1" thickBot="1" x14ac:dyDescent="0.3">
      <c r="A220" s="65"/>
      <c r="B220" s="66" t="s">
        <v>224</v>
      </c>
      <c r="C220" s="59"/>
      <c r="D220" s="60">
        <f>+D216+D208+D200+D192+D184+D176+D168+D160+D152+D144+D136+D128+D120+D112+D104+D96+D88+D80+D72+D64+D56+D48+D40+D32+D24+D16</f>
        <v>-50124035</v>
      </c>
    </row>
    <row r="221" spans="1:4" ht="16.5" customHeight="1" thickBot="1" x14ac:dyDescent="0.3">
      <c r="A221" s="65"/>
      <c r="B221" s="66" t="s">
        <v>253</v>
      </c>
      <c r="C221" s="59" t="s">
        <v>252</v>
      </c>
      <c r="D221" s="60">
        <f>SUM(D219:D220)</f>
        <v>71476483</v>
      </c>
    </row>
  </sheetData>
  <mergeCells count="6">
    <mergeCell ref="B1:C1"/>
    <mergeCell ref="A2:D2"/>
    <mergeCell ref="A3:D3"/>
    <mergeCell ref="A4:D4"/>
    <mergeCell ref="A5:D5"/>
    <mergeCell ref="B6:C6"/>
  </mergeCells>
  <pageMargins left="0.25" right="0.25" top="0.5" bottom="0.5" header="0.25" footer="0.25"/>
  <pageSetup paperSize="9" scale="74" orientation="portrait" r:id="rId1"/>
  <headerFooter>
    <oddHeader>&amp;LOFFICE OF HEALTH CARE ACCESS&amp;CANNUAL REPORTING&amp;RMANCHESTER MEMORIAL HOSPITAL</oddHeader>
    <oddFooter>&amp;LREPORT 5&amp;C&amp;P OF &amp;N&amp;R&amp;D, &amp;T</oddFooter>
  </headerFooter>
  <rowBreaks count="3" manualBreakCount="3">
    <brk id="65" max="3" man="1"/>
    <brk id="121" max="3" man="1"/>
    <brk id="17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8"/>
  <sheetViews>
    <sheetView tabSelected="1" workbookViewId="0">
      <selection sqref="A1:C1"/>
    </sheetView>
  </sheetViews>
  <sheetFormatPr defaultRowHeight="15" x14ac:dyDescent="0.2"/>
  <cols>
    <col min="1" max="1" width="5.44140625" style="27" customWidth="1"/>
    <col min="2" max="2" width="65.6640625" style="27" customWidth="1"/>
    <col min="3" max="3" width="44.6640625" style="27" customWidth="1"/>
    <col min="4" max="4" width="15.88671875" style="27" customWidth="1"/>
    <col min="5" max="5" width="22.77734375" style="27" customWidth="1"/>
    <col min="6" max="16384" width="8.88671875" style="27"/>
  </cols>
  <sheetData>
    <row r="1" spans="1:5" ht="15.75" customHeight="1" x14ac:dyDescent="0.25">
      <c r="A1" s="450" t="s">
        <v>0</v>
      </c>
      <c r="B1" s="450"/>
      <c r="C1" s="450"/>
      <c r="D1" s="450"/>
      <c r="E1" s="450"/>
    </row>
    <row r="2" spans="1:5" ht="15.75" customHeight="1" x14ac:dyDescent="0.25">
      <c r="A2" s="450" t="s">
        <v>1</v>
      </c>
      <c r="B2" s="450"/>
      <c r="C2" s="450"/>
      <c r="D2" s="450"/>
      <c r="E2" s="450"/>
    </row>
    <row r="3" spans="1:5" ht="15.75" customHeight="1" x14ac:dyDescent="0.25">
      <c r="A3" s="450" t="s">
        <v>2</v>
      </c>
      <c r="B3" s="450"/>
      <c r="C3" s="450"/>
      <c r="D3" s="450"/>
      <c r="E3" s="450"/>
    </row>
    <row r="4" spans="1:5" ht="15.75" customHeight="1" x14ac:dyDescent="0.25">
      <c r="A4" s="450" t="s">
        <v>254</v>
      </c>
      <c r="B4" s="450"/>
      <c r="C4" s="450"/>
      <c r="D4" s="450"/>
      <c r="E4" s="450"/>
    </row>
    <row r="5" spans="1:5" ht="16.5" customHeight="1" thickBot="1" x14ac:dyDescent="0.3">
      <c r="A5" s="67"/>
      <c r="B5" s="67"/>
      <c r="C5" s="32"/>
    </row>
    <row r="6" spans="1:5" ht="15.75" customHeight="1" x14ac:dyDescent="0.25">
      <c r="A6" s="68" t="s">
        <v>211</v>
      </c>
      <c r="B6" s="69" t="s">
        <v>212</v>
      </c>
      <c r="C6" s="70" t="s">
        <v>213</v>
      </c>
      <c r="D6" s="70" t="s">
        <v>214</v>
      </c>
      <c r="E6" s="70" t="s">
        <v>255</v>
      </c>
    </row>
    <row r="7" spans="1:5" ht="31.5" customHeight="1" x14ac:dyDescent="0.25">
      <c r="A7" s="71"/>
      <c r="B7" s="72"/>
      <c r="C7" s="73"/>
      <c r="D7" s="74"/>
      <c r="E7" s="75" t="s">
        <v>256</v>
      </c>
    </row>
    <row r="8" spans="1:5" ht="20.25" customHeight="1" thickBot="1" x14ac:dyDescent="0.3">
      <c r="A8" s="76" t="s">
        <v>5</v>
      </c>
      <c r="B8" s="77" t="s">
        <v>9</v>
      </c>
      <c r="C8" s="78" t="s">
        <v>257</v>
      </c>
      <c r="D8" s="78" t="s">
        <v>258</v>
      </c>
      <c r="E8" s="79" t="s">
        <v>259</v>
      </c>
    </row>
    <row r="9" spans="1:5" ht="15.75" customHeight="1" x14ac:dyDescent="0.25">
      <c r="A9" s="80"/>
      <c r="B9" s="81"/>
      <c r="C9" s="82"/>
      <c r="D9" s="81"/>
      <c r="E9" s="83"/>
    </row>
    <row r="10" spans="1:5" ht="20.25" customHeight="1" x14ac:dyDescent="0.25">
      <c r="A10" s="84" t="s">
        <v>8</v>
      </c>
      <c r="B10" s="85" t="s">
        <v>10</v>
      </c>
      <c r="C10" s="52"/>
      <c r="D10" s="52"/>
      <c r="E10" s="86"/>
    </row>
    <row r="11" spans="1:5" ht="15.75" customHeight="1" x14ac:dyDescent="0.25">
      <c r="A11" s="87"/>
      <c r="B11" s="88"/>
      <c r="C11" s="89" t="s">
        <v>260</v>
      </c>
      <c r="D11" s="90" t="s">
        <v>261</v>
      </c>
      <c r="E11" s="91">
        <v>12795581</v>
      </c>
    </row>
    <row r="12" spans="1:5" ht="15.75" thickBot="1" x14ac:dyDescent="0.25">
      <c r="A12" s="92">
        <v>1</v>
      </c>
      <c r="B12" s="93"/>
      <c r="C12" s="94" t="s">
        <v>262</v>
      </c>
      <c r="D12" s="95" t="s">
        <v>263</v>
      </c>
      <c r="E12" s="96">
        <v>-1086707</v>
      </c>
    </row>
    <row r="13" spans="1:5" s="28" customFormat="1" ht="16.5" customHeight="1" thickBot="1" x14ac:dyDescent="0.3">
      <c r="A13" s="97"/>
      <c r="B13" s="98"/>
      <c r="C13" s="59" t="s">
        <v>264</v>
      </c>
      <c r="D13" s="99" t="s">
        <v>265</v>
      </c>
      <c r="E13" s="100">
        <f>SUM(E11:E12)</f>
        <v>11708874</v>
      </c>
    </row>
    <row r="14" spans="1:5" s="28" customFormat="1" x14ac:dyDescent="0.2">
      <c r="A14" s="61"/>
      <c r="B14" s="101"/>
      <c r="C14" s="102"/>
      <c r="D14" s="103"/>
      <c r="E14" s="104"/>
    </row>
    <row r="15" spans="1:5" ht="19.5" customHeight="1" x14ac:dyDescent="0.25">
      <c r="A15" s="84" t="s">
        <v>37</v>
      </c>
      <c r="B15" s="85" t="s">
        <v>38</v>
      </c>
      <c r="C15" s="52"/>
      <c r="D15" s="52"/>
      <c r="E15" s="86"/>
    </row>
    <row r="16" spans="1:5" ht="15.75" customHeight="1" x14ac:dyDescent="0.25">
      <c r="A16" s="87"/>
      <c r="B16" s="88"/>
      <c r="C16" s="89" t="s">
        <v>260</v>
      </c>
      <c r="D16" s="90" t="s">
        <v>261</v>
      </c>
      <c r="E16" s="91">
        <v>1256905</v>
      </c>
    </row>
    <row r="17" spans="1:5" x14ac:dyDescent="0.2">
      <c r="A17" s="92">
        <v>1</v>
      </c>
      <c r="B17" s="93"/>
      <c r="C17" s="94" t="s">
        <v>262</v>
      </c>
      <c r="D17" s="95" t="s">
        <v>263</v>
      </c>
      <c r="E17" s="96">
        <v>-27134</v>
      </c>
    </row>
    <row r="18" spans="1:5" ht="15.75" thickBot="1" x14ac:dyDescent="0.25">
      <c r="A18" s="92">
        <v>2</v>
      </c>
      <c r="B18" s="93"/>
      <c r="C18" s="94" t="s">
        <v>266</v>
      </c>
      <c r="D18" s="95" t="s">
        <v>263</v>
      </c>
      <c r="E18" s="96">
        <v>-338150</v>
      </c>
    </row>
    <row r="19" spans="1:5" s="28" customFormat="1" ht="16.5" customHeight="1" thickBot="1" x14ac:dyDescent="0.3">
      <c r="A19" s="97"/>
      <c r="B19" s="98"/>
      <c r="C19" s="59" t="s">
        <v>264</v>
      </c>
      <c r="D19" s="99" t="s">
        <v>265</v>
      </c>
      <c r="E19" s="100">
        <f>SUM(E16:E18)</f>
        <v>891621</v>
      </c>
    </row>
    <row r="20" spans="1:5" s="28" customFormat="1" x14ac:dyDescent="0.2">
      <c r="A20" s="61"/>
      <c r="B20" s="101"/>
      <c r="C20" s="102"/>
      <c r="D20" s="103"/>
      <c r="E20" s="104"/>
    </row>
    <row r="21" spans="1:5" ht="19.5" customHeight="1" x14ac:dyDescent="0.25">
      <c r="A21" s="84" t="s">
        <v>50</v>
      </c>
      <c r="B21" s="85" t="s">
        <v>51</v>
      </c>
      <c r="C21" s="52"/>
      <c r="D21" s="52"/>
      <c r="E21" s="86"/>
    </row>
    <row r="22" spans="1:5" ht="15.75" customHeight="1" x14ac:dyDescent="0.25">
      <c r="A22" s="87"/>
      <c r="B22" s="88"/>
      <c r="C22" s="89" t="s">
        <v>260</v>
      </c>
      <c r="D22" s="90" t="s">
        <v>261</v>
      </c>
      <c r="E22" s="91">
        <v>3755419</v>
      </c>
    </row>
    <row r="23" spans="1:5" x14ac:dyDescent="0.2">
      <c r="A23" s="92">
        <v>1</v>
      </c>
      <c r="B23" s="93"/>
      <c r="C23" s="94" t="s">
        <v>262</v>
      </c>
      <c r="D23" s="95" t="s">
        <v>263</v>
      </c>
      <c r="E23" s="96">
        <v>369287</v>
      </c>
    </row>
    <row r="24" spans="1:5" ht="15.75" thickBot="1" x14ac:dyDescent="0.25">
      <c r="A24" s="92">
        <v>2</v>
      </c>
      <c r="B24" s="93"/>
      <c r="C24" s="94" t="s">
        <v>266</v>
      </c>
      <c r="D24" s="95" t="s">
        <v>263</v>
      </c>
      <c r="E24" s="96">
        <v>-1515373</v>
      </c>
    </row>
    <row r="25" spans="1:5" s="28" customFormat="1" ht="16.5" customHeight="1" thickBot="1" x14ac:dyDescent="0.3">
      <c r="A25" s="97"/>
      <c r="B25" s="98"/>
      <c r="C25" s="59" t="s">
        <v>264</v>
      </c>
      <c r="D25" s="99" t="s">
        <v>265</v>
      </c>
      <c r="E25" s="100">
        <f>SUM(E22:E24)</f>
        <v>2609333</v>
      </c>
    </row>
    <row r="26" spans="1:5" s="28" customFormat="1" x14ac:dyDescent="0.2">
      <c r="A26" s="61"/>
      <c r="B26" s="101"/>
      <c r="C26" s="102"/>
      <c r="D26" s="103"/>
      <c r="E26" s="104"/>
    </row>
    <row r="27" spans="1:5" ht="19.5" customHeight="1" x14ac:dyDescent="0.25">
      <c r="A27" s="84" t="s">
        <v>54</v>
      </c>
      <c r="B27" s="85" t="s">
        <v>55</v>
      </c>
      <c r="C27" s="52"/>
      <c r="D27" s="52"/>
      <c r="E27" s="86"/>
    </row>
    <row r="28" spans="1:5" ht="15.75" customHeight="1" x14ac:dyDescent="0.25">
      <c r="A28" s="87"/>
      <c r="B28" s="88"/>
      <c r="C28" s="89" t="s">
        <v>260</v>
      </c>
      <c r="D28" s="90" t="s">
        <v>261</v>
      </c>
      <c r="E28" s="91">
        <v>2364562</v>
      </c>
    </row>
    <row r="29" spans="1:5" ht="15.75" thickBot="1" x14ac:dyDescent="0.25">
      <c r="A29" s="92">
        <v>1</v>
      </c>
      <c r="B29" s="93"/>
      <c r="C29" s="94" t="s">
        <v>267</v>
      </c>
      <c r="D29" s="95" t="s">
        <v>263</v>
      </c>
      <c r="E29" s="96">
        <v>250695</v>
      </c>
    </row>
    <row r="30" spans="1:5" s="28" customFormat="1" ht="16.5" customHeight="1" thickBot="1" x14ac:dyDescent="0.3">
      <c r="A30" s="97"/>
      <c r="B30" s="98"/>
      <c r="C30" s="59" t="s">
        <v>264</v>
      </c>
      <c r="D30" s="99" t="s">
        <v>265</v>
      </c>
      <c r="E30" s="100">
        <f>SUM(E28:E29)</f>
        <v>2615257</v>
      </c>
    </row>
    <row r="31" spans="1:5" s="28" customFormat="1" x14ac:dyDescent="0.2">
      <c r="A31" s="61"/>
      <c r="B31" s="101"/>
      <c r="C31" s="102"/>
      <c r="D31" s="103"/>
      <c r="E31" s="104"/>
    </row>
    <row r="32" spans="1:5" ht="20.25" customHeight="1" x14ac:dyDescent="0.25">
      <c r="A32" s="84" t="s">
        <v>64</v>
      </c>
      <c r="B32" s="85" t="s">
        <v>65</v>
      </c>
      <c r="C32" s="52"/>
      <c r="D32" s="52"/>
      <c r="E32" s="86"/>
    </row>
    <row r="33" spans="1:5" ht="15.75" customHeight="1" x14ac:dyDescent="0.25">
      <c r="A33" s="87"/>
      <c r="B33" s="88"/>
      <c r="C33" s="89" t="s">
        <v>260</v>
      </c>
      <c r="D33" s="90" t="s">
        <v>261</v>
      </c>
      <c r="E33" s="91">
        <v>20000</v>
      </c>
    </row>
    <row r="34" spans="1:5" ht="15.75" thickBot="1" x14ac:dyDescent="0.25">
      <c r="A34" s="92"/>
      <c r="B34" s="93"/>
      <c r="C34" s="94" t="s">
        <v>268</v>
      </c>
      <c r="D34" s="95" t="s">
        <v>177</v>
      </c>
      <c r="E34" s="96">
        <v>0</v>
      </c>
    </row>
    <row r="35" spans="1:5" s="28" customFormat="1" ht="16.5" customHeight="1" thickBot="1" x14ac:dyDescent="0.3">
      <c r="A35" s="97"/>
      <c r="B35" s="98"/>
      <c r="C35" s="59" t="s">
        <v>264</v>
      </c>
      <c r="D35" s="99" t="s">
        <v>265</v>
      </c>
      <c r="E35" s="100">
        <f>SUM(E33)</f>
        <v>20000</v>
      </c>
    </row>
    <row r="36" spans="1:5" s="28" customFormat="1" x14ac:dyDescent="0.2">
      <c r="A36" s="61"/>
      <c r="B36" s="101"/>
      <c r="C36" s="102"/>
      <c r="D36" s="103"/>
      <c r="E36" s="104"/>
    </row>
    <row r="37" spans="1:5" ht="19.5" customHeight="1" x14ac:dyDescent="0.25">
      <c r="A37" s="84" t="s">
        <v>73</v>
      </c>
      <c r="B37" s="85" t="s">
        <v>74</v>
      </c>
      <c r="C37" s="52"/>
      <c r="D37" s="52"/>
      <c r="E37" s="86"/>
    </row>
    <row r="38" spans="1:5" ht="15.75" customHeight="1" x14ac:dyDescent="0.25">
      <c r="A38" s="87"/>
      <c r="B38" s="88"/>
      <c r="C38" s="89" t="s">
        <v>260</v>
      </c>
      <c r="D38" s="90" t="s">
        <v>261</v>
      </c>
      <c r="E38" s="91">
        <v>0</v>
      </c>
    </row>
    <row r="39" spans="1:5" ht="15.75" thickBot="1" x14ac:dyDescent="0.25">
      <c r="A39" s="92"/>
      <c r="B39" s="93"/>
      <c r="C39" s="94" t="s">
        <v>268</v>
      </c>
      <c r="D39" s="95" t="s">
        <v>177</v>
      </c>
      <c r="E39" s="96">
        <v>0</v>
      </c>
    </row>
    <row r="40" spans="1:5" s="28" customFormat="1" ht="16.5" customHeight="1" thickBot="1" x14ac:dyDescent="0.3">
      <c r="A40" s="97"/>
      <c r="B40" s="98"/>
      <c r="C40" s="59" t="s">
        <v>264</v>
      </c>
      <c r="D40" s="99" t="s">
        <v>265</v>
      </c>
      <c r="E40" s="100">
        <f>SUM(E38)</f>
        <v>0</v>
      </c>
    </row>
    <row r="41" spans="1:5" s="28" customFormat="1" x14ac:dyDescent="0.2">
      <c r="A41" s="61"/>
      <c r="B41" s="101"/>
      <c r="C41" s="102"/>
      <c r="D41" s="103"/>
      <c r="E41" s="104"/>
    </row>
    <row r="42" spans="1:5" ht="19.5" customHeight="1" x14ac:dyDescent="0.25">
      <c r="A42" s="84" t="s">
        <v>83</v>
      </c>
      <c r="B42" s="85" t="s">
        <v>84</v>
      </c>
      <c r="C42" s="52"/>
      <c r="D42" s="52"/>
      <c r="E42" s="86"/>
    </row>
    <row r="43" spans="1:5" ht="15.75" customHeight="1" x14ac:dyDescent="0.25">
      <c r="A43" s="87"/>
      <c r="B43" s="88"/>
      <c r="C43" s="89" t="s">
        <v>260</v>
      </c>
      <c r="D43" s="90" t="s">
        <v>261</v>
      </c>
      <c r="E43" s="91">
        <v>-136889</v>
      </c>
    </row>
    <row r="44" spans="1:5" ht="15.75" thickBot="1" x14ac:dyDescent="0.25">
      <c r="A44" s="92">
        <v>1</v>
      </c>
      <c r="B44" s="93"/>
      <c r="C44" s="94" t="s">
        <v>269</v>
      </c>
      <c r="D44" s="95" t="s">
        <v>263</v>
      </c>
      <c r="E44" s="96">
        <v>686264</v>
      </c>
    </row>
    <row r="45" spans="1:5" s="28" customFormat="1" ht="16.5" customHeight="1" thickBot="1" x14ac:dyDescent="0.3">
      <c r="A45" s="97"/>
      <c r="B45" s="98"/>
      <c r="C45" s="59" t="s">
        <v>264</v>
      </c>
      <c r="D45" s="99" t="s">
        <v>265</v>
      </c>
      <c r="E45" s="100">
        <f>SUM(E43:E44)</f>
        <v>549375</v>
      </c>
    </row>
    <row r="46" spans="1:5" s="28" customFormat="1" x14ac:dyDescent="0.2">
      <c r="A46" s="61"/>
      <c r="B46" s="101"/>
      <c r="C46" s="102"/>
      <c r="D46" s="103"/>
      <c r="E46" s="104"/>
    </row>
    <row r="47" spans="1:5" ht="18.75" customHeight="1" x14ac:dyDescent="0.25">
      <c r="A47" s="84" t="s">
        <v>89</v>
      </c>
      <c r="B47" s="85" t="s">
        <v>90</v>
      </c>
      <c r="C47" s="52"/>
      <c r="D47" s="52"/>
      <c r="E47" s="86"/>
    </row>
    <row r="48" spans="1:5" ht="15.75" customHeight="1" x14ac:dyDescent="0.25">
      <c r="A48" s="87"/>
      <c r="B48" s="88"/>
      <c r="C48" s="89" t="s">
        <v>260</v>
      </c>
      <c r="D48" s="90" t="s">
        <v>261</v>
      </c>
      <c r="E48" s="91">
        <v>0</v>
      </c>
    </row>
    <row r="49" spans="1:5" ht="15.75" thickBot="1" x14ac:dyDescent="0.25">
      <c r="A49" s="92"/>
      <c r="B49" s="93"/>
      <c r="C49" s="94" t="s">
        <v>268</v>
      </c>
      <c r="D49" s="95" t="s">
        <v>177</v>
      </c>
      <c r="E49" s="96">
        <v>0</v>
      </c>
    </row>
    <row r="50" spans="1:5" s="28" customFormat="1" ht="16.5" customHeight="1" thickBot="1" x14ac:dyDescent="0.3">
      <c r="A50" s="97"/>
      <c r="B50" s="98"/>
      <c r="C50" s="59" t="s">
        <v>264</v>
      </c>
      <c r="D50" s="99" t="s">
        <v>265</v>
      </c>
      <c r="E50" s="100">
        <f>SUM(E48)</f>
        <v>0</v>
      </c>
    </row>
    <row r="51" spans="1:5" s="28" customFormat="1" x14ac:dyDescent="0.2">
      <c r="A51" s="61"/>
      <c r="B51" s="101"/>
      <c r="C51" s="102"/>
      <c r="D51" s="103"/>
      <c r="E51" s="104"/>
    </row>
    <row r="52" spans="1:5" ht="18.75" customHeight="1" x14ac:dyDescent="0.25">
      <c r="A52" s="84" t="s">
        <v>96</v>
      </c>
      <c r="B52" s="85" t="s">
        <v>97</v>
      </c>
      <c r="C52" s="52"/>
      <c r="D52" s="52"/>
      <c r="E52" s="86"/>
    </row>
    <row r="53" spans="1:5" ht="15.75" customHeight="1" x14ac:dyDescent="0.25">
      <c r="A53" s="87"/>
      <c r="B53" s="88"/>
      <c r="C53" s="89" t="s">
        <v>260</v>
      </c>
      <c r="D53" s="90" t="s">
        <v>261</v>
      </c>
      <c r="E53" s="91">
        <v>-914891</v>
      </c>
    </row>
    <row r="54" spans="1:5" ht="15.75" thickBot="1" x14ac:dyDescent="0.25">
      <c r="A54" s="92">
        <v>1</v>
      </c>
      <c r="B54" s="93"/>
      <c r="C54" s="94" t="s">
        <v>270</v>
      </c>
      <c r="D54" s="95" t="s">
        <v>263</v>
      </c>
      <c r="E54" s="96">
        <v>1076656</v>
      </c>
    </row>
    <row r="55" spans="1:5" s="28" customFormat="1" ht="16.5" customHeight="1" thickBot="1" x14ac:dyDescent="0.3">
      <c r="A55" s="97"/>
      <c r="B55" s="98"/>
      <c r="C55" s="59" t="s">
        <v>264</v>
      </c>
      <c r="D55" s="99" t="s">
        <v>265</v>
      </c>
      <c r="E55" s="100">
        <f>SUM(E53:E54)</f>
        <v>161765</v>
      </c>
    </row>
    <row r="56" spans="1:5" s="28" customFormat="1" x14ac:dyDescent="0.2">
      <c r="A56" s="61"/>
      <c r="B56" s="101"/>
      <c r="C56" s="102"/>
      <c r="D56" s="103"/>
      <c r="E56" s="104"/>
    </row>
    <row r="57" spans="1:5" ht="20.25" customHeight="1" x14ac:dyDescent="0.25">
      <c r="A57" s="84" t="s">
        <v>105</v>
      </c>
      <c r="B57" s="85" t="s">
        <v>106</v>
      </c>
      <c r="C57" s="52"/>
      <c r="D57" s="52"/>
      <c r="E57" s="86"/>
    </row>
    <row r="58" spans="1:5" ht="15.75" customHeight="1" x14ac:dyDescent="0.25">
      <c r="A58" s="87"/>
      <c r="B58" s="88"/>
      <c r="C58" s="89" t="s">
        <v>260</v>
      </c>
      <c r="D58" s="90" t="s">
        <v>261</v>
      </c>
      <c r="E58" s="91">
        <v>1804841</v>
      </c>
    </row>
    <row r="59" spans="1:5" ht="15.75" thickBot="1" x14ac:dyDescent="0.25">
      <c r="A59" s="92">
        <v>1</v>
      </c>
      <c r="B59" s="93"/>
      <c r="C59" s="94" t="s">
        <v>271</v>
      </c>
      <c r="D59" s="95" t="s">
        <v>263</v>
      </c>
      <c r="E59" s="96">
        <v>397505</v>
      </c>
    </row>
    <row r="60" spans="1:5" s="28" customFormat="1" ht="16.5" customHeight="1" thickBot="1" x14ac:dyDescent="0.3">
      <c r="A60" s="97"/>
      <c r="B60" s="98"/>
      <c r="C60" s="59" t="s">
        <v>264</v>
      </c>
      <c r="D60" s="99" t="s">
        <v>265</v>
      </c>
      <c r="E60" s="100">
        <f>SUM(E58:E59)</f>
        <v>2202346</v>
      </c>
    </row>
    <row r="61" spans="1:5" s="28" customFormat="1" x14ac:dyDescent="0.2">
      <c r="A61" s="61"/>
      <c r="B61" s="101"/>
      <c r="C61" s="102"/>
      <c r="D61" s="103"/>
      <c r="E61" s="104"/>
    </row>
    <row r="62" spans="1:5" ht="19.5" customHeight="1" x14ac:dyDescent="0.25">
      <c r="A62" s="84" t="s">
        <v>108</v>
      </c>
      <c r="B62" s="85" t="s">
        <v>109</v>
      </c>
      <c r="C62" s="52"/>
      <c r="D62" s="52"/>
      <c r="E62" s="86"/>
    </row>
    <row r="63" spans="1:5" ht="15.75" customHeight="1" x14ac:dyDescent="0.25">
      <c r="A63" s="87"/>
      <c r="B63" s="88"/>
      <c r="C63" s="89" t="s">
        <v>260</v>
      </c>
      <c r="D63" s="90" t="s">
        <v>261</v>
      </c>
      <c r="E63" s="91">
        <v>-6833696</v>
      </c>
    </row>
    <row r="64" spans="1:5" ht="15.75" thickBot="1" x14ac:dyDescent="0.25">
      <c r="A64" s="92">
        <v>1</v>
      </c>
      <c r="B64" s="93"/>
      <c r="C64" s="94" t="s">
        <v>267</v>
      </c>
      <c r="D64" s="95" t="s">
        <v>263</v>
      </c>
      <c r="E64" s="96">
        <v>-2690625</v>
      </c>
    </row>
    <row r="65" spans="1:5" s="28" customFormat="1" ht="16.5" customHeight="1" thickBot="1" x14ac:dyDescent="0.3">
      <c r="A65" s="97"/>
      <c r="B65" s="98"/>
      <c r="C65" s="59" t="s">
        <v>264</v>
      </c>
      <c r="D65" s="99" t="s">
        <v>265</v>
      </c>
      <c r="E65" s="100">
        <f>SUM(E63:E64)</f>
        <v>-9524321</v>
      </c>
    </row>
    <row r="66" spans="1:5" s="28" customFormat="1" x14ac:dyDescent="0.2">
      <c r="A66" s="61"/>
      <c r="B66" s="101"/>
      <c r="C66" s="102"/>
      <c r="D66" s="103"/>
      <c r="E66" s="104"/>
    </row>
    <row r="67" spans="1:5" ht="19.5" customHeight="1" x14ac:dyDescent="0.25">
      <c r="A67" s="84" t="s">
        <v>112</v>
      </c>
      <c r="B67" s="85" t="s">
        <v>113</v>
      </c>
      <c r="C67" s="52"/>
      <c r="D67" s="52"/>
      <c r="E67" s="86"/>
    </row>
    <row r="68" spans="1:5" ht="15.75" customHeight="1" x14ac:dyDescent="0.25">
      <c r="A68" s="87"/>
      <c r="B68" s="88"/>
      <c r="C68" s="89" t="s">
        <v>260</v>
      </c>
      <c r="D68" s="90" t="s">
        <v>261</v>
      </c>
      <c r="E68" s="91">
        <v>8165</v>
      </c>
    </row>
    <row r="69" spans="1:5" ht="15.75" thickBot="1" x14ac:dyDescent="0.25">
      <c r="A69" s="92">
        <v>1</v>
      </c>
      <c r="B69" s="93"/>
      <c r="C69" s="94" t="s">
        <v>270</v>
      </c>
      <c r="D69" s="95" t="s">
        <v>263</v>
      </c>
      <c r="E69" s="96">
        <v>-3414</v>
      </c>
    </row>
    <row r="70" spans="1:5" s="28" customFormat="1" ht="16.5" customHeight="1" thickBot="1" x14ac:dyDescent="0.3">
      <c r="A70" s="97"/>
      <c r="B70" s="98"/>
      <c r="C70" s="59" t="s">
        <v>264</v>
      </c>
      <c r="D70" s="99" t="s">
        <v>265</v>
      </c>
      <c r="E70" s="100">
        <f>SUM(E68:E69)</f>
        <v>4751</v>
      </c>
    </row>
    <row r="71" spans="1:5" s="28" customFormat="1" x14ac:dyDescent="0.2">
      <c r="A71" s="61"/>
      <c r="B71" s="101"/>
      <c r="C71" s="102"/>
      <c r="D71" s="103"/>
      <c r="E71" s="104"/>
    </row>
    <row r="72" spans="1:5" ht="20.25" customHeight="1" x14ac:dyDescent="0.25">
      <c r="A72" s="84" t="s">
        <v>119</v>
      </c>
      <c r="B72" s="85" t="s">
        <v>120</v>
      </c>
      <c r="C72" s="52"/>
      <c r="D72" s="52"/>
      <c r="E72" s="86"/>
    </row>
    <row r="73" spans="1:5" ht="15.75" customHeight="1" x14ac:dyDescent="0.25">
      <c r="A73" s="87"/>
      <c r="B73" s="88"/>
      <c r="C73" s="89" t="s">
        <v>260</v>
      </c>
      <c r="D73" s="90" t="s">
        <v>261</v>
      </c>
      <c r="E73" s="91">
        <v>400000</v>
      </c>
    </row>
    <row r="74" spans="1:5" ht="15.75" thickBot="1" x14ac:dyDescent="0.25">
      <c r="A74" s="92">
        <v>1</v>
      </c>
      <c r="B74" s="93"/>
      <c r="C74" s="94" t="s">
        <v>262</v>
      </c>
      <c r="D74" s="95" t="s">
        <v>263</v>
      </c>
      <c r="E74" s="96">
        <v>179549</v>
      </c>
    </row>
    <row r="75" spans="1:5" s="28" customFormat="1" ht="16.5" customHeight="1" thickBot="1" x14ac:dyDescent="0.3">
      <c r="A75" s="97"/>
      <c r="B75" s="98"/>
      <c r="C75" s="59" t="s">
        <v>264</v>
      </c>
      <c r="D75" s="99" t="s">
        <v>265</v>
      </c>
      <c r="E75" s="100">
        <f>SUM(E73:E74)</f>
        <v>579549</v>
      </c>
    </row>
    <row r="76" spans="1:5" s="28" customFormat="1" x14ac:dyDescent="0.2">
      <c r="A76" s="61"/>
      <c r="B76" s="101"/>
      <c r="C76" s="102"/>
      <c r="D76" s="103"/>
      <c r="E76" s="104"/>
    </row>
    <row r="77" spans="1:5" ht="18.75" customHeight="1" x14ac:dyDescent="0.25">
      <c r="A77" s="84" t="s">
        <v>129</v>
      </c>
      <c r="B77" s="85" t="s">
        <v>130</v>
      </c>
      <c r="C77" s="52"/>
      <c r="D77" s="52"/>
      <c r="E77" s="86"/>
    </row>
    <row r="78" spans="1:5" ht="15.75" customHeight="1" x14ac:dyDescent="0.25">
      <c r="A78" s="87"/>
      <c r="B78" s="88"/>
      <c r="C78" s="89" t="s">
        <v>260</v>
      </c>
      <c r="D78" s="90" t="s">
        <v>261</v>
      </c>
      <c r="E78" s="91">
        <v>216735</v>
      </c>
    </row>
    <row r="79" spans="1:5" ht="15.75" thickBot="1" x14ac:dyDescent="0.25">
      <c r="A79" s="92">
        <v>1</v>
      </c>
      <c r="B79" s="93"/>
      <c r="C79" s="94" t="s">
        <v>262</v>
      </c>
      <c r="D79" s="95" t="s">
        <v>263</v>
      </c>
      <c r="E79" s="96">
        <v>85512</v>
      </c>
    </row>
    <row r="80" spans="1:5" s="28" customFormat="1" ht="16.5" customHeight="1" thickBot="1" x14ac:dyDescent="0.3">
      <c r="A80" s="97"/>
      <c r="B80" s="98"/>
      <c r="C80" s="59" t="s">
        <v>264</v>
      </c>
      <c r="D80" s="99" t="s">
        <v>265</v>
      </c>
      <c r="E80" s="100">
        <f>SUM(E78:E79)</f>
        <v>302247</v>
      </c>
    </row>
    <row r="81" spans="1:5" s="28" customFormat="1" x14ac:dyDescent="0.2">
      <c r="A81" s="61"/>
      <c r="B81" s="101"/>
      <c r="C81" s="102"/>
      <c r="D81" s="103"/>
      <c r="E81" s="104"/>
    </row>
    <row r="82" spans="1:5" ht="18.75" customHeight="1" x14ac:dyDescent="0.25">
      <c r="A82" s="84" t="s">
        <v>139</v>
      </c>
      <c r="B82" s="85" t="s">
        <v>140</v>
      </c>
      <c r="C82" s="52"/>
      <c r="D82" s="52"/>
      <c r="E82" s="86"/>
    </row>
    <row r="83" spans="1:5" ht="15.75" customHeight="1" x14ac:dyDescent="0.25">
      <c r="A83" s="87"/>
      <c r="B83" s="88"/>
      <c r="C83" s="89" t="s">
        <v>260</v>
      </c>
      <c r="D83" s="90" t="s">
        <v>261</v>
      </c>
      <c r="E83" s="91">
        <v>0</v>
      </c>
    </row>
    <row r="84" spans="1:5" ht="15.75" thickBot="1" x14ac:dyDescent="0.25">
      <c r="A84" s="92"/>
      <c r="B84" s="93"/>
      <c r="C84" s="94" t="s">
        <v>268</v>
      </c>
      <c r="D84" s="95" t="s">
        <v>177</v>
      </c>
      <c r="E84" s="96">
        <v>0</v>
      </c>
    </row>
    <row r="85" spans="1:5" s="28" customFormat="1" ht="16.5" customHeight="1" thickBot="1" x14ac:dyDescent="0.3">
      <c r="A85" s="97"/>
      <c r="B85" s="98"/>
      <c r="C85" s="59" t="s">
        <v>264</v>
      </c>
      <c r="D85" s="99" t="s">
        <v>265</v>
      </c>
      <c r="E85" s="100">
        <f>SUM(E83)</f>
        <v>0</v>
      </c>
    </row>
    <row r="86" spans="1:5" s="28" customFormat="1" x14ac:dyDescent="0.2">
      <c r="A86" s="61"/>
      <c r="B86" s="101"/>
      <c r="C86" s="102"/>
      <c r="D86" s="103"/>
      <c r="E86" s="104"/>
    </row>
    <row r="87" spans="1:5" ht="18.75" customHeight="1" x14ac:dyDescent="0.25">
      <c r="A87" s="84" t="s">
        <v>150</v>
      </c>
      <c r="B87" s="85" t="s">
        <v>151</v>
      </c>
      <c r="C87" s="52"/>
      <c r="D87" s="52"/>
      <c r="E87" s="86"/>
    </row>
    <row r="88" spans="1:5" ht="15.75" customHeight="1" x14ac:dyDescent="0.25">
      <c r="A88" s="87"/>
      <c r="B88" s="88"/>
      <c r="C88" s="89" t="s">
        <v>260</v>
      </c>
      <c r="D88" s="90" t="s">
        <v>261</v>
      </c>
      <c r="E88" s="91">
        <v>0</v>
      </c>
    </row>
    <row r="89" spans="1:5" ht="15.75" thickBot="1" x14ac:dyDescent="0.25">
      <c r="A89" s="92"/>
      <c r="B89" s="93"/>
      <c r="C89" s="94" t="s">
        <v>268</v>
      </c>
      <c r="D89" s="95" t="s">
        <v>177</v>
      </c>
      <c r="E89" s="96">
        <v>0</v>
      </c>
    </row>
    <row r="90" spans="1:5" s="28" customFormat="1" ht="16.5" customHeight="1" thickBot="1" x14ac:dyDescent="0.3">
      <c r="A90" s="97"/>
      <c r="B90" s="98"/>
      <c r="C90" s="59" t="s">
        <v>264</v>
      </c>
      <c r="D90" s="99" t="s">
        <v>265</v>
      </c>
      <c r="E90" s="100">
        <f>SUM(E88)</f>
        <v>0</v>
      </c>
    </row>
    <row r="91" spans="1:5" s="28" customFormat="1" x14ac:dyDescent="0.2">
      <c r="A91" s="61"/>
      <c r="B91" s="101"/>
      <c r="C91" s="102"/>
      <c r="D91" s="103"/>
      <c r="E91" s="104"/>
    </row>
    <row r="92" spans="1:5" ht="19.5" customHeight="1" x14ac:dyDescent="0.25">
      <c r="A92" s="84" t="s">
        <v>154</v>
      </c>
      <c r="B92" s="85" t="s">
        <v>155</v>
      </c>
      <c r="C92" s="52"/>
      <c r="D92" s="52"/>
      <c r="E92" s="86"/>
    </row>
    <row r="93" spans="1:5" ht="15.75" customHeight="1" x14ac:dyDescent="0.25">
      <c r="A93" s="87"/>
      <c r="B93" s="88"/>
      <c r="C93" s="89" t="s">
        <v>260</v>
      </c>
      <c r="D93" s="90" t="s">
        <v>261</v>
      </c>
      <c r="E93" s="91">
        <v>0</v>
      </c>
    </row>
    <row r="94" spans="1:5" ht="15.75" thickBot="1" x14ac:dyDescent="0.25">
      <c r="A94" s="92"/>
      <c r="B94" s="93"/>
      <c r="C94" s="94" t="s">
        <v>268</v>
      </c>
      <c r="D94" s="95" t="s">
        <v>177</v>
      </c>
      <c r="E94" s="96">
        <v>0</v>
      </c>
    </row>
    <row r="95" spans="1:5" s="28" customFormat="1" ht="16.5" customHeight="1" thickBot="1" x14ac:dyDescent="0.3">
      <c r="A95" s="97"/>
      <c r="B95" s="98"/>
      <c r="C95" s="59" t="s">
        <v>264</v>
      </c>
      <c r="D95" s="99" t="s">
        <v>265</v>
      </c>
      <c r="E95" s="100">
        <f>SUM(E93)</f>
        <v>0</v>
      </c>
    </row>
    <row r="96" spans="1:5" s="28" customFormat="1" x14ac:dyDescent="0.2">
      <c r="A96" s="61"/>
      <c r="B96" s="101"/>
      <c r="C96" s="102"/>
      <c r="D96" s="103"/>
      <c r="E96" s="104"/>
    </row>
    <row r="97" spans="1:5" ht="18.75" customHeight="1" x14ac:dyDescent="0.25">
      <c r="A97" s="84" t="s">
        <v>157</v>
      </c>
      <c r="B97" s="85" t="s">
        <v>158</v>
      </c>
      <c r="C97" s="52"/>
      <c r="D97" s="52"/>
      <c r="E97" s="86"/>
    </row>
    <row r="98" spans="1:5" ht="15.75" customHeight="1" x14ac:dyDescent="0.25">
      <c r="A98" s="87"/>
      <c r="B98" s="88"/>
      <c r="C98" s="89" t="s">
        <v>260</v>
      </c>
      <c r="D98" s="90" t="s">
        <v>261</v>
      </c>
      <c r="E98" s="91">
        <v>0</v>
      </c>
    </row>
    <row r="99" spans="1:5" ht="15.75" thickBot="1" x14ac:dyDescent="0.25">
      <c r="A99" s="92"/>
      <c r="B99" s="93"/>
      <c r="C99" s="94" t="s">
        <v>268</v>
      </c>
      <c r="D99" s="95" t="s">
        <v>177</v>
      </c>
      <c r="E99" s="96">
        <v>0</v>
      </c>
    </row>
    <row r="100" spans="1:5" s="28" customFormat="1" ht="16.5" customHeight="1" thickBot="1" x14ac:dyDescent="0.3">
      <c r="A100" s="97"/>
      <c r="B100" s="98"/>
      <c r="C100" s="59" t="s">
        <v>264</v>
      </c>
      <c r="D100" s="99" t="s">
        <v>265</v>
      </c>
      <c r="E100" s="100">
        <f>SUM(E98)</f>
        <v>0</v>
      </c>
    </row>
    <row r="101" spans="1:5" s="28" customFormat="1" x14ac:dyDescent="0.2">
      <c r="A101" s="61"/>
      <c r="B101" s="101"/>
      <c r="C101" s="102"/>
      <c r="D101" s="103"/>
      <c r="E101" s="104"/>
    </row>
    <row r="102" spans="1:5" ht="19.5" customHeight="1" x14ac:dyDescent="0.25">
      <c r="A102" s="84" t="s">
        <v>160</v>
      </c>
      <c r="B102" s="85" t="s">
        <v>161</v>
      </c>
      <c r="C102" s="52"/>
      <c r="D102" s="52"/>
      <c r="E102" s="86"/>
    </row>
    <row r="103" spans="1:5" ht="15.75" customHeight="1" x14ac:dyDescent="0.25">
      <c r="A103" s="87"/>
      <c r="B103" s="88"/>
      <c r="C103" s="89" t="s">
        <v>260</v>
      </c>
      <c r="D103" s="90" t="s">
        <v>261</v>
      </c>
      <c r="E103" s="91">
        <v>0</v>
      </c>
    </row>
    <row r="104" spans="1:5" ht="15.75" thickBot="1" x14ac:dyDescent="0.25">
      <c r="A104" s="92"/>
      <c r="B104" s="93"/>
      <c r="C104" s="94" t="s">
        <v>268</v>
      </c>
      <c r="D104" s="95" t="s">
        <v>177</v>
      </c>
      <c r="E104" s="96">
        <v>0</v>
      </c>
    </row>
    <row r="105" spans="1:5" s="28" customFormat="1" ht="16.5" customHeight="1" thickBot="1" x14ac:dyDescent="0.3">
      <c r="A105" s="97"/>
      <c r="B105" s="98"/>
      <c r="C105" s="59" t="s">
        <v>264</v>
      </c>
      <c r="D105" s="99" t="s">
        <v>265</v>
      </c>
      <c r="E105" s="100">
        <f>SUM(E103)</f>
        <v>0</v>
      </c>
    </row>
    <row r="106" spans="1:5" s="28" customFormat="1" x14ac:dyDescent="0.2">
      <c r="A106" s="61"/>
      <c r="B106" s="101"/>
      <c r="C106" s="102"/>
      <c r="D106" s="103"/>
      <c r="E106" s="104"/>
    </row>
    <row r="107" spans="1:5" ht="19.5" customHeight="1" x14ac:dyDescent="0.25">
      <c r="A107" s="84" t="s">
        <v>170</v>
      </c>
      <c r="B107" s="85" t="s">
        <v>171</v>
      </c>
      <c r="C107" s="52"/>
      <c r="D107" s="52"/>
      <c r="E107" s="86"/>
    </row>
    <row r="108" spans="1:5" ht="15.75" customHeight="1" x14ac:dyDescent="0.25">
      <c r="A108" s="87"/>
      <c r="B108" s="88"/>
      <c r="C108" s="89" t="s">
        <v>260</v>
      </c>
      <c r="D108" s="90" t="s">
        <v>261</v>
      </c>
      <c r="E108" s="91">
        <v>0</v>
      </c>
    </row>
    <row r="109" spans="1:5" ht="15.75" thickBot="1" x14ac:dyDescent="0.25">
      <c r="A109" s="92">
        <v>1</v>
      </c>
      <c r="B109" s="93"/>
      <c r="C109" s="94" t="s">
        <v>262</v>
      </c>
      <c r="D109" s="95" t="s">
        <v>263</v>
      </c>
      <c r="E109" s="96">
        <v>89157</v>
      </c>
    </row>
    <row r="110" spans="1:5" s="28" customFormat="1" ht="16.5" customHeight="1" thickBot="1" x14ac:dyDescent="0.3">
      <c r="A110" s="97"/>
      <c r="B110" s="98"/>
      <c r="C110" s="59" t="s">
        <v>264</v>
      </c>
      <c r="D110" s="99" t="s">
        <v>265</v>
      </c>
      <c r="E110" s="100">
        <f>SUM(E108:E109)</f>
        <v>89157</v>
      </c>
    </row>
    <row r="111" spans="1:5" s="28" customFormat="1" x14ac:dyDescent="0.2">
      <c r="A111" s="61"/>
      <c r="B111" s="101"/>
      <c r="C111" s="102"/>
      <c r="D111" s="103"/>
      <c r="E111" s="104"/>
    </row>
    <row r="112" spans="1:5" ht="20.25" customHeight="1" x14ac:dyDescent="0.25">
      <c r="A112" s="84" t="s">
        <v>178</v>
      </c>
      <c r="B112" s="85" t="s">
        <v>179</v>
      </c>
      <c r="C112" s="52"/>
      <c r="D112" s="52"/>
      <c r="E112" s="86"/>
    </row>
    <row r="113" spans="1:5" ht="15.75" customHeight="1" x14ac:dyDescent="0.25">
      <c r="A113" s="87"/>
      <c r="B113" s="88"/>
      <c r="C113" s="89" t="s">
        <v>260</v>
      </c>
      <c r="D113" s="90" t="s">
        <v>261</v>
      </c>
      <c r="E113" s="91">
        <v>224560</v>
      </c>
    </row>
    <row r="114" spans="1:5" x14ac:dyDescent="0.2">
      <c r="A114" s="92">
        <v>1</v>
      </c>
      <c r="B114" s="93"/>
      <c r="C114" s="94" t="s">
        <v>262</v>
      </c>
      <c r="D114" s="95" t="s">
        <v>263</v>
      </c>
      <c r="E114" s="96">
        <v>-45548</v>
      </c>
    </row>
    <row r="115" spans="1:5" ht="15.75" thickBot="1" x14ac:dyDescent="0.25">
      <c r="A115" s="92">
        <v>2</v>
      </c>
      <c r="B115" s="93"/>
      <c r="C115" s="94" t="s">
        <v>272</v>
      </c>
      <c r="D115" s="95" t="s">
        <v>263</v>
      </c>
      <c r="E115" s="96">
        <v>-40414</v>
      </c>
    </row>
    <row r="116" spans="1:5" s="28" customFormat="1" ht="16.5" customHeight="1" thickBot="1" x14ac:dyDescent="0.3">
      <c r="A116" s="97"/>
      <c r="B116" s="98"/>
      <c r="C116" s="59" t="s">
        <v>264</v>
      </c>
      <c r="D116" s="99" t="s">
        <v>265</v>
      </c>
      <c r="E116" s="100">
        <f>SUM(E113:E115)</f>
        <v>138598</v>
      </c>
    </row>
    <row r="117" spans="1:5" s="28" customFormat="1" x14ac:dyDescent="0.2">
      <c r="A117" s="61"/>
      <c r="B117" s="101"/>
      <c r="C117" s="102"/>
      <c r="D117" s="103"/>
      <c r="E117" s="104"/>
    </row>
    <row r="118" spans="1:5" ht="19.5" customHeight="1" x14ac:dyDescent="0.25">
      <c r="A118" s="84" t="s">
        <v>181</v>
      </c>
      <c r="B118" s="85" t="s">
        <v>182</v>
      </c>
      <c r="C118" s="52"/>
      <c r="D118" s="52"/>
      <c r="E118" s="86"/>
    </row>
    <row r="119" spans="1:5" ht="15.75" customHeight="1" x14ac:dyDescent="0.25">
      <c r="A119" s="87"/>
      <c r="B119" s="88"/>
      <c r="C119" s="89" t="s">
        <v>260</v>
      </c>
      <c r="D119" s="90" t="s">
        <v>261</v>
      </c>
      <c r="E119" s="91">
        <v>2503896</v>
      </c>
    </row>
    <row r="120" spans="1:5" ht="15.75" thickBot="1" x14ac:dyDescent="0.25">
      <c r="A120" s="92">
        <v>1</v>
      </c>
      <c r="B120" s="93"/>
      <c r="C120" s="94" t="s">
        <v>262</v>
      </c>
      <c r="D120" s="95" t="s">
        <v>263</v>
      </c>
      <c r="E120" s="96">
        <v>321345</v>
      </c>
    </row>
    <row r="121" spans="1:5" s="28" customFormat="1" ht="16.5" customHeight="1" thickBot="1" x14ac:dyDescent="0.3">
      <c r="A121" s="97"/>
      <c r="B121" s="98"/>
      <c r="C121" s="59" t="s">
        <v>264</v>
      </c>
      <c r="D121" s="99" t="s">
        <v>265</v>
      </c>
      <c r="E121" s="100">
        <f>SUM(E119:E120)</f>
        <v>2825241</v>
      </c>
    </row>
    <row r="122" spans="1:5" s="28" customFormat="1" x14ac:dyDescent="0.2">
      <c r="A122" s="61"/>
      <c r="B122" s="101"/>
      <c r="C122" s="102"/>
      <c r="D122" s="103"/>
      <c r="E122" s="104"/>
    </row>
    <row r="123" spans="1:5" ht="20.25" customHeight="1" x14ac:dyDescent="0.25">
      <c r="A123" s="84" t="s">
        <v>188</v>
      </c>
      <c r="B123" s="85" t="s">
        <v>189</v>
      </c>
      <c r="C123" s="52"/>
      <c r="D123" s="52"/>
      <c r="E123" s="86"/>
    </row>
    <row r="124" spans="1:5" ht="15.75" customHeight="1" x14ac:dyDescent="0.25">
      <c r="A124" s="87"/>
      <c r="B124" s="88"/>
      <c r="C124" s="89" t="s">
        <v>260</v>
      </c>
      <c r="D124" s="90" t="s">
        <v>261</v>
      </c>
      <c r="E124" s="91">
        <v>-10527649</v>
      </c>
    </row>
    <row r="125" spans="1:5" ht="15.75" thickBot="1" x14ac:dyDescent="0.25">
      <c r="A125" s="92">
        <v>1</v>
      </c>
      <c r="B125" s="93"/>
      <c r="C125" s="94" t="s">
        <v>273</v>
      </c>
      <c r="D125" s="95" t="s">
        <v>263</v>
      </c>
      <c r="E125" s="96">
        <v>-4310843</v>
      </c>
    </row>
    <row r="126" spans="1:5" s="28" customFormat="1" ht="16.5" customHeight="1" thickBot="1" x14ac:dyDescent="0.3">
      <c r="A126" s="97"/>
      <c r="B126" s="98"/>
      <c r="C126" s="59" t="s">
        <v>264</v>
      </c>
      <c r="D126" s="99" t="s">
        <v>265</v>
      </c>
      <c r="E126" s="100">
        <f>SUM(E124:E125)</f>
        <v>-14838492</v>
      </c>
    </row>
    <row r="127" spans="1:5" s="28" customFormat="1" x14ac:dyDescent="0.2">
      <c r="A127" s="61"/>
      <c r="B127" s="101"/>
      <c r="C127" s="102"/>
      <c r="D127" s="103"/>
      <c r="E127" s="104"/>
    </row>
    <row r="128" spans="1:5" ht="15.75" customHeight="1" x14ac:dyDescent="0.25">
      <c r="A128" s="84" t="s">
        <v>194</v>
      </c>
      <c r="B128" s="85" t="s">
        <v>195</v>
      </c>
      <c r="C128" s="52"/>
      <c r="D128" s="52"/>
      <c r="E128" s="86"/>
    </row>
    <row r="129" spans="1:5" ht="15.75" customHeight="1" x14ac:dyDescent="0.25">
      <c r="A129" s="87"/>
      <c r="B129" s="88"/>
      <c r="C129" s="89" t="s">
        <v>260</v>
      </c>
      <c r="D129" s="90" t="s">
        <v>261</v>
      </c>
      <c r="E129" s="91">
        <v>0</v>
      </c>
    </row>
    <row r="130" spans="1:5" ht="15.75" thickBot="1" x14ac:dyDescent="0.25">
      <c r="A130" s="92">
        <v>1</v>
      </c>
      <c r="B130" s="93"/>
      <c r="C130" s="94" t="s">
        <v>262</v>
      </c>
      <c r="D130" s="95" t="s">
        <v>263</v>
      </c>
      <c r="E130" s="96">
        <v>29584</v>
      </c>
    </row>
    <row r="131" spans="1:5" s="28" customFormat="1" ht="16.5" customHeight="1" thickBot="1" x14ac:dyDescent="0.3">
      <c r="A131" s="97"/>
      <c r="B131" s="98"/>
      <c r="C131" s="59" t="s">
        <v>264</v>
      </c>
      <c r="D131" s="99" t="s">
        <v>265</v>
      </c>
      <c r="E131" s="100">
        <f>SUM(E129:E130)</f>
        <v>29584</v>
      </c>
    </row>
    <row r="132" spans="1:5" s="28" customFormat="1" x14ac:dyDescent="0.2">
      <c r="A132" s="61"/>
      <c r="B132" s="101"/>
      <c r="C132" s="102"/>
      <c r="D132" s="103"/>
      <c r="E132" s="104"/>
    </row>
    <row r="133" spans="1:5" ht="15.75" customHeight="1" x14ac:dyDescent="0.25">
      <c r="A133" s="84" t="s">
        <v>199</v>
      </c>
      <c r="B133" s="85" t="s">
        <v>200</v>
      </c>
      <c r="C133" s="52"/>
      <c r="D133" s="52"/>
      <c r="E133" s="86"/>
    </row>
    <row r="134" spans="1:5" ht="15.75" customHeight="1" x14ac:dyDescent="0.25">
      <c r="A134" s="87"/>
      <c r="B134" s="88"/>
      <c r="C134" s="89" t="s">
        <v>260</v>
      </c>
      <c r="D134" s="90" t="s">
        <v>261</v>
      </c>
      <c r="E134" s="91">
        <v>2419041</v>
      </c>
    </row>
    <row r="135" spans="1:5" ht="15.75" thickBot="1" x14ac:dyDescent="0.25">
      <c r="A135" s="92">
        <v>1</v>
      </c>
      <c r="B135" s="93"/>
      <c r="C135" s="94" t="s">
        <v>262</v>
      </c>
      <c r="D135" s="95" t="s">
        <v>263</v>
      </c>
      <c r="E135" s="96">
        <v>346254</v>
      </c>
    </row>
    <row r="136" spans="1:5" s="28" customFormat="1" ht="16.5" customHeight="1" thickBot="1" x14ac:dyDescent="0.3">
      <c r="A136" s="97"/>
      <c r="B136" s="98"/>
      <c r="C136" s="59" t="s">
        <v>264</v>
      </c>
      <c r="D136" s="99" t="s">
        <v>265</v>
      </c>
      <c r="E136" s="100">
        <f>SUM(E134:E135)</f>
        <v>2765295</v>
      </c>
    </row>
    <row r="137" spans="1:5" s="28" customFormat="1" ht="15.75" thickBot="1" x14ac:dyDescent="0.25">
      <c r="A137" s="61"/>
      <c r="B137" s="101"/>
      <c r="C137" s="102"/>
      <c r="D137" s="103"/>
      <c r="E137" s="104"/>
    </row>
    <row r="138" spans="1:5" s="30" customFormat="1" ht="19.5" customHeight="1" thickBot="1" x14ac:dyDescent="0.3">
      <c r="A138" s="105"/>
      <c r="B138" s="106"/>
      <c r="C138" s="107"/>
      <c r="D138" s="108" t="s">
        <v>274</v>
      </c>
      <c r="E138" s="109">
        <f>+E136+E131+E126+E121+E116+E110+E105+E100+E95+E90+E85+E80+E75+E70+E65+E60+E55+E50+E45+E40+E35+E30+E25+E19+E13</f>
        <v>3130180</v>
      </c>
    </row>
  </sheetData>
  <mergeCells count="4">
    <mergeCell ref="A1:E1"/>
    <mergeCell ref="A2:E2"/>
    <mergeCell ref="A3:E3"/>
    <mergeCell ref="A4:E4"/>
  </mergeCells>
  <printOptions gridLines="1"/>
  <pageMargins left="0.25" right="0.25" top="0.5" bottom="0.5" header="0.25" footer="0.25"/>
  <pageSetup scale="72" fitToHeight="0" orientation="landscape" r:id="rId1"/>
  <headerFooter>
    <oddHeader>&amp;LOFFICE OF HEALTH CARE ACCESS&amp;CANNUAL REPORTING&amp;RMANCHESTER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7"/>
  <sheetViews>
    <sheetView tabSelected="1" workbookViewId="0">
      <selection sqref="A1:C1"/>
    </sheetView>
  </sheetViews>
  <sheetFormatPr defaultRowHeight="12.75" x14ac:dyDescent="0.2"/>
  <cols>
    <col min="1" max="1" width="6.5546875" style="110" customWidth="1"/>
    <col min="2" max="2" width="62.88671875" style="110" customWidth="1"/>
    <col min="3" max="3" width="38.6640625" style="110" customWidth="1"/>
    <col min="4" max="4" width="25.109375" style="110" customWidth="1"/>
    <col min="5" max="5" width="10.88671875" style="110" bestFit="1" customWidth="1"/>
    <col min="6" max="6" width="17.5546875" style="110" customWidth="1"/>
    <col min="7" max="16384" width="8.88671875" style="110"/>
  </cols>
  <sheetData>
    <row r="1" spans="1:6" ht="15" x14ac:dyDescent="0.2">
      <c r="A1" s="111"/>
      <c r="B1" s="452"/>
      <c r="C1" s="452"/>
      <c r="D1" s="452"/>
    </row>
    <row r="2" spans="1:6" x14ac:dyDescent="0.2">
      <c r="A2" s="453" t="s">
        <v>0</v>
      </c>
      <c r="B2" s="453"/>
      <c r="C2" s="453"/>
      <c r="D2" s="453"/>
      <c r="E2" s="453"/>
      <c r="F2" s="453"/>
    </row>
    <row r="3" spans="1:6" x14ac:dyDescent="0.2">
      <c r="A3" s="453" t="s">
        <v>1</v>
      </c>
      <c r="B3" s="453"/>
      <c r="C3" s="453"/>
      <c r="D3" s="453"/>
      <c r="E3" s="453"/>
      <c r="F3" s="453"/>
    </row>
    <row r="4" spans="1:6" x14ac:dyDescent="0.2">
      <c r="A4" s="453" t="s">
        <v>2</v>
      </c>
      <c r="B4" s="453"/>
      <c r="C4" s="453"/>
      <c r="D4" s="453"/>
      <c r="E4" s="453"/>
      <c r="F4" s="453"/>
    </row>
    <row r="5" spans="1:6" x14ac:dyDescent="0.2">
      <c r="A5" s="453" t="s">
        <v>275</v>
      </c>
      <c r="B5" s="453"/>
      <c r="C5" s="453"/>
      <c r="D5" s="453"/>
      <c r="E5" s="453"/>
      <c r="F5" s="453"/>
    </row>
    <row r="6" spans="1:6" ht="13.5" customHeight="1" thickBot="1" x14ac:dyDescent="0.25">
      <c r="B6" s="454"/>
      <c r="C6" s="454"/>
      <c r="D6" s="454"/>
      <c r="E6" s="113"/>
    </row>
    <row r="7" spans="1:6" ht="15.75" x14ac:dyDescent="0.25">
      <c r="A7" s="114">
        <v>-1</v>
      </c>
      <c r="B7" s="115">
        <v>-2</v>
      </c>
      <c r="C7" s="115">
        <v>-3</v>
      </c>
      <c r="D7" s="115">
        <v>-4</v>
      </c>
      <c r="E7" s="115">
        <v>-5</v>
      </c>
      <c r="F7" s="116">
        <v>-6</v>
      </c>
    </row>
    <row r="8" spans="1:6" ht="20.45" customHeight="1" x14ac:dyDescent="0.25">
      <c r="A8" s="84"/>
      <c r="B8" s="73"/>
      <c r="C8" s="73" t="s">
        <v>177</v>
      </c>
      <c r="D8" s="73"/>
      <c r="E8" s="73"/>
      <c r="F8" s="117"/>
    </row>
    <row r="9" spans="1:6" ht="13.5" customHeight="1" thickBot="1" x14ac:dyDescent="0.25">
      <c r="A9" s="118" t="s">
        <v>5</v>
      </c>
      <c r="B9" s="119" t="s">
        <v>276</v>
      </c>
      <c r="C9" s="120" t="s">
        <v>277</v>
      </c>
      <c r="D9" s="120" t="s">
        <v>257</v>
      </c>
      <c r="E9" s="120" t="s">
        <v>258</v>
      </c>
      <c r="F9" s="121" t="s">
        <v>278</v>
      </c>
    </row>
    <row r="10" spans="1:6" s="122" customFormat="1" ht="31.5" x14ac:dyDescent="0.25">
      <c r="A10" s="123"/>
      <c r="B10" s="124"/>
      <c r="C10" s="125"/>
      <c r="D10" s="126" t="s">
        <v>279</v>
      </c>
      <c r="E10" s="127" t="s">
        <v>280</v>
      </c>
      <c r="F10" s="128">
        <v>-4153068</v>
      </c>
    </row>
    <row r="11" spans="1:6" ht="23.25" customHeight="1" x14ac:dyDescent="0.25">
      <c r="A11" s="129" t="s">
        <v>219</v>
      </c>
      <c r="B11" s="130" t="s">
        <v>10</v>
      </c>
      <c r="C11" s="131"/>
      <c r="D11" s="132"/>
      <c r="E11" s="132"/>
      <c r="F11" s="133"/>
    </row>
    <row r="12" spans="1:6" ht="30" x14ac:dyDescent="0.2">
      <c r="A12" s="134">
        <v>1</v>
      </c>
      <c r="B12" s="88"/>
      <c r="C12" s="135" t="s">
        <v>97</v>
      </c>
      <c r="D12" s="135" t="s">
        <v>281</v>
      </c>
      <c r="E12" s="136" t="s">
        <v>282</v>
      </c>
      <c r="F12" s="137">
        <v>10321</v>
      </c>
    </row>
    <row r="13" spans="1:6" ht="30" x14ac:dyDescent="0.2">
      <c r="A13" s="134">
        <v>2</v>
      </c>
      <c r="B13" s="88"/>
      <c r="C13" s="135" t="s">
        <v>84</v>
      </c>
      <c r="D13" s="135" t="s">
        <v>281</v>
      </c>
      <c r="E13" s="136" t="s">
        <v>282</v>
      </c>
      <c r="F13" s="137">
        <v>325963</v>
      </c>
    </row>
    <row r="14" spans="1:6" ht="30" x14ac:dyDescent="0.2">
      <c r="A14" s="134">
        <v>3</v>
      </c>
      <c r="B14" s="88"/>
      <c r="C14" s="135" t="s">
        <v>109</v>
      </c>
      <c r="D14" s="135" t="s">
        <v>281</v>
      </c>
      <c r="E14" s="136" t="s">
        <v>282</v>
      </c>
      <c r="F14" s="137">
        <v>327583</v>
      </c>
    </row>
    <row r="15" spans="1:6" ht="30" x14ac:dyDescent="0.2">
      <c r="A15" s="134">
        <v>4</v>
      </c>
      <c r="B15" s="88"/>
      <c r="C15" s="135" t="s">
        <v>113</v>
      </c>
      <c r="D15" s="135" t="s">
        <v>281</v>
      </c>
      <c r="E15" s="136" t="s">
        <v>282</v>
      </c>
      <c r="F15" s="137">
        <v>-230</v>
      </c>
    </row>
    <row r="16" spans="1:6" ht="30.75" thickBot="1" x14ac:dyDescent="0.25">
      <c r="A16" s="134">
        <v>5</v>
      </c>
      <c r="B16" s="88"/>
      <c r="C16" s="135" t="s">
        <v>189</v>
      </c>
      <c r="D16" s="135" t="s">
        <v>283</v>
      </c>
      <c r="E16" s="136" t="s">
        <v>282</v>
      </c>
      <c r="F16" s="137">
        <v>527271</v>
      </c>
    </row>
    <row r="17" spans="1:6" ht="16.5" thickBot="1" x14ac:dyDescent="0.3">
      <c r="A17" s="138"/>
      <c r="B17" s="139"/>
      <c r="C17" s="140"/>
      <c r="D17" s="141" t="s">
        <v>284</v>
      </c>
      <c r="E17" s="142" t="s">
        <v>285</v>
      </c>
      <c r="F17" s="143">
        <f>SUM(F12:F16)</f>
        <v>1190908</v>
      </c>
    </row>
    <row r="18" spans="1:6" ht="15.75" x14ac:dyDescent="0.25">
      <c r="A18" s="144"/>
      <c r="B18" s="145"/>
      <c r="C18" s="146"/>
      <c r="D18" s="147"/>
      <c r="E18" s="148"/>
      <c r="F18" s="149"/>
    </row>
    <row r="19" spans="1:6" ht="21" customHeight="1" x14ac:dyDescent="0.25">
      <c r="A19" s="129" t="s">
        <v>226</v>
      </c>
      <c r="B19" s="130" t="s">
        <v>38</v>
      </c>
      <c r="C19" s="131"/>
      <c r="D19" s="132"/>
      <c r="E19" s="132"/>
      <c r="F19" s="133"/>
    </row>
    <row r="20" spans="1:6" ht="15.75" thickBot="1" x14ac:dyDescent="0.25">
      <c r="A20" s="134">
        <v>1</v>
      </c>
      <c r="B20" s="88"/>
      <c r="C20" s="135" t="s">
        <v>189</v>
      </c>
      <c r="D20" s="135" t="s">
        <v>286</v>
      </c>
      <c r="E20" s="136" t="s">
        <v>282</v>
      </c>
      <c r="F20" s="137">
        <v>-11629</v>
      </c>
    </row>
    <row r="21" spans="1:6" ht="16.5" thickBot="1" x14ac:dyDescent="0.3">
      <c r="A21" s="138"/>
      <c r="B21" s="139"/>
      <c r="C21" s="140"/>
      <c r="D21" s="141" t="s">
        <v>284</v>
      </c>
      <c r="E21" s="142" t="s">
        <v>285</v>
      </c>
      <c r="F21" s="143">
        <f>SUM(F20:F20)</f>
        <v>-11629</v>
      </c>
    </row>
    <row r="22" spans="1:6" ht="15.75" x14ac:dyDescent="0.25">
      <c r="A22" s="144"/>
      <c r="B22" s="145"/>
      <c r="C22" s="146"/>
      <c r="D22" s="147"/>
      <c r="E22" s="148"/>
      <c r="F22" s="149"/>
    </row>
    <row r="23" spans="1:6" ht="20.25" customHeight="1" x14ac:dyDescent="0.25">
      <c r="A23" s="129" t="s">
        <v>227</v>
      </c>
      <c r="B23" s="130" t="s">
        <v>51</v>
      </c>
      <c r="C23" s="131"/>
      <c r="D23" s="132"/>
      <c r="E23" s="132"/>
      <c r="F23" s="133"/>
    </row>
    <row r="24" spans="1:6" ht="30.75" thickBot="1" x14ac:dyDescent="0.25">
      <c r="A24" s="134">
        <v>1</v>
      </c>
      <c r="B24" s="88"/>
      <c r="C24" s="135" t="s">
        <v>189</v>
      </c>
      <c r="D24" s="135" t="s">
        <v>283</v>
      </c>
      <c r="E24" s="136" t="s">
        <v>282</v>
      </c>
      <c r="F24" s="137">
        <v>158266</v>
      </c>
    </row>
    <row r="25" spans="1:6" ht="16.5" thickBot="1" x14ac:dyDescent="0.3">
      <c r="A25" s="138"/>
      <c r="B25" s="139"/>
      <c r="C25" s="140"/>
      <c r="D25" s="141" t="s">
        <v>284</v>
      </c>
      <c r="E25" s="142" t="s">
        <v>285</v>
      </c>
      <c r="F25" s="143">
        <f>SUM(F24:F24)</f>
        <v>158266</v>
      </c>
    </row>
    <row r="26" spans="1:6" ht="15.75" x14ac:dyDescent="0.25">
      <c r="A26" s="144"/>
      <c r="B26" s="145"/>
      <c r="C26" s="146"/>
      <c r="D26" s="147"/>
      <c r="E26" s="148"/>
      <c r="F26" s="149"/>
    </row>
    <row r="27" spans="1:6" ht="20.25" customHeight="1" x14ac:dyDescent="0.25">
      <c r="A27" s="129" t="s">
        <v>228</v>
      </c>
      <c r="B27" s="130" t="s">
        <v>55</v>
      </c>
      <c r="C27" s="131"/>
      <c r="D27" s="132"/>
      <c r="E27" s="132"/>
      <c r="F27" s="133"/>
    </row>
    <row r="28" spans="1:6" ht="30.75" thickBot="1" x14ac:dyDescent="0.25">
      <c r="A28" s="134">
        <v>1</v>
      </c>
      <c r="B28" s="88"/>
      <c r="C28" s="135" t="s">
        <v>189</v>
      </c>
      <c r="D28" s="135" t="s">
        <v>287</v>
      </c>
      <c r="E28" s="136" t="s">
        <v>282</v>
      </c>
      <c r="F28" s="137">
        <v>107440</v>
      </c>
    </row>
    <row r="29" spans="1:6" ht="16.5" thickBot="1" x14ac:dyDescent="0.3">
      <c r="A29" s="138"/>
      <c r="B29" s="139"/>
      <c r="C29" s="140"/>
      <c r="D29" s="141" t="s">
        <v>284</v>
      </c>
      <c r="E29" s="142" t="s">
        <v>285</v>
      </c>
      <c r="F29" s="143">
        <f>SUM(F28:F28)</f>
        <v>107440</v>
      </c>
    </row>
    <row r="30" spans="1:6" ht="15.75" x14ac:dyDescent="0.25">
      <c r="A30" s="144"/>
      <c r="B30" s="145"/>
      <c r="C30" s="146"/>
      <c r="D30" s="147"/>
      <c r="E30" s="148"/>
      <c r="F30" s="149"/>
    </row>
    <row r="31" spans="1:6" ht="20.25" customHeight="1" x14ac:dyDescent="0.25">
      <c r="A31" s="129" t="s">
        <v>229</v>
      </c>
      <c r="B31" s="130" t="s">
        <v>65</v>
      </c>
      <c r="C31" s="131"/>
      <c r="D31" s="132"/>
      <c r="E31" s="132"/>
      <c r="F31" s="133"/>
    </row>
    <row r="32" spans="1:6" ht="15.75" thickBot="1" x14ac:dyDescent="0.25">
      <c r="A32" s="134"/>
      <c r="B32" s="88"/>
      <c r="C32" s="135" t="s">
        <v>177</v>
      </c>
      <c r="D32" s="135" t="s">
        <v>288</v>
      </c>
      <c r="E32" s="136" t="s">
        <v>177</v>
      </c>
      <c r="F32" s="137">
        <v>0</v>
      </c>
    </row>
    <row r="33" spans="1:6" ht="16.5" thickBot="1" x14ac:dyDescent="0.3">
      <c r="A33" s="138"/>
      <c r="B33" s="139"/>
      <c r="C33" s="140"/>
      <c r="D33" s="141" t="s">
        <v>284</v>
      </c>
      <c r="E33" s="142" t="s">
        <v>285</v>
      </c>
      <c r="F33" s="143">
        <v>0</v>
      </c>
    </row>
    <row r="34" spans="1:6" ht="15.75" x14ac:dyDescent="0.25">
      <c r="A34" s="144"/>
      <c r="B34" s="145"/>
      <c r="C34" s="146"/>
      <c r="D34" s="147"/>
      <c r="E34" s="148"/>
      <c r="F34" s="149"/>
    </row>
    <row r="35" spans="1:6" ht="21" customHeight="1" x14ac:dyDescent="0.25">
      <c r="A35" s="129" t="s">
        <v>230</v>
      </c>
      <c r="B35" s="130" t="s">
        <v>74</v>
      </c>
      <c r="C35" s="131"/>
      <c r="D35" s="132"/>
      <c r="E35" s="132"/>
      <c r="F35" s="133"/>
    </row>
    <row r="36" spans="1:6" ht="30.75" thickBot="1" x14ac:dyDescent="0.25">
      <c r="A36" s="134">
        <v>1</v>
      </c>
      <c r="B36" s="88"/>
      <c r="C36" s="135" t="s">
        <v>10</v>
      </c>
      <c r="D36" s="135" t="s">
        <v>289</v>
      </c>
      <c r="E36" s="136" t="s">
        <v>282</v>
      </c>
      <c r="F36" s="137">
        <v>12638</v>
      </c>
    </row>
    <row r="37" spans="1:6" ht="16.5" thickBot="1" x14ac:dyDescent="0.3">
      <c r="A37" s="138"/>
      <c r="B37" s="139"/>
      <c r="C37" s="140"/>
      <c r="D37" s="141" t="s">
        <v>284</v>
      </c>
      <c r="E37" s="142" t="s">
        <v>285</v>
      </c>
      <c r="F37" s="143">
        <f>SUM(F36:F36)</f>
        <v>12638</v>
      </c>
    </row>
    <row r="38" spans="1:6" ht="15.75" x14ac:dyDescent="0.25">
      <c r="A38" s="144"/>
      <c r="B38" s="145"/>
      <c r="C38" s="146"/>
      <c r="D38" s="147"/>
      <c r="E38" s="148"/>
      <c r="F38" s="149"/>
    </row>
    <row r="39" spans="1:6" ht="20.25" customHeight="1" x14ac:dyDescent="0.25">
      <c r="A39" s="129" t="s">
        <v>231</v>
      </c>
      <c r="B39" s="130" t="s">
        <v>84</v>
      </c>
      <c r="C39" s="131"/>
      <c r="D39" s="132"/>
      <c r="E39" s="132"/>
      <c r="F39" s="133"/>
    </row>
    <row r="40" spans="1:6" ht="15" x14ac:dyDescent="0.2">
      <c r="A40" s="134">
        <v>1</v>
      </c>
      <c r="B40" s="88"/>
      <c r="C40" s="135" t="s">
        <v>97</v>
      </c>
      <c r="D40" s="135" t="s">
        <v>290</v>
      </c>
      <c r="E40" s="136" t="s">
        <v>282</v>
      </c>
      <c r="F40" s="137">
        <v>31557</v>
      </c>
    </row>
    <row r="41" spans="1:6" ht="15" x14ac:dyDescent="0.2">
      <c r="A41" s="134">
        <v>2</v>
      </c>
      <c r="B41" s="88"/>
      <c r="C41" s="135" t="s">
        <v>113</v>
      </c>
      <c r="D41" s="135" t="s">
        <v>290</v>
      </c>
      <c r="E41" s="136" t="s">
        <v>282</v>
      </c>
      <c r="F41" s="137">
        <v>4020</v>
      </c>
    </row>
    <row r="42" spans="1:6" ht="15.75" thickBot="1" x14ac:dyDescent="0.25">
      <c r="A42" s="134">
        <v>3</v>
      </c>
      <c r="B42" s="88"/>
      <c r="C42" s="135" t="s">
        <v>189</v>
      </c>
      <c r="D42" s="135" t="s">
        <v>290</v>
      </c>
      <c r="E42" s="136" t="s">
        <v>282</v>
      </c>
      <c r="F42" s="137">
        <v>31780</v>
      </c>
    </row>
    <row r="43" spans="1:6" ht="16.5" thickBot="1" x14ac:dyDescent="0.3">
      <c r="A43" s="138"/>
      <c r="B43" s="139"/>
      <c r="C43" s="140"/>
      <c r="D43" s="141" t="s">
        <v>284</v>
      </c>
      <c r="E43" s="142" t="s">
        <v>285</v>
      </c>
      <c r="F43" s="143">
        <f>SUM(F40:F42)</f>
        <v>67357</v>
      </c>
    </row>
    <row r="44" spans="1:6" ht="15.75" x14ac:dyDescent="0.25">
      <c r="A44" s="144"/>
      <c r="B44" s="145"/>
      <c r="C44" s="146"/>
      <c r="D44" s="147"/>
      <c r="E44" s="148"/>
      <c r="F44" s="149"/>
    </row>
    <row r="45" spans="1:6" ht="20.25" customHeight="1" x14ac:dyDescent="0.25">
      <c r="A45" s="129" t="s">
        <v>232</v>
      </c>
      <c r="B45" s="130" t="s">
        <v>90</v>
      </c>
      <c r="C45" s="131"/>
      <c r="D45" s="132"/>
      <c r="E45" s="132"/>
      <c r="F45" s="133"/>
    </row>
    <row r="46" spans="1:6" ht="15.75" thickBot="1" x14ac:dyDescent="0.25">
      <c r="A46" s="134"/>
      <c r="B46" s="88"/>
      <c r="C46" s="135" t="s">
        <v>177</v>
      </c>
      <c r="D46" s="135" t="s">
        <v>288</v>
      </c>
      <c r="E46" s="136" t="s">
        <v>177</v>
      </c>
      <c r="F46" s="137">
        <v>0</v>
      </c>
    </row>
    <row r="47" spans="1:6" ht="16.5" thickBot="1" x14ac:dyDescent="0.3">
      <c r="A47" s="138"/>
      <c r="B47" s="139"/>
      <c r="C47" s="140"/>
      <c r="D47" s="141" t="s">
        <v>284</v>
      </c>
      <c r="E47" s="142" t="s">
        <v>285</v>
      </c>
      <c r="F47" s="143">
        <v>0</v>
      </c>
    </row>
    <row r="48" spans="1:6" ht="15.75" x14ac:dyDescent="0.25">
      <c r="A48" s="144"/>
      <c r="B48" s="145"/>
      <c r="C48" s="146"/>
      <c r="D48" s="147"/>
      <c r="E48" s="148"/>
      <c r="F48" s="149"/>
    </row>
    <row r="49" spans="1:6" ht="20.25" customHeight="1" x14ac:dyDescent="0.25">
      <c r="A49" s="129" t="s">
        <v>233</v>
      </c>
      <c r="B49" s="130" t="s">
        <v>97</v>
      </c>
      <c r="C49" s="131"/>
      <c r="D49" s="132"/>
      <c r="E49" s="132"/>
      <c r="F49" s="133"/>
    </row>
    <row r="50" spans="1:6" ht="15.75" thickBot="1" x14ac:dyDescent="0.25">
      <c r="A50" s="134"/>
      <c r="B50" s="88"/>
      <c r="C50" s="135" t="s">
        <v>177</v>
      </c>
      <c r="D50" s="135" t="s">
        <v>288</v>
      </c>
      <c r="E50" s="136" t="s">
        <v>177</v>
      </c>
      <c r="F50" s="137">
        <v>0</v>
      </c>
    </row>
    <row r="51" spans="1:6" ht="16.5" thickBot="1" x14ac:dyDescent="0.3">
      <c r="A51" s="138"/>
      <c r="B51" s="139"/>
      <c r="C51" s="140"/>
      <c r="D51" s="141" t="s">
        <v>284</v>
      </c>
      <c r="E51" s="142" t="s">
        <v>285</v>
      </c>
      <c r="F51" s="143">
        <v>0</v>
      </c>
    </row>
    <row r="52" spans="1:6" ht="15.75" x14ac:dyDescent="0.25">
      <c r="A52" s="144"/>
      <c r="B52" s="145"/>
      <c r="C52" s="146"/>
      <c r="D52" s="147"/>
      <c r="E52" s="148"/>
      <c r="F52" s="149"/>
    </row>
    <row r="53" spans="1:6" ht="19.5" customHeight="1" x14ac:dyDescent="0.25">
      <c r="A53" s="129" t="s">
        <v>234</v>
      </c>
      <c r="B53" s="130" t="s">
        <v>106</v>
      </c>
      <c r="C53" s="131"/>
      <c r="D53" s="132"/>
      <c r="E53" s="132"/>
      <c r="F53" s="133"/>
    </row>
    <row r="54" spans="1:6" ht="15.75" thickBot="1" x14ac:dyDescent="0.25">
      <c r="A54" s="134"/>
      <c r="B54" s="88"/>
      <c r="C54" s="135" t="s">
        <v>177</v>
      </c>
      <c r="D54" s="135" t="s">
        <v>288</v>
      </c>
      <c r="E54" s="136" t="s">
        <v>177</v>
      </c>
      <c r="F54" s="137">
        <v>0</v>
      </c>
    </row>
    <row r="55" spans="1:6" ht="16.5" thickBot="1" x14ac:dyDescent="0.3">
      <c r="A55" s="138"/>
      <c r="B55" s="139"/>
      <c r="C55" s="140"/>
      <c r="D55" s="141" t="s">
        <v>284</v>
      </c>
      <c r="E55" s="142" t="s">
        <v>285</v>
      </c>
      <c r="F55" s="143">
        <v>0</v>
      </c>
    </row>
    <row r="56" spans="1:6" ht="15.75" x14ac:dyDescent="0.25">
      <c r="A56" s="144"/>
      <c r="B56" s="145"/>
      <c r="C56" s="146"/>
      <c r="D56" s="147"/>
      <c r="E56" s="148"/>
      <c r="F56" s="149"/>
    </row>
    <row r="57" spans="1:6" ht="20.25" customHeight="1" x14ac:dyDescent="0.25">
      <c r="A57" s="129" t="s">
        <v>235</v>
      </c>
      <c r="B57" s="130" t="s">
        <v>109</v>
      </c>
      <c r="C57" s="131"/>
      <c r="D57" s="132"/>
      <c r="E57" s="132"/>
      <c r="F57" s="133"/>
    </row>
    <row r="58" spans="1:6" ht="30.75" thickBot="1" x14ac:dyDescent="0.25">
      <c r="A58" s="134">
        <v>1</v>
      </c>
      <c r="B58" s="88"/>
      <c r="C58" s="135" t="s">
        <v>189</v>
      </c>
      <c r="D58" s="135" t="s">
        <v>289</v>
      </c>
      <c r="E58" s="136" t="s">
        <v>282</v>
      </c>
      <c r="F58" s="137">
        <v>-1827296</v>
      </c>
    </row>
    <row r="59" spans="1:6" ht="16.5" thickBot="1" x14ac:dyDescent="0.3">
      <c r="A59" s="138"/>
      <c r="B59" s="139"/>
      <c r="C59" s="140"/>
      <c r="D59" s="141" t="s">
        <v>284</v>
      </c>
      <c r="E59" s="142" t="s">
        <v>285</v>
      </c>
      <c r="F59" s="143">
        <f>SUM(F58:F58)</f>
        <v>-1827296</v>
      </c>
    </row>
    <row r="60" spans="1:6" ht="15.75" x14ac:dyDescent="0.25">
      <c r="A60" s="144"/>
      <c r="B60" s="145"/>
      <c r="C60" s="146"/>
      <c r="D60" s="147"/>
      <c r="E60" s="148"/>
      <c r="F60" s="149"/>
    </row>
    <row r="61" spans="1:6" ht="19.5" customHeight="1" x14ac:dyDescent="0.25">
      <c r="A61" s="129" t="s">
        <v>236</v>
      </c>
      <c r="B61" s="130" t="s">
        <v>113</v>
      </c>
      <c r="C61" s="131"/>
      <c r="D61" s="132"/>
      <c r="E61" s="132"/>
      <c r="F61" s="133"/>
    </row>
    <row r="62" spans="1:6" ht="30.75" thickBot="1" x14ac:dyDescent="0.25">
      <c r="A62" s="134">
        <v>1</v>
      </c>
      <c r="B62" s="88"/>
      <c r="C62" s="135" t="s">
        <v>189</v>
      </c>
      <c r="D62" s="135" t="s">
        <v>289</v>
      </c>
      <c r="E62" s="136" t="s">
        <v>282</v>
      </c>
      <c r="F62" s="137">
        <v>-7380</v>
      </c>
    </row>
    <row r="63" spans="1:6" ht="16.5" thickBot="1" x14ac:dyDescent="0.3">
      <c r="A63" s="138"/>
      <c r="B63" s="139"/>
      <c r="C63" s="140"/>
      <c r="D63" s="141" t="s">
        <v>284</v>
      </c>
      <c r="E63" s="142" t="s">
        <v>285</v>
      </c>
      <c r="F63" s="143">
        <f>SUM(F62:F62)</f>
        <v>-7380</v>
      </c>
    </row>
    <row r="64" spans="1:6" ht="15.75" x14ac:dyDescent="0.25">
      <c r="A64" s="144"/>
      <c r="B64" s="145"/>
      <c r="C64" s="146"/>
      <c r="D64" s="147"/>
      <c r="E64" s="148"/>
      <c r="F64" s="149"/>
    </row>
    <row r="65" spans="1:6" ht="19.5" customHeight="1" x14ac:dyDescent="0.25">
      <c r="A65" s="129" t="s">
        <v>237</v>
      </c>
      <c r="B65" s="130" t="s">
        <v>120</v>
      </c>
      <c r="C65" s="131"/>
      <c r="D65" s="132"/>
      <c r="E65" s="132"/>
      <c r="F65" s="133"/>
    </row>
    <row r="66" spans="1:6" ht="15.75" thickBot="1" x14ac:dyDescent="0.25">
      <c r="A66" s="134"/>
      <c r="B66" s="88"/>
      <c r="C66" s="135" t="s">
        <v>177</v>
      </c>
      <c r="D66" s="135" t="s">
        <v>288</v>
      </c>
      <c r="E66" s="136" t="s">
        <v>177</v>
      </c>
      <c r="F66" s="137">
        <v>0</v>
      </c>
    </row>
    <row r="67" spans="1:6" ht="16.5" thickBot="1" x14ac:dyDescent="0.3">
      <c r="A67" s="138"/>
      <c r="B67" s="139"/>
      <c r="C67" s="140"/>
      <c r="D67" s="141" t="s">
        <v>284</v>
      </c>
      <c r="E67" s="142" t="s">
        <v>285</v>
      </c>
      <c r="F67" s="143">
        <v>0</v>
      </c>
    </row>
    <row r="68" spans="1:6" ht="15.75" x14ac:dyDescent="0.25">
      <c r="A68" s="144"/>
      <c r="B68" s="145"/>
      <c r="C68" s="146"/>
      <c r="D68" s="147"/>
      <c r="E68" s="148"/>
      <c r="F68" s="149"/>
    </row>
    <row r="69" spans="1:6" ht="20.25" customHeight="1" x14ac:dyDescent="0.25">
      <c r="A69" s="129" t="s">
        <v>238</v>
      </c>
      <c r="B69" s="130" t="s">
        <v>130</v>
      </c>
      <c r="C69" s="131"/>
      <c r="D69" s="132"/>
      <c r="E69" s="132"/>
      <c r="F69" s="133"/>
    </row>
    <row r="70" spans="1:6" ht="15.75" thickBot="1" x14ac:dyDescent="0.25">
      <c r="A70" s="134"/>
      <c r="B70" s="88"/>
      <c r="C70" s="135" t="s">
        <v>177</v>
      </c>
      <c r="D70" s="135" t="s">
        <v>288</v>
      </c>
      <c r="E70" s="136" t="s">
        <v>177</v>
      </c>
      <c r="F70" s="137">
        <v>0</v>
      </c>
    </row>
    <row r="71" spans="1:6" ht="16.5" thickBot="1" x14ac:dyDescent="0.3">
      <c r="A71" s="138"/>
      <c r="B71" s="139"/>
      <c r="C71" s="140"/>
      <c r="D71" s="141" t="s">
        <v>284</v>
      </c>
      <c r="E71" s="142" t="s">
        <v>285</v>
      </c>
      <c r="F71" s="143">
        <v>0</v>
      </c>
    </row>
    <row r="72" spans="1:6" ht="15.75" x14ac:dyDescent="0.25">
      <c r="A72" s="144"/>
      <c r="B72" s="145"/>
      <c r="C72" s="146"/>
      <c r="D72" s="147"/>
      <c r="E72" s="148"/>
      <c r="F72" s="149"/>
    </row>
    <row r="73" spans="1:6" ht="19.5" customHeight="1" x14ac:dyDescent="0.25">
      <c r="A73" s="129" t="s">
        <v>239</v>
      </c>
      <c r="B73" s="130" t="s">
        <v>140</v>
      </c>
      <c r="C73" s="131"/>
      <c r="D73" s="132"/>
      <c r="E73" s="132"/>
      <c r="F73" s="133"/>
    </row>
    <row r="74" spans="1:6" ht="30.75" thickBot="1" x14ac:dyDescent="0.25">
      <c r="A74" s="134">
        <v>1</v>
      </c>
      <c r="B74" s="88"/>
      <c r="C74" s="135" t="s">
        <v>106</v>
      </c>
      <c r="D74" s="135" t="s">
        <v>283</v>
      </c>
      <c r="E74" s="136" t="s">
        <v>282</v>
      </c>
      <c r="F74" s="137">
        <v>47014</v>
      </c>
    </row>
    <row r="75" spans="1:6" ht="16.5" thickBot="1" x14ac:dyDescent="0.3">
      <c r="A75" s="138"/>
      <c r="B75" s="139"/>
      <c r="C75" s="140"/>
      <c r="D75" s="141" t="s">
        <v>284</v>
      </c>
      <c r="E75" s="142" t="s">
        <v>285</v>
      </c>
      <c r="F75" s="143">
        <f>SUM(F74:F74)</f>
        <v>47014</v>
      </c>
    </row>
    <row r="76" spans="1:6" ht="15.75" x14ac:dyDescent="0.25">
      <c r="A76" s="144"/>
      <c r="B76" s="145"/>
      <c r="C76" s="146"/>
      <c r="D76" s="147"/>
      <c r="E76" s="148"/>
      <c r="F76" s="149"/>
    </row>
    <row r="77" spans="1:6" ht="19.5" customHeight="1" x14ac:dyDescent="0.25">
      <c r="A77" s="129" t="s">
        <v>240</v>
      </c>
      <c r="B77" s="130" t="s">
        <v>151</v>
      </c>
      <c r="C77" s="131"/>
      <c r="D77" s="132"/>
      <c r="E77" s="132"/>
      <c r="F77" s="133"/>
    </row>
    <row r="78" spans="1:6" ht="30.75" thickBot="1" x14ac:dyDescent="0.25">
      <c r="A78" s="134">
        <v>1</v>
      </c>
      <c r="B78" s="88"/>
      <c r="C78" s="135" t="s">
        <v>106</v>
      </c>
      <c r="D78" s="135" t="s">
        <v>283</v>
      </c>
      <c r="E78" s="136" t="s">
        <v>282</v>
      </c>
      <c r="F78" s="137">
        <v>6220</v>
      </c>
    </row>
    <row r="79" spans="1:6" ht="16.5" thickBot="1" x14ac:dyDescent="0.3">
      <c r="A79" s="138"/>
      <c r="B79" s="139"/>
      <c r="C79" s="140"/>
      <c r="D79" s="141" t="s">
        <v>284</v>
      </c>
      <c r="E79" s="142" t="s">
        <v>285</v>
      </c>
      <c r="F79" s="143">
        <f>SUM(F78:F78)</f>
        <v>6220</v>
      </c>
    </row>
    <row r="80" spans="1:6" ht="15.75" x14ac:dyDescent="0.25">
      <c r="A80" s="144"/>
      <c r="B80" s="145"/>
      <c r="C80" s="146"/>
      <c r="D80" s="147"/>
      <c r="E80" s="148"/>
      <c r="F80" s="149"/>
    </row>
    <row r="81" spans="1:6" ht="20.25" customHeight="1" x14ac:dyDescent="0.25">
      <c r="A81" s="129" t="s">
        <v>241</v>
      </c>
      <c r="B81" s="130" t="s">
        <v>155</v>
      </c>
      <c r="C81" s="131"/>
      <c r="D81" s="132"/>
      <c r="E81" s="132"/>
      <c r="F81" s="133"/>
    </row>
    <row r="82" spans="1:6" ht="30.75" thickBot="1" x14ac:dyDescent="0.25">
      <c r="A82" s="134">
        <v>1</v>
      </c>
      <c r="B82" s="88"/>
      <c r="C82" s="135" t="s">
        <v>106</v>
      </c>
      <c r="D82" s="135" t="s">
        <v>283</v>
      </c>
      <c r="E82" s="136" t="s">
        <v>282</v>
      </c>
      <c r="F82" s="137">
        <v>-62724</v>
      </c>
    </row>
    <row r="83" spans="1:6" ht="16.5" thickBot="1" x14ac:dyDescent="0.3">
      <c r="A83" s="138"/>
      <c r="B83" s="139"/>
      <c r="C83" s="140"/>
      <c r="D83" s="141" t="s">
        <v>284</v>
      </c>
      <c r="E83" s="142" t="s">
        <v>285</v>
      </c>
      <c r="F83" s="143">
        <f>SUM(F82:F82)</f>
        <v>-62724</v>
      </c>
    </row>
    <row r="84" spans="1:6" ht="15.75" x14ac:dyDescent="0.25">
      <c r="A84" s="144"/>
      <c r="B84" s="145"/>
      <c r="C84" s="146"/>
      <c r="D84" s="147"/>
      <c r="E84" s="148"/>
      <c r="F84" s="149"/>
    </row>
    <row r="85" spans="1:6" ht="19.5" customHeight="1" x14ac:dyDescent="0.25">
      <c r="A85" s="129" t="s">
        <v>242</v>
      </c>
      <c r="B85" s="130" t="s">
        <v>158</v>
      </c>
      <c r="C85" s="131"/>
      <c r="D85" s="132"/>
      <c r="E85" s="132"/>
      <c r="F85" s="133"/>
    </row>
    <row r="86" spans="1:6" ht="30.75" thickBot="1" x14ac:dyDescent="0.25">
      <c r="A86" s="134">
        <v>1</v>
      </c>
      <c r="B86" s="88"/>
      <c r="C86" s="135" t="s">
        <v>106</v>
      </c>
      <c r="D86" s="135" t="s">
        <v>283</v>
      </c>
      <c r="E86" s="136" t="s">
        <v>282</v>
      </c>
      <c r="F86" s="137">
        <v>5408</v>
      </c>
    </row>
    <row r="87" spans="1:6" ht="16.5" thickBot="1" x14ac:dyDescent="0.3">
      <c r="A87" s="138"/>
      <c r="B87" s="139"/>
      <c r="C87" s="140"/>
      <c r="D87" s="141" t="s">
        <v>284</v>
      </c>
      <c r="E87" s="142" t="s">
        <v>285</v>
      </c>
      <c r="F87" s="143">
        <f>SUM(F86:F86)</f>
        <v>5408</v>
      </c>
    </row>
    <row r="88" spans="1:6" ht="15.75" x14ac:dyDescent="0.25">
      <c r="A88" s="144"/>
      <c r="B88" s="145"/>
      <c r="C88" s="146"/>
      <c r="D88" s="147"/>
      <c r="E88" s="148"/>
      <c r="F88" s="149"/>
    </row>
    <row r="89" spans="1:6" ht="19.5" customHeight="1" x14ac:dyDescent="0.25">
      <c r="A89" s="129" t="s">
        <v>243</v>
      </c>
      <c r="B89" s="130" t="s">
        <v>161</v>
      </c>
      <c r="C89" s="131"/>
      <c r="D89" s="132"/>
      <c r="E89" s="132"/>
      <c r="F89" s="133"/>
    </row>
    <row r="90" spans="1:6" ht="15.75" thickBot="1" x14ac:dyDescent="0.25">
      <c r="A90" s="134"/>
      <c r="B90" s="88"/>
      <c r="C90" s="135" t="s">
        <v>177</v>
      </c>
      <c r="D90" s="135" t="s">
        <v>288</v>
      </c>
      <c r="E90" s="136" t="s">
        <v>177</v>
      </c>
      <c r="F90" s="137">
        <v>0</v>
      </c>
    </row>
    <row r="91" spans="1:6" ht="16.5" thickBot="1" x14ac:dyDescent="0.3">
      <c r="A91" s="138"/>
      <c r="B91" s="139"/>
      <c r="C91" s="140"/>
      <c r="D91" s="141" t="s">
        <v>284</v>
      </c>
      <c r="E91" s="142" t="s">
        <v>285</v>
      </c>
      <c r="F91" s="143">
        <v>0</v>
      </c>
    </row>
    <row r="92" spans="1:6" ht="15.75" x14ac:dyDescent="0.25">
      <c r="A92" s="144"/>
      <c r="B92" s="145"/>
      <c r="C92" s="146"/>
      <c r="D92" s="147"/>
      <c r="E92" s="148"/>
      <c r="F92" s="149"/>
    </row>
    <row r="93" spans="1:6" ht="20.25" customHeight="1" x14ac:dyDescent="0.25">
      <c r="A93" s="129" t="s">
        <v>244</v>
      </c>
      <c r="B93" s="130" t="s">
        <v>171</v>
      </c>
      <c r="C93" s="131"/>
      <c r="D93" s="132"/>
      <c r="E93" s="132"/>
      <c r="F93" s="133"/>
    </row>
    <row r="94" spans="1:6" ht="15.75" thickBot="1" x14ac:dyDescent="0.25">
      <c r="A94" s="134"/>
      <c r="B94" s="88"/>
      <c r="C94" s="135" t="s">
        <v>177</v>
      </c>
      <c r="D94" s="135" t="s">
        <v>288</v>
      </c>
      <c r="E94" s="136" t="s">
        <v>177</v>
      </c>
      <c r="F94" s="137">
        <v>0</v>
      </c>
    </row>
    <row r="95" spans="1:6" ht="16.5" thickBot="1" x14ac:dyDescent="0.3">
      <c r="A95" s="138"/>
      <c r="B95" s="139"/>
      <c r="C95" s="140"/>
      <c r="D95" s="141" t="s">
        <v>284</v>
      </c>
      <c r="E95" s="142" t="s">
        <v>285</v>
      </c>
      <c r="F95" s="143">
        <v>0</v>
      </c>
    </row>
    <row r="96" spans="1:6" ht="15.75" x14ac:dyDescent="0.25">
      <c r="A96" s="144"/>
      <c r="B96" s="145"/>
      <c r="C96" s="146"/>
      <c r="D96" s="147"/>
      <c r="E96" s="148"/>
      <c r="F96" s="149"/>
    </row>
    <row r="97" spans="1:6" ht="20.25" customHeight="1" x14ac:dyDescent="0.25">
      <c r="A97" s="129" t="s">
        <v>245</v>
      </c>
      <c r="B97" s="130" t="s">
        <v>179</v>
      </c>
      <c r="C97" s="131"/>
      <c r="D97" s="132"/>
      <c r="E97" s="132"/>
      <c r="F97" s="133"/>
    </row>
    <row r="98" spans="1:6" ht="30.75" thickBot="1" x14ac:dyDescent="0.25">
      <c r="A98" s="134">
        <v>1</v>
      </c>
      <c r="B98" s="88"/>
      <c r="C98" s="135" t="s">
        <v>189</v>
      </c>
      <c r="D98" s="135" t="s">
        <v>283</v>
      </c>
      <c r="E98" s="136" t="s">
        <v>282</v>
      </c>
      <c r="F98" s="137">
        <v>-19520</v>
      </c>
    </row>
    <row r="99" spans="1:6" ht="16.5" thickBot="1" x14ac:dyDescent="0.3">
      <c r="A99" s="138"/>
      <c r="B99" s="139"/>
      <c r="C99" s="140"/>
      <c r="D99" s="141" t="s">
        <v>284</v>
      </c>
      <c r="E99" s="142" t="s">
        <v>285</v>
      </c>
      <c r="F99" s="143">
        <f>SUM(F98:F98)</f>
        <v>-19520</v>
      </c>
    </row>
    <row r="100" spans="1:6" ht="15.75" x14ac:dyDescent="0.25">
      <c r="A100" s="144"/>
      <c r="B100" s="145"/>
      <c r="C100" s="146"/>
      <c r="D100" s="147"/>
      <c r="E100" s="148"/>
      <c r="F100" s="149"/>
    </row>
    <row r="101" spans="1:6" ht="35.25" customHeight="1" x14ac:dyDescent="0.25">
      <c r="A101" s="129" t="s">
        <v>246</v>
      </c>
      <c r="B101" s="130" t="s">
        <v>182</v>
      </c>
      <c r="C101" s="131"/>
      <c r="D101" s="132"/>
      <c r="E101" s="132"/>
      <c r="F101" s="133"/>
    </row>
    <row r="102" spans="1:6" ht="30.75" thickBot="1" x14ac:dyDescent="0.25">
      <c r="A102" s="134">
        <v>1</v>
      </c>
      <c r="B102" s="88"/>
      <c r="C102" s="135" t="s">
        <v>189</v>
      </c>
      <c r="D102" s="135" t="s">
        <v>283</v>
      </c>
      <c r="E102" s="136" t="s">
        <v>282</v>
      </c>
      <c r="F102" s="137">
        <v>321345</v>
      </c>
    </row>
    <row r="103" spans="1:6" ht="16.5" thickBot="1" x14ac:dyDescent="0.3">
      <c r="A103" s="138"/>
      <c r="B103" s="139"/>
      <c r="C103" s="140"/>
      <c r="D103" s="141" t="s">
        <v>284</v>
      </c>
      <c r="E103" s="142" t="s">
        <v>285</v>
      </c>
      <c r="F103" s="143">
        <f>SUM(F102:F102)</f>
        <v>321345</v>
      </c>
    </row>
    <row r="104" spans="1:6" ht="15.75" x14ac:dyDescent="0.25">
      <c r="A104" s="144"/>
      <c r="B104" s="145"/>
      <c r="C104" s="146"/>
      <c r="D104" s="147"/>
      <c r="E104" s="148"/>
      <c r="F104" s="149"/>
    </row>
    <row r="105" spans="1:6" ht="20.25" customHeight="1" x14ac:dyDescent="0.25">
      <c r="A105" s="129" t="s">
        <v>247</v>
      </c>
      <c r="B105" s="130" t="s">
        <v>189</v>
      </c>
      <c r="C105" s="131"/>
      <c r="D105" s="132"/>
      <c r="E105" s="132"/>
      <c r="F105" s="133"/>
    </row>
    <row r="106" spans="1:6" ht="15.75" thickBot="1" x14ac:dyDescent="0.25">
      <c r="A106" s="134"/>
      <c r="B106" s="88"/>
      <c r="C106" s="135" t="s">
        <v>177</v>
      </c>
      <c r="D106" s="135" t="s">
        <v>288</v>
      </c>
      <c r="E106" s="136" t="s">
        <v>177</v>
      </c>
      <c r="F106" s="137">
        <v>0</v>
      </c>
    </row>
    <row r="107" spans="1:6" ht="16.5" thickBot="1" x14ac:dyDescent="0.3">
      <c r="A107" s="138"/>
      <c r="B107" s="139"/>
      <c r="C107" s="140"/>
      <c r="D107" s="141" t="s">
        <v>284</v>
      </c>
      <c r="E107" s="142" t="s">
        <v>285</v>
      </c>
      <c r="F107" s="143">
        <v>0</v>
      </c>
    </row>
    <row r="108" spans="1:6" ht="15.75" x14ac:dyDescent="0.25">
      <c r="A108" s="144"/>
      <c r="B108" s="145"/>
      <c r="C108" s="146"/>
      <c r="D108" s="147"/>
      <c r="E108" s="148"/>
      <c r="F108" s="149"/>
    </row>
    <row r="109" spans="1:6" ht="20.25" customHeight="1" x14ac:dyDescent="0.25">
      <c r="A109" s="129" t="s">
        <v>248</v>
      </c>
      <c r="B109" s="130" t="s">
        <v>195</v>
      </c>
      <c r="C109" s="131"/>
      <c r="D109" s="132"/>
      <c r="E109" s="132"/>
      <c r="F109" s="133"/>
    </row>
    <row r="110" spans="1:6" ht="30.75" thickBot="1" x14ac:dyDescent="0.25">
      <c r="A110" s="134">
        <v>1</v>
      </c>
      <c r="B110" s="88"/>
      <c r="C110" s="135" t="s">
        <v>189</v>
      </c>
      <c r="D110" s="135" t="s">
        <v>283</v>
      </c>
      <c r="E110" s="136" t="s">
        <v>282</v>
      </c>
      <c r="F110" s="137">
        <v>29584</v>
      </c>
    </row>
    <row r="111" spans="1:6" ht="16.5" thickBot="1" x14ac:dyDescent="0.3">
      <c r="A111" s="138"/>
      <c r="B111" s="139"/>
      <c r="C111" s="140"/>
      <c r="D111" s="141" t="s">
        <v>284</v>
      </c>
      <c r="E111" s="142" t="s">
        <v>285</v>
      </c>
      <c r="F111" s="143">
        <f>SUM(F110:F110)</f>
        <v>29584</v>
      </c>
    </row>
    <row r="112" spans="1:6" ht="15.75" x14ac:dyDescent="0.25">
      <c r="A112" s="144"/>
      <c r="B112" s="145"/>
      <c r="C112" s="146"/>
      <c r="D112" s="147"/>
      <c r="E112" s="148"/>
      <c r="F112" s="149"/>
    </row>
    <row r="113" spans="1:6" ht="20.25" customHeight="1" x14ac:dyDescent="0.25">
      <c r="A113" s="129" t="s">
        <v>249</v>
      </c>
      <c r="B113" s="130" t="s">
        <v>200</v>
      </c>
      <c r="C113" s="131"/>
      <c r="D113" s="132"/>
      <c r="E113" s="132"/>
      <c r="F113" s="133"/>
    </row>
    <row r="114" spans="1:6" ht="30.75" thickBot="1" x14ac:dyDescent="0.25">
      <c r="A114" s="134">
        <v>1</v>
      </c>
      <c r="B114" s="88"/>
      <c r="C114" s="135" t="s">
        <v>189</v>
      </c>
      <c r="D114" s="135" t="s">
        <v>283</v>
      </c>
      <c r="E114" s="136" t="s">
        <v>282</v>
      </c>
      <c r="F114" s="137">
        <v>148395</v>
      </c>
    </row>
    <row r="115" spans="1:6" ht="16.5" thickBot="1" x14ac:dyDescent="0.3">
      <c r="A115" s="138"/>
      <c r="B115" s="139"/>
      <c r="C115" s="140"/>
      <c r="D115" s="141" t="s">
        <v>284</v>
      </c>
      <c r="E115" s="142" t="s">
        <v>285</v>
      </c>
      <c r="F115" s="143">
        <f>SUM(F114:F114)</f>
        <v>148395</v>
      </c>
    </row>
    <row r="116" spans="1:6" ht="15.75" x14ac:dyDescent="0.25">
      <c r="A116" s="144"/>
      <c r="B116" s="145"/>
      <c r="C116" s="146"/>
      <c r="D116" s="147"/>
      <c r="E116" s="148"/>
      <c r="F116" s="149"/>
    </row>
    <row r="117" spans="1:6" ht="32.25" thickBot="1" x14ac:dyDescent="0.3">
      <c r="A117" s="150"/>
      <c r="B117" s="151"/>
      <c r="C117" s="151"/>
      <c r="D117" s="152" t="s">
        <v>291</v>
      </c>
      <c r="E117" s="153" t="s">
        <v>292</v>
      </c>
      <c r="F117" s="154">
        <f>+F115+F111+F107+F103+F99+F95+F91+F87+F83+F79+F75+F71+F67+F63+F59+F55+F51+F47+F43+F37+F33+F29+F25+F21+F17+F10</f>
        <v>-3987042</v>
      </c>
    </row>
  </sheetData>
  <mergeCells count="6">
    <mergeCell ref="B1:D1"/>
    <mergeCell ref="A2:F2"/>
    <mergeCell ref="A3:F3"/>
    <mergeCell ref="A4:F4"/>
    <mergeCell ref="A5:F5"/>
    <mergeCell ref="B6:D6"/>
  </mergeCells>
  <printOptions gridLines="1"/>
  <pageMargins left="0.25" right="0.25" top="0.5" bottom="0.5" header="0.25" footer="0.25"/>
  <pageSetup paperSize="9" scale="74" orientation="landscape" r:id="rId1"/>
  <headerFooter>
    <oddHeader>&amp;LOFFICE OF HEALTH CARE ACCESS&amp;CANNUAL REPORTING&amp;RMANCHESTER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1"/>
  <sheetViews>
    <sheetView tabSelected="1" workbookViewId="0">
      <selection sqref="A1:C1"/>
    </sheetView>
  </sheetViews>
  <sheetFormatPr defaultRowHeight="12.75" x14ac:dyDescent="0.2"/>
  <cols>
    <col min="1" max="1" width="4" style="110" bestFit="1" customWidth="1"/>
    <col min="2" max="2" width="56.88671875" style="110" customWidth="1"/>
    <col min="3" max="3" width="26.88671875" style="110" customWidth="1"/>
    <col min="4" max="4" width="18.44140625" style="110" bestFit="1" customWidth="1"/>
    <col min="5" max="16384" width="8.88671875" style="110"/>
  </cols>
  <sheetData>
    <row r="1" spans="1:5" ht="15" x14ac:dyDescent="0.2">
      <c r="A1" s="111"/>
      <c r="E1" s="155"/>
    </row>
    <row r="2" spans="1:5" ht="16.5" customHeight="1" x14ac:dyDescent="0.2">
      <c r="A2" s="453" t="s">
        <v>0</v>
      </c>
      <c r="B2" s="453"/>
      <c r="C2" s="453"/>
      <c r="D2" s="453"/>
    </row>
    <row r="3" spans="1:5" ht="16.5" customHeight="1" x14ac:dyDescent="0.2">
      <c r="A3" s="453" t="s">
        <v>1</v>
      </c>
      <c r="B3" s="453"/>
      <c r="C3" s="453"/>
      <c r="D3" s="453"/>
    </row>
    <row r="4" spans="1:5" ht="15.75" customHeight="1" x14ac:dyDescent="0.2">
      <c r="A4" s="453" t="s">
        <v>2</v>
      </c>
      <c r="B4" s="453"/>
      <c r="C4" s="453"/>
      <c r="D4" s="453"/>
    </row>
    <row r="5" spans="1:5" ht="15.75" customHeight="1" x14ac:dyDescent="0.2">
      <c r="A5" s="453" t="s">
        <v>293</v>
      </c>
      <c r="B5" s="453"/>
      <c r="C5" s="453"/>
      <c r="D5" s="453"/>
    </row>
    <row r="6" spans="1:5" ht="13.5" customHeight="1" thickBot="1" x14ac:dyDescent="0.25">
      <c r="B6" s="112"/>
      <c r="C6" s="112"/>
      <c r="D6" s="113"/>
    </row>
    <row r="7" spans="1:5" x14ac:dyDescent="0.2">
      <c r="A7" s="156">
        <v>-1</v>
      </c>
      <c r="B7" s="157">
        <v>-2</v>
      </c>
      <c r="C7" s="158">
        <v>-3</v>
      </c>
      <c r="D7" s="158">
        <v>-4</v>
      </c>
    </row>
    <row r="8" spans="1:5" s="159" customFormat="1" x14ac:dyDescent="0.2">
      <c r="A8" s="160"/>
      <c r="B8" s="161" t="s">
        <v>294</v>
      </c>
      <c r="C8" s="162"/>
      <c r="D8" s="163"/>
    </row>
    <row r="9" spans="1:5" ht="14.25" customHeight="1" thickBot="1" x14ac:dyDescent="0.25">
      <c r="A9" s="164" t="s">
        <v>5</v>
      </c>
      <c r="B9" s="165" t="s">
        <v>295</v>
      </c>
      <c r="C9" s="166" t="s">
        <v>278</v>
      </c>
      <c r="D9" s="167" t="s">
        <v>258</v>
      </c>
    </row>
    <row r="10" spans="1:5" ht="15.75" x14ac:dyDescent="0.25">
      <c r="A10" s="168"/>
      <c r="B10" s="83"/>
      <c r="C10" s="169"/>
      <c r="D10" s="170"/>
    </row>
    <row r="11" spans="1:5" x14ac:dyDescent="0.2">
      <c r="A11" s="171" t="s">
        <v>219</v>
      </c>
      <c r="B11" s="437" t="s">
        <v>10</v>
      </c>
      <c r="C11" s="173"/>
      <c r="D11" s="174"/>
    </row>
    <row r="12" spans="1:5" ht="13.5" thickBot="1" x14ac:dyDescent="0.25">
      <c r="A12" s="175">
        <v>0</v>
      </c>
      <c r="B12" s="176" t="s">
        <v>288</v>
      </c>
      <c r="C12" s="177">
        <v>0</v>
      </c>
      <c r="D12" s="178" t="s">
        <v>177</v>
      </c>
    </row>
    <row r="13" spans="1:5" ht="13.5" customHeight="1" thickBot="1" x14ac:dyDescent="0.25">
      <c r="A13" s="179"/>
      <c r="B13" s="180" t="s">
        <v>296</v>
      </c>
      <c r="C13" s="181">
        <v>0</v>
      </c>
      <c r="D13" s="182" t="s">
        <v>285</v>
      </c>
    </row>
    <row r="14" spans="1:5" ht="14.25" customHeight="1" x14ac:dyDescent="0.2">
      <c r="A14" s="183"/>
      <c r="B14" s="438"/>
      <c r="C14" s="184"/>
      <c r="D14" s="185"/>
    </row>
    <row r="15" spans="1:5" x14ac:dyDescent="0.2">
      <c r="A15" s="171" t="s">
        <v>226</v>
      </c>
      <c r="B15" s="437" t="s">
        <v>38</v>
      </c>
      <c r="C15" s="173"/>
      <c r="D15" s="174"/>
    </row>
    <row r="16" spans="1:5" ht="13.5" thickBot="1" x14ac:dyDescent="0.25">
      <c r="A16" s="175">
        <v>0</v>
      </c>
      <c r="B16" s="176" t="s">
        <v>288</v>
      </c>
      <c r="C16" s="177">
        <v>0</v>
      </c>
      <c r="D16" s="178" t="s">
        <v>177</v>
      </c>
    </row>
    <row r="17" spans="1:4" ht="13.5" customHeight="1" thickBot="1" x14ac:dyDescent="0.25">
      <c r="A17" s="179"/>
      <c r="B17" s="180" t="s">
        <v>296</v>
      </c>
      <c r="C17" s="181">
        <v>0</v>
      </c>
      <c r="D17" s="182" t="s">
        <v>285</v>
      </c>
    </row>
    <row r="18" spans="1:4" ht="14.25" customHeight="1" x14ac:dyDescent="0.2">
      <c r="A18" s="183"/>
      <c r="B18" s="438"/>
      <c r="C18" s="184"/>
      <c r="D18" s="185"/>
    </row>
    <row r="19" spans="1:4" x14ac:dyDescent="0.2">
      <c r="A19" s="171" t="s">
        <v>227</v>
      </c>
      <c r="B19" s="437" t="s">
        <v>51</v>
      </c>
      <c r="C19" s="173"/>
      <c r="D19" s="174"/>
    </row>
    <row r="20" spans="1:4" ht="13.5" thickBot="1" x14ac:dyDescent="0.25">
      <c r="A20" s="175">
        <v>0</v>
      </c>
      <c r="B20" s="176" t="s">
        <v>288</v>
      </c>
      <c r="C20" s="177">
        <v>0</v>
      </c>
      <c r="D20" s="178" t="s">
        <v>177</v>
      </c>
    </row>
    <row r="21" spans="1:4" ht="13.5" customHeight="1" thickBot="1" x14ac:dyDescent="0.25">
      <c r="A21" s="179"/>
      <c r="B21" s="180" t="s">
        <v>296</v>
      </c>
      <c r="C21" s="181">
        <v>0</v>
      </c>
      <c r="D21" s="182" t="s">
        <v>285</v>
      </c>
    </row>
    <row r="22" spans="1:4" ht="14.25" customHeight="1" x14ac:dyDescent="0.2">
      <c r="A22" s="183"/>
      <c r="B22" s="438"/>
      <c r="C22" s="184"/>
      <c r="D22" s="185"/>
    </row>
    <row r="23" spans="1:4" x14ac:dyDescent="0.2">
      <c r="A23" s="171" t="s">
        <v>228</v>
      </c>
      <c r="B23" s="437" t="s">
        <v>55</v>
      </c>
      <c r="C23" s="173"/>
      <c r="D23" s="174"/>
    </row>
    <row r="24" spans="1:4" ht="13.5" thickBot="1" x14ac:dyDescent="0.25">
      <c r="A24" s="175">
        <v>0</v>
      </c>
      <c r="B24" s="176" t="s">
        <v>288</v>
      </c>
      <c r="C24" s="177">
        <v>0</v>
      </c>
      <c r="D24" s="178" t="s">
        <v>177</v>
      </c>
    </row>
    <row r="25" spans="1:4" ht="13.5" customHeight="1" thickBot="1" x14ac:dyDescent="0.25">
      <c r="A25" s="179"/>
      <c r="B25" s="180" t="s">
        <v>296</v>
      </c>
      <c r="C25" s="181">
        <v>0</v>
      </c>
      <c r="D25" s="182" t="s">
        <v>285</v>
      </c>
    </row>
    <row r="26" spans="1:4" ht="14.25" customHeight="1" x14ac:dyDescent="0.2">
      <c r="A26" s="183"/>
      <c r="B26" s="438"/>
      <c r="C26" s="184"/>
      <c r="D26" s="185"/>
    </row>
    <row r="27" spans="1:4" x14ac:dyDescent="0.2">
      <c r="A27" s="171" t="s">
        <v>229</v>
      </c>
      <c r="B27" s="437" t="s">
        <v>65</v>
      </c>
      <c r="C27" s="173"/>
      <c r="D27" s="174"/>
    </row>
    <row r="28" spans="1:4" ht="13.5" thickBot="1" x14ac:dyDescent="0.25">
      <c r="A28" s="175">
        <v>0</v>
      </c>
      <c r="B28" s="176" t="s">
        <v>288</v>
      </c>
      <c r="C28" s="177">
        <v>0</v>
      </c>
      <c r="D28" s="178" t="s">
        <v>177</v>
      </c>
    </row>
    <row r="29" spans="1:4" ht="13.5" customHeight="1" thickBot="1" x14ac:dyDescent="0.25">
      <c r="A29" s="179"/>
      <c r="B29" s="180" t="s">
        <v>296</v>
      </c>
      <c r="C29" s="181">
        <v>0</v>
      </c>
      <c r="D29" s="182" t="s">
        <v>285</v>
      </c>
    </row>
    <row r="30" spans="1:4" ht="14.25" customHeight="1" x14ac:dyDescent="0.2">
      <c r="A30" s="183"/>
      <c r="B30" s="438"/>
      <c r="C30" s="184"/>
      <c r="D30" s="185"/>
    </row>
    <row r="31" spans="1:4" x14ac:dyDescent="0.2">
      <c r="A31" s="171" t="s">
        <v>230</v>
      </c>
      <c r="B31" s="437" t="s">
        <v>74</v>
      </c>
      <c r="C31" s="173"/>
      <c r="D31" s="174"/>
    </row>
    <row r="32" spans="1:4" ht="13.5" thickBot="1" x14ac:dyDescent="0.25">
      <c r="A32" s="175">
        <v>0</v>
      </c>
      <c r="B32" s="176" t="s">
        <v>288</v>
      </c>
      <c r="C32" s="177">
        <v>0</v>
      </c>
      <c r="D32" s="178" t="s">
        <v>177</v>
      </c>
    </row>
    <row r="33" spans="1:4" ht="13.5" customHeight="1" thickBot="1" x14ac:dyDescent="0.25">
      <c r="A33" s="179"/>
      <c r="B33" s="180" t="s">
        <v>296</v>
      </c>
      <c r="C33" s="181">
        <v>0</v>
      </c>
      <c r="D33" s="182" t="s">
        <v>285</v>
      </c>
    </row>
    <row r="34" spans="1:4" ht="14.25" customHeight="1" x14ac:dyDescent="0.2">
      <c r="A34" s="183"/>
      <c r="B34" s="438"/>
      <c r="C34" s="184"/>
      <c r="D34" s="185"/>
    </row>
    <row r="35" spans="1:4" x14ac:dyDescent="0.2">
      <c r="A35" s="171" t="s">
        <v>231</v>
      </c>
      <c r="B35" s="437" t="s">
        <v>84</v>
      </c>
      <c r="C35" s="173"/>
      <c r="D35" s="174"/>
    </row>
    <row r="36" spans="1:4" ht="13.5" thickBot="1" x14ac:dyDescent="0.25">
      <c r="A36" s="175">
        <v>0</v>
      </c>
      <c r="B36" s="176" t="s">
        <v>288</v>
      </c>
      <c r="C36" s="177">
        <v>0</v>
      </c>
      <c r="D36" s="178" t="s">
        <v>177</v>
      </c>
    </row>
    <row r="37" spans="1:4" ht="13.5" customHeight="1" thickBot="1" x14ac:dyDescent="0.25">
      <c r="A37" s="179"/>
      <c r="B37" s="180" t="s">
        <v>296</v>
      </c>
      <c r="C37" s="181">
        <v>0</v>
      </c>
      <c r="D37" s="182" t="s">
        <v>285</v>
      </c>
    </row>
    <row r="38" spans="1:4" ht="14.25" customHeight="1" x14ac:dyDescent="0.2">
      <c r="A38" s="183"/>
      <c r="B38" s="438"/>
      <c r="C38" s="184"/>
      <c r="D38" s="185"/>
    </row>
    <row r="39" spans="1:4" x14ac:dyDescent="0.2">
      <c r="A39" s="171" t="s">
        <v>232</v>
      </c>
      <c r="B39" s="437" t="s">
        <v>90</v>
      </c>
      <c r="C39" s="173"/>
      <c r="D39" s="174"/>
    </row>
    <row r="40" spans="1:4" ht="13.5" thickBot="1" x14ac:dyDescent="0.25">
      <c r="A40" s="175">
        <v>0</v>
      </c>
      <c r="B40" s="176" t="s">
        <v>288</v>
      </c>
      <c r="C40" s="177">
        <v>0</v>
      </c>
      <c r="D40" s="178" t="s">
        <v>177</v>
      </c>
    </row>
    <row r="41" spans="1:4" ht="13.5" customHeight="1" thickBot="1" x14ac:dyDescent="0.25">
      <c r="A41" s="179"/>
      <c r="B41" s="180" t="s">
        <v>296</v>
      </c>
      <c r="C41" s="181">
        <v>0</v>
      </c>
      <c r="D41" s="182" t="s">
        <v>285</v>
      </c>
    </row>
    <row r="42" spans="1:4" ht="14.25" customHeight="1" x14ac:dyDescent="0.2">
      <c r="A42" s="183"/>
      <c r="B42" s="438"/>
      <c r="C42" s="184"/>
      <c r="D42" s="185"/>
    </row>
    <row r="43" spans="1:4" x14ac:dyDescent="0.2">
      <c r="A43" s="171" t="s">
        <v>233</v>
      </c>
      <c r="B43" s="437" t="s">
        <v>97</v>
      </c>
      <c r="C43" s="173"/>
      <c r="D43" s="174"/>
    </row>
    <row r="44" spans="1:4" ht="13.5" thickBot="1" x14ac:dyDescent="0.25">
      <c r="A44" s="175">
        <v>0</v>
      </c>
      <c r="B44" s="176" t="s">
        <v>288</v>
      </c>
      <c r="C44" s="177">
        <v>0</v>
      </c>
      <c r="D44" s="178" t="s">
        <v>177</v>
      </c>
    </row>
    <row r="45" spans="1:4" ht="13.5" customHeight="1" thickBot="1" x14ac:dyDescent="0.25">
      <c r="A45" s="179"/>
      <c r="B45" s="180" t="s">
        <v>296</v>
      </c>
      <c r="C45" s="181">
        <v>0</v>
      </c>
      <c r="D45" s="182" t="s">
        <v>285</v>
      </c>
    </row>
    <row r="46" spans="1:4" ht="14.25" customHeight="1" x14ac:dyDescent="0.2">
      <c r="A46" s="183"/>
      <c r="B46" s="438"/>
      <c r="C46" s="184"/>
      <c r="D46" s="185"/>
    </row>
    <row r="47" spans="1:4" x14ac:dyDescent="0.2">
      <c r="A47" s="171" t="s">
        <v>234</v>
      </c>
      <c r="B47" s="437" t="s">
        <v>106</v>
      </c>
      <c r="C47" s="173"/>
      <c r="D47" s="174"/>
    </row>
    <row r="48" spans="1:4" ht="13.5" thickBot="1" x14ac:dyDescent="0.25">
      <c r="A48" s="175">
        <v>0</v>
      </c>
      <c r="B48" s="176" t="s">
        <v>288</v>
      </c>
      <c r="C48" s="177">
        <v>0</v>
      </c>
      <c r="D48" s="178" t="s">
        <v>177</v>
      </c>
    </row>
    <row r="49" spans="1:4" ht="13.5" customHeight="1" thickBot="1" x14ac:dyDescent="0.25">
      <c r="A49" s="179"/>
      <c r="B49" s="180" t="s">
        <v>296</v>
      </c>
      <c r="C49" s="181">
        <v>0</v>
      </c>
      <c r="D49" s="182" t="s">
        <v>285</v>
      </c>
    </row>
    <row r="50" spans="1:4" ht="14.25" customHeight="1" x14ac:dyDescent="0.2">
      <c r="A50" s="183"/>
      <c r="B50" s="438"/>
      <c r="C50" s="184"/>
      <c r="D50" s="185"/>
    </row>
    <row r="51" spans="1:4" x14ac:dyDescent="0.2">
      <c r="A51" s="171" t="s">
        <v>235</v>
      </c>
      <c r="B51" s="437" t="s">
        <v>109</v>
      </c>
      <c r="C51" s="173"/>
      <c r="D51" s="174"/>
    </row>
    <row r="52" spans="1:4" ht="13.5" thickBot="1" x14ac:dyDescent="0.25">
      <c r="A52" s="175">
        <v>0</v>
      </c>
      <c r="B52" s="176" t="s">
        <v>288</v>
      </c>
      <c r="C52" s="177">
        <v>0</v>
      </c>
      <c r="D52" s="178" t="s">
        <v>177</v>
      </c>
    </row>
    <row r="53" spans="1:4" ht="13.5" customHeight="1" thickBot="1" x14ac:dyDescent="0.25">
      <c r="A53" s="179"/>
      <c r="B53" s="180" t="s">
        <v>296</v>
      </c>
      <c r="C53" s="181">
        <v>0</v>
      </c>
      <c r="D53" s="182" t="s">
        <v>285</v>
      </c>
    </row>
    <row r="54" spans="1:4" ht="14.25" customHeight="1" x14ac:dyDescent="0.2">
      <c r="A54" s="183"/>
      <c r="B54" s="438"/>
      <c r="C54" s="184"/>
      <c r="D54" s="185"/>
    </row>
    <row r="55" spans="1:4" x14ac:dyDescent="0.2">
      <c r="A55" s="171" t="s">
        <v>236</v>
      </c>
      <c r="B55" s="437" t="s">
        <v>113</v>
      </c>
      <c r="C55" s="173"/>
      <c r="D55" s="174"/>
    </row>
    <row r="56" spans="1:4" ht="13.5" thickBot="1" x14ac:dyDescent="0.25">
      <c r="A56" s="175">
        <v>0</v>
      </c>
      <c r="B56" s="176" t="s">
        <v>288</v>
      </c>
      <c r="C56" s="177">
        <v>0</v>
      </c>
      <c r="D56" s="178" t="s">
        <v>177</v>
      </c>
    </row>
    <row r="57" spans="1:4" ht="13.5" customHeight="1" thickBot="1" x14ac:dyDescent="0.25">
      <c r="A57" s="179"/>
      <c r="B57" s="180" t="s">
        <v>296</v>
      </c>
      <c r="C57" s="181">
        <v>0</v>
      </c>
      <c r="D57" s="182" t="s">
        <v>285</v>
      </c>
    </row>
    <row r="58" spans="1:4" ht="14.25" customHeight="1" x14ac:dyDescent="0.2">
      <c r="A58" s="183"/>
      <c r="B58" s="438"/>
      <c r="C58" s="184"/>
      <c r="D58" s="185"/>
    </row>
    <row r="59" spans="1:4" x14ac:dyDescent="0.2">
      <c r="A59" s="171" t="s">
        <v>237</v>
      </c>
      <c r="B59" s="437" t="s">
        <v>120</v>
      </c>
      <c r="C59" s="173"/>
      <c r="D59" s="174"/>
    </row>
    <row r="60" spans="1:4" ht="13.5" thickBot="1" x14ac:dyDescent="0.25">
      <c r="A60" s="175">
        <v>0</v>
      </c>
      <c r="B60" s="176" t="s">
        <v>288</v>
      </c>
      <c r="C60" s="177">
        <v>0</v>
      </c>
      <c r="D60" s="178" t="s">
        <v>177</v>
      </c>
    </row>
    <row r="61" spans="1:4" ht="13.5" customHeight="1" thickBot="1" x14ac:dyDescent="0.25">
      <c r="A61" s="179"/>
      <c r="B61" s="180" t="s">
        <v>296</v>
      </c>
      <c r="C61" s="181">
        <v>0</v>
      </c>
      <c r="D61" s="182" t="s">
        <v>285</v>
      </c>
    </row>
    <row r="62" spans="1:4" ht="14.25" customHeight="1" x14ac:dyDescent="0.2">
      <c r="A62" s="183"/>
      <c r="B62" s="438"/>
      <c r="C62" s="184"/>
      <c r="D62" s="185"/>
    </row>
    <row r="63" spans="1:4" x14ac:dyDescent="0.2">
      <c r="A63" s="171" t="s">
        <v>238</v>
      </c>
      <c r="B63" s="437" t="s">
        <v>130</v>
      </c>
      <c r="C63" s="173"/>
      <c r="D63" s="174"/>
    </row>
    <row r="64" spans="1:4" ht="13.5" thickBot="1" x14ac:dyDescent="0.25">
      <c r="A64" s="175">
        <v>0</v>
      </c>
      <c r="B64" s="176" t="s">
        <v>288</v>
      </c>
      <c r="C64" s="177">
        <v>0</v>
      </c>
      <c r="D64" s="178" t="s">
        <v>177</v>
      </c>
    </row>
    <row r="65" spans="1:4" ht="13.5" customHeight="1" thickBot="1" x14ac:dyDescent="0.25">
      <c r="A65" s="179"/>
      <c r="B65" s="180" t="s">
        <v>296</v>
      </c>
      <c r="C65" s="181">
        <v>0</v>
      </c>
      <c r="D65" s="182" t="s">
        <v>285</v>
      </c>
    </row>
    <row r="66" spans="1:4" ht="14.25" customHeight="1" x14ac:dyDescent="0.2">
      <c r="A66" s="183"/>
      <c r="B66" s="438"/>
      <c r="C66" s="184"/>
      <c r="D66" s="185"/>
    </row>
    <row r="67" spans="1:4" x14ac:dyDescent="0.2">
      <c r="A67" s="171" t="s">
        <v>239</v>
      </c>
      <c r="B67" s="437" t="s">
        <v>140</v>
      </c>
      <c r="C67" s="173"/>
      <c r="D67" s="174"/>
    </row>
    <row r="68" spans="1:4" ht="13.5" thickBot="1" x14ac:dyDescent="0.25">
      <c r="A68" s="175">
        <v>0</v>
      </c>
      <c r="B68" s="176" t="s">
        <v>288</v>
      </c>
      <c r="C68" s="177">
        <v>0</v>
      </c>
      <c r="D68" s="178" t="s">
        <v>177</v>
      </c>
    </row>
    <row r="69" spans="1:4" ht="13.5" customHeight="1" thickBot="1" x14ac:dyDescent="0.25">
      <c r="A69" s="179"/>
      <c r="B69" s="180" t="s">
        <v>296</v>
      </c>
      <c r="C69" s="181">
        <v>0</v>
      </c>
      <c r="D69" s="182" t="s">
        <v>285</v>
      </c>
    </row>
    <row r="70" spans="1:4" ht="14.25" customHeight="1" x14ac:dyDescent="0.2">
      <c r="A70" s="183"/>
      <c r="B70" s="438"/>
      <c r="C70" s="184"/>
      <c r="D70" s="185"/>
    </row>
    <row r="71" spans="1:4" x14ac:dyDescent="0.2">
      <c r="A71" s="171" t="s">
        <v>240</v>
      </c>
      <c r="B71" s="437" t="s">
        <v>151</v>
      </c>
      <c r="C71" s="173"/>
      <c r="D71" s="174"/>
    </row>
    <row r="72" spans="1:4" ht="13.5" thickBot="1" x14ac:dyDescent="0.25">
      <c r="A72" s="175">
        <v>0</v>
      </c>
      <c r="B72" s="176" t="s">
        <v>288</v>
      </c>
      <c r="C72" s="177">
        <v>0</v>
      </c>
      <c r="D72" s="178" t="s">
        <v>177</v>
      </c>
    </row>
    <row r="73" spans="1:4" ht="13.5" customHeight="1" thickBot="1" x14ac:dyDescent="0.25">
      <c r="A73" s="179"/>
      <c r="B73" s="180" t="s">
        <v>296</v>
      </c>
      <c r="C73" s="181">
        <v>0</v>
      </c>
      <c r="D73" s="182" t="s">
        <v>285</v>
      </c>
    </row>
    <row r="74" spans="1:4" ht="14.25" customHeight="1" x14ac:dyDescent="0.2">
      <c r="A74" s="183"/>
      <c r="B74" s="438"/>
      <c r="C74" s="184"/>
      <c r="D74" s="185"/>
    </row>
    <row r="75" spans="1:4" x14ac:dyDescent="0.2">
      <c r="A75" s="171" t="s">
        <v>241</v>
      </c>
      <c r="B75" s="437" t="s">
        <v>155</v>
      </c>
      <c r="C75" s="173"/>
      <c r="D75" s="174"/>
    </row>
    <row r="76" spans="1:4" ht="13.5" thickBot="1" x14ac:dyDescent="0.25">
      <c r="A76" s="175">
        <v>0</v>
      </c>
      <c r="B76" s="176" t="s">
        <v>288</v>
      </c>
      <c r="C76" s="177">
        <v>0</v>
      </c>
      <c r="D76" s="178" t="s">
        <v>177</v>
      </c>
    </row>
    <row r="77" spans="1:4" ht="13.5" customHeight="1" thickBot="1" x14ac:dyDescent="0.25">
      <c r="A77" s="179"/>
      <c r="B77" s="180" t="s">
        <v>296</v>
      </c>
      <c r="C77" s="181">
        <v>0</v>
      </c>
      <c r="D77" s="182" t="s">
        <v>285</v>
      </c>
    </row>
    <row r="78" spans="1:4" ht="14.25" customHeight="1" x14ac:dyDescent="0.2">
      <c r="A78" s="183"/>
      <c r="B78" s="438"/>
      <c r="C78" s="184"/>
      <c r="D78" s="185"/>
    </row>
    <row r="79" spans="1:4" x14ac:dyDescent="0.2">
      <c r="A79" s="171" t="s">
        <v>242</v>
      </c>
      <c r="B79" s="437" t="s">
        <v>158</v>
      </c>
      <c r="C79" s="173"/>
      <c r="D79" s="174"/>
    </row>
    <row r="80" spans="1:4" ht="13.5" thickBot="1" x14ac:dyDescent="0.25">
      <c r="A80" s="175">
        <v>0</v>
      </c>
      <c r="B80" s="176" t="s">
        <v>288</v>
      </c>
      <c r="C80" s="177">
        <v>0</v>
      </c>
      <c r="D80" s="178" t="s">
        <v>177</v>
      </c>
    </row>
    <row r="81" spans="1:4" ht="13.5" customHeight="1" thickBot="1" x14ac:dyDescent="0.25">
      <c r="A81" s="179"/>
      <c r="B81" s="180" t="s">
        <v>296</v>
      </c>
      <c r="C81" s="181">
        <v>0</v>
      </c>
      <c r="D81" s="182" t="s">
        <v>285</v>
      </c>
    </row>
    <row r="82" spans="1:4" ht="14.25" customHeight="1" x14ac:dyDescent="0.2">
      <c r="A82" s="183"/>
      <c r="B82" s="438"/>
      <c r="C82" s="184"/>
      <c r="D82" s="185"/>
    </row>
    <row r="83" spans="1:4" x14ac:dyDescent="0.2">
      <c r="A83" s="171" t="s">
        <v>243</v>
      </c>
      <c r="B83" s="437" t="s">
        <v>161</v>
      </c>
      <c r="C83" s="173"/>
      <c r="D83" s="174"/>
    </row>
    <row r="84" spans="1:4" ht="13.5" thickBot="1" x14ac:dyDescent="0.25">
      <c r="A84" s="175">
        <v>0</v>
      </c>
      <c r="B84" s="176" t="s">
        <v>288</v>
      </c>
      <c r="C84" s="177">
        <v>0</v>
      </c>
      <c r="D84" s="178" t="s">
        <v>177</v>
      </c>
    </row>
    <row r="85" spans="1:4" ht="13.5" customHeight="1" thickBot="1" x14ac:dyDescent="0.25">
      <c r="A85" s="179"/>
      <c r="B85" s="180" t="s">
        <v>296</v>
      </c>
      <c r="C85" s="181">
        <v>0</v>
      </c>
      <c r="D85" s="182" t="s">
        <v>285</v>
      </c>
    </row>
    <row r="86" spans="1:4" ht="14.25" customHeight="1" x14ac:dyDescent="0.2">
      <c r="A86" s="183"/>
      <c r="B86" s="438"/>
      <c r="C86" s="184"/>
      <c r="D86" s="185"/>
    </row>
    <row r="87" spans="1:4" x14ac:dyDescent="0.2">
      <c r="A87" s="171" t="s">
        <v>244</v>
      </c>
      <c r="B87" s="437" t="s">
        <v>171</v>
      </c>
      <c r="C87" s="173"/>
      <c r="D87" s="174"/>
    </row>
    <row r="88" spans="1:4" ht="13.5" thickBot="1" x14ac:dyDescent="0.25">
      <c r="A88" s="175">
        <v>0</v>
      </c>
      <c r="B88" s="176" t="s">
        <v>288</v>
      </c>
      <c r="C88" s="177">
        <v>0</v>
      </c>
      <c r="D88" s="178" t="s">
        <v>177</v>
      </c>
    </row>
    <row r="89" spans="1:4" ht="13.5" customHeight="1" thickBot="1" x14ac:dyDescent="0.25">
      <c r="A89" s="179"/>
      <c r="B89" s="180" t="s">
        <v>296</v>
      </c>
      <c r="C89" s="181">
        <v>0</v>
      </c>
      <c r="D89" s="182" t="s">
        <v>285</v>
      </c>
    </row>
    <row r="90" spans="1:4" ht="14.25" customHeight="1" x14ac:dyDescent="0.2">
      <c r="A90" s="183"/>
      <c r="B90" s="438"/>
      <c r="C90" s="184"/>
      <c r="D90" s="185"/>
    </row>
    <row r="91" spans="1:4" x14ac:dyDescent="0.2">
      <c r="A91" s="171" t="s">
        <v>245</v>
      </c>
      <c r="B91" s="437" t="s">
        <v>179</v>
      </c>
      <c r="C91" s="173"/>
      <c r="D91" s="174"/>
    </row>
    <row r="92" spans="1:4" ht="13.5" thickBot="1" x14ac:dyDescent="0.25">
      <c r="A92" s="175">
        <v>0</v>
      </c>
      <c r="B92" s="176" t="s">
        <v>288</v>
      </c>
      <c r="C92" s="177">
        <v>0</v>
      </c>
      <c r="D92" s="178" t="s">
        <v>177</v>
      </c>
    </row>
    <row r="93" spans="1:4" ht="13.5" customHeight="1" thickBot="1" x14ac:dyDescent="0.25">
      <c r="A93" s="179"/>
      <c r="B93" s="180" t="s">
        <v>296</v>
      </c>
      <c r="C93" s="181">
        <v>0</v>
      </c>
      <c r="D93" s="182" t="s">
        <v>285</v>
      </c>
    </row>
    <row r="94" spans="1:4" ht="14.25" customHeight="1" x14ac:dyDescent="0.2">
      <c r="A94" s="183"/>
      <c r="B94" s="438"/>
      <c r="C94" s="184"/>
      <c r="D94" s="185"/>
    </row>
    <row r="95" spans="1:4" x14ac:dyDescent="0.2">
      <c r="A95" s="171" t="s">
        <v>246</v>
      </c>
      <c r="B95" s="437" t="s">
        <v>182</v>
      </c>
      <c r="C95" s="173"/>
      <c r="D95" s="174"/>
    </row>
    <row r="96" spans="1:4" ht="13.5" thickBot="1" x14ac:dyDescent="0.25">
      <c r="A96" s="175">
        <v>0</v>
      </c>
      <c r="B96" s="176" t="s">
        <v>288</v>
      </c>
      <c r="C96" s="177">
        <v>0</v>
      </c>
      <c r="D96" s="178" t="s">
        <v>177</v>
      </c>
    </row>
    <row r="97" spans="1:4" ht="13.5" customHeight="1" thickBot="1" x14ac:dyDescent="0.25">
      <c r="A97" s="179"/>
      <c r="B97" s="180" t="s">
        <v>296</v>
      </c>
      <c r="C97" s="181">
        <v>0</v>
      </c>
      <c r="D97" s="182" t="s">
        <v>285</v>
      </c>
    </row>
    <row r="98" spans="1:4" ht="14.25" customHeight="1" x14ac:dyDescent="0.2">
      <c r="A98" s="183"/>
      <c r="B98" s="438"/>
      <c r="C98" s="184"/>
      <c r="D98" s="185"/>
    </row>
    <row r="99" spans="1:4" x14ac:dyDescent="0.2">
      <c r="A99" s="171" t="s">
        <v>247</v>
      </c>
      <c r="B99" s="437" t="s">
        <v>189</v>
      </c>
      <c r="C99" s="173"/>
      <c r="D99" s="174"/>
    </row>
    <row r="100" spans="1:4" ht="13.5" thickBot="1" x14ac:dyDescent="0.25">
      <c r="A100" s="175">
        <v>0</v>
      </c>
      <c r="B100" s="176" t="s">
        <v>288</v>
      </c>
      <c r="C100" s="177">
        <v>0</v>
      </c>
      <c r="D100" s="178" t="s">
        <v>177</v>
      </c>
    </row>
    <row r="101" spans="1:4" ht="13.5" customHeight="1" thickBot="1" x14ac:dyDescent="0.25">
      <c r="A101" s="179"/>
      <c r="B101" s="180" t="s">
        <v>296</v>
      </c>
      <c r="C101" s="181">
        <v>0</v>
      </c>
      <c r="D101" s="182" t="s">
        <v>285</v>
      </c>
    </row>
    <row r="102" spans="1:4" ht="14.25" customHeight="1" x14ac:dyDescent="0.2">
      <c r="A102" s="183"/>
      <c r="B102" s="438"/>
      <c r="C102" s="184"/>
      <c r="D102" s="185"/>
    </row>
    <row r="103" spans="1:4" x14ac:dyDescent="0.2">
      <c r="A103" s="171" t="s">
        <v>248</v>
      </c>
      <c r="B103" s="437" t="s">
        <v>195</v>
      </c>
      <c r="C103" s="173"/>
      <c r="D103" s="174"/>
    </row>
    <row r="104" spans="1:4" ht="13.5" thickBot="1" x14ac:dyDescent="0.25">
      <c r="A104" s="175">
        <v>0</v>
      </c>
      <c r="B104" s="176" t="s">
        <v>288</v>
      </c>
      <c r="C104" s="177">
        <v>0</v>
      </c>
      <c r="D104" s="178" t="s">
        <v>177</v>
      </c>
    </row>
    <row r="105" spans="1:4" ht="13.5" customHeight="1" thickBot="1" x14ac:dyDescent="0.25">
      <c r="A105" s="179"/>
      <c r="B105" s="180" t="s">
        <v>296</v>
      </c>
      <c r="C105" s="181">
        <v>0</v>
      </c>
      <c r="D105" s="182" t="s">
        <v>285</v>
      </c>
    </row>
    <row r="106" spans="1:4" ht="14.25" customHeight="1" x14ac:dyDescent="0.2">
      <c r="A106" s="183"/>
      <c r="B106" s="438"/>
      <c r="C106" s="184"/>
      <c r="D106" s="185"/>
    </row>
    <row r="107" spans="1:4" x14ac:dyDescent="0.2">
      <c r="A107" s="171" t="s">
        <v>249</v>
      </c>
      <c r="B107" s="437" t="s">
        <v>200</v>
      </c>
      <c r="C107" s="173"/>
      <c r="D107" s="174"/>
    </row>
    <row r="108" spans="1:4" ht="13.5" thickBot="1" x14ac:dyDescent="0.25">
      <c r="A108" s="175">
        <v>0</v>
      </c>
      <c r="B108" s="176" t="s">
        <v>288</v>
      </c>
      <c r="C108" s="177">
        <v>0</v>
      </c>
      <c r="D108" s="178" t="s">
        <v>177</v>
      </c>
    </row>
    <row r="109" spans="1:4" ht="13.5" customHeight="1" thickBot="1" x14ac:dyDescent="0.25">
      <c r="A109" s="179"/>
      <c r="B109" s="180" t="s">
        <v>296</v>
      </c>
      <c r="C109" s="181">
        <v>0</v>
      </c>
      <c r="D109" s="182" t="s">
        <v>285</v>
      </c>
    </row>
    <row r="110" spans="1:4" ht="14.25" customHeight="1" thickBot="1" x14ac:dyDescent="0.25">
      <c r="A110" s="183"/>
      <c r="B110" s="438"/>
      <c r="C110" s="184"/>
      <c r="D110" s="185"/>
    </row>
    <row r="111" spans="1:4" ht="13.5" customHeight="1" thickBot="1" x14ac:dyDescent="0.25">
      <c r="A111" s="159"/>
      <c r="B111" s="186" t="s">
        <v>297</v>
      </c>
      <c r="C111" s="187">
        <f>+C109+C105+C101+C97+C93+C89+C85+C81+C77+C73+C69+C65+C61+C57+C53+C49+C45+C41+C37+C33+C29+C25+C21+C17+C13</f>
        <v>0</v>
      </c>
      <c r="D111" s="182" t="s">
        <v>292</v>
      </c>
    </row>
  </sheetData>
  <mergeCells count="4">
    <mergeCell ref="A2:D2"/>
    <mergeCell ref="A3:D3"/>
    <mergeCell ref="A4:D4"/>
    <mergeCell ref="A5:D5"/>
  </mergeCells>
  <pageMargins left="0.25" right="0.25" top="0.5" bottom="0.5" header="0.25" footer="0.25"/>
  <pageSetup paperSize="9" scale="74" orientation="portrait" r:id="rId1"/>
  <headerFooter>
    <oddHeader>&amp;LOFFICE OF HEALTH CARE ACCESS&amp;CANNUAL REPORTING&amp;RMANCHESTER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tabSelected="1" workbookViewId="0">
      <selection sqref="A1:C1"/>
    </sheetView>
  </sheetViews>
  <sheetFormatPr defaultRowHeight="12.75" x14ac:dyDescent="0.2"/>
  <cols>
    <col min="1" max="1" width="6.6640625" style="110" customWidth="1"/>
    <col min="2" max="2" width="66.77734375" style="110" customWidth="1"/>
    <col min="3" max="3" width="27.5546875" style="110" customWidth="1"/>
    <col min="4" max="4" width="31.109375" style="110" customWidth="1"/>
    <col min="5" max="16384" width="8.88671875" style="110"/>
  </cols>
  <sheetData>
    <row r="1" spans="1:4" ht="15" x14ac:dyDescent="0.2">
      <c r="A1" s="111"/>
    </row>
    <row r="2" spans="1:4" x14ac:dyDescent="0.2">
      <c r="A2" s="453" t="s">
        <v>0</v>
      </c>
      <c r="B2" s="453"/>
      <c r="C2" s="453"/>
      <c r="D2" s="453"/>
    </row>
    <row r="3" spans="1:4" x14ac:dyDescent="0.2">
      <c r="A3" s="453" t="s">
        <v>298</v>
      </c>
      <c r="B3" s="453"/>
      <c r="C3" s="453"/>
      <c r="D3" s="453"/>
    </row>
    <row r="4" spans="1:4" x14ac:dyDescent="0.2">
      <c r="A4" s="453" t="s">
        <v>2</v>
      </c>
      <c r="B4" s="453"/>
      <c r="C4" s="453"/>
      <c r="D4" s="453"/>
    </row>
    <row r="5" spans="1:4" x14ac:dyDescent="0.2">
      <c r="A5" s="453" t="s">
        <v>299</v>
      </c>
      <c r="B5" s="453"/>
      <c r="C5" s="453"/>
      <c r="D5" s="453"/>
    </row>
    <row r="6" spans="1:4" ht="13.5" customHeight="1" thickBot="1" x14ac:dyDescent="0.25">
      <c r="B6" s="112"/>
      <c r="C6" s="112"/>
      <c r="D6" s="113"/>
    </row>
    <row r="7" spans="1:4" ht="15.75" x14ac:dyDescent="0.25">
      <c r="A7" s="114">
        <v>-1</v>
      </c>
      <c r="B7" s="188">
        <v>-2</v>
      </c>
      <c r="C7" s="188">
        <v>-3</v>
      </c>
      <c r="D7" s="158">
        <v>-4</v>
      </c>
    </row>
    <row r="8" spans="1:4" s="159" customFormat="1" x14ac:dyDescent="0.2">
      <c r="A8" s="189"/>
      <c r="B8" s="190" t="s">
        <v>294</v>
      </c>
      <c r="C8" s="191"/>
      <c r="D8" s="192"/>
    </row>
    <row r="9" spans="1:4" ht="14.25" customHeight="1" thickBot="1" x14ac:dyDescent="0.25">
      <c r="A9" s="118" t="s">
        <v>5</v>
      </c>
      <c r="B9" s="120" t="s">
        <v>300</v>
      </c>
      <c r="C9" s="193" t="s">
        <v>278</v>
      </c>
      <c r="D9" s="121" t="s">
        <v>301</v>
      </c>
    </row>
    <row r="10" spans="1:4" x14ac:dyDescent="0.2">
      <c r="A10" s="168"/>
      <c r="B10" s="170"/>
      <c r="C10" s="170"/>
      <c r="D10" s="169"/>
    </row>
    <row r="11" spans="1:4" ht="15.75" customHeight="1" x14ac:dyDescent="0.2">
      <c r="A11" s="194" t="s">
        <v>8</v>
      </c>
      <c r="B11" s="172" t="s">
        <v>10</v>
      </c>
      <c r="C11" s="170"/>
      <c r="D11" s="195"/>
    </row>
    <row r="12" spans="1:4" ht="13.5" thickBot="1" x14ac:dyDescent="0.25">
      <c r="A12" s="196">
        <v>0</v>
      </c>
      <c r="B12" s="197" t="s">
        <v>288</v>
      </c>
      <c r="C12" s="198">
        <v>0</v>
      </c>
      <c r="D12" s="199" t="s">
        <v>302</v>
      </c>
    </row>
    <row r="13" spans="1:4" ht="13.5" customHeight="1" thickBot="1" x14ac:dyDescent="0.25">
      <c r="A13" s="200"/>
      <c r="B13" s="201" t="s">
        <v>225</v>
      </c>
      <c r="C13" s="202">
        <v>0</v>
      </c>
      <c r="D13" s="203"/>
    </row>
    <row r="14" spans="1:4" ht="14.25" customHeight="1" x14ac:dyDescent="0.2">
      <c r="A14" s="204"/>
      <c r="B14" s="205"/>
      <c r="C14" s="206"/>
      <c r="D14" s="207"/>
    </row>
    <row r="15" spans="1:4" ht="15.75" customHeight="1" x14ac:dyDescent="0.2">
      <c r="A15" s="194" t="s">
        <v>37</v>
      </c>
      <c r="B15" s="172" t="s">
        <v>38</v>
      </c>
      <c r="C15" s="170"/>
      <c r="D15" s="195"/>
    </row>
    <row r="16" spans="1:4" ht="13.5" thickBot="1" x14ac:dyDescent="0.25">
      <c r="A16" s="196">
        <v>0</v>
      </c>
      <c r="B16" s="197" t="s">
        <v>288</v>
      </c>
      <c r="C16" s="198">
        <v>0</v>
      </c>
      <c r="D16" s="199" t="s">
        <v>302</v>
      </c>
    </row>
    <row r="17" spans="1:4" ht="13.5" customHeight="1" thickBot="1" x14ac:dyDescent="0.25">
      <c r="A17" s="200"/>
      <c r="B17" s="201" t="s">
        <v>225</v>
      </c>
      <c r="C17" s="202">
        <v>0</v>
      </c>
      <c r="D17" s="203"/>
    </row>
    <row r="18" spans="1:4" ht="14.25" customHeight="1" x14ac:dyDescent="0.2">
      <c r="A18" s="204"/>
      <c r="B18" s="205"/>
      <c r="C18" s="206"/>
      <c r="D18" s="207"/>
    </row>
    <row r="19" spans="1:4" ht="15.75" customHeight="1" x14ac:dyDescent="0.2">
      <c r="A19" s="194" t="s">
        <v>50</v>
      </c>
      <c r="B19" s="172" t="s">
        <v>51</v>
      </c>
      <c r="C19" s="170"/>
      <c r="D19" s="195"/>
    </row>
    <row r="20" spans="1:4" ht="13.5" thickBot="1" x14ac:dyDescent="0.25">
      <c r="A20" s="196">
        <v>0</v>
      </c>
      <c r="B20" s="197" t="s">
        <v>288</v>
      </c>
      <c r="C20" s="198">
        <v>0</v>
      </c>
      <c r="D20" s="199" t="s">
        <v>302</v>
      </c>
    </row>
    <row r="21" spans="1:4" ht="13.5" customHeight="1" thickBot="1" x14ac:dyDescent="0.25">
      <c r="A21" s="200"/>
      <c r="B21" s="201" t="s">
        <v>225</v>
      </c>
      <c r="C21" s="202">
        <v>0</v>
      </c>
      <c r="D21" s="203"/>
    </row>
    <row r="22" spans="1:4" ht="14.25" customHeight="1" x14ac:dyDescent="0.2">
      <c r="A22" s="204"/>
      <c r="B22" s="205"/>
      <c r="C22" s="206"/>
      <c r="D22" s="207"/>
    </row>
    <row r="23" spans="1:4" ht="15.75" customHeight="1" x14ac:dyDescent="0.2">
      <c r="A23" s="194" t="s">
        <v>54</v>
      </c>
      <c r="B23" s="172" t="s">
        <v>55</v>
      </c>
      <c r="C23" s="170"/>
      <c r="D23" s="195"/>
    </row>
    <row r="24" spans="1:4" ht="13.5" thickBot="1" x14ac:dyDescent="0.25">
      <c r="A24" s="196">
        <v>0</v>
      </c>
      <c r="B24" s="197" t="s">
        <v>288</v>
      </c>
      <c r="C24" s="198">
        <v>0</v>
      </c>
      <c r="D24" s="199" t="s">
        <v>302</v>
      </c>
    </row>
    <row r="25" spans="1:4" ht="13.5" customHeight="1" thickBot="1" x14ac:dyDescent="0.25">
      <c r="A25" s="200"/>
      <c r="B25" s="201" t="s">
        <v>225</v>
      </c>
      <c r="C25" s="202">
        <v>0</v>
      </c>
      <c r="D25" s="203"/>
    </row>
    <row r="26" spans="1:4" ht="14.25" customHeight="1" x14ac:dyDescent="0.2">
      <c r="A26" s="204"/>
      <c r="B26" s="205"/>
      <c r="C26" s="206"/>
      <c r="D26" s="207"/>
    </row>
    <row r="27" spans="1:4" ht="15.75" customHeight="1" x14ac:dyDescent="0.2">
      <c r="A27" s="194" t="s">
        <v>64</v>
      </c>
      <c r="B27" s="172" t="s">
        <v>65</v>
      </c>
      <c r="C27" s="170"/>
      <c r="D27" s="195"/>
    </row>
    <row r="28" spans="1:4" ht="13.5" thickBot="1" x14ac:dyDescent="0.25">
      <c r="A28" s="196">
        <v>0</v>
      </c>
      <c r="B28" s="197" t="s">
        <v>288</v>
      </c>
      <c r="C28" s="198">
        <v>0</v>
      </c>
      <c r="D28" s="199" t="s">
        <v>302</v>
      </c>
    </row>
    <row r="29" spans="1:4" ht="13.5" customHeight="1" thickBot="1" x14ac:dyDescent="0.25">
      <c r="A29" s="200"/>
      <c r="B29" s="201" t="s">
        <v>225</v>
      </c>
      <c r="C29" s="202">
        <v>0</v>
      </c>
      <c r="D29" s="203"/>
    </row>
    <row r="30" spans="1:4" ht="14.25" customHeight="1" x14ac:dyDescent="0.2">
      <c r="A30" s="204"/>
      <c r="B30" s="205"/>
      <c r="C30" s="206"/>
      <c r="D30" s="207"/>
    </row>
    <row r="31" spans="1:4" ht="15.75" customHeight="1" x14ac:dyDescent="0.2">
      <c r="A31" s="194" t="s">
        <v>73</v>
      </c>
      <c r="B31" s="172" t="s">
        <v>74</v>
      </c>
      <c r="C31" s="170"/>
      <c r="D31" s="195"/>
    </row>
    <row r="32" spans="1:4" ht="13.5" thickBot="1" x14ac:dyDescent="0.25">
      <c r="A32" s="196">
        <v>0</v>
      </c>
      <c r="B32" s="197" t="s">
        <v>288</v>
      </c>
      <c r="C32" s="198">
        <v>0</v>
      </c>
      <c r="D32" s="199" t="s">
        <v>302</v>
      </c>
    </row>
    <row r="33" spans="1:4" ht="13.5" customHeight="1" thickBot="1" x14ac:dyDescent="0.25">
      <c r="A33" s="200"/>
      <c r="B33" s="201" t="s">
        <v>225</v>
      </c>
      <c r="C33" s="202">
        <v>0</v>
      </c>
      <c r="D33" s="203"/>
    </row>
    <row r="34" spans="1:4" ht="14.25" customHeight="1" x14ac:dyDescent="0.2">
      <c r="A34" s="204"/>
      <c r="B34" s="205"/>
      <c r="C34" s="206"/>
      <c r="D34" s="207"/>
    </row>
    <row r="35" spans="1:4" ht="15.75" customHeight="1" x14ac:dyDescent="0.2">
      <c r="A35" s="194" t="s">
        <v>83</v>
      </c>
      <c r="B35" s="172" t="s">
        <v>84</v>
      </c>
      <c r="C35" s="170"/>
      <c r="D35" s="195"/>
    </row>
    <row r="36" spans="1:4" ht="13.5" thickBot="1" x14ac:dyDescent="0.25">
      <c r="A36" s="196">
        <v>0</v>
      </c>
      <c r="B36" s="197" t="s">
        <v>288</v>
      </c>
      <c r="C36" s="198">
        <v>0</v>
      </c>
      <c r="D36" s="199" t="s">
        <v>302</v>
      </c>
    </row>
    <row r="37" spans="1:4" ht="13.5" customHeight="1" thickBot="1" x14ac:dyDescent="0.25">
      <c r="A37" s="200"/>
      <c r="B37" s="201" t="s">
        <v>225</v>
      </c>
      <c r="C37" s="202">
        <v>0</v>
      </c>
      <c r="D37" s="203"/>
    </row>
    <row r="38" spans="1:4" ht="14.25" customHeight="1" x14ac:dyDescent="0.2">
      <c r="A38" s="204"/>
      <c r="B38" s="205"/>
      <c r="C38" s="206"/>
      <c r="D38" s="207"/>
    </row>
    <row r="39" spans="1:4" ht="15.75" customHeight="1" x14ac:dyDescent="0.2">
      <c r="A39" s="194" t="s">
        <v>89</v>
      </c>
      <c r="B39" s="172" t="s">
        <v>90</v>
      </c>
      <c r="C39" s="170"/>
      <c r="D39" s="195"/>
    </row>
    <row r="40" spans="1:4" ht="13.5" thickBot="1" x14ac:dyDescent="0.25">
      <c r="A40" s="196">
        <v>0</v>
      </c>
      <c r="B40" s="197" t="s">
        <v>288</v>
      </c>
      <c r="C40" s="198">
        <v>0</v>
      </c>
      <c r="D40" s="199" t="s">
        <v>302</v>
      </c>
    </row>
    <row r="41" spans="1:4" ht="13.5" customHeight="1" thickBot="1" x14ac:dyDescent="0.25">
      <c r="A41" s="200"/>
      <c r="B41" s="201" t="s">
        <v>225</v>
      </c>
      <c r="C41" s="202">
        <v>0</v>
      </c>
      <c r="D41" s="203"/>
    </row>
    <row r="42" spans="1:4" ht="14.25" customHeight="1" x14ac:dyDescent="0.2">
      <c r="A42" s="204"/>
      <c r="B42" s="205"/>
      <c r="C42" s="206"/>
      <c r="D42" s="207"/>
    </row>
    <row r="43" spans="1:4" ht="15.75" customHeight="1" x14ac:dyDescent="0.2">
      <c r="A43" s="194" t="s">
        <v>96</v>
      </c>
      <c r="B43" s="172" t="s">
        <v>97</v>
      </c>
      <c r="C43" s="170"/>
      <c r="D43" s="195"/>
    </row>
    <row r="44" spans="1:4" ht="13.5" thickBot="1" x14ac:dyDescent="0.25">
      <c r="A44" s="196">
        <v>0</v>
      </c>
      <c r="B44" s="197" t="s">
        <v>288</v>
      </c>
      <c r="C44" s="198">
        <v>0</v>
      </c>
      <c r="D44" s="199" t="s">
        <v>302</v>
      </c>
    </row>
    <row r="45" spans="1:4" ht="13.5" customHeight="1" thickBot="1" x14ac:dyDescent="0.25">
      <c r="A45" s="200"/>
      <c r="B45" s="201" t="s">
        <v>225</v>
      </c>
      <c r="C45" s="202">
        <v>0</v>
      </c>
      <c r="D45" s="203"/>
    </row>
    <row r="46" spans="1:4" ht="14.25" customHeight="1" x14ac:dyDescent="0.2">
      <c r="A46" s="204"/>
      <c r="B46" s="205"/>
      <c r="C46" s="206"/>
      <c r="D46" s="207"/>
    </row>
    <row r="47" spans="1:4" ht="15.75" customHeight="1" x14ac:dyDescent="0.2">
      <c r="A47" s="194" t="s">
        <v>105</v>
      </c>
      <c r="B47" s="172" t="s">
        <v>106</v>
      </c>
      <c r="C47" s="170"/>
      <c r="D47" s="195"/>
    </row>
    <row r="48" spans="1:4" ht="13.5" thickBot="1" x14ac:dyDescent="0.25">
      <c r="A48" s="196">
        <v>0</v>
      </c>
      <c r="B48" s="197" t="s">
        <v>288</v>
      </c>
      <c r="C48" s="198">
        <v>0</v>
      </c>
      <c r="D48" s="199" t="s">
        <v>302</v>
      </c>
    </row>
    <row r="49" spans="1:4" ht="13.5" customHeight="1" thickBot="1" x14ac:dyDescent="0.25">
      <c r="A49" s="200"/>
      <c r="B49" s="201" t="s">
        <v>225</v>
      </c>
      <c r="C49" s="202">
        <v>0</v>
      </c>
      <c r="D49" s="203"/>
    </row>
    <row r="50" spans="1:4" ht="14.25" customHeight="1" x14ac:dyDescent="0.2">
      <c r="A50" s="204"/>
      <c r="B50" s="205"/>
      <c r="C50" s="206"/>
      <c r="D50" s="207"/>
    </row>
    <row r="51" spans="1:4" ht="15.75" customHeight="1" x14ac:dyDescent="0.2">
      <c r="A51" s="194" t="s">
        <v>108</v>
      </c>
      <c r="B51" s="172" t="s">
        <v>109</v>
      </c>
      <c r="C51" s="170"/>
      <c r="D51" s="195"/>
    </row>
    <row r="52" spans="1:4" ht="13.5" thickBot="1" x14ac:dyDescent="0.25">
      <c r="A52" s="196">
        <v>0</v>
      </c>
      <c r="B52" s="197" t="s">
        <v>288</v>
      </c>
      <c r="C52" s="198">
        <v>0</v>
      </c>
      <c r="D52" s="199" t="s">
        <v>302</v>
      </c>
    </row>
    <row r="53" spans="1:4" ht="13.5" customHeight="1" thickBot="1" x14ac:dyDescent="0.25">
      <c r="A53" s="200"/>
      <c r="B53" s="201" t="s">
        <v>225</v>
      </c>
      <c r="C53" s="202">
        <v>0</v>
      </c>
      <c r="D53" s="203"/>
    </row>
    <row r="54" spans="1:4" ht="14.25" customHeight="1" x14ac:dyDescent="0.2">
      <c r="A54" s="204"/>
      <c r="B54" s="205"/>
      <c r="C54" s="206"/>
      <c r="D54" s="207"/>
    </row>
    <row r="55" spans="1:4" ht="15.75" customHeight="1" x14ac:dyDescent="0.2">
      <c r="A55" s="194" t="s">
        <v>112</v>
      </c>
      <c r="B55" s="172" t="s">
        <v>113</v>
      </c>
      <c r="C55" s="170"/>
      <c r="D55" s="195"/>
    </row>
    <row r="56" spans="1:4" ht="13.5" thickBot="1" x14ac:dyDescent="0.25">
      <c r="A56" s="196">
        <v>0</v>
      </c>
      <c r="B56" s="197" t="s">
        <v>288</v>
      </c>
      <c r="C56" s="198">
        <v>0</v>
      </c>
      <c r="D56" s="199" t="s">
        <v>302</v>
      </c>
    </row>
    <row r="57" spans="1:4" ht="13.5" customHeight="1" thickBot="1" x14ac:dyDescent="0.25">
      <c r="A57" s="200"/>
      <c r="B57" s="201" t="s">
        <v>225</v>
      </c>
      <c r="C57" s="202">
        <v>0</v>
      </c>
      <c r="D57" s="203"/>
    </row>
    <row r="58" spans="1:4" ht="14.25" customHeight="1" x14ac:dyDescent="0.2">
      <c r="A58" s="204"/>
      <c r="B58" s="205"/>
      <c r="C58" s="206"/>
      <c r="D58" s="207"/>
    </row>
    <row r="59" spans="1:4" ht="15.75" customHeight="1" x14ac:dyDescent="0.2">
      <c r="A59" s="194" t="s">
        <v>119</v>
      </c>
      <c r="B59" s="172" t="s">
        <v>120</v>
      </c>
      <c r="C59" s="170"/>
      <c r="D59" s="195"/>
    </row>
    <row r="60" spans="1:4" ht="13.5" thickBot="1" x14ac:dyDescent="0.25">
      <c r="A60" s="196">
        <v>0</v>
      </c>
      <c r="B60" s="197" t="s">
        <v>288</v>
      </c>
      <c r="C60" s="198">
        <v>0</v>
      </c>
      <c r="D60" s="199" t="s">
        <v>302</v>
      </c>
    </row>
    <row r="61" spans="1:4" ht="13.5" customHeight="1" thickBot="1" x14ac:dyDescent="0.25">
      <c r="A61" s="200"/>
      <c r="B61" s="201" t="s">
        <v>225</v>
      </c>
      <c r="C61" s="202">
        <v>0</v>
      </c>
      <c r="D61" s="203"/>
    </row>
    <row r="62" spans="1:4" ht="14.25" customHeight="1" x14ac:dyDescent="0.2">
      <c r="A62" s="204"/>
      <c r="B62" s="205"/>
      <c r="C62" s="206"/>
      <c r="D62" s="207"/>
    </row>
    <row r="63" spans="1:4" ht="15.75" customHeight="1" x14ac:dyDescent="0.2">
      <c r="A63" s="194" t="s">
        <v>129</v>
      </c>
      <c r="B63" s="172" t="s">
        <v>130</v>
      </c>
      <c r="C63" s="170"/>
      <c r="D63" s="195"/>
    </row>
    <row r="64" spans="1:4" ht="13.5" thickBot="1" x14ac:dyDescent="0.25">
      <c r="A64" s="196">
        <v>0</v>
      </c>
      <c r="B64" s="197" t="s">
        <v>288</v>
      </c>
      <c r="C64" s="198">
        <v>0</v>
      </c>
      <c r="D64" s="199" t="s">
        <v>302</v>
      </c>
    </row>
    <row r="65" spans="1:4" ht="13.5" customHeight="1" thickBot="1" x14ac:dyDescent="0.25">
      <c r="A65" s="200"/>
      <c r="B65" s="201" t="s">
        <v>225</v>
      </c>
      <c r="C65" s="202">
        <v>0</v>
      </c>
      <c r="D65" s="203"/>
    </row>
    <row r="66" spans="1:4" ht="14.25" customHeight="1" x14ac:dyDescent="0.2">
      <c r="A66" s="204"/>
      <c r="B66" s="205"/>
      <c r="C66" s="206"/>
      <c r="D66" s="207"/>
    </row>
    <row r="67" spans="1:4" ht="15.75" customHeight="1" x14ac:dyDescent="0.2">
      <c r="A67" s="194" t="s">
        <v>139</v>
      </c>
      <c r="B67" s="172" t="s">
        <v>140</v>
      </c>
      <c r="C67" s="170"/>
      <c r="D67" s="195"/>
    </row>
    <row r="68" spans="1:4" ht="13.5" thickBot="1" x14ac:dyDescent="0.25">
      <c r="A68" s="196">
        <v>0</v>
      </c>
      <c r="B68" s="197" t="s">
        <v>288</v>
      </c>
      <c r="C68" s="198">
        <v>0</v>
      </c>
      <c r="D68" s="199" t="s">
        <v>302</v>
      </c>
    </row>
    <row r="69" spans="1:4" ht="13.5" customHeight="1" thickBot="1" x14ac:dyDescent="0.25">
      <c r="A69" s="200"/>
      <c r="B69" s="201" t="s">
        <v>225</v>
      </c>
      <c r="C69" s="202">
        <v>0</v>
      </c>
      <c r="D69" s="203"/>
    </row>
    <row r="70" spans="1:4" ht="14.25" customHeight="1" x14ac:dyDescent="0.2">
      <c r="A70" s="204"/>
      <c r="B70" s="205"/>
      <c r="C70" s="206"/>
      <c r="D70" s="207"/>
    </row>
    <row r="71" spans="1:4" ht="15.75" customHeight="1" x14ac:dyDescent="0.2">
      <c r="A71" s="194" t="s">
        <v>150</v>
      </c>
      <c r="B71" s="172" t="s">
        <v>151</v>
      </c>
      <c r="C71" s="170"/>
      <c r="D71" s="195"/>
    </row>
    <row r="72" spans="1:4" ht="13.5" thickBot="1" x14ac:dyDescent="0.25">
      <c r="A72" s="196">
        <v>0</v>
      </c>
      <c r="B72" s="197" t="s">
        <v>288</v>
      </c>
      <c r="C72" s="198">
        <v>0</v>
      </c>
      <c r="D72" s="199" t="s">
        <v>302</v>
      </c>
    </row>
    <row r="73" spans="1:4" ht="13.5" customHeight="1" thickBot="1" x14ac:dyDescent="0.25">
      <c r="A73" s="200"/>
      <c r="B73" s="201" t="s">
        <v>225</v>
      </c>
      <c r="C73" s="202">
        <v>0</v>
      </c>
      <c r="D73" s="203"/>
    </row>
    <row r="74" spans="1:4" ht="14.25" customHeight="1" x14ac:dyDescent="0.2">
      <c r="A74" s="204"/>
      <c r="B74" s="205"/>
      <c r="C74" s="206"/>
      <c r="D74" s="207"/>
    </row>
    <row r="75" spans="1:4" ht="15.75" customHeight="1" x14ac:dyDescent="0.2">
      <c r="A75" s="194" t="s">
        <v>154</v>
      </c>
      <c r="B75" s="172" t="s">
        <v>155</v>
      </c>
      <c r="C75" s="170"/>
      <c r="D75" s="195"/>
    </row>
    <row r="76" spans="1:4" ht="13.5" thickBot="1" x14ac:dyDescent="0.25">
      <c r="A76" s="196">
        <v>0</v>
      </c>
      <c r="B76" s="197" t="s">
        <v>288</v>
      </c>
      <c r="C76" s="198">
        <v>0</v>
      </c>
      <c r="D76" s="199" t="s">
        <v>302</v>
      </c>
    </row>
    <row r="77" spans="1:4" ht="13.5" customHeight="1" thickBot="1" x14ac:dyDescent="0.25">
      <c r="A77" s="200"/>
      <c r="B77" s="201" t="s">
        <v>225</v>
      </c>
      <c r="C77" s="202">
        <v>0</v>
      </c>
      <c r="D77" s="203"/>
    </row>
    <row r="78" spans="1:4" ht="14.25" customHeight="1" x14ac:dyDescent="0.2">
      <c r="A78" s="204"/>
      <c r="B78" s="205"/>
      <c r="C78" s="206"/>
      <c r="D78" s="207"/>
    </row>
    <row r="79" spans="1:4" ht="15.75" customHeight="1" x14ac:dyDescent="0.2">
      <c r="A79" s="194" t="s">
        <v>157</v>
      </c>
      <c r="B79" s="172" t="s">
        <v>158</v>
      </c>
      <c r="C79" s="170"/>
      <c r="D79" s="195"/>
    </row>
    <row r="80" spans="1:4" ht="13.5" thickBot="1" x14ac:dyDescent="0.25">
      <c r="A80" s="196">
        <v>0</v>
      </c>
      <c r="B80" s="197" t="s">
        <v>288</v>
      </c>
      <c r="C80" s="198">
        <v>0</v>
      </c>
      <c r="D80" s="199" t="s">
        <v>302</v>
      </c>
    </row>
    <row r="81" spans="1:4" ht="13.5" customHeight="1" thickBot="1" x14ac:dyDescent="0.25">
      <c r="A81" s="200"/>
      <c r="B81" s="201" t="s">
        <v>225</v>
      </c>
      <c r="C81" s="202">
        <v>0</v>
      </c>
      <c r="D81" s="203"/>
    </row>
    <row r="82" spans="1:4" ht="14.25" customHeight="1" x14ac:dyDescent="0.2">
      <c r="A82" s="204"/>
      <c r="B82" s="205"/>
      <c r="C82" s="206"/>
      <c r="D82" s="207"/>
    </row>
    <row r="83" spans="1:4" ht="15.75" customHeight="1" x14ac:dyDescent="0.2">
      <c r="A83" s="194" t="s">
        <v>160</v>
      </c>
      <c r="B83" s="172" t="s">
        <v>161</v>
      </c>
      <c r="C83" s="170"/>
      <c r="D83" s="195"/>
    </row>
    <row r="84" spans="1:4" ht="13.5" thickBot="1" x14ac:dyDescent="0.25">
      <c r="A84" s="196">
        <v>0</v>
      </c>
      <c r="B84" s="197" t="s">
        <v>288</v>
      </c>
      <c r="C84" s="198">
        <v>0</v>
      </c>
      <c r="D84" s="199" t="s">
        <v>302</v>
      </c>
    </row>
    <row r="85" spans="1:4" ht="13.5" customHeight="1" thickBot="1" x14ac:dyDescent="0.25">
      <c r="A85" s="200"/>
      <c r="B85" s="201" t="s">
        <v>225</v>
      </c>
      <c r="C85" s="202">
        <v>0</v>
      </c>
      <c r="D85" s="203"/>
    </row>
    <row r="86" spans="1:4" ht="14.25" customHeight="1" x14ac:dyDescent="0.2">
      <c r="A86" s="204"/>
      <c r="B86" s="205"/>
      <c r="C86" s="206"/>
      <c r="D86" s="207"/>
    </row>
    <row r="87" spans="1:4" ht="15.75" customHeight="1" x14ac:dyDescent="0.2">
      <c r="A87" s="194" t="s">
        <v>170</v>
      </c>
      <c r="B87" s="172" t="s">
        <v>171</v>
      </c>
      <c r="C87" s="170"/>
      <c r="D87" s="195"/>
    </row>
    <row r="88" spans="1:4" ht="13.5" thickBot="1" x14ac:dyDescent="0.25">
      <c r="A88" s="196">
        <v>0</v>
      </c>
      <c r="B88" s="197" t="s">
        <v>288</v>
      </c>
      <c r="C88" s="198">
        <v>0</v>
      </c>
      <c r="D88" s="199" t="s">
        <v>302</v>
      </c>
    </row>
    <row r="89" spans="1:4" ht="13.5" customHeight="1" thickBot="1" x14ac:dyDescent="0.25">
      <c r="A89" s="200"/>
      <c r="B89" s="201" t="s">
        <v>225</v>
      </c>
      <c r="C89" s="202">
        <v>0</v>
      </c>
      <c r="D89" s="203"/>
    </row>
    <row r="90" spans="1:4" ht="14.25" customHeight="1" x14ac:dyDescent="0.2">
      <c r="A90" s="204"/>
      <c r="B90" s="205"/>
      <c r="C90" s="206"/>
      <c r="D90" s="207"/>
    </row>
    <row r="91" spans="1:4" ht="15.75" customHeight="1" x14ac:dyDescent="0.2">
      <c r="A91" s="194" t="s">
        <v>178</v>
      </c>
      <c r="B91" s="172" t="s">
        <v>179</v>
      </c>
      <c r="C91" s="170"/>
      <c r="D91" s="195"/>
    </row>
    <row r="92" spans="1:4" ht="13.5" thickBot="1" x14ac:dyDescent="0.25">
      <c r="A92" s="196">
        <v>0</v>
      </c>
      <c r="B92" s="197" t="s">
        <v>288</v>
      </c>
      <c r="C92" s="198">
        <v>0</v>
      </c>
      <c r="D92" s="199" t="s">
        <v>302</v>
      </c>
    </row>
    <row r="93" spans="1:4" ht="13.5" customHeight="1" thickBot="1" x14ac:dyDescent="0.25">
      <c r="A93" s="200"/>
      <c r="B93" s="201" t="s">
        <v>225</v>
      </c>
      <c r="C93" s="202">
        <v>0</v>
      </c>
      <c r="D93" s="203"/>
    </row>
    <row r="94" spans="1:4" ht="14.25" customHeight="1" x14ac:dyDescent="0.2">
      <c r="A94" s="204"/>
      <c r="B94" s="205"/>
      <c r="C94" s="206"/>
      <c r="D94" s="207"/>
    </row>
    <row r="95" spans="1:4" ht="15.75" customHeight="1" x14ac:dyDescent="0.2">
      <c r="A95" s="194" t="s">
        <v>181</v>
      </c>
      <c r="B95" s="172" t="s">
        <v>182</v>
      </c>
      <c r="C95" s="170"/>
      <c r="D95" s="195"/>
    </row>
    <row r="96" spans="1:4" ht="13.5" thickBot="1" x14ac:dyDescent="0.25">
      <c r="A96" s="196">
        <v>0</v>
      </c>
      <c r="B96" s="197" t="s">
        <v>288</v>
      </c>
      <c r="C96" s="198">
        <v>0</v>
      </c>
      <c r="D96" s="199" t="s">
        <v>302</v>
      </c>
    </row>
    <row r="97" spans="1:4" ht="13.5" customHeight="1" thickBot="1" x14ac:dyDescent="0.25">
      <c r="A97" s="200"/>
      <c r="B97" s="201" t="s">
        <v>225</v>
      </c>
      <c r="C97" s="202">
        <v>0</v>
      </c>
      <c r="D97" s="203"/>
    </row>
    <row r="98" spans="1:4" ht="14.25" customHeight="1" x14ac:dyDescent="0.2">
      <c r="A98" s="204"/>
      <c r="B98" s="205"/>
      <c r="C98" s="206"/>
      <c r="D98" s="207"/>
    </row>
    <row r="99" spans="1:4" ht="15.75" customHeight="1" x14ac:dyDescent="0.2">
      <c r="A99" s="194" t="s">
        <v>188</v>
      </c>
      <c r="B99" s="172" t="s">
        <v>189</v>
      </c>
      <c r="C99" s="170"/>
      <c r="D99" s="195"/>
    </row>
    <row r="100" spans="1:4" ht="13.5" thickBot="1" x14ac:dyDescent="0.25">
      <c r="A100" s="196">
        <v>0</v>
      </c>
      <c r="B100" s="197" t="s">
        <v>288</v>
      </c>
      <c r="C100" s="198">
        <v>0</v>
      </c>
      <c r="D100" s="199" t="s">
        <v>302</v>
      </c>
    </row>
    <row r="101" spans="1:4" ht="13.5" customHeight="1" thickBot="1" x14ac:dyDescent="0.25">
      <c r="A101" s="200"/>
      <c r="B101" s="201" t="s">
        <v>225</v>
      </c>
      <c r="C101" s="202">
        <v>0</v>
      </c>
      <c r="D101" s="203"/>
    </row>
    <row r="102" spans="1:4" ht="14.25" customHeight="1" x14ac:dyDescent="0.2">
      <c r="A102" s="204"/>
      <c r="B102" s="205"/>
      <c r="C102" s="206"/>
      <c r="D102" s="207"/>
    </row>
    <row r="103" spans="1:4" ht="15.75" customHeight="1" x14ac:dyDescent="0.2">
      <c r="A103" s="194" t="s">
        <v>194</v>
      </c>
      <c r="B103" s="172" t="s">
        <v>195</v>
      </c>
      <c r="C103" s="170"/>
      <c r="D103" s="195"/>
    </row>
    <row r="104" spans="1:4" ht="13.5" thickBot="1" x14ac:dyDescent="0.25">
      <c r="A104" s="196">
        <v>0</v>
      </c>
      <c r="B104" s="197" t="s">
        <v>288</v>
      </c>
      <c r="C104" s="198">
        <v>0</v>
      </c>
      <c r="D104" s="199" t="s">
        <v>302</v>
      </c>
    </row>
    <row r="105" spans="1:4" ht="13.5" customHeight="1" thickBot="1" x14ac:dyDescent="0.25">
      <c r="A105" s="200"/>
      <c r="B105" s="201" t="s">
        <v>225</v>
      </c>
      <c r="C105" s="202">
        <v>0</v>
      </c>
      <c r="D105" s="203"/>
    </row>
    <row r="106" spans="1:4" ht="14.25" customHeight="1" x14ac:dyDescent="0.2">
      <c r="A106" s="204"/>
      <c r="B106" s="205"/>
      <c r="C106" s="206"/>
      <c r="D106" s="207"/>
    </row>
    <row r="107" spans="1:4" ht="15.75" customHeight="1" x14ac:dyDescent="0.2">
      <c r="A107" s="194" t="s">
        <v>199</v>
      </c>
      <c r="B107" s="172" t="s">
        <v>200</v>
      </c>
      <c r="C107" s="170"/>
      <c r="D107" s="195"/>
    </row>
    <row r="108" spans="1:4" ht="13.5" thickBot="1" x14ac:dyDescent="0.25">
      <c r="A108" s="196">
        <v>0</v>
      </c>
      <c r="B108" s="197" t="s">
        <v>288</v>
      </c>
      <c r="C108" s="198">
        <v>0</v>
      </c>
      <c r="D108" s="199" t="s">
        <v>302</v>
      </c>
    </row>
    <row r="109" spans="1:4" ht="13.5" customHeight="1" thickBot="1" x14ac:dyDescent="0.25">
      <c r="A109" s="200"/>
      <c r="B109" s="201" t="s">
        <v>225</v>
      </c>
      <c r="C109" s="202">
        <v>0</v>
      </c>
      <c r="D109" s="203"/>
    </row>
    <row r="110" spans="1:4" ht="14.25" customHeight="1" x14ac:dyDescent="0.2">
      <c r="A110" s="204"/>
      <c r="B110" s="205"/>
      <c r="C110" s="206"/>
      <c r="D110" s="207"/>
    </row>
    <row r="111" spans="1:4" ht="13.5" customHeight="1" thickBot="1" x14ac:dyDescent="0.25">
      <c r="A111" s="208"/>
      <c r="B111" s="209" t="s">
        <v>274</v>
      </c>
      <c r="C111" s="210">
        <f>+C109+C105+C101+C97+C93+C89+C85+C81+C77+C73+C69+C65+C61+C57+C53+C49+C45+C41+C37+C33+C29+C25+C21+C17+C13</f>
        <v>0</v>
      </c>
      <c r="D111" s="211"/>
    </row>
  </sheetData>
  <mergeCells count="4">
    <mergeCell ref="A2:D2"/>
    <mergeCell ref="A3:D3"/>
    <mergeCell ref="A4:D4"/>
    <mergeCell ref="A5:D5"/>
  </mergeCells>
  <printOptions gridLines="1"/>
  <pageMargins left="1" right="1" top="0.5" bottom="0.5" header="0.25" footer="0.25"/>
  <pageSetup paperSize="9" scale="74" orientation="landscape" r:id="rId1"/>
  <headerFooter>
    <oddHeader>&amp;LOFFICE OF HEALTH CARE ACCESS&amp;CANNUAL REPORTING&amp;RMANCHESTER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abSelected="1" workbookViewId="0">
      <selection sqref="A1:C1"/>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6"/>
      <c r="C1" s="456"/>
      <c r="D1" s="456"/>
    </row>
    <row r="2" spans="1:6" s="212" customFormat="1" x14ac:dyDescent="0.2">
      <c r="A2" s="457" t="s">
        <v>0</v>
      </c>
      <c r="B2" s="457"/>
      <c r="C2" s="457"/>
      <c r="D2" s="457"/>
      <c r="E2" s="457"/>
      <c r="F2" s="457"/>
    </row>
    <row r="3" spans="1:6" s="212" customFormat="1" x14ac:dyDescent="0.2">
      <c r="A3" s="457" t="s">
        <v>1</v>
      </c>
      <c r="B3" s="457"/>
      <c r="C3" s="457"/>
      <c r="D3" s="457"/>
      <c r="E3" s="457"/>
      <c r="F3" s="457"/>
    </row>
    <row r="4" spans="1:6" s="212" customFormat="1" x14ac:dyDescent="0.2">
      <c r="A4" s="457" t="s">
        <v>2</v>
      </c>
      <c r="B4" s="457"/>
      <c r="C4" s="457"/>
      <c r="D4" s="457"/>
      <c r="E4" s="457"/>
      <c r="F4" s="457"/>
    </row>
    <row r="5" spans="1:6" s="212" customFormat="1" x14ac:dyDescent="0.2">
      <c r="A5" s="457" t="s">
        <v>303</v>
      </c>
      <c r="B5" s="457"/>
      <c r="C5" s="457"/>
      <c r="D5" s="457"/>
      <c r="E5" s="457"/>
      <c r="F5" s="457"/>
    </row>
    <row r="6" spans="1:6" s="212" customFormat="1" x14ac:dyDescent="0.2">
      <c r="A6" s="457" t="s">
        <v>304</v>
      </c>
      <c r="B6" s="457"/>
      <c r="C6" s="457"/>
      <c r="D6" s="457"/>
      <c r="E6" s="457"/>
      <c r="F6" s="457"/>
    </row>
    <row r="7" spans="1:6" s="212" customFormat="1" ht="13.5" customHeight="1" thickBot="1" x14ac:dyDescent="0.25">
      <c r="B7" s="455"/>
      <c r="C7" s="455"/>
      <c r="D7" s="455"/>
      <c r="E7" s="213"/>
      <c r="F7" s="213"/>
    </row>
    <row r="8" spans="1:6" s="212" customFormat="1" x14ac:dyDescent="0.2">
      <c r="A8" s="215">
        <v>-1</v>
      </c>
      <c r="B8" s="216">
        <v>-2</v>
      </c>
      <c r="C8" s="217">
        <v>-3</v>
      </c>
      <c r="D8" s="216">
        <v>-4</v>
      </c>
      <c r="E8" s="217">
        <v>-5</v>
      </c>
      <c r="F8" s="218">
        <v>-6</v>
      </c>
    </row>
    <row r="9" spans="1:6" s="219" customFormat="1" ht="26.25" thickBot="1" x14ac:dyDescent="0.25">
      <c r="A9" s="220" t="s">
        <v>5</v>
      </c>
      <c r="B9" s="221" t="s">
        <v>6</v>
      </c>
      <c r="C9" s="222" t="s">
        <v>305</v>
      </c>
      <c r="D9" s="223" t="s">
        <v>306</v>
      </c>
      <c r="E9" s="224" t="s">
        <v>307</v>
      </c>
      <c r="F9" s="225" t="s">
        <v>308</v>
      </c>
    </row>
    <row r="10" spans="1:6" x14ac:dyDescent="0.2">
      <c r="A10" s="226"/>
      <c r="B10" s="227"/>
      <c r="C10" s="228"/>
      <c r="D10" s="229"/>
      <c r="E10" s="170"/>
      <c r="F10" s="169"/>
    </row>
    <row r="11" spans="1:6" ht="18" customHeight="1" thickBot="1" x14ac:dyDescent="0.25">
      <c r="A11" s="164" t="s">
        <v>8</v>
      </c>
      <c r="B11" s="230" t="s">
        <v>309</v>
      </c>
      <c r="C11" s="231"/>
      <c r="D11" s="231"/>
      <c r="E11" s="231"/>
      <c r="F11" s="232"/>
    </row>
    <row r="12" spans="1:6" ht="15.75" customHeight="1" x14ac:dyDescent="0.2">
      <c r="A12" s="233"/>
      <c r="B12" s="234" t="s">
        <v>310</v>
      </c>
      <c r="C12" s="235">
        <v>0</v>
      </c>
      <c r="D12" s="235">
        <v>0</v>
      </c>
      <c r="E12" s="235">
        <f t="shared" ref="E12:E18" si="0">D12-C12</f>
        <v>0</v>
      </c>
      <c r="F12" s="236">
        <f t="shared" ref="F12:F18" si="1">IF(C12=0,0,E12/C12)</f>
        <v>0</v>
      </c>
    </row>
    <row r="13" spans="1:6" x14ac:dyDescent="0.2">
      <c r="A13" s="237">
        <v>1</v>
      </c>
      <c r="B13" s="238" t="s">
        <v>311</v>
      </c>
      <c r="C13" s="239">
        <v>0</v>
      </c>
      <c r="D13" s="239">
        <v>0</v>
      </c>
      <c r="E13" s="239">
        <f t="shared" si="0"/>
        <v>0</v>
      </c>
      <c r="F13" s="240">
        <f t="shared" si="1"/>
        <v>0</v>
      </c>
    </row>
    <row r="14" spans="1:6" x14ac:dyDescent="0.2">
      <c r="A14" s="237">
        <v>2</v>
      </c>
      <c r="B14" s="238" t="s">
        <v>312</v>
      </c>
      <c r="C14" s="239">
        <v>0</v>
      </c>
      <c r="D14" s="239">
        <v>0</v>
      </c>
      <c r="E14" s="239">
        <f t="shared" si="0"/>
        <v>0</v>
      </c>
      <c r="F14" s="240">
        <f t="shared" si="1"/>
        <v>0</v>
      </c>
    </row>
    <row r="15" spans="1:6" x14ac:dyDescent="0.2">
      <c r="A15" s="237">
        <v>3</v>
      </c>
      <c r="B15" s="238" t="s">
        <v>313</v>
      </c>
      <c r="C15" s="239">
        <v>0</v>
      </c>
      <c r="D15" s="239">
        <v>0</v>
      </c>
      <c r="E15" s="239">
        <f t="shared" si="0"/>
        <v>0</v>
      </c>
      <c r="F15" s="240">
        <f t="shared" si="1"/>
        <v>0</v>
      </c>
    </row>
    <row r="16" spans="1:6" x14ac:dyDescent="0.2">
      <c r="A16" s="237">
        <v>4</v>
      </c>
      <c r="B16" s="238" t="s">
        <v>314</v>
      </c>
      <c r="C16" s="239">
        <v>0</v>
      </c>
      <c r="D16" s="239">
        <v>0</v>
      </c>
      <c r="E16" s="239">
        <f t="shared" si="0"/>
        <v>0</v>
      </c>
      <c r="F16" s="240">
        <f t="shared" si="1"/>
        <v>0</v>
      </c>
    </row>
    <row r="17" spans="1:6" ht="15.75" x14ac:dyDescent="0.25">
      <c r="A17" s="129"/>
      <c r="B17" s="241" t="s">
        <v>315</v>
      </c>
      <c r="C17" s="242">
        <f>C12+(C13+C14-C15+C16)</f>
        <v>0</v>
      </c>
      <c r="D17" s="242">
        <f>D12+(D13+D14-D15+D16)</f>
        <v>0</v>
      </c>
      <c r="E17" s="242">
        <f t="shared" si="0"/>
        <v>0</v>
      </c>
      <c r="F17" s="243">
        <f t="shared" si="1"/>
        <v>0</v>
      </c>
    </row>
    <row r="18" spans="1:6" x14ac:dyDescent="0.2">
      <c r="A18" s="244">
        <v>5</v>
      </c>
      <c r="B18" s="245" t="s">
        <v>316</v>
      </c>
      <c r="C18" s="246">
        <v>0</v>
      </c>
      <c r="D18" s="246">
        <v>0</v>
      </c>
      <c r="E18" s="246">
        <f t="shared" si="0"/>
        <v>0</v>
      </c>
      <c r="F18" s="247">
        <f t="shared" si="1"/>
        <v>0</v>
      </c>
    </row>
    <row r="19" spans="1:6" ht="13.5" customHeight="1" x14ac:dyDescent="0.2">
      <c r="A19" s="248"/>
      <c r="B19" s="249"/>
      <c r="C19" s="250"/>
      <c r="D19" s="250"/>
      <c r="E19" s="250"/>
      <c r="F19" s="251"/>
    </row>
    <row r="20" spans="1:6" ht="17.25" customHeight="1" thickBot="1" x14ac:dyDescent="0.25">
      <c r="A20" s="164" t="s">
        <v>37</v>
      </c>
      <c r="B20" s="230" t="s">
        <v>317</v>
      </c>
      <c r="C20" s="231"/>
      <c r="D20" s="231"/>
      <c r="E20" s="231"/>
      <c r="F20" s="232"/>
    </row>
    <row r="21" spans="1:6" ht="15.75" customHeight="1" x14ac:dyDescent="0.2">
      <c r="A21" s="233"/>
      <c r="B21" s="234" t="s">
        <v>310</v>
      </c>
      <c r="C21" s="235">
        <v>404452</v>
      </c>
      <c r="D21" s="235">
        <v>421703.89</v>
      </c>
      <c r="E21" s="235">
        <f t="shared" ref="E21:E27" si="2">D21-C21</f>
        <v>17251.890000000014</v>
      </c>
      <c r="F21" s="236">
        <f t="shared" ref="F21:F27" si="3">IF(C21=0,0,E21/C21)</f>
        <v>4.2654975126838322E-2</v>
      </c>
    </row>
    <row r="22" spans="1:6" x14ac:dyDescent="0.2">
      <c r="A22" s="237">
        <v>1</v>
      </c>
      <c r="B22" s="238" t="s">
        <v>311</v>
      </c>
      <c r="C22" s="239">
        <v>0</v>
      </c>
      <c r="D22" s="239">
        <v>0</v>
      </c>
      <c r="E22" s="239">
        <f t="shared" si="2"/>
        <v>0</v>
      </c>
      <c r="F22" s="240">
        <f t="shared" si="3"/>
        <v>0</v>
      </c>
    </row>
    <row r="23" spans="1:6" x14ac:dyDescent="0.2">
      <c r="A23" s="237">
        <v>2</v>
      </c>
      <c r="B23" s="238" t="s">
        <v>312</v>
      </c>
      <c r="C23" s="239">
        <v>14477.82</v>
      </c>
      <c r="D23" s="239">
        <v>10824.24</v>
      </c>
      <c r="E23" s="239">
        <f t="shared" si="2"/>
        <v>-3653.58</v>
      </c>
      <c r="F23" s="240">
        <f t="shared" si="3"/>
        <v>-0.25235705375533057</v>
      </c>
    </row>
    <row r="24" spans="1:6" x14ac:dyDescent="0.2">
      <c r="A24" s="237">
        <v>3</v>
      </c>
      <c r="B24" s="238" t="s">
        <v>313</v>
      </c>
      <c r="C24" s="239">
        <v>0</v>
      </c>
      <c r="D24" s="239">
        <v>0</v>
      </c>
      <c r="E24" s="239">
        <f t="shared" si="2"/>
        <v>0</v>
      </c>
      <c r="F24" s="240">
        <f t="shared" si="3"/>
        <v>0</v>
      </c>
    </row>
    <row r="25" spans="1:6" x14ac:dyDescent="0.2">
      <c r="A25" s="237">
        <v>4</v>
      </c>
      <c r="B25" s="238" t="s">
        <v>314</v>
      </c>
      <c r="C25" s="239">
        <v>2774.07</v>
      </c>
      <c r="D25" s="239">
        <v>35609.78</v>
      </c>
      <c r="E25" s="239">
        <f t="shared" si="2"/>
        <v>32835.71</v>
      </c>
      <c r="F25" s="240">
        <f t="shared" si="3"/>
        <v>11.836655167317334</v>
      </c>
    </row>
    <row r="26" spans="1:6" ht="15.75" x14ac:dyDescent="0.25">
      <c r="A26" s="129"/>
      <c r="B26" s="241" t="s">
        <v>315</v>
      </c>
      <c r="C26" s="242">
        <f>C21+(C22+C23-C24+C25)</f>
        <v>421703.89</v>
      </c>
      <c r="D26" s="242">
        <f>D21+(D22+D23-D24+D25)</f>
        <v>468137.91000000003</v>
      </c>
      <c r="E26" s="242">
        <f t="shared" si="2"/>
        <v>46434.020000000019</v>
      </c>
      <c r="F26" s="243">
        <f t="shared" si="3"/>
        <v>0.11011048534553479</v>
      </c>
    </row>
    <row r="27" spans="1:6" x14ac:dyDescent="0.2">
      <c r="A27" s="244">
        <v>5</v>
      </c>
      <c r="B27" s="245" t="s">
        <v>316</v>
      </c>
      <c r="C27" s="246">
        <v>50000</v>
      </c>
      <c r="D27" s="246">
        <v>50000</v>
      </c>
      <c r="E27" s="246">
        <f t="shared" si="2"/>
        <v>0</v>
      </c>
      <c r="F27" s="247">
        <f t="shared" si="3"/>
        <v>0</v>
      </c>
    </row>
    <row r="28" spans="1:6" ht="13.5" customHeight="1" x14ac:dyDescent="0.2">
      <c r="A28" s="248"/>
      <c r="B28" s="249"/>
      <c r="C28" s="250"/>
      <c r="D28" s="250"/>
      <c r="E28" s="250"/>
      <c r="F28" s="251"/>
    </row>
    <row r="29" spans="1:6" ht="17.25" customHeight="1" thickBot="1" x14ac:dyDescent="0.25">
      <c r="A29" s="164" t="s">
        <v>50</v>
      </c>
      <c r="B29" s="230" t="s">
        <v>318</v>
      </c>
      <c r="C29" s="231"/>
      <c r="D29" s="231"/>
      <c r="E29" s="231"/>
      <c r="F29" s="232"/>
    </row>
    <row r="30" spans="1:6" ht="15.75" customHeight="1" x14ac:dyDescent="0.2">
      <c r="A30" s="233"/>
      <c r="B30" s="234" t="s">
        <v>310</v>
      </c>
      <c r="C30" s="235">
        <v>0</v>
      </c>
      <c r="D30" s="235">
        <v>0</v>
      </c>
      <c r="E30" s="235">
        <f t="shared" ref="E30:E36" si="4">D30-C30</f>
        <v>0</v>
      </c>
      <c r="F30" s="236">
        <f t="shared" ref="F30:F36" si="5">IF(C30=0,0,E30/C30)</f>
        <v>0</v>
      </c>
    </row>
    <row r="31" spans="1:6" x14ac:dyDescent="0.2">
      <c r="A31" s="237">
        <v>1</v>
      </c>
      <c r="B31" s="238" t="s">
        <v>311</v>
      </c>
      <c r="C31" s="239">
        <v>0</v>
      </c>
      <c r="D31" s="239">
        <v>0</v>
      </c>
      <c r="E31" s="239">
        <f t="shared" si="4"/>
        <v>0</v>
      </c>
      <c r="F31" s="240">
        <f t="shared" si="5"/>
        <v>0</v>
      </c>
    </row>
    <row r="32" spans="1:6" x14ac:dyDescent="0.2">
      <c r="A32" s="237">
        <v>2</v>
      </c>
      <c r="B32" s="238" t="s">
        <v>312</v>
      </c>
      <c r="C32" s="239">
        <v>0</v>
      </c>
      <c r="D32" s="239">
        <v>0</v>
      </c>
      <c r="E32" s="239">
        <f t="shared" si="4"/>
        <v>0</v>
      </c>
      <c r="F32" s="240">
        <f t="shared" si="5"/>
        <v>0</v>
      </c>
    </row>
    <row r="33" spans="1:6" x14ac:dyDescent="0.2">
      <c r="A33" s="237">
        <v>3</v>
      </c>
      <c r="B33" s="238" t="s">
        <v>313</v>
      </c>
      <c r="C33" s="239">
        <v>0</v>
      </c>
      <c r="D33" s="239">
        <v>0</v>
      </c>
      <c r="E33" s="239">
        <f t="shared" si="4"/>
        <v>0</v>
      </c>
      <c r="F33" s="240">
        <f t="shared" si="5"/>
        <v>0</v>
      </c>
    </row>
    <row r="34" spans="1:6" x14ac:dyDescent="0.2">
      <c r="A34" s="237">
        <v>4</v>
      </c>
      <c r="B34" s="238" t="s">
        <v>314</v>
      </c>
      <c r="C34" s="239">
        <v>0</v>
      </c>
      <c r="D34" s="239">
        <v>0</v>
      </c>
      <c r="E34" s="239">
        <f t="shared" si="4"/>
        <v>0</v>
      </c>
      <c r="F34" s="240">
        <f t="shared" si="5"/>
        <v>0</v>
      </c>
    </row>
    <row r="35" spans="1:6" ht="15.75" x14ac:dyDescent="0.25">
      <c r="A35" s="129"/>
      <c r="B35" s="241" t="s">
        <v>315</v>
      </c>
      <c r="C35" s="242">
        <f>C30+(C31+C32-C33+C34)</f>
        <v>0</v>
      </c>
      <c r="D35" s="242">
        <f>D30+(D31+D32-D33+D34)</f>
        <v>0</v>
      </c>
      <c r="E35" s="242">
        <f t="shared" si="4"/>
        <v>0</v>
      </c>
      <c r="F35" s="243">
        <f t="shared" si="5"/>
        <v>0</v>
      </c>
    </row>
    <row r="36" spans="1:6" x14ac:dyDescent="0.2">
      <c r="A36" s="244">
        <v>5</v>
      </c>
      <c r="B36" s="245" t="s">
        <v>316</v>
      </c>
      <c r="C36" s="246">
        <v>0</v>
      </c>
      <c r="D36" s="246">
        <v>0</v>
      </c>
      <c r="E36" s="246">
        <f t="shared" si="4"/>
        <v>0</v>
      </c>
      <c r="F36" s="247">
        <f t="shared" si="5"/>
        <v>0</v>
      </c>
    </row>
    <row r="37" spans="1:6" ht="13.5" customHeight="1" x14ac:dyDescent="0.2">
      <c r="A37" s="248"/>
      <c r="B37" s="249"/>
      <c r="C37" s="250"/>
      <c r="D37" s="250"/>
      <c r="E37" s="250"/>
      <c r="F37" s="251"/>
    </row>
  </sheetData>
  <mergeCells count="7">
    <mergeCell ref="B7:D7"/>
    <mergeCell ref="B1:D1"/>
    <mergeCell ref="A2:F2"/>
    <mergeCell ref="A3:F3"/>
    <mergeCell ref="A4:F4"/>
    <mergeCell ref="A5:F5"/>
    <mergeCell ref="A6:F6"/>
  </mergeCells>
  <printOptions horizontalCentered="1" gridLines="1"/>
  <pageMargins left="0.5" right="0.5" top="0.5" bottom="0.5" header="0.25" footer="0.25"/>
  <pageSetup paperSize="9" scale="90" orientation="landscape" r:id="rId1"/>
  <headerFooter>
    <oddHeader>&amp;L&amp;10OFFICE OF HEALTH CARE ACCESS&amp;C&amp;10ANNUAL REPORTING&amp;R&amp;10MANCHESTER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zoomScale="75" zoomScaleSheetLayoutView="75" workbookViewId="0">
      <selection sqref="A1:C1"/>
    </sheetView>
  </sheetViews>
  <sheetFormatPr defaultRowHeight="15.75" x14ac:dyDescent="0.25"/>
  <cols>
    <col min="1" max="1" width="26.109375" style="252" customWidth="1"/>
    <col min="2" max="2" width="38" style="252" customWidth="1"/>
    <col min="3" max="3" width="33.44140625" style="253" customWidth="1"/>
    <col min="4" max="16384" width="8.88671875" style="252"/>
  </cols>
  <sheetData>
    <row r="1" spans="1:4" ht="16.350000000000001" customHeight="1" x14ac:dyDescent="0.25">
      <c r="A1" s="467" t="s">
        <v>0</v>
      </c>
      <c r="B1" s="468"/>
      <c r="C1" s="469"/>
    </row>
    <row r="2" spans="1:4" ht="16.350000000000001" customHeight="1" x14ac:dyDescent="0.25">
      <c r="A2" s="467" t="s">
        <v>1</v>
      </c>
      <c r="B2" s="468"/>
      <c r="C2" s="469"/>
    </row>
    <row r="3" spans="1:4" ht="16.350000000000001" customHeight="1" x14ac:dyDescent="0.25">
      <c r="A3" s="467" t="s">
        <v>2</v>
      </c>
      <c r="B3" s="468"/>
      <c r="C3" s="469"/>
    </row>
    <row r="4" spans="1:4" ht="16.350000000000001" customHeight="1" x14ac:dyDescent="0.25">
      <c r="A4" s="467" t="s">
        <v>319</v>
      </c>
      <c r="B4" s="468"/>
      <c r="C4" s="469"/>
    </row>
    <row r="5" spans="1:4" ht="16.350000000000001" customHeight="1" thickBot="1" x14ac:dyDescent="0.3">
      <c r="A5" s="470"/>
      <c r="B5" s="471"/>
      <c r="C5" s="472"/>
    </row>
    <row r="6" spans="1:4" ht="16.350000000000001" customHeight="1" thickBot="1" x14ac:dyDescent="0.3">
      <c r="A6" s="473" t="s">
        <v>320</v>
      </c>
      <c r="B6" s="474"/>
      <c r="C6" s="475"/>
    </row>
    <row r="7" spans="1:4" ht="16.350000000000001" customHeight="1" thickBot="1" x14ac:dyDescent="0.3">
      <c r="A7" s="255">
        <v>-1</v>
      </c>
      <c r="B7" s="256">
        <v>-2</v>
      </c>
      <c r="C7" s="256">
        <v>-3</v>
      </c>
    </row>
    <row r="8" spans="1:4" ht="16.350000000000001" customHeight="1" thickBot="1" x14ac:dyDescent="0.3">
      <c r="A8" s="257" t="s">
        <v>321</v>
      </c>
      <c r="B8" s="258" t="s">
        <v>322</v>
      </c>
      <c r="C8" s="259" t="s">
        <v>323</v>
      </c>
    </row>
    <row r="9" spans="1:4" s="260" customFormat="1" ht="16.350000000000001" customHeight="1" x14ac:dyDescent="0.25">
      <c r="A9" s="458" t="s">
        <v>324</v>
      </c>
      <c r="B9" s="459"/>
      <c r="C9" s="261">
        <v>0</v>
      </c>
    </row>
    <row r="10" spans="1:4" s="260" customFormat="1" ht="16.350000000000001" customHeight="1" x14ac:dyDescent="0.25">
      <c r="A10" s="460" t="s">
        <v>325</v>
      </c>
      <c r="B10" s="461"/>
      <c r="C10" s="261">
        <v>0</v>
      </c>
      <c r="D10" s="262"/>
    </row>
    <row r="11" spans="1:4" s="260" customFormat="1" ht="16.350000000000001" customHeight="1" thickBot="1" x14ac:dyDescent="0.3">
      <c r="A11" s="462" t="s">
        <v>326</v>
      </c>
      <c r="B11" s="463"/>
      <c r="C11" s="263">
        <v>0</v>
      </c>
      <c r="D11" s="262"/>
    </row>
    <row r="12" spans="1:4" s="260" customFormat="1" ht="16.350000000000001" customHeight="1" thickBot="1" x14ac:dyDescent="0.3">
      <c r="A12" s="464"/>
      <c r="B12" s="465"/>
      <c r="C12" s="466"/>
      <c r="D12" s="262"/>
    </row>
    <row r="13" spans="1:4" ht="16.350000000000001" customHeight="1" thickBot="1" x14ac:dyDescent="0.3">
      <c r="A13" s="264"/>
      <c r="B13" s="265" t="s">
        <v>327</v>
      </c>
      <c r="C13" s="266">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r:id="rId1"/>
  <headerFooter>
    <oddHeader>&amp;LOFFICE OF HEALTH CARE ACCESS&amp;CANNUAL REPORTING&amp;RMANCHESTER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abSelected="1" zoomScale="75" zoomScaleSheetLayoutView="75" workbookViewId="0">
      <selection sqref="A1:C1"/>
    </sheetView>
  </sheetViews>
  <sheetFormatPr defaultRowHeight="15.75" x14ac:dyDescent="0.25"/>
  <cols>
    <col min="1" max="1" width="5.109375" style="252" customWidth="1"/>
    <col min="2" max="2" width="30.44140625" style="252" customWidth="1"/>
    <col min="3" max="3" width="15.77734375" style="252" customWidth="1"/>
    <col min="4" max="4" width="15.5546875" style="252" customWidth="1"/>
    <col min="5" max="5" width="15.6640625" style="253" customWidth="1"/>
    <col min="6" max="6" width="14.44140625" style="252" customWidth="1"/>
    <col min="7" max="16384" width="8.88671875" style="252"/>
  </cols>
  <sheetData>
    <row r="1" spans="1:6" s="267" customFormat="1" ht="15" customHeight="1" x14ac:dyDescent="0.25">
      <c r="A1" s="476"/>
      <c r="B1" s="477"/>
      <c r="C1" s="477"/>
      <c r="D1" s="477"/>
      <c r="E1" s="477"/>
      <c r="F1" s="478"/>
    </row>
    <row r="2" spans="1:6" s="267" customFormat="1" ht="15.75" customHeight="1" x14ac:dyDescent="0.25">
      <c r="A2" s="467" t="s">
        <v>0</v>
      </c>
      <c r="B2" s="468"/>
      <c r="C2" s="468"/>
      <c r="D2" s="468"/>
      <c r="E2" s="468"/>
      <c r="F2" s="469"/>
    </row>
    <row r="3" spans="1:6" s="267" customFormat="1" ht="15" customHeight="1" x14ac:dyDescent="0.25">
      <c r="A3" s="467" t="s">
        <v>1</v>
      </c>
      <c r="B3" s="468"/>
      <c r="C3" s="468"/>
      <c r="D3" s="468"/>
      <c r="E3" s="468"/>
      <c r="F3" s="469"/>
    </row>
    <row r="4" spans="1:6" s="267" customFormat="1" ht="15" customHeight="1" x14ac:dyDescent="0.25">
      <c r="A4" s="467" t="s">
        <v>2</v>
      </c>
      <c r="B4" s="468"/>
      <c r="C4" s="468"/>
      <c r="D4" s="468"/>
      <c r="E4" s="468"/>
      <c r="F4" s="469"/>
    </row>
    <row r="5" spans="1:6" ht="15" customHeight="1" x14ac:dyDescent="0.25">
      <c r="A5" s="467" t="s">
        <v>328</v>
      </c>
      <c r="B5" s="468"/>
      <c r="C5" s="468"/>
      <c r="D5" s="468"/>
      <c r="E5" s="468"/>
      <c r="F5" s="469"/>
    </row>
    <row r="6" spans="1:6" ht="16.5" customHeight="1" thickBot="1" x14ac:dyDescent="0.3">
      <c r="A6" s="479"/>
      <c r="B6" s="480"/>
      <c r="C6" s="480"/>
      <c r="D6" s="480"/>
      <c r="E6" s="480"/>
      <c r="F6" s="481"/>
    </row>
    <row r="7" spans="1:6" ht="16.5" customHeight="1" thickBot="1" x14ac:dyDescent="0.3">
      <c r="A7" s="486" t="s">
        <v>329</v>
      </c>
      <c r="B7" s="487"/>
      <c r="C7" s="487"/>
      <c r="D7" s="487"/>
      <c r="E7" s="487"/>
      <c r="F7" s="487"/>
    </row>
    <row r="8" spans="1:6" ht="14.25" customHeight="1" x14ac:dyDescent="0.25">
      <c r="A8" s="268">
        <v>-1</v>
      </c>
      <c r="B8" s="269">
        <v>-2</v>
      </c>
      <c r="C8" s="269">
        <v>-3</v>
      </c>
      <c r="D8" s="269">
        <v>-4</v>
      </c>
      <c r="E8" s="269">
        <v>-5</v>
      </c>
      <c r="F8" s="270">
        <v>-6</v>
      </c>
    </row>
    <row r="9" spans="1:6" ht="30.75" customHeight="1" thickBot="1" x14ac:dyDescent="0.3">
      <c r="A9" s="271" t="s">
        <v>330</v>
      </c>
      <c r="B9" s="272" t="s">
        <v>331</v>
      </c>
      <c r="C9" s="273" t="s">
        <v>332</v>
      </c>
      <c r="D9" s="273" t="s">
        <v>333</v>
      </c>
      <c r="E9" s="273" t="s">
        <v>334</v>
      </c>
      <c r="F9" s="274" t="s">
        <v>335</v>
      </c>
    </row>
    <row r="10" spans="1:6" ht="15" customHeight="1" x14ac:dyDescent="0.25">
      <c r="A10" s="275"/>
      <c r="B10" s="276"/>
      <c r="C10" s="277"/>
      <c r="D10" s="277"/>
      <c r="E10" s="277"/>
      <c r="F10" s="278"/>
    </row>
    <row r="11" spans="1:6" ht="15" customHeight="1" x14ac:dyDescent="0.25">
      <c r="A11" s="279" t="s">
        <v>213</v>
      </c>
      <c r="B11" s="488" t="s">
        <v>336</v>
      </c>
      <c r="C11" s="489"/>
      <c r="D11" s="489"/>
      <c r="E11" s="489"/>
      <c r="F11" s="489"/>
    </row>
    <row r="12" spans="1:6" ht="15" customHeight="1" x14ac:dyDescent="0.25">
      <c r="A12" s="482"/>
      <c r="B12" s="483"/>
      <c r="C12" s="483"/>
      <c r="D12" s="483"/>
      <c r="E12" s="483"/>
      <c r="F12" s="483"/>
    </row>
    <row r="13" spans="1:6" ht="15" customHeight="1" x14ac:dyDescent="0.25">
      <c r="A13" s="279" t="s">
        <v>214</v>
      </c>
      <c r="B13" s="490" t="s">
        <v>337</v>
      </c>
      <c r="C13" s="491"/>
      <c r="D13" s="491"/>
      <c r="E13" s="491"/>
      <c r="F13" s="491"/>
    </row>
    <row r="14" spans="1:6" ht="15" customHeight="1" x14ac:dyDescent="0.25">
      <c r="A14" s="482"/>
      <c r="B14" s="483"/>
      <c r="C14" s="483"/>
      <c r="D14" s="483"/>
      <c r="E14" s="483"/>
      <c r="F14" s="483"/>
    </row>
    <row r="15" spans="1:6" ht="15" customHeight="1" x14ac:dyDescent="0.25">
      <c r="A15" s="279" t="s">
        <v>255</v>
      </c>
      <c r="B15" s="490" t="s">
        <v>338</v>
      </c>
      <c r="C15" s="491"/>
      <c r="D15" s="491"/>
      <c r="E15" s="491"/>
      <c r="F15" s="491"/>
    </row>
    <row r="16" spans="1:6" ht="15" customHeight="1" x14ac:dyDescent="0.25">
      <c r="A16" s="482"/>
      <c r="B16" s="483"/>
      <c r="C16" s="483"/>
      <c r="D16" s="483"/>
      <c r="E16" s="483"/>
      <c r="F16" s="483"/>
    </row>
    <row r="17" spans="1:6" ht="15" customHeight="1" x14ac:dyDescent="0.25">
      <c r="A17" s="279" t="s">
        <v>339</v>
      </c>
      <c r="B17" s="484" t="s">
        <v>340</v>
      </c>
      <c r="C17" s="484"/>
      <c r="D17" s="484"/>
      <c r="E17" s="484"/>
      <c r="F17" s="484"/>
    </row>
    <row r="18" spans="1:6" ht="16.5" customHeight="1" thickBot="1" x14ac:dyDescent="0.3">
      <c r="A18" s="280"/>
      <c r="B18" s="485"/>
      <c r="C18" s="485"/>
      <c r="D18" s="485"/>
      <c r="E18" s="485"/>
      <c r="F18" s="281"/>
    </row>
    <row r="19" spans="1:6" x14ac:dyDescent="0.25">
      <c r="A19" s="282"/>
      <c r="B19" s="283" t="s">
        <v>341</v>
      </c>
      <c r="C19" s="284">
        <v>212502.34</v>
      </c>
      <c r="D19" s="284">
        <v>3442.35</v>
      </c>
      <c r="E19" s="284">
        <v>3442.35</v>
      </c>
      <c r="F19" s="285">
        <v>3442.35</v>
      </c>
    </row>
    <row r="20" spans="1:6" x14ac:dyDescent="0.25">
      <c r="A20" s="282"/>
      <c r="B20" s="283" t="s">
        <v>342</v>
      </c>
      <c r="C20" s="284">
        <v>267255.99</v>
      </c>
      <c r="D20" s="284">
        <v>4329.3</v>
      </c>
      <c r="E20" s="284">
        <v>4329.3</v>
      </c>
      <c r="F20" s="285">
        <v>4329.3</v>
      </c>
    </row>
    <row r="21" spans="1:6" x14ac:dyDescent="0.25">
      <c r="A21" s="282"/>
      <c r="B21" s="283" t="s">
        <v>343</v>
      </c>
      <c r="C21" s="284">
        <v>46019.5</v>
      </c>
      <c r="D21" s="284">
        <v>745.47</v>
      </c>
      <c r="E21" s="284">
        <v>745.47</v>
      </c>
      <c r="F21" s="285">
        <v>745.47</v>
      </c>
    </row>
    <row r="22" spans="1:6" x14ac:dyDescent="0.25">
      <c r="A22" s="282"/>
      <c r="B22" s="283" t="s">
        <v>344</v>
      </c>
      <c r="C22" s="284">
        <v>24749.72</v>
      </c>
      <c r="D22" s="284">
        <v>400.92</v>
      </c>
      <c r="E22" s="284">
        <v>400.92</v>
      </c>
      <c r="F22" s="285">
        <v>400.92</v>
      </c>
    </row>
    <row r="23" spans="1:6" x14ac:dyDescent="0.25">
      <c r="A23" s="282"/>
      <c r="B23" s="283" t="s">
        <v>345</v>
      </c>
      <c r="C23" s="284">
        <v>4090.83</v>
      </c>
      <c r="D23" s="284">
        <v>66.27</v>
      </c>
      <c r="E23" s="284">
        <v>66.27</v>
      </c>
      <c r="F23" s="285">
        <v>66.27</v>
      </c>
    </row>
    <row r="24" spans="1:6" ht="16.5" thickBot="1" x14ac:dyDescent="0.3">
      <c r="A24" s="282"/>
      <c r="B24" s="283" t="s">
        <v>346</v>
      </c>
      <c r="C24" s="284">
        <v>113582.21</v>
      </c>
      <c r="D24" s="284">
        <v>1839.93</v>
      </c>
      <c r="E24" s="284">
        <v>1839.93</v>
      </c>
      <c r="F24" s="285">
        <v>1839.93</v>
      </c>
    </row>
    <row r="25" spans="1:6" ht="16.5" customHeight="1" thickBot="1" x14ac:dyDescent="0.3">
      <c r="A25" s="286"/>
      <c r="B25" s="286" t="s">
        <v>347</v>
      </c>
      <c r="C25" s="287">
        <f>SUM(C$19:C24)</f>
        <v>668200.58999999985</v>
      </c>
      <c r="D25" s="287">
        <f>SUM(D$19:D24)</f>
        <v>10824.24</v>
      </c>
      <c r="E25" s="287">
        <f>SUM(E$19:E24)</f>
        <v>10824.24</v>
      </c>
      <c r="F25" s="287">
        <f>SUM(F$19:F24)</f>
        <v>10824.24</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r:id="rId1"/>
  <headerFooter>
    <oddHeader>&amp;LOFFICE OF HEALTH CARE ACCESS&amp;CANNUAL REPORTING&amp;RMANCHESTER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2011-08-08T13:33:29Z</cp:lastPrinted>
  <dcterms:created xsi:type="dcterms:W3CDTF">2005-10-21T18:41:40Z</dcterms:created>
  <dcterms:modified xsi:type="dcterms:W3CDTF">2011-08-08T13:34:22Z</dcterms:modified>
</cp:coreProperties>
</file>