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Report_17B!$A$10:$F$23</definedName>
    <definedName name="_xlnm.Print_Area" localSheetId="9">Report_18!$A$9:$C$55</definedName>
    <definedName name="_xlnm.Print_Area" localSheetId="10">Report_19!$A$10:$E$31</definedName>
    <definedName name="_xlnm.Print_Area" localSheetId="0">Report_20!$A$11:$C$300</definedName>
    <definedName name="_xlnm.Print_Area" localSheetId="11">Report_21!$A$11:$E$84</definedName>
    <definedName name="_xlnm.Print_Area" localSheetId="12">Report_22!$A$11:$C$20</definedName>
    <definedName name="_xlnm.Print_Area" localSheetId="13">Report_23!$A$9:$F$59</definedName>
    <definedName name="_xlnm.Print_Area" localSheetId="1">Report_5!$A$10:$D$157</definedName>
    <definedName name="_xlnm.Print_Area" localSheetId="2">Report_6!$A$10:$E$117</definedName>
    <definedName name="_xlnm.Print_Area" localSheetId="3">Report_6A!$A$10:$F$84</definedName>
    <definedName name="_xlnm.Print_Area" localSheetId="4">Report_7!$A$10:$D$79</definedName>
    <definedName name="_xlnm.Print_Area" localSheetId="5">Report_8!$A$10:$D$79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C46" i="14"/>
  <c r="F46" i="14" s="1"/>
  <c r="D45" i="14"/>
  <c r="E45" i="14" s="1"/>
  <c r="C45" i="14"/>
  <c r="F45" i="14" s="1"/>
  <c r="E44" i="14"/>
  <c r="F44" i="14" s="1"/>
  <c r="D42" i="14"/>
  <c r="C42" i="14"/>
  <c r="F42" i="14" s="1"/>
  <c r="F41" i="14"/>
  <c r="E41" i="14"/>
  <c r="F39" i="14"/>
  <c r="E39" i="14"/>
  <c r="E38" i="14"/>
  <c r="F38" i="14" s="1"/>
  <c r="E30" i="14"/>
  <c r="F30" i="14" s="1"/>
  <c r="E29" i="14"/>
  <c r="F29" i="14" s="1"/>
  <c r="E28" i="14"/>
  <c r="F28" i="14" s="1"/>
  <c r="E27" i="14"/>
  <c r="F27" i="14" s="1"/>
  <c r="D25" i="14"/>
  <c r="C25" i="14"/>
  <c r="E24" i="14"/>
  <c r="F24" i="14" s="1"/>
  <c r="E23" i="14"/>
  <c r="F23" i="14" s="1"/>
  <c r="E22" i="14"/>
  <c r="F22" i="14" s="1"/>
  <c r="D19" i="14"/>
  <c r="D20" i="14" s="1"/>
  <c r="E20" i="14" s="1"/>
  <c r="C19" i="14"/>
  <c r="C20" i="14" s="1"/>
  <c r="E18" i="14"/>
  <c r="F18" i="14" s="1"/>
  <c r="D16" i="14"/>
  <c r="C16" i="14"/>
  <c r="E15" i="14"/>
  <c r="F15" i="14" s="1"/>
  <c r="E13" i="14"/>
  <c r="F13" i="14" s="1"/>
  <c r="E12" i="14"/>
  <c r="F12" i="14" s="1"/>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3" i="9"/>
  <c r="E23" i="9"/>
  <c r="D23" i="9"/>
  <c r="C23" i="9"/>
  <c r="F36" i="7"/>
  <c r="E36" i="7"/>
  <c r="D35" i="7"/>
  <c r="C35" i="7"/>
  <c r="E35" i="7" s="1"/>
  <c r="F34" i="7"/>
  <c r="E34" i="7"/>
  <c r="F33" i="7"/>
  <c r="E33" i="7"/>
  <c r="F32" i="7"/>
  <c r="E32" i="7"/>
  <c r="F31" i="7"/>
  <c r="E31" i="7"/>
  <c r="F30" i="7"/>
  <c r="E30" i="7"/>
  <c r="E27" i="7"/>
  <c r="F27" i="7" s="1"/>
  <c r="D26" i="7"/>
  <c r="C26" i="7"/>
  <c r="E25" i="7"/>
  <c r="F25" i="7" s="1"/>
  <c r="E24" i="7"/>
  <c r="F24" i="7" s="1"/>
  <c r="E23" i="7"/>
  <c r="F23" i="7" s="1"/>
  <c r="E22" i="7"/>
  <c r="F22" i="7" s="1"/>
  <c r="E21" i="7"/>
  <c r="F21" i="7" s="1"/>
  <c r="F18" i="7"/>
  <c r="E18" i="7"/>
  <c r="D17" i="7"/>
  <c r="C17" i="7"/>
  <c r="E17" i="7" s="1"/>
  <c r="F16" i="7"/>
  <c r="E16" i="7"/>
  <c r="F15" i="7"/>
  <c r="E15" i="7"/>
  <c r="F14" i="7"/>
  <c r="E14" i="7"/>
  <c r="F13" i="7"/>
  <c r="E13" i="7"/>
  <c r="F12" i="7"/>
  <c r="E12" i="7"/>
  <c r="C79" i="6"/>
  <c r="C79" i="5"/>
  <c r="F71" i="4"/>
  <c r="F66" i="4"/>
  <c r="F21" i="4"/>
  <c r="F81" i="4" s="1"/>
  <c r="E114" i="3"/>
  <c r="E107" i="3"/>
  <c r="E101" i="3"/>
  <c r="E92" i="3"/>
  <c r="E84" i="3"/>
  <c r="E76" i="3"/>
  <c r="E70" i="3"/>
  <c r="E65" i="3"/>
  <c r="E60" i="3"/>
  <c r="E54" i="3"/>
  <c r="E49" i="3"/>
  <c r="E42" i="3"/>
  <c r="E37" i="3"/>
  <c r="E30" i="3"/>
  <c r="E25" i="3"/>
  <c r="E20" i="3"/>
  <c r="E15" i="3"/>
  <c r="D156" i="2"/>
  <c r="D153" i="2"/>
  <c r="D145" i="2"/>
  <c r="D137" i="2"/>
  <c r="D129" i="2"/>
  <c r="D121" i="2"/>
  <c r="D113" i="2"/>
  <c r="D105" i="2"/>
  <c r="D97" i="2"/>
  <c r="D89" i="2"/>
  <c r="D81" i="2"/>
  <c r="D73" i="2"/>
  <c r="D65" i="2"/>
  <c r="D57" i="2"/>
  <c r="D49" i="2"/>
  <c r="D41" i="2"/>
  <c r="D33" i="2"/>
  <c r="D25" i="2"/>
  <c r="D17" i="2"/>
  <c r="F35" i="7"/>
  <c r="D155" i="2" l="1"/>
  <c r="D157" i="2" s="1"/>
  <c r="E19" i="14"/>
  <c r="F19" i="14" s="1"/>
  <c r="F17" i="7"/>
  <c r="E116" i="3"/>
  <c r="E26" i="7"/>
  <c r="F26" i="7" s="1"/>
  <c r="E16" i="14"/>
  <c r="F16" i="14" s="1"/>
  <c r="E25" i="14"/>
  <c r="F25" i="14" s="1"/>
  <c r="E42" i="14"/>
  <c r="F20" i="14"/>
  <c r="E46" i="14"/>
</calcChain>
</file>

<file path=xl/sharedStrings.xml><?xml version="1.0" encoding="utf-8"?>
<sst xmlns="http://schemas.openxmlformats.org/spreadsheetml/2006/main" count="1637" uniqueCount="431">
  <si>
    <t>THE HOSPITAL OF CENTRAL CONNECTICUT</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</si>
  <si>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</si>
  <si>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</si>
  <si>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</si>
  <si>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</si>
  <si>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</si>
  <si>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</si>
  <si>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</si>
  <si>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</si>
  <si>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</si>
  <si>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</si>
  <si>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</si>
  <si>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</si>
  <si>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</si>
  <si>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</si>
  <si>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</si>
  <si>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</si>
  <si>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</si>
  <si>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</si>
  <si>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</si>
  <si>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</si>
  <si>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</si>
  <si>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</si>
  <si>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</si>
  <si>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</si>
  <si>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</si>
  <si>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Elliot Joseph</t>
  </si>
  <si>
    <t>CEO Title</t>
  </si>
  <si>
    <t>President &amp; CEO</t>
  </si>
  <si>
    <t>CT Agent Name</t>
  </si>
  <si>
    <t>Winship Service corporation</t>
  </si>
  <si>
    <t>CT Agent Company</t>
  </si>
  <si>
    <t>Winship Service Corporation</t>
  </si>
  <si>
    <t>CT Agent Company Street Address</t>
  </si>
  <si>
    <t>One Constitution Plaza</t>
  </si>
  <si>
    <t xml:space="preserve">CT Agent Town </t>
  </si>
  <si>
    <t>CT Agent State</t>
  </si>
  <si>
    <t>CT Agent Zip Code</t>
  </si>
  <si>
    <t>06103 - 1919</t>
  </si>
  <si>
    <t>B.</t>
  </si>
  <si>
    <t>BRADLEY HEALTH SERVICES, INC.</t>
  </si>
  <si>
    <t>Mammography Services</t>
  </si>
  <si>
    <t>Women's Health Services</t>
  </si>
  <si>
    <t>81 Meriden Avenue</t>
  </si>
  <si>
    <t>Southington</t>
  </si>
  <si>
    <t xml:space="preserve">06489 - </t>
  </si>
  <si>
    <t>Clarence Silvia</t>
  </si>
  <si>
    <t>President/CEO</t>
  </si>
  <si>
    <t>Central CT Health Alliance</t>
  </si>
  <si>
    <t>100 Grand Street</t>
  </si>
  <si>
    <t>New Britain</t>
  </si>
  <si>
    <t xml:space="preserve">06050 - </t>
  </si>
  <si>
    <t>C.</t>
  </si>
  <si>
    <t>CENCONN SERVICES, INC.</t>
  </si>
  <si>
    <t>The corporation performs various functions that support the other affiliates.  100% owned by Central CT Health Alliance.</t>
  </si>
  <si>
    <t>Affilate Support Services</t>
  </si>
  <si>
    <t>For Profit</t>
  </si>
  <si>
    <t>President</t>
  </si>
  <si>
    <t>Elizabeth Schlaff, Esq.</t>
  </si>
  <si>
    <t>The Hospital of Central CT</t>
  </si>
  <si>
    <t>D.</t>
  </si>
  <si>
    <t>CENTRAL CONNECTICUT SPORTS MEDICINE CENTER, LLC</t>
  </si>
  <si>
    <t>Provide occupational physical therapyservices. For profit partnership, 50% owned by CCHA Health Corp. and 50% by HOCC (New Britain Campus)</t>
  </si>
  <si>
    <t>Rehabilitation Facility</t>
  </si>
  <si>
    <t>15 Massirio Drive</t>
  </si>
  <si>
    <t>Berlin</t>
  </si>
  <si>
    <t xml:space="preserve">06037 - </t>
  </si>
  <si>
    <t>Steven D. Hanks, MD</t>
  </si>
  <si>
    <t>E.</t>
  </si>
  <si>
    <t>CENTRAL CT HEALTH ALLIANCE</t>
  </si>
  <si>
    <t>Organized for the purpose of benefiting, carrying out the purpose of, and upholding, promoting and furthering the welfare programs and activities of Hartford Health Care Corporation and other affiliates.</t>
  </si>
  <si>
    <t>Managed Services Org. (MSO)</t>
  </si>
  <si>
    <t>F.</t>
  </si>
  <si>
    <t>CENTRAL CT SENIOR HEALTH SERVICES D/B/A SOUTHINGTON CARE CENTER</t>
  </si>
  <si>
    <t>Long Term Care</t>
  </si>
  <si>
    <t>G.</t>
  </si>
  <si>
    <t>COMMUNITY MENTAL HEALTH AFFILIATES</t>
  </si>
  <si>
    <t>Develop, provide and promote an effective system of service delivery for behavioral health through a network of integrated unified services located in one or more community facilities.</t>
  </si>
  <si>
    <t>Mental Health Facility</t>
  </si>
  <si>
    <t>270 John Downey Drive</t>
  </si>
  <si>
    <t xml:space="preserve">06051 - </t>
  </si>
  <si>
    <t>Raymond Gorman</t>
  </si>
  <si>
    <t>Executive Director</t>
  </si>
  <si>
    <t>Guion, Stevens &amp; Rybak, LLP</t>
  </si>
  <si>
    <t>93 West Street</t>
  </si>
  <si>
    <t>Litchfield</t>
  </si>
  <si>
    <t xml:space="preserve">06759 - </t>
  </si>
  <si>
    <t>H.</t>
  </si>
  <si>
    <t>GRAND INDEMNITY COMPANY, LTD</t>
  </si>
  <si>
    <t>Captive</t>
  </si>
  <si>
    <t>Insurance</t>
  </si>
  <si>
    <t>F.B. Perry Building, 40 Church Street</t>
  </si>
  <si>
    <t>Hamilton</t>
  </si>
  <si>
    <t>Bermuda</t>
  </si>
  <si>
    <t>HM - FX</t>
  </si>
  <si>
    <t>John S. Manning</t>
  </si>
  <si>
    <t>Michael Maglaras</t>
  </si>
  <si>
    <t>Michael Maglaras &amp; Co</t>
  </si>
  <si>
    <t>I.</t>
  </si>
  <si>
    <t>HARTFORD HOSPITAL</t>
  </si>
  <si>
    <t xml:space="preserve">HOSPITAL </t>
  </si>
  <si>
    <t>Hospital</t>
  </si>
  <si>
    <t>80 SEYMOUR ST</t>
  </si>
  <si>
    <t>Jeffrey Flaks</t>
  </si>
  <si>
    <t>President and CEO</t>
  </si>
  <si>
    <t>Winship Service Corp.</t>
  </si>
  <si>
    <t>J.</t>
  </si>
  <si>
    <t>MEDCONN COLLECTION AGENCY LLC</t>
  </si>
  <si>
    <t>Patient collection agency</t>
  </si>
  <si>
    <t>Collection Agency</t>
  </si>
  <si>
    <t>Partner</t>
  </si>
  <si>
    <t>Stephen J Anderson</t>
  </si>
  <si>
    <t>SJ Anderson, Eisenber, Anderson, Michalik &amp; Ly</t>
  </si>
  <si>
    <t>136 West Main Street</t>
  </si>
  <si>
    <t>K.</t>
  </si>
  <si>
    <t>MRI OF FARMINGTON AVENUE LLC</t>
  </si>
  <si>
    <t>Magnetic Resonance Imaging</t>
  </si>
  <si>
    <t>Imaging Services</t>
  </si>
  <si>
    <t>15 Quail Ridge Road</t>
  </si>
  <si>
    <t>Farmington</t>
  </si>
  <si>
    <t xml:space="preserve">06032 - </t>
  </si>
  <si>
    <t>Mark Krober, Ecq.</t>
  </si>
  <si>
    <t>Murtha, Cullina, Richter &amp; Pinney LLP</t>
  </si>
  <si>
    <t>City Place I, 185 Asylum Ave</t>
  </si>
  <si>
    <t>06103 - 3469</t>
  </si>
  <si>
    <t>L.</t>
  </si>
  <si>
    <t>MULBERRY GARDENS OF SOUTHINGTON, LLC</t>
  </si>
  <si>
    <t>58 Mulberry Street</t>
  </si>
  <si>
    <t>Perry Phillips</t>
  </si>
  <si>
    <t>M.</t>
  </si>
  <si>
    <t>NEW BRITAIN MRI LIMITED PARTNERSHIP</t>
  </si>
  <si>
    <t>MRI Testing</t>
  </si>
  <si>
    <t>General Partner</t>
  </si>
  <si>
    <t>Elliot B. Pollack, Esq.</t>
  </si>
  <si>
    <t>Hoberman &amp; Pollack</t>
  </si>
  <si>
    <t>One State Street</t>
  </si>
  <si>
    <t>N.</t>
  </si>
  <si>
    <t>NEW BRITAIN OCCUPATIONAL HEALTH D/B/A ALLIANCE OCCUPATIONAL HEALTH</t>
  </si>
  <si>
    <t>Pre-employment physicals, drug screens, Innoculations</t>
  </si>
  <si>
    <t>Occupational Heath</t>
  </si>
  <si>
    <t>440 New Britain Avenue</t>
  </si>
  <si>
    <t>Plainville</t>
  </si>
  <si>
    <t xml:space="preserve">06062 - </t>
  </si>
  <si>
    <t>Elizabeth Schlaff, esq.</t>
  </si>
  <si>
    <t>100 Grand street</t>
  </si>
  <si>
    <t>O.</t>
  </si>
  <si>
    <t>SOUTHINGTON CARE CENTER</t>
  </si>
  <si>
    <t>45 Meriden Avenue</t>
  </si>
  <si>
    <t>Patricia Walden</t>
  </si>
  <si>
    <t>Vice President</t>
  </si>
  <si>
    <t>P.</t>
  </si>
  <si>
    <t>THE ORCHARDS AT SOUTHINGTON</t>
  </si>
  <si>
    <t>To initiate, develop, operate and maintain senior housing with assisted living services</t>
  </si>
  <si>
    <t>Care for the Aged</t>
  </si>
  <si>
    <t>34 Hobart Street</t>
  </si>
  <si>
    <t>Audrey Vinci</t>
  </si>
  <si>
    <t>Q.</t>
  </si>
  <si>
    <t>VNA OF CENTRAL CONNECTICUT</t>
  </si>
  <si>
    <t>Operate only as a non-profit health care agency committed to the development, implementation and provision of community &amp; home health program and services in cooperation with other health care agencies.</t>
  </si>
  <si>
    <t>Home Health/VNAs</t>
  </si>
  <si>
    <t>205 West Main Street</t>
  </si>
  <si>
    <t xml:space="preserve">06052 - </t>
  </si>
  <si>
    <t>Kim Andrews</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</si>
  <si>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</si>
  <si>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</si>
  <si>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</si>
  <si>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</si>
  <si>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</si>
  <si>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</si>
  <si>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</si>
  <si>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</si>
  <si>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</si>
  <si>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</si>
  <si>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</si>
  <si>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</si>
  <si>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</si>
  <si>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</si>
  <si>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</si>
  <si>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</si>
  <si>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</si>
  <si>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</si>
  <si>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</si>
  <si>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</si>
  <si>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</si>
  <si>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</si>
  <si>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</si>
  <si>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</si>
  <si>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</si>
  <si>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</si>
  <si>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</si>
  <si>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</si>
  <si>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</si>
  <si>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</si>
  <si>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</si>
  <si>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</si>
  <si>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</si>
  <si>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</si>
  <si>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</si>
  <si>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</si>
  <si>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</si>
  <si>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</si>
  <si>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</si>
  <si>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</si>
  <si>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</si>
  <si>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</si>
  <si>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</si>
  <si>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</si>
  <si>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</si>
  <si>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</si>
  <si>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Bond Fees                   </t>
  </si>
  <si>
    <t xml:space="preserve">09/30/2012                     </t>
  </si>
  <si>
    <t xml:space="preserve">Management Fee                   </t>
  </si>
  <si>
    <t xml:space="preserve">Reimbursement of expenses/services                   </t>
  </si>
  <si>
    <t>Ending Unconsolidated Intercompany Balance:</t>
  </si>
  <si>
    <t>9/30/2012  </t>
  </si>
  <si>
    <t>Nothing to Report  </t>
  </si>
  <si>
    <t/>
  </si>
  <si>
    <t xml:space="preserve">Invoices paid by HCC-NBG on behalf of CSI                   </t>
  </si>
  <si>
    <t xml:space="preserve">Payment of Expenses                   </t>
  </si>
  <si>
    <t xml:space="preserve">Invoices paid by HCC-NBG on behalf of CCHA                   </t>
  </si>
  <si>
    <t xml:space="preserve">Reimbursement of Expenses                   </t>
  </si>
  <si>
    <t xml:space="preserve">Services provided by HCC-NBG for CCHA                   </t>
  </si>
  <si>
    <t xml:space="preserve">Space provided by HCC-NBG for CMHA                   </t>
  </si>
  <si>
    <t xml:space="preserve">Services provided to CMHA by HCC                   </t>
  </si>
  <si>
    <t xml:space="preserve">Reimbursement of expennses/services                   </t>
  </si>
  <si>
    <t xml:space="preserve">Invoices paid by HCC-NBG on behalf of Muberry Gardens                   </t>
  </si>
  <si>
    <t xml:space="preserve">Reimbursemant of Expenses                   </t>
  </si>
  <si>
    <t xml:space="preserve">Services provided by HCC-NBG for NB MRI Lp                   </t>
  </si>
  <si>
    <t xml:space="preserve">Contract labor for MRI of Southington from NBMRILP                   </t>
  </si>
  <si>
    <t xml:space="preserve">Invoices paid by HCC-NBG on behalf or owed to NB MRILP                   </t>
  </si>
  <si>
    <t xml:space="preserve">Invoices paid by HCC-NBG on behalf of AOH                   </t>
  </si>
  <si>
    <t xml:space="preserve">Contract labor from HCC-NBG to AOH                   </t>
  </si>
  <si>
    <t xml:space="preserve">HCC Plainville rent due AOH                   </t>
  </si>
  <si>
    <t xml:space="preserve">Invoices paid by HCC-NBG on behalf of SCC                   </t>
  </si>
  <si>
    <t xml:space="preserve">Sale of Patient / Office supplies                   </t>
  </si>
  <si>
    <t xml:space="preserve">Condo fee and proerty taxes                   </t>
  </si>
  <si>
    <t xml:space="preserve">Contract Labor provided to SCC by HCC                   </t>
  </si>
  <si>
    <t xml:space="preserve">Invoices paid by HCC-NBG on behalf of CCSC                   </t>
  </si>
  <si>
    <t xml:space="preserve">Invoices paid by HCC-NBG on behalf of VNACC                   </t>
  </si>
  <si>
    <t xml:space="preserve">Life line revenue due to VNA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</si>
  <si>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</si>
  <si>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</si>
  <si>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</si>
  <si>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</si>
  <si>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</si>
  <si>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</si>
  <si>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</si>
  <si>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</si>
  <si>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</si>
  <si>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</si>
  <si>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other</t>
  </si>
  <si>
    <t>09/30/2012</t>
  </si>
  <si>
    <t>Payments</t>
  </si>
  <si>
    <t>Management Fees</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</si>
  <si>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</si>
  <si>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</si>
  <si>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</si>
  <si>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</si>
  <si>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</si>
  <si>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</si>
  <si>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</si>
  <si>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</si>
  <si>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</si>
  <si>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</si>
  <si>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</si>
  <si>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</si>
  <si>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</si>
  <si>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</si>
  <si>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</si>
  <si>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</si>
  <si>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</si>
  <si>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</si>
  <si>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</si>
  <si>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</si>
  <si>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</si>
  <si>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</si>
  <si>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</si>
  <si>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</si>
  <si>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</si>
  <si>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</si>
  <si>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</si>
  <si>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</si>
  <si>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</si>
  <si>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</si>
  <si>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</si>
  <si>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</si>
  <si>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</si>
  <si>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</si>
  <si>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</si>
  <si>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</si>
  <si>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</si>
  <si>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</si>
  <si>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</si>
  <si>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</si>
  <si>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</si>
  <si>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</si>
  <si>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</si>
  <si>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</si>
  <si>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</si>
  <si>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</si>
  <si>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</si>
  <si>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</si>
  <si>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</si>
  <si>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</si>
  <si>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General Free Bed Fund</t>
  </si>
  <si>
    <t>Childrens Free Bed Fund</t>
  </si>
  <si>
    <t>Quigley Memorial Fund</t>
  </si>
  <si>
    <t>Rosahn Memorial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</si>
  <si>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</si>
  <si>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</si>
  <si>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</si>
  <si>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</si>
  <si>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</si>
  <si>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 Accounts are selected based on the following criteria: 1.Bal. is patients responsibility 2.Payment in full has not been received during the 4 statement cycle (120 days) 3.Acct bal is &gt; than $14.99 4.Acct bal is &lt; than $5,000 5.Acct bal &gt; than $5,000 must have appropriate administration approval.</t>
  </si>
  <si>
    <t>Hospital's processes and policies for compensating a Collection Agent for services rendered</t>
  </si>
  <si>
    <t>The hospital reimburses the collection agency a percentage of the amount collected 2.The hospital reimburses the collection agency through the monthly invoice. The invoice includes the total amount collected 3.The hospital reimburses the agency based on the fee</t>
  </si>
  <si>
    <t>Total Recovery Rate on accounts assigned (excluding Medicare accounts) to Collection Agents</t>
  </si>
  <si>
    <t>II.</t>
  </si>
  <si>
    <t>SPECIFIC COLLECTION AGENT INFORMATION</t>
  </si>
  <si>
    <t xml:space="preserve">Collection Agent </t>
  </si>
  <si>
    <t>Collection Agent Name</t>
  </si>
  <si>
    <t>MedConn Collection Agency</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</si>
  <si>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</si>
  <si>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</si>
  <si>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</si>
  <si>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</si>
  <si>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</si>
  <si>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</si>
  <si>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Tobin Carberry OMalley Riley</t>
  </si>
  <si>
    <t>EOS Collection Agnecy of America</t>
  </si>
  <si>
    <t>Optimum Outcomes</t>
  </si>
  <si>
    <t>Merchants Association Collection Dividion, Inc</t>
  </si>
  <si>
    <t>REPORT 19 - SALARIES AND FRINGE BENEFITS OF THE TEN HIGHEST PAID HOSPITAL POSITIONS</t>
  </si>
  <si>
    <t>POSITION TITLE</t>
  </si>
  <si>
    <t>SALARY</t>
  </si>
  <si>
    <t>FRINGE BENEFITS</t>
  </si>
  <si>
    <t>TOTAL</t>
  </si>
  <si>
    <t>1.</t>
  </si>
  <si>
    <t>2.</t>
  </si>
  <si>
    <t>Executive Vice President and CMO</t>
  </si>
  <si>
    <t>3.</t>
  </si>
  <si>
    <t>Vice President Finance</t>
  </si>
  <si>
    <t>4.</t>
  </si>
  <si>
    <t>Chief ER Physician</t>
  </si>
  <si>
    <t>5.</t>
  </si>
  <si>
    <t>Chief of Medicine</t>
  </si>
  <si>
    <t>6.</t>
  </si>
  <si>
    <t>Hospitalist</t>
  </si>
  <si>
    <t>7.</t>
  </si>
  <si>
    <t>Director Surgical Oncology</t>
  </si>
  <si>
    <t>8.</t>
  </si>
  <si>
    <t>Chief of Psychiatry</t>
  </si>
  <si>
    <t>9.</t>
  </si>
  <si>
    <t>Medical Director BMH ED</t>
  </si>
  <si>
    <t>10.</t>
  </si>
  <si>
    <t>Medical Director NBG ED</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</si>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</sst>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0"/>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46</v>
      </c>
    </row>
    <row r="40" spans="1:3" ht="14.25" customHeight="1" x14ac:dyDescent="0.2">
      <c r="A40" s="19">
        <v>11</v>
      </c>
      <c r="B40" s="20" t="s">
        <v>31</v>
      </c>
      <c r="C40" s="21" t="s">
        <v>48</v>
      </c>
    </row>
    <row r="41" spans="1:3" ht="14.25" customHeight="1" x14ac:dyDescent="0.2">
      <c r="A41" s="19">
        <v>12</v>
      </c>
      <c r="B41" s="20" t="s">
        <v>33</v>
      </c>
      <c r="C41" s="21" t="s">
        <v>49</v>
      </c>
    </row>
    <row r="42" spans="1:3" ht="14.25" customHeight="1" x14ac:dyDescent="0.2">
      <c r="A42" s="19">
        <v>13</v>
      </c>
      <c r="B42" s="20" t="s">
        <v>35</v>
      </c>
      <c r="C42" s="21" t="s">
        <v>50</v>
      </c>
    </row>
    <row r="43" spans="1:3" ht="14.25" customHeight="1" x14ac:dyDescent="0.2">
      <c r="A43" s="19">
        <v>14</v>
      </c>
      <c r="B43" s="20" t="s">
        <v>36</v>
      </c>
      <c r="C43" s="24" t="s">
        <v>22</v>
      </c>
    </row>
    <row r="44" spans="1:3" ht="15" customHeight="1" thickBot="1" x14ac:dyDescent="0.25">
      <c r="A44" s="25">
        <v>15</v>
      </c>
      <c r="B44" s="26" t="s">
        <v>37</v>
      </c>
      <c r="C44" s="27" t="s">
        <v>51</v>
      </c>
    </row>
    <row r="45" spans="1:3" ht="15.75" customHeight="1" x14ac:dyDescent="0.25">
      <c r="A45" s="13"/>
      <c r="B45" s="14"/>
      <c r="C45" s="15"/>
    </row>
    <row r="46" spans="1:3" ht="27.2" customHeight="1" x14ac:dyDescent="0.25">
      <c r="A46" s="16" t="s">
        <v>52</v>
      </c>
      <c r="B46" s="17" t="s">
        <v>9</v>
      </c>
      <c r="C46" s="18" t="s">
        <v>53</v>
      </c>
    </row>
    <row r="47" spans="1:3" ht="30" x14ac:dyDescent="0.2">
      <c r="A47" s="19">
        <v>1</v>
      </c>
      <c r="B47" s="20" t="s">
        <v>11</v>
      </c>
      <c r="C47" s="21" t="s">
        <v>54</v>
      </c>
    </row>
    <row r="48" spans="1:3" ht="14.25" customHeight="1" x14ac:dyDescent="0.2">
      <c r="A48" s="19">
        <v>2</v>
      </c>
      <c r="B48" s="22" t="s">
        <v>13</v>
      </c>
      <c r="C48" s="21" t="s">
        <v>55</v>
      </c>
    </row>
    <row r="49" spans="1:3" ht="14.25" customHeight="1" x14ac:dyDescent="0.2">
      <c r="A49" s="19">
        <v>3</v>
      </c>
      <c r="B49" s="22" t="s">
        <v>15</v>
      </c>
      <c r="C49" s="23" t="s">
        <v>56</v>
      </c>
    </row>
    <row r="50" spans="1:3" ht="14.25" customHeight="1" x14ac:dyDescent="0.2">
      <c r="A50" s="19">
        <v>4</v>
      </c>
      <c r="B50" s="20" t="s">
        <v>17</v>
      </c>
      <c r="C50" s="21" t="s">
        <v>49</v>
      </c>
    </row>
    <row r="51" spans="1:3" ht="14.25" customHeight="1" x14ac:dyDescent="0.2">
      <c r="A51" s="19">
        <v>5</v>
      </c>
      <c r="B51" s="20" t="s">
        <v>19</v>
      </c>
      <c r="C51" s="21" t="s">
        <v>50</v>
      </c>
    </row>
    <row r="52" spans="1:3" ht="14.25" customHeight="1" x14ac:dyDescent="0.2">
      <c r="A52" s="19">
        <v>6</v>
      </c>
      <c r="B52" s="20" t="s">
        <v>21</v>
      </c>
      <c r="C52" s="24" t="s">
        <v>22</v>
      </c>
    </row>
    <row r="53" spans="1:3" ht="14.25" customHeight="1" x14ac:dyDescent="0.2">
      <c r="A53" s="19">
        <v>7</v>
      </c>
      <c r="B53" s="20" t="s">
        <v>23</v>
      </c>
      <c r="C53" s="21" t="s">
        <v>51</v>
      </c>
    </row>
    <row r="54" spans="1:3" ht="14.25" customHeight="1" x14ac:dyDescent="0.2">
      <c r="A54" s="19">
        <v>8</v>
      </c>
      <c r="B54" s="20" t="s">
        <v>25</v>
      </c>
      <c r="C54" s="21" t="s">
        <v>46</v>
      </c>
    </row>
    <row r="55" spans="1:3" ht="14.25" customHeight="1" x14ac:dyDescent="0.2">
      <c r="A55" s="19">
        <v>9</v>
      </c>
      <c r="B55" s="20" t="s">
        <v>27</v>
      </c>
      <c r="C55" s="21" t="s">
        <v>57</v>
      </c>
    </row>
    <row r="56" spans="1:3" ht="14.25" customHeight="1" x14ac:dyDescent="0.2">
      <c r="A56" s="19">
        <v>10</v>
      </c>
      <c r="B56" s="20" t="s">
        <v>29</v>
      </c>
      <c r="C56" s="21" t="s">
        <v>58</v>
      </c>
    </row>
    <row r="57" spans="1:3" ht="14.25" customHeight="1" x14ac:dyDescent="0.2">
      <c r="A57" s="19">
        <v>11</v>
      </c>
      <c r="B57" s="20" t="s">
        <v>31</v>
      </c>
      <c r="C57" s="21" t="s">
        <v>59</v>
      </c>
    </row>
    <row r="58" spans="1:3" ht="14.25" customHeight="1" x14ac:dyDescent="0.2">
      <c r="A58" s="19">
        <v>12</v>
      </c>
      <c r="B58" s="20" t="s">
        <v>33</v>
      </c>
      <c r="C58" s="21" t="s">
        <v>49</v>
      </c>
    </row>
    <row r="59" spans="1:3" ht="14.25" customHeight="1" x14ac:dyDescent="0.2">
      <c r="A59" s="19">
        <v>13</v>
      </c>
      <c r="B59" s="20" t="s">
        <v>35</v>
      </c>
      <c r="C59" s="21" t="s">
        <v>50</v>
      </c>
    </row>
    <row r="60" spans="1:3" ht="14.25" customHeight="1" x14ac:dyDescent="0.2">
      <c r="A60" s="19">
        <v>14</v>
      </c>
      <c r="B60" s="20" t="s">
        <v>36</v>
      </c>
      <c r="C60" s="24" t="s">
        <v>22</v>
      </c>
    </row>
    <row r="61" spans="1:3" ht="15" customHeight="1" thickBot="1" x14ac:dyDescent="0.25">
      <c r="A61" s="25">
        <v>15</v>
      </c>
      <c r="B61" s="26" t="s">
        <v>37</v>
      </c>
      <c r="C61" s="27" t="s">
        <v>51</v>
      </c>
    </row>
    <row r="62" spans="1:3" ht="15.75" customHeight="1" x14ac:dyDescent="0.25">
      <c r="A62" s="13"/>
      <c r="B62" s="14"/>
      <c r="C62" s="15"/>
    </row>
    <row r="63" spans="1:3" ht="27.2" customHeight="1" x14ac:dyDescent="0.25">
      <c r="A63" s="16" t="s">
        <v>60</v>
      </c>
      <c r="B63" s="17" t="s">
        <v>9</v>
      </c>
      <c r="C63" s="18" t="s">
        <v>61</v>
      </c>
    </row>
    <row r="64" spans="1:3" ht="30" x14ac:dyDescent="0.2">
      <c r="A64" s="19">
        <v>1</v>
      </c>
      <c r="B64" s="20" t="s">
        <v>11</v>
      </c>
      <c r="C64" s="21" t="s">
        <v>62</v>
      </c>
    </row>
    <row r="65" spans="1:3" ht="14.25" customHeight="1" x14ac:dyDescent="0.2">
      <c r="A65" s="19">
        <v>2</v>
      </c>
      <c r="B65" s="22" t="s">
        <v>13</v>
      </c>
      <c r="C65" s="21" t="s">
        <v>63</v>
      </c>
    </row>
    <row r="66" spans="1:3" ht="14.25" customHeight="1" x14ac:dyDescent="0.2">
      <c r="A66" s="19">
        <v>3</v>
      </c>
      <c r="B66" s="22" t="s">
        <v>15</v>
      </c>
      <c r="C66" s="23" t="s">
        <v>56</v>
      </c>
    </row>
    <row r="67" spans="1:3" ht="14.25" customHeight="1" x14ac:dyDescent="0.2">
      <c r="A67" s="19">
        <v>4</v>
      </c>
      <c r="B67" s="20" t="s">
        <v>17</v>
      </c>
      <c r="C67" s="21" t="s">
        <v>64</v>
      </c>
    </row>
    <row r="68" spans="1:3" ht="14.25" customHeight="1" x14ac:dyDescent="0.2">
      <c r="A68" s="19">
        <v>5</v>
      </c>
      <c r="B68" s="20" t="s">
        <v>19</v>
      </c>
      <c r="C68" s="21" t="s">
        <v>65</v>
      </c>
    </row>
    <row r="69" spans="1:3" ht="14.25" customHeight="1" x14ac:dyDescent="0.2">
      <c r="A69" s="19">
        <v>6</v>
      </c>
      <c r="B69" s="20" t="s">
        <v>21</v>
      </c>
      <c r="C69" s="24" t="s">
        <v>22</v>
      </c>
    </row>
    <row r="70" spans="1:3" ht="14.25" customHeight="1" x14ac:dyDescent="0.2">
      <c r="A70" s="19">
        <v>7</v>
      </c>
      <c r="B70" s="20" t="s">
        <v>23</v>
      </c>
      <c r="C70" s="21" t="s">
        <v>66</v>
      </c>
    </row>
    <row r="71" spans="1:3" ht="14.25" customHeight="1" x14ac:dyDescent="0.2">
      <c r="A71" s="19">
        <v>8</v>
      </c>
      <c r="B71" s="20" t="s">
        <v>25</v>
      </c>
      <c r="C71" s="21" t="s">
        <v>67</v>
      </c>
    </row>
    <row r="72" spans="1:3" ht="14.25" customHeight="1" x14ac:dyDescent="0.2">
      <c r="A72" s="19">
        <v>9</v>
      </c>
      <c r="B72" s="20" t="s">
        <v>27</v>
      </c>
      <c r="C72" s="21" t="s">
        <v>57</v>
      </c>
    </row>
    <row r="73" spans="1:3" ht="14.25" customHeight="1" x14ac:dyDescent="0.2">
      <c r="A73" s="19">
        <v>10</v>
      </c>
      <c r="B73" s="20" t="s">
        <v>29</v>
      </c>
      <c r="C73" s="21" t="s">
        <v>58</v>
      </c>
    </row>
    <row r="74" spans="1:3" ht="14.25" customHeight="1" x14ac:dyDescent="0.2">
      <c r="A74" s="19">
        <v>11</v>
      </c>
      <c r="B74" s="20" t="s">
        <v>31</v>
      </c>
      <c r="C74" s="21" t="s">
        <v>59</v>
      </c>
    </row>
    <row r="75" spans="1:3" ht="14.25" customHeight="1" x14ac:dyDescent="0.2">
      <c r="A75" s="19">
        <v>12</v>
      </c>
      <c r="B75" s="20" t="s">
        <v>33</v>
      </c>
      <c r="C75" s="21" t="s">
        <v>49</v>
      </c>
    </row>
    <row r="76" spans="1:3" ht="14.25" customHeight="1" x14ac:dyDescent="0.2">
      <c r="A76" s="19">
        <v>13</v>
      </c>
      <c r="B76" s="20" t="s">
        <v>35</v>
      </c>
      <c r="C76" s="21" t="s">
        <v>50</v>
      </c>
    </row>
    <row r="77" spans="1:3" ht="14.25" customHeight="1" x14ac:dyDescent="0.2">
      <c r="A77" s="19">
        <v>14</v>
      </c>
      <c r="B77" s="20" t="s">
        <v>36</v>
      </c>
      <c r="C77" s="24" t="s">
        <v>22</v>
      </c>
    </row>
    <row r="78" spans="1:3" ht="15" customHeight="1" thickBot="1" x14ac:dyDescent="0.25">
      <c r="A78" s="25">
        <v>15</v>
      </c>
      <c r="B78" s="26" t="s">
        <v>37</v>
      </c>
      <c r="C78" s="27" t="s">
        <v>51</v>
      </c>
    </row>
    <row r="79" spans="1:3" ht="15.75" customHeight="1" x14ac:dyDescent="0.25">
      <c r="A79" s="13"/>
      <c r="B79" s="14"/>
      <c r="C79" s="15"/>
    </row>
    <row r="80" spans="1:3" ht="27.2" customHeight="1" x14ac:dyDescent="0.25">
      <c r="A80" s="16" t="s">
        <v>68</v>
      </c>
      <c r="B80" s="17" t="s">
        <v>9</v>
      </c>
      <c r="C80" s="18" t="s">
        <v>69</v>
      </c>
    </row>
    <row r="81" spans="1:3" ht="45" x14ac:dyDescent="0.2">
      <c r="A81" s="19">
        <v>1</v>
      </c>
      <c r="B81" s="20" t="s">
        <v>11</v>
      </c>
      <c r="C81" s="21" t="s">
        <v>70</v>
      </c>
    </row>
    <row r="82" spans="1:3" ht="14.25" customHeight="1" x14ac:dyDescent="0.2">
      <c r="A82" s="19">
        <v>2</v>
      </c>
      <c r="B82" s="22" t="s">
        <v>13</v>
      </c>
      <c r="C82" s="21" t="s">
        <v>71</v>
      </c>
    </row>
    <row r="83" spans="1:3" ht="14.25" customHeight="1" x14ac:dyDescent="0.2">
      <c r="A83" s="19">
        <v>3</v>
      </c>
      <c r="B83" s="22" t="s">
        <v>15</v>
      </c>
      <c r="C83" s="23" t="s">
        <v>16</v>
      </c>
    </row>
    <row r="84" spans="1:3" ht="14.25" customHeight="1" x14ac:dyDescent="0.2">
      <c r="A84" s="19">
        <v>4</v>
      </c>
      <c r="B84" s="20" t="s">
        <v>17</v>
      </c>
      <c r="C84" s="21" t="s">
        <v>49</v>
      </c>
    </row>
    <row r="85" spans="1:3" ht="14.25" customHeight="1" x14ac:dyDescent="0.2">
      <c r="A85" s="19">
        <v>5</v>
      </c>
      <c r="B85" s="20" t="s">
        <v>19</v>
      </c>
      <c r="C85" s="21" t="s">
        <v>50</v>
      </c>
    </row>
    <row r="86" spans="1:3" ht="14.25" customHeight="1" x14ac:dyDescent="0.2">
      <c r="A86" s="19">
        <v>6</v>
      </c>
      <c r="B86" s="20" t="s">
        <v>21</v>
      </c>
      <c r="C86" s="24" t="s">
        <v>22</v>
      </c>
    </row>
    <row r="87" spans="1:3" ht="14.25" customHeight="1" x14ac:dyDescent="0.2">
      <c r="A87" s="19">
        <v>7</v>
      </c>
      <c r="B87" s="20" t="s">
        <v>23</v>
      </c>
      <c r="C87" s="21" t="s">
        <v>51</v>
      </c>
    </row>
    <row r="88" spans="1:3" ht="14.25" customHeight="1" x14ac:dyDescent="0.2">
      <c r="A88" s="19">
        <v>8</v>
      </c>
      <c r="B88" s="20" t="s">
        <v>25</v>
      </c>
      <c r="C88" s="21" t="s">
        <v>46</v>
      </c>
    </row>
    <row r="89" spans="1:3" ht="14.25" customHeight="1" x14ac:dyDescent="0.2">
      <c r="A89" s="19">
        <v>9</v>
      </c>
      <c r="B89" s="20" t="s">
        <v>27</v>
      </c>
      <c r="C89" s="21" t="s">
        <v>47</v>
      </c>
    </row>
    <row r="90" spans="1:3" ht="14.25" customHeight="1" x14ac:dyDescent="0.2">
      <c r="A90" s="19">
        <v>10</v>
      </c>
      <c r="B90" s="20" t="s">
        <v>29</v>
      </c>
      <c r="C90" s="21" t="s">
        <v>58</v>
      </c>
    </row>
    <row r="91" spans="1:3" ht="14.25" customHeight="1" x14ac:dyDescent="0.2">
      <c r="A91" s="19">
        <v>11</v>
      </c>
      <c r="B91" s="20" t="s">
        <v>31</v>
      </c>
      <c r="C91" s="21" t="s">
        <v>59</v>
      </c>
    </row>
    <row r="92" spans="1:3" ht="14.25" customHeight="1" x14ac:dyDescent="0.2">
      <c r="A92" s="19">
        <v>12</v>
      </c>
      <c r="B92" s="20" t="s">
        <v>33</v>
      </c>
      <c r="C92" s="21" t="s">
        <v>49</v>
      </c>
    </row>
    <row r="93" spans="1:3" ht="14.25" customHeight="1" x14ac:dyDescent="0.2">
      <c r="A93" s="19">
        <v>13</v>
      </c>
      <c r="B93" s="20" t="s">
        <v>35</v>
      </c>
      <c r="C93" s="21" t="s">
        <v>50</v>
      </c>
    </row>
    <row r="94" spans="1:3" ht="14.25" customHeight="1" x14ac:dyDescent="0.2">
      <c r="A94" s="19">
        <v>14</v>
      </c>
      <c r="B94" s="20" t="s">
        <v>36</v>
      </c>
      <c r="C94" s="24" t="s">
        <v>22</v>
      </c>
    </row>
    <row r="95" spans="1:3" ht="15" customHeight="1" thickBot="1" x14ac:dyDescent="0.25">
      <c r="A95" s="25">
        <v>15</v>
      </c>
      <c r="B95" s="26" t="s">
        <v>37</v>
      </c>
      <c r="C95" s="27" t="s">
        <v>51</v>
      </c>
    </row>
    <row r="96" spans="1:3" ht="15.75" customHeight="1" x14ac:dyDescent="0.25">
      <c r="A96" s="13"/>
      <c r="B96" s="14"/>
      <c r="C96" s="15"/>
    </row>
    <row r="97" spans="1:3" ht="27.2" customHeight="1" x14ac:dyDescent="0.25">
      <c r="A97" s="16" t="s">
        <v>72</v>
      </c>
      <c r="B97" s="17" t="s">
        <v>9</v>
      </c>
      <c r="C97" s="18" t="s">
        <v>73</v>
      </c>
    </row>
    <row r="98" spans="1:3" x14ac:dyDescent="0.2">
      <c r="A98" s="19">
        <v>1</v>
      </c>
      <c r="B98" s="20" t="s">
        <v>11</v>
      </c>
      <c r="C98" s="21" t="s">
        <v>74</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49</v>
      </c>
    </row>
    <row r="102" spans="1:3" ht="14.25" customHeight="1" x14ac:dyDescent="0.2">
      <c r="A102" s="19">
        <v>5</v>
      </c>
      <c r="B102" s="20" t="s">
        <v>19</v>
      </c>
      <c r="C102" s="21" t="s">
        <v>50</v>
      </c>
    </row>
    <row r="103" spans="1:3" ht="14.25" customHeight="1" x14ac:dyDescent="0.2">
      <c r="A103" s="19">
        <v>6</v>
      </c>
      <c r="B103" s="20" t="s">
        <v>21</v>
      </c>
      <c r="C103" s="24" t="s">
        <v>22</v>
      </c>
    </row>
    <row r="104" spans="1:3" ht="14.25" customHeight="1" x14ac:dyDescent="0.2">
      <c r="A104" s="19">
        <v>7</v>
      </c>
      <c r="B104" s="20" t="s">
        <v>23</v>
      </c>
      <c r="C104" s="21" t="s">
        <v>51</v>
      </c>
    </row>
    <row r="105" spans="1:3" ht="14.25" customHeight="1" x14ac:dyDescent="0.2">
      <c r="A105" s="19">
        <v>8</v>
      </c>
      <c r="B105" s="20" t="s">
        <v>25</v>
      </c>
      <c r="C105" s="21" t="s">
        <v>46</v>
      </c>
    </row>
    <row r="106" spans="1:3" ht="14.25" customHeight="1" x14ac:dyDescent="0.2">
      <c r="A106" s="19">
        <v>9</v>
      </c>
      <c r="B106" s="20" t="s">
        <v>27</v>
      </c>
      <c r="C106" s="21" t="s">
        <v>57</v>
      </c>
    </row>
    <row r="107" spans="1:3" ht="14.25" customHeight="1" x14ac:dyDescent="0.2">
      <c r="A107" s="19">
        <v>10</v>
      </c>
      <c r="B107" s="20" t="s">
        <v>29</v>
      </c>
      <c r="C107" s="21" t="s">
        <v>46</v>
      </c>
    </row>
    <row r="108" spans="1:3" ht="14.25" customHeight="1" x14ac:dyDescent="0.2">
      <c r="A108" s="19">
        <v>11</v>
      </c>
      <c r="B108" s="20" t="s">
        <v>31</v>
      </c>
      <c r="C108" s="21" t="s">
        <v>48</v>
      </c>
    </row>
    <row r="109" spans="1:3" ht="14.25" customHeight="1" x14ac:dyDescent="0.2">
      <c r="A109" s="19">
        <v>12</v>
      </c>
      <c r="B109" s="20" t="s">
        <v>33</v>
      </c>
      <c r="C109" s="21" t="s">
        <v>49</v>
      </c>
    </row>
    <row r="110" spans="1:3" ht="14.25" customHeight="1" x14ac:dyDescent="0.2">
      <c r="A110" s="19">
        <v>13</v>
      </c>
      <c r="B110" s="20" t="s">
        <v>35</v>
      </c>
      <c r="C110" s="21" t="s">
        <v>50</v>
      </c>
    </row>
    <row r="111" spans="1:3" ht="14.25" customHeight="1" x14ac:dyDescent="0.2">
      <c r="A111" s="19">
        <v>14</v>
      </c>
      <c r="B111" s="20" t="s">
        <v>36</v>
      </c>
      <c r="C111" s="24" t="s">
        <v>22</v>
      </c>
    </row>
    <row r="112" spans="1:3" ht="15" customHeight="1" thickBot="1" x14ac:dyDescent="0.25">
      <c r="A112" s="25">
        <v>15</v>
      </c>
      <c r="B112" s="26" t="s">
        <v>37</v>
      </c>
      <c r="C112" s="27" t="s">
        <v>51</v>
      </c>
    </row>
    <row r="113" spans="1:3" ht="15.75" customHeight="1" x14ac:dyDescent="0.25">
      <c r="A113" s="13"/>
      <c r="B113" s="14"/>
      <c r="C113" s="15"/>
    </row>
    <row r="114" spans="1:3" ht="27.2" customHeight="1" x14ac:dyDescent="0.25">
      <c r="A114" s="16" t="s">
        <v>75</v>
      </c>
      <c r="B114" s="17" t="s">
        <v>9</v>
      </c>
      <c r="C114" s="18" t="s">
        <v>76</v>
      </c>
    </row>
    <row r="115" spans="1:3" ht="45" x14ac:dyDescent="0.2">
      <c r="A115" s="19">
        <v>1</v>
      </c>
      <c r="B115" s="20" t="s">
        <v>11</v>
      </c>
      <c r="C115" s="21" t="s">
        <v>77</v>
      </c>
    </row>
    <row r="116" spans="1:3" ht="14.25" customHeight="1" x14ac:dyDescent="0.2">
      <c r="A116" s="19">
        <v>2</v>
      </c>
      <c r="B116" s="22" t="s">
        <v>13</v>
      </c>
      <c r="C116" s="21" t="s">
        <v>78</v>
      </c>
    </row>
    <row r="117" spans="1:3" ht="14.25" customHeight="1" x14ac:dyDescent="0.2">
      <c r="A117" s="19">
        <v>3</v>
      </c>
      <c r="B117" s="22" t="s">
        <v>15</v>
      </c>
      <c r="C117" s="23" t="s">
        <v>16</v>
      </c>
    </row>
    <row r="118" spans="1:3" ht="14.25" customHeight="1" x14ac:dyDescent="0.2">
      <c r="A118" s="19">
        <v>4</v>
      </c>
      <c r="B118" s="20" t="s">
        <v>17</v>
      </c>
      <c r="C118" s="21" t="s">
        <v>79</v>
      </c>
    </row>
    <row r="119" spans="1:3" ht="14.25" customHeight="1" x14ac:dyDescent="0.2">
      <c r="A119" s="19">
        <v>5</v>
      </c>
      <c r="B119" s="20" t="s">
        <v>19</v>
      </c>
      <c r="C119" s="21" t="s">
        <v>50</v>
      </c>
    </row>
    <row r="120" spans="1:3" ht="14.25" customHeight="1" x14ac:dyDescent="0.2">
      <c r="A120" s="19">
        <v>6</v>
      </c>
      <c r="B120" s="20" t="s">
        <v>21</v>
      </c>
      <c r="C120" s="24" t="s">
        <v>22</v>
      </c>
    </row>
    <row r="121" spans="1:3" ht="14.25" customHeight="1" x14ac:dyDescent="0.2">
      <c r="A121" s="19">
        <v>7</v>
      </c>
      <c r="B121" s="20" t="s">
        <v>23</v>
      </c>
      <c r="C121" s="21" t="s">
        <v>80</v>
      </c>
    </row>
    <row r="122" spans="1:3" ht="14.25" customHeight="1" x14ac:dyDescent="0.2">
      <c r="A122" s="19">
        <v>8</v>
      </c>
      <c r="B122" s="20" t="s">
        <v>25</v>
      </c>
      <c r="C122" s="21" t="s">
        <v>81</v>
      </c>
    </row>
    <row r="123" spans="1:3" ht="14.25" customHeight="1" x14ac:dyDescent="0.2">
      <c r="A123" s="19">
        <v>9</v>
      </c>
      <c r="B123" s="20" t="s">
        <v>27</v>
      </c>
      <c r="C123" s="21" t="s">
        <v>82</v>
      </c>
    </row>
    <row r="124" spans="1:3" ht="14.25" customHeight="1" x14ac:dyDescent="0.2">
      <c r="A124" s="19">
        <v>10</v>
      </c>
      <c r="B124" s="20" t="s">
        <v>29</v>
      </c>
      <c r="C124" s="21" t="s">
        <v>83</v>
      </c>
    </row>
    <row r="125" spans="1:3" ht="14.25" customHeight="1" x14ac:dyDescent="0.2">
      <c r="A125" s="19">
        <v>11</v>
      </c>
      <c r="B125" s="20" t="s">
        <v>31</v>
      </c>
      <c r="C125" s="21" t="s">
        <v>83</v>
      </c>
    </row>
    <row r="126" spans="1:3" ht="14.25" customHeight="1" x14ac:dyDescent="0.2">
      <c r="A126" s="19">
        <v>12</v>
      </c>
      <c r="B126" s="20" t="s">
        <v>33</v>
      </c>
      <c r="C126" s="21" t="s">
        <v>84</v>
      </c>
    </row>
    <row r="127" spans="1:3" ht="14.25" customHeight="1" x14ac:dyDescent="0.2">
      <c r="A127" s="19">
        <v>13</v>
      </c>
      <c r="B127" s="20" t="s">
        <v>35</v>
      </c>
      <c r="C127" s="21" t="s">
        <v>85</v>
      </c>
    </row>
    <row r="128" spans="1:3" ht="14.25" customHeight="1" x14ac:dyDescent="0.2">
      <c r="A128" s="19">
        <v>14</v>
      </c>
      <c r="B128" s="20" t="s">
        <v>36</v>
      </c>
      <c r="C128" s="24" t="s">
        <v>22</v>
      </c>
    </row>
    <row r="129" spans="1:3" ht="15" customHeight="1" thickBot="1" x14ac:dyDescent="0.25">
      <c r="A129" s="25">
        <v>15</v>
      </c>
      <c r="B129" s="26" t="s">
        <v>37</v>
      </c>
      <c r="C129" s="27" t="s">
        <v>86</v>
      </c>
    </row>
    <row r="130" spans="1:3" ht="15.75" customHeight="1" x14ac:dyDescent="0.25">
      <c r="A130" s="13"/>
      <c r="B130" s="14"/>
      <c r="C130" s="15"/>
    </row>
    <row r="131" spans="1:3" ht="27.2" customHeight="1" x14ac:dyDescent="0.25">
      <c r="A131" s="16" t="s">
        <v>87</v>
      </c>
      <c r="B131" s="17" t="s">
        <v>9</v>
      </c>
      <c r="C131" s="18" t="s">
        <v>88</v>
      </c>
    </row>
    <row r="132" spans="1:3"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16</v>
      </c>
    </row>
    <row r="135" spans="1:3" ht="14.25" customHeight="1" x14ac:dyDescent="0.2">
      <c r="A135" s="19">
        <v>4</v>
      </c>
      <c r="B135" s="20" t="s">
        <v>17</v>
      </c>
      <c r="C135" s="21" t="s">
        <v>91</v>
      </c>
    </row>
    <row r="136" spans="1:3" ht="14.25" customHeight="1" x14ac:dyDescent="0.2">
      <c r="A136" s="19">
        <v>5</v>
      </c>
      <c r="B136" s="20" t="s">
        <v>19</v>
      </c>
      <c r="C136" s="21" t="s">
        <v>92</v>
      </c>
    </row>
    <row r="137" spans="1:3" ht="14.25" customHeight="1" x14ac:dyDescent="0.2">
      <c r="A137" s="19">
        <v>6</v>
      </c>
      <c r="B137" s="20" t="s">
        <v>21</v>
      </c>
      <c r="C137" s="24" t="s">
        <v>93</v>
      </c>
    </row>
    <row r="138" spans="1:3" ht="14.25" customHeight="1" x14ac:dyDescent="0.2">
      <c r="A138" s="19">
        <v>7</v>
      </c>
      <c r="B138" s="20" t="s">
        <v>23</v>
      </c>
      <c r="C138" s="21" t="s">
        <v>94</v>
      </c>
    </row>
    <row r="139" spans="1:3" ht="14.25" customHeight="1" x14ac:dyDescent="0.2">
      <c r="A139" s="19">
        <v>8</v>
      </c>
      <c r="B139" s="20" t="s">
        <v>25</v>
      </c>
      <c r="C139" s="21" t="s">
        <v>95</v>
      </c>
    </row>
    <row r="140" spans="1:3" ht="14.25" customHeight="1" x14ac:dyDescent="0.2">
      <c r="A140" s="19">
        <v>9</v>
      </c>
      <c r="B140" s="20" t="s">
        <v>27</v>
      </c>
      <c r="C140" s="21" t="s">
        <v>57</v>
      </c>
    </row>
    <row r="141" spans="1:3" ht="14.25" customHeight="1" x14ac:dyDescent="0.2">
      <c r="A141" s="19">
        <v>10</v>
      </c>
      <c r="B141" s="20" t="s">
        <v>29</v>
      </c>
      <c r="C141" s="21" t="s">
        <v>96</v>
      </c>
    </row>
    <row r="142" spans="1:3" ht="14.25" customHeight="1" x14ac:dyDescent="0.2">
      <c r="A142" s="19">
        <v>11</v>
      </c>
      <c r="B142" s="20" t="s">
        <v>31</v>
      </c>
      <c r="C142" s="21" t="s">
        <v>97</v>
      </c>
    </row>
    <row r="143" spans="1:3" ht="14.25" customHeight="1" x14ac:dyDescent="0.2">
      <c r="A143" s="19">
        <v>12</v>
      </c>
      <c r="B143" s="20" t="s">
        <v>33</v>
      </c>
      <c r="C143" s="21" t="s">
        <v>91</v>
      </c>
    </row>
    <row r="144" spans="1:3" ht="14.25" customHeight="1" x14ac:dyDescent="0.2">
      <c r="A144" s="19">
        <v>13</v>
      </c>
      <c r="B144" s="20" t="s">
        <v>35</v>
      </c>
      <c r="C144" s="21" t="s">
        <v>92</v>
      </c>
    </row>
    <row r="145" spans="1:3" ht="14.25" customHeight="1" x14ac:dyDescent="0.2">
      <c r="A145" s="19">
        <v>14</v>
      </c>
      <c r="B145" s="20" t="s">
        <v>36</v>
      </c>
      <c r="C145" s="24" t="s">
        <v>93</v>
      </c>
    </row>
    <row r="146" spans="1:3" ht="15" customHeight="1" thickBot="1" x14ac:dyDescent="0.25">
      <c r="A146" s="25">
        <v>15</v>
      </c>
      <c r="B146" s="26" t="s">
        <v>37</v>
      </c>
      <c r="C146" s="27" t="s">
        <v>94</v>
      </c>
    </row>
    <row r="147" spans="1:3" ht="15.75" customHeight="1" x14ac:dyDescent="0.25">
      <c r="A147" s="13"/>
      <c r="B147" s="14"/>
      <c r="C147" s="15"/>
    </row>
    <row r="148" spans="1:3" ht="27.2" customHeight="1" x14ac:dyDescent="0.25">
      <c r="A148" s="16" t="s">
        <v>98</v>
      </c>
      <c r="B148" s="17" t="s">
        <v>9</v>
      </c>
      <c r="C148" s="18" t="s">
        <v>99</v>
      </c>
    </row>
    <row r="149" spans="1:3" x14ac:dyDescent="0.2">
      <c r="A149" s="19">
        <v>1</v>
      </c>
      <c r="B149" s="20" t="s">
        <v>11</v>
      </c>
      <c r="C149" s="21" t="s">
        <v>100</v>
      </c>
    </row>
    <row r="150" spans="1:3" ht="14.25" customHeight="1" x14ac:dyDescent="0.2">
      <c r="A150" s="19">
        <v>2</v>
      </c>
      <c r="B150" s="22" t="s">
        <v>13</v>
      </c>
      <c r="C150" s="21" t="s">
        <v>101</v>
      </c>
    </row>
    <row r="151" spans="1:3" ht="14.25" customHeight="1" x14ac:dyDescent="0.2">
      <c r="A151" s="19">
        <v>3</v>
      </c>
      <c r="B151" s="22" t="s">
        <v>15</v>
      </c>
      <c r="C151" s="23" t="s">
        <v>16</v>
      </c>
    </row>
    <row r="152" spans="1:3" ht="14.25" customHeight="1" x14ac:dyDescent="0.2">
      <c r="A152" s="19">
        <v>4</v>
      </c>
      <c r="B152" s="20" t="s">
        <v>17</v>
      </c>
      <c r="C152" s="21" t="s">
        <v>102</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103</v>
      </c>
    </row>
    <row r="157" spans="1:3" ht="14.25" customHeight="1" x14ac:dyDescent="0.2">
      <c r="A157" s="19">
        <v>9</v>
      </c>
      <c r="B157" s="20" t="s">
        <v>27</v>
      </c>
      <c r="C157" s="21" t="s">
        <v>104</v>
      </c>
    </row>
    <row r="158" spans="1:3" ht="14.25" customHeight="1" x14ac:dyDescent="0.2">
      <c r="A158" s="19">
        <v>10</v>
      </c>
      <c r="B158" s="20" t="s">
        <v>29</v>
      </c>
      <c r="C158" s="21" t="s">
        <v>105</v>
      </c>
    </row>
    <row r="159" spans="1:3" ht="14.25" customHeight="1" x14ac:dyDescent="0.2">
      <c r="A159" s="19">
        <v>11</v>
      </c>
      <c r="B159" s="20" t="s">
        <v>31</v>
      </c>
      <c r="C159" s="21" t="s">
        <v>105</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106</v>
      </c>
      <c r="B165" s="17" t="s">
        <v>9</v>
      </c>
      <c r="C165" s="18" t="s">
        <v>107</v>
      </c>
    </row>
    <row r="166" spans="1:3" x14ac:dyDescent="0.2">
      <c r="A166" s="19">
        <v>1</v>
      </c>
      <c r="B166" s="20" t="s">
        <v>11</v>
      </c>
      <c r="C166" s="21" t="s">
        <v>108</v>
      </c>
    </row>
    <row r="167" spans="1:3" ht="14.25" customHeight="1" x14ac:dyDescent="0.2">
      <c r="A167" s="19">
        <v>2</v>
      </c>
      <c r="B167" s="22" t="s">
        <v>13</v>
      </c>
      <c r="C167" s="21" t="s">
        <v>109</v>
      </c>
    </row>
    <row r="168" spans="1:3" ht="14.25" customHeight="1" x14ac:dyDescent="0.2">
      <c r="A168" s="19">
        <v>3</v>
      </c>
      <c r="B168" s="22" t="s">
        <v>15</v>
      </c>
      <c r="C168" s="23" t="s">
        <v>56</v>
      </c>
    </row>
    <row r="169" spans="1:3" ht="14.25" customHeight="1" x14ac:dyDescent="0.2">
      <c r="A169" s="19">
        <v>4</v>
      </c>
      <c r="B169" s="20" t="s">
        <v>17</v>
      </c>
      <c r="C169" s="21" t="s">
        <v>49</v>
      </c>
    </row>
    <row r="170" spans="1:3" ht="14.25" customHeight="1" x14ac:dyDescent="0.2">
      <c r="A170" s="19">
        <v>5</v>
      </c>
      <c r="B170" s="20" t="s">
        <v>19</v>
      </c>
      <c r="C170" s="21" t="s">
        <v>50</v>
      </c>
    </row>
    <row r="171" spans="1:3" ht="14.25" customHeight="1" x14ac:dyDescent="0.2">
      <c r="A171" s="19">
        <v>6</v>
      </c>
      <c r="B171" s="20" t="s">
        <v>21</v>
      </c>
      <c r="C171" s="24" t="s">
        <v>22</v>
      </c>
    </row>
    <row r="172" spans="1:3" ht="14.25" customHeight="1" x14ac:dyDescent="0.2">
      <c r="A172" s="19">
        <v>7</v>
      </c>
      <c r="B172" s="20" t="s">
        <v>23</v>
      </c>
      <c r="C172" s="21" t="s">
        <v>51</v>
      </c>
    </row>
    <row r="173" spans="1:3" ht="14.25" customHeight="1" x14ac:dyDescent="0.2">
      <c r="A173" s="19">
        <v>8</v>
      </c>
      <c r="B173" s="20" t="s">
        <v>25</v>
      </c>
      <c r="C173" s="21" t="s">
        <v>46</v>
      </c>
    </row>
    <row r="174" spans="1:3" ht="14.25" customHeight="1" x14ac:dyDescent="0.2">
      <c r="A174" s="19">
        <v>9</v>
      </c>
      <c r="B174" s="20" t="s">
        <v>27</v>
      </c>
      <c r="C174" s="21" t="s">
        <v>110</v>
      </c>
    </row>
    <row r="175" spans="1:3" ht="14.25" customHeight="1" x14ac:dyDescent="0.2">
      <c r="A175" s="19">
        <v>10</v>
      </c>
      <c r="B175" s="20" t="s">
        <v>29</v>
      </c>
      <c r="C175" s="21" t="s">
        <v>111</v>
      </c>
    </row>
    <row r="176" spans="1:3" ht="14.25" customHeight="1" x14ac:dyDescent="0.2">
      <c r="A176" s="19">
        <v>11</v>
      </c>
      <c r="B176" s="20" t="s">
        <v>31</v>
      </c>
      <c r="C176" s="21" t="s">
        <v>112</v>
      </c>
    </row>
    <row r="177" spans="1:3" ht="14.25" customHeight="1" x14ac:dyDescent="0.2">
      <c r="A177" s="19">
        <v>12</v>
      </c>
      <c r="B177" s="20" t="s">
        <v>33</v>
      </c>
      <c r="C177" s="21" t="s">
        <v>113</v>
      </c>
    </row>
    <row r="178" spans="1:3" ht="14.25" customHeight="1" x14ac:dyDescent="0.2">
      <c r="A178" s="19">
        <v>13</v>
      </c>
      <c r="B178" s="20" t="s">
        <v>35</v>
      </c>
      <c r="C178" s="21" t="s">
        <v>50</v>
      </c>
    </row>
    <row r="179" spans="1:3" ht="14.25" customHeight="1" x14ac:dyDescent="0.2">
      <c r="A179" s="19">
        <v>14</v>
      </c>
      <c r="B179" s="20" t="s">
        <v>36</v>
      </c>
      <c r="C179" s="24" t="s">
        <v>22</v>
      </c>
    </row>
    <row r="180" spans="1:3" ht="15" customHeight="1" thickBot="1" x14ac:dyDescent="0.25">
      <c r="A180" s="25">
        <v>15</v>
      </c>
      <c r="B180" s="26" t="s">
        <v>37</v>
      </c>
      <c r="C180" s="27" t="s">
        <v>51</v>
      </c>
    </row>
    <row r="181" spans="1:3" ht="15.75" customHeight="1" x14ac:dyDescent="0.25">
      <c r="A181" s="13"/>
      <c r="B181" s="14"/>
      <c r="C181" s="15"/>
    </row>
    <row r="182" spans="1:3" ht="27.2" customHeight="1" x14ac:dyDescent="0.25">
      <c r="A182" s="16" t="s">
        <v>114</v>
      </c>
      <c r="B182" s="17" t="s">
        <v>9</v>
      </c>
      <c r="C182" s="18" t="s">
        <v>115</v>
      </c>
    </row>
    <row r="183" spans="1:3" x14ac:dyDescent="0.2">
      <c r="A183" s="19">
        <v>1</v>
      </c>
      <c r="B183" s="20" t="s">
        <v>11</v>
      </c>
      <c r="C183" s="21" t="s">
        <v>116</v>
      </c>
    </row>
    <row r="184" spans="1:3" ht="14.25" customHeight="1" x14ac:dyDescent="0.2">
      <c r="A184" s="19">
        <v>2</v>
      </c>
      <c r="B184" s="22" t="s">
        <v>13</v>
      </c>
      <c r="C184" s="21" t="s">
        <v>117</v>
      </c>
    </row>
    <row r="185" spans="1:3" ht="14.25" customHeight="1" x14ac:dyDescent="0.2">
      <c r="A185" s="19">
        <v>3</v>
      </c>
      <c r="B185" s="22" t="s">
        <v>15</v>
      </c>
      <c r="C185" s="23" t="s">
        <v>56</v>
      </c>
    </row>
    <row r="186" spans="1:3" ht="14.25" customHeight="1" x14ac:dyDescent="0.2">
      <c r="A186" s="19">
        <v>4</v>
      </c>
      <c r="B186" s="20" t="s">
        <v>17</v>
      </c>
      <c r="C186" s="21" t="s">
        <v>118</v>
      </c>
    </row>
    <row r="187" spans="1:3" ht="14.25" customHeight="1" x14ac:dyDescent="0.2">
      <c r="A187" s="19">
        <v>5</v>
      </c>
      <c r="B187" s="20" t="s">
        <v>19</v>
      </c>
      <c r="C187" s="21" t="s">
        <v>119</v>
      </c>
    </row>
    <row r="188" spans="1:3" ht="14.25" customHeight="1" x14ac:dyDescent="0.2">
      <c r="A188" s="19">
        <v>6</v>
      </c>
      <c r="B188" s="20" t="s">
        <v>21</v>
      </c>
      <c r="C188" s="24" t="s">
        <v>22</v>
      </c>
    </row>
    <row r="189" spans="1:3" ht="14.25" customHeight="1" x14ac:dyDescent="0.2">
      <c r="A189" s="19">
        <v>7</v>
      </c>
      <c r="B189" s="20" t="s">
        <v>23</v>
      </c>
      <c r="C189" s="21" t="s">
        <v>120</v>
      </c>
    </row>
    <row r="190" spans="1:3" ht="14.25" customHeight="1" x14ac:dyDescent="0.2">
      <c r="A190" s="19">
        <v>8</v>
      </c>
      <c r="B190" s="20" t="s">
        <v>25</v>
      </c>
      <c r="C190" s="21" t="s">
        <v>46</v>
      </c>
    </row>
    <row r="191" spans="1:3" ht="14.25" customHeight="1" x14ac:dyDescent="0.2">
      <c r="A191" s="19">
        <v>9</v>
      </c>
      <c r="B191" s="20" t="s">
        <v>27</v>
      </c>
      <c r="C191" s="21" t="s">
        <v>110</v>
      </c>
    </row>
    <row r="192" spans="1:3" ht="14.25" customHeight="1" x14ac:dyDescent="0.2">
      <c r="A192" s="19">
        <v>10</v>
      </c>
      <c r="B192" s="20" t="s">
        <v>29</v>
      </c>
      <c r="C192" s="21" t="s">
        <v>121</v>
      </c>
    </row>
    <row r="193" spans="1:3" ht="14.25" customHeight="1" x14ac:dyDescent="0.2">
      <c r="A193" s="19">
        <v>11</v>
      </c>
      <c r="B193" s="20" t="s">
        <v>31</v>
      </c>
      <c r="C193" s="21" t="s">
        <v>122</v>
      </c>
    </row>
    <row r="194" spans="1:3" ht="14.25" customHeight="1" x14ac:dyDescent="0.2">
      <c r="A194" s="19">
        <v>12</v>
      </c>
      <c r="B194" s="20" t="s">
        <v>33</v>
      </c>
      <c r="C194" s="21" t="s">
        <v>123</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124</v>
      </c>
    </row>
    <row r="198" spans="1:3" ht="15.75" customHeight="1" x14ac:dyDescent="0.25">
      <c r="A198" s="13"/>
      <c r="B198" s="14"/>
      <c r="C198" s="15"/>
    </row>
    <row r="199" spans="1:3" ht="27.2" customHeight="1" x14ac:dyDescent="0.25">
      <c r="A199" s="16" t="s">
        <v>125</v>
      </c>
      <c r="B199" s="17" t="s">
        <v>9</v>
      </c>
      <c r="C199" s="18" t="s">
        <v>126</v>
      </c>
    </row>
    <row r="200" spans="1:3" x14ac:dyDescent="0.2">
      <c r="A200" s="19">
        <v>1</v>
      </c>
      <c r="B200" s="20" t="s">
        <v>11</v>
      </c>
      <c r="C200" s="21" t="s">
        <v>74</v>
      </c>
    </row>
    <row r="201" spans="1:3" ht="14.25" customHeight="1" x14ac:dyDescent="0.2">
      <c r="A201" s="19">
        <v>2</v>
      </c>
      <c r="B201" s="22" t="s">
        <v>13</v>
      </c>
      <c r="C201" s="21" t="s">
        <v>74</v>
      </c>
    </row>
    <row r="202" spans="1:3" ht="14.25" customHeight="1" x14ac:dyDescent="0.2">
      <c r="A202" s="19">
        <v>3</v>
      </c>
      <c r="B202" s="22" t="s">
        <v>15</v>
      </c>
      <c r="C202" s="23" t="s">
        <v>16</v>
      </c>
    </row>
    <row r="203" spans="1:3" ht="14.25" customHeight="1" x14ac:dyDescent="0.2">
      <c r="A203" s="19">
        <v>4</v>
      </c>
      <c r="B203" s="20" t="s">
        <v>17</v>
      </c>
      <c r="C203" s="21" t="s">
        <v>127</v>
      </c>
    </row>
    <row r="204" spans="1:3" ht="14.25" customHeight="1" x14ac:dyDescent="0.2">
      <c r="A204" s="19">
        <v>5</v>
      </c>
      <c r="B204" s="20" t="s">
        <v>19</v>
      </c>
      <c r="C204" s="21" t="s">
        <v>44</v>
      </c>
    </row>
    <row r="205" spans="1:3" ht="14.25" customHeight="1" x14ac:dyDescent="0.2">
      <c r="A205" s="19">
        <v>6</v>
      </c>
      <c r="B205" s="20" t="s">
        <v>21</v>
      </c>
      <c r="C205" s="24" t="s">
        <v>22</v>
      </c>
    </row>
    <row r="206" spans="1:3" ht="14.25" customHeight="1" x14ac:dyDescent="0.2">
      <c r="A206" s="19">
        <v>7</v>
      </c>
      <c r="B206" s="20" t="s">
        <v>23</v>
      </c>
      <c r="C206" s="21" t="s">
        <v>45</v>
      </c>
    </row>
    <row r="207" spans="1:3" ht="14.25" customHeight="1" x14ac:dyDescent="0.2">
      <c r="A207" s="19">
        <v>8</v>
      </c>
      <c r="B207" s="20" t="s">
        <v>25</v>
      </c>
      <c r="C207" s="21" t="s">
        <v>128</v>
      </c>
    </row>
    <row r="208" spans="1:3" ht="14.25" customHeight="1" x14ac:dyDescent="0.2">
      <c r="A208" s="19">
        <v>9</v>
      </c>
      <c r="B208" s="20" t="s">
        <v>27</v>
      </c>
      <c r="C208" s="21" t="s">
        <v>82</v>
      </c>
    </row>
    <row r="209" spans="1:3" ht="14.25" customHeight="1" x14ac:dyDescent="0.2">
      <c r="A209" s="19">
        <v>10</v>
      </c>
      <c r="B209" s="20" t="s">
        <v>29</v>
      </c>
      <c r="C209" s="21" t="s">
        <v>46</v>
      </c>
    </row>
    <row r="210" spans="1:3" ht="14.25" customHeight="1" x14ac:dyDescent="0.2">
      <c r="A210" s="19">
        <v>11</v>
      </c>
      <c r="B210" s="20" t="s">
        <v>31</v>
      </c>
      <c r="C210" s="21" t="s">
        <v>59</v>
      </c>
    </row>
    <row r="211" spans="1:3" ht="14.25" customHeight="1" x14ac:dyDescent="0.2">
      <c r="A211" s="19">
        <v>12</v>
      </c>
      <c r="B211" s="20" t="s">
        <v>33</v>
      </c>
      <c r="C211" s="21" t="s">
        <v>49</v>
      </c>
    </row>
    <row r="212" spans="1:3" ht="14.25" customHeight="1" x14ac:dyDescent="0.2">
      <c r="A212" s="19">
        <v>13</v>
      </c>
      <c r="B212" s="20" t="s">
        <v>35</v>
      </c>
      <c r="C212" s="21" t="s">
        <v>50</v>
      </c>
    </row>
    <row r="213" spans="1:3" ht="14.25" customHeight="1" x14ac:dyDescent="0.2">
      <c r="A213" s="19">
        <v>14</v>
      </c>
      <c r="B213" s="20" t="s">
        <v>36</v>
      </c>
      <c r="C213" s="24" t="s">
        <v>22</v>
      </c>
    </row>
    <row r="214" spans="1:3" ht="15" customHeight="1" thickBot="1" x14ac:dyDescent="0.25">
      <c r="A214" s="25">
        <v>15</v>
      </c>
      <c r="B214" s="26" t="s">
        <v>37</v>
      </c>
      <c r="C214" s="27" t="s">
        <v>51</v>
      </c>
    </row>
    <row r="215" spans="1:3" ht="15.75" customHeight="1" x14ac:dyDescent="0.25">
      <c r="A215" s="13"/>
      <c r="B215" s="14"/>
      <c r="C215" s="15"/>
    </row>
    <row r="216" spans="1:3" ht="27.2" customHeight="1" x14ac:dyDescent="0.25">
      <c r="A216" s="16" t="s">
        <v>129</v>
      </c>
      <c r="B216" s="17" t="s">
        <v>9</v>
      </c>
      <c r="C216" s="18" t="s">
        <v>130</v>
      </c>
    </row>
    <row r="217" spans="1:3" x14ac:dyDescent="0.2">
      <c r="A217" s="19">
        <v>1</v>
      </c>
      <c r="B217" s="20" t="s">
        <v>11</v>
      </c>
      <c r="C217" s="21" t="s">
        <v>131</v>
      </c>
    </row>
    <row r="218" spans="1:3" ht="14.25" customHeight="1" x14ac:dyDescent="0.2">
      <c r="A218" s="19">
        <v>2</v>
      </c>
      <c r="B218" s="22" t="s">
        <v>13</v>
      </c>
      <c r="C218" s="21" t="s">
        <v>117</v>
      </c>
    </row>
    <row r="219" spans="1:3" ht="14.25" customHeight="1" x14ac:dyDescent="0.2">
      <c r="A219" s="19">
        <v>3</v>
      </c>
      <c r="B219" s="22" t="s">
        <v>15</v>
      </c>
      <c r="C219" s="23" t="s">
        <v>16</v>
      </c>
    </row>
    <row r="220" spans="1:3" ht="14.25" customHeight="1" x14ac:dyDescent="0.2">
      <c r="A220" s="19">
        <v>4</v>
      </c>
      <c r="B220" s="20" t="s">
        <v>17</v>
      </c>
      <c r="C220" s="21" t="s">
        <v>49</v>
      </c>
    </row>
    <row r="221" spans="1:3" ht="14.25" customHeight="1" x14ac:dyDescent="0.2">
      <c r="A221" s="19">
        <v>5</v>
      </c>
      <c r="B221" s="20" t="s">
        <v>19</v>
      </c>
      <c r="C221" s="21" t="s">
        <v>50</v>
      </c>
    </row>
    <row r="222" spans="1:3" ht="14.25" customHeight="1" x14ac:dyDescent="0.2">
      <c r="A222" s="19">
        <v>6</v>
      </c>
      <c r="B222" s="20" t="s">
        <v>21</v>
      </c>
      <c r="C222" s="24" t="s">
        <v>22</v>
      </c>
    </row>
    <row r="223" spans="1:3" ht="14.25" customHeight="1" x14ac:dyDescent="0.2">
      <c r="A223" s="19">
        <v>7</v>
      </c>
      <c r="B223" s="20" t="s">
        <v>23</v>
      </c>
      <c r="C223" s="21" t="s">
        <v>51</v>
      </c>
    </row>
    <row r="224" spans="1:3" ht="14.25" customHeight="1" x14ac:dyDescent="0.2">
      <c r="A224" s="19">
        <v>8</v>
      </c>
      <c r="B224" s="20" t="s">
        <v>25</v>
      </c>
      <c r="C224" s="21" t="s">
        <v>46</v>
      </c>
    </row>
    <row r="225" spans="1:3" ht="14.25" customHeight="1" x14ac:dyDescent="0.2">
      <c r="A225" s="19">
        <v>9</v>
      </c>
      <c r="B225" s="20" t="s">
        <v>27</v>
      </c>
      <c r="C225" s="21" t="s">
        <v>132</v>
      </c>
    </row>
    <row r="226" spans="1:3" ht="14.25" customHeight="1" x14ac:dyDescent="0.2">
      <c r="A226" s="19">
        <v>10</v>
      </c>
      <c r="B226" s="20" t="s">
        <v>29</v>
      </c>
      <c r="C226" s="21" t="s">
        <v>133</v>
      </c>
    </row>
    <row r="227" spans="1:3" ht="14.25" customHeight="1" x14ac:dyDescent="0.2">
      <c r="A227" s="19">
        <v>11</v>
      </c>
      <c r="B227" s="20" t="s">
        <v>31</v>
      </c>
      <c r="C227" s="21" t="s">
        <v>134</v>
      </c>
    </row>
    <row r="228" spans="1:3" ht="14.25" customHeight="1" x14ac:dyDescent="0.2">
      <c r="A228" s="19">
        <v>12</v>
      </c>
      <c r="B228" s="20" t="s">
        <v>33</v>
      </c>
      <c r="C228" s="21" t="s">
        <v>135</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136</v>
      </c>
      <c r="B233" s="17" t="s">
        <v>9</v>
      </c>
      <c r="C233" s="18" t="s">
        <v>137</v>
      </c>
    </row>
    <row r="234" spans="1:3" x14ac:dyDescent="0.2">
      <c r="A234" s="19">
        <v>1</v>
      </c>
      <c r="B234" s="20" t="s">
        <v>11</v>
      </c>
      <c r="C234" s="21" t="s">
        <v>138</v>
      </c>
    </row>
    <row r="235" spans="1:3" ht="14.25" customHeight="1" x14ac:dyDescent="0.2">
      <c r="A235" s="19">
        <v>2</v>
      </c>
      <c r="B235" s="22" t="s">
        <v>13</v>
      </c>
      <c r="C235" s="21" t="s">
        <v>139</v>
      </c>
    </row>
    <row r="236" spans="1:3" ht="14.25" customHeight="1" x14ac:dyDescent="0.2">
      <c r="A236" s="19">
        <v>3</v>
      </c>
      <c r="B236" s="22" t="s">
        <v>15</v>
      </c>
      <c r="C236" s="23" t="s">
        <v>16</v>
      </c>
    </row>
    <row r="237" spans="1:3" ht="14.25" customHeight="1" x14ac:dyDescent="0.2">
      <c r="A237" s="19">
        <v>4</v>
      </c>
      <c r="B237" s="20" t="s">
        <v>17</v>
      </c>
      <c r="C237" s="21" t="s">
        <v>140</v>
      </c>
    </row>
    <row r="238" spans="1:3" ht="14.25" customHeight="1" x14ac:dyDescent="0.2">
      <c r="A238" s="19">
        <v>5</v>
      </c>
      <c r="B238" s="20" t="s">
        <v>19</v>
      </c>
      <c r="C238" s="21" t="s">
        <v>141</v>
      </c>
    </row>
    <row r="239" spans="1:3" ht="14.25" customHeight="1" x14ac:dyDescent="0.2">
      <c r="A239" s="19">
        <v>6</v>
      </c>
      <c r="B239" s="20" t="s">
        <v>21</v>
      </c>
      <c r="C239" s="24" t="s">
        <v>22</v>
      </c>
    </row>
    <row r="240" spans="1:3" ht="14.25" customHeight="1" x14ac:dyDescent="0.2">
      <c r="A240" s="19">
        <v>7</v>
      </c>
      <c r="B240" s="20" t="s">
        <v>23</v>
      </c>
      <c r="C240" s="21" t="s">
        <v>142</v>
      </c>
    </row>
    <row r="241" spans="1:3" ht="14.25" customHeight="1" x14ac:dyDescent="0.2">
      <c r="A241" s="19">
        <v>8</v>
      </c>
      <c r="B241" s="20" t="s">
        <v>25</v>
      </c>
      <c r="C241" s="21" t="s">
        <v>67</v>
      </c>
    </row>
    <row r="242" spans="1:3" ht="14.25" customHeight="1" x14ac:dyDescent="0.2">
      <c r="A242" s="19">
        <v>9</v>
      </c>
      <c r="B242" s="20" t="s">
        <v>27</v>
      </c>
      <c r="C242" s="21" t="s">
        <v>110</v>
      </c>
    </row>
    <row r="243" spans="1:3" ht="14.25" customHeight="1" x14ac:dyDescent="0.2">
      <c r="A243" s="19">
        <v>10</v>
      </c>
      <c r="B243" s="20" t="s">
        <v>29</v>
      </c>
      <c r="C243" s="21" t="s">
        <v>143</v>
      </c>
    </row>
    <row r="244" spans="1:3" ht="14.25" customHeight="1" x14ac:dyDescent="0.2">
      <c r="A244" s="19">
        <v>11</v>
      </c>
      <c r="B244" s="20" t="s">
        <v>31</v>
      </c>
      <c r="C244" s="21" t="s">
        <v>59</v>
      </c>
    </row>
    <row r="245" spans="1:3" ht="14.25" customHeight="1" x14ac:dyDescent="0.2">
      <c r="A245" s="19">
        <v>12</v>
      </c>
      <c r="B245" s="20" t="s">
        <v>33</v>
      </c>
      <c r="C245" s="21" t="s">
        <v>144</v>
      </c>
    </row>
    <row r="246" spans="1:3" ht="14.25" customHeight="1" x14ac:dyDescent="0.2">
      <c r="A246" s="19">
        <v>13</v>
      </c>
      <c r="B246" s="20" t="s">
        <v>35</v>
      </c>
      <c r="C246" s="21" t="s">
        <v>50</v>
      </c>
    </row>
    <row r="247" spans="1:3" ht="14.25" customHeight="1" x14ac:dyDescent="0.2">
      <c r="A247" s="19">
        <v>14</v>
      </c>
      <c r="B247" s="20" t="s">
        <v>36</v>
      </c>
      <c r="C247" s="24" t="s">
        <v>22</v>
      </c>
    </row>
    <row r="248" spans="1:3" ht="15" customHeight="1" thickBot="1" x14ac:dyDescent="0.25">
      <c r="A248" s="25">
        <v>15</v>
      </c>
      <c r="B248" s="26" t="s">
        <v>37</v>
      </c>
      <c r="C248" s="27" t="s">
        <v>51</v>
      </c>
    </row>
    <row r="249" spans="1:3" ht="15.75" customHeight="1" x14ac:dyDescent="0.25">
      <c r="A249" s="13"/>
      <c r="B249" s="14"/>
      <c r="C249" s="15"/>
    </row>
    <row r="250" spans="1:3" ht="27.2" customHeight="1" x14ac:dyDescent="0.25">
      <c r="A250" s="16" t="s">
        <v>145</v>
      </c>
      <c r="B250" s="17" t="s">
        <v>9</v>
      </c>
      <c r="C250" s="18" t="s">
        <v>146</v>
      </c>
    </row>
    <row r="251" spans="1:3" x14ac:dyDescent="0.2">
      <c r="A251" s="19">
        <v>1</v>
      </c>
      <c r="B251" s="20" t="s">
        <v>11</v>
      </c>
      <c r="C251" s="21" t="s">
        <v>74</v>
      </c>
    </row>
    <row r="252" spans="1:3" ht="14.25" customHeight="1" x14ac:dyDescent="0.2">
      <c r="A252" s="19">
        <v>2</v>
      </c>
      <c r="B252" s="22" t="s">
        <v>13</v>
      </c>
      <c r="C252" s="21" t="s">
        <v>74</v>
      </c>
    </row>
    <row r="253" spans="1:3" ht="14.25" customHeight="1" x14ac:dyDescent="0.2">
      <c r="A253" s="19">
        <v>3</v>
      </c>
      <c r="B253" s="22" t="s">
        <v>15</v>
      </c>
      <c r="C253" s="23" t="s">
        <v>16</v>
      </c>
    </row>
    <row r="254" spans="1:3" ht="14.25" customHeight="1" x14ac:dyDescent="0.2">
      <c r="A254" s="19">
        <v>4</v>
      </c>
      <c r="B254" s="20" t="s">
        <v>17</v>
      </c>
      <c r="C254" s="21" t="s">
        <v>147</v>
      </c>
    </row>
    <row r="255" spans="1:3" ht="14.25" customHeight="1" x14ac:dyDescent="0.2">
      <c r="A255" s="19">
        <v>5</v>
      </c>
      <c r="B255" s="20" t="s">
        <v>19</v>
      </c>
      <c r="C255" s="21" t="s">
        <v>44</v>
      </c>
    </row>
    <row r="256" spans="1:3" ht="14.25" customHeight="1" x14ac:dyDescent="0.2">
      <c r="A256" s="19">
        <v>6</v>
      </c>
      <c r="B256" s="20" t="s">
        <v>21</v>
      </c>
      <c r="C256" s="24" t="s">
        <v>22</v>
      </c>
    </row>
    <row r="257" spans="1:3" ht="14.25" customHeight="1" x14ac:dyDescent="0.2">
      <c r="A257" s="19">
        <v>7</v>
      </c>
      <c r="B257" s="20" t="s">
        <v>23</v>
      </c>
      <c r="C257" s="21" t="s">
        <v>45</v>
      </c>
    </row>
    <row r="258" spans="1:3" ht="14.25" customHeight="1" x14ac:dyDescent="0.2">
      <c r="A258" s="19">
        <v>8</v>
      </c>
      <c r="B258" s="20" t="s">
        <v>25</v>
      </c>
      <c r="C258" s="21" t="s">
        <v>148</v>
      </c>
    </row>
    <row r="259" spans="1:3" ht="14.25" customHeight="1" x14ac:dyDescent="0.2">
      <c r="A259" s="19">
        <v>9</v>
      </c>
      <c r="B259" s="20" t="s">
        <v>27</v>
      </c>
      <c r="C259" s="21" t="s">
        <v>149</v>
      </c>
    </row>
    <row r="260" spans="1:3" ht="14.25" customHeight="1" x14ac:dyDescent="0.2">
      <c r="A260" s="19">
        <v>10</v>
      </c>
      <c r="B260" s="20" t="s">
        <v>29</v>
      </c>
      <c r="C260" s="21" t="s">
        <v>46</v>
      </c>
    </row>
    <row r="261" spans="1:3" ht="14.25" customHeight="1" x14ac:dyDescent="0.2">
      <c r="A261" s="19">
        <v>11</v>
      </c>
      <c r="B261" s="20" t="s">
        <v>31</v>
      </c>
      <c r="C261" s="21" t="s">
        <v>48</v>
      </c>
    </row>
    <row r="262" spans="1:3" ht="14.25" customHeight="1" x14ac:dyDescent="0.2">
      <c r="A262" s="19">
        <v>12</v>
      </c>
      <c r="B262" s="20" t="s">
        <v>33</v>
      </c>
      <c r="C262" s="21" t="s">
        <v>49</v>
      </c>
    </row>
    <row r="263" spans="1:3" ht="14.25" customHeight="1" x14ac:dyDescent="0.2">
      <c r="A263" s="19">
        <v>13</v>
      </c>
      <c r="B263" s="20" t="s">
        <v>35</v>
      </c>
      <c r="C263" s="21" t="s">
        <v>50</v>
      </c>
    </row>
    <row r="264" spans="1:3" ht="14.25" customHeight="1" x14ac:dyDescent="0.2">
      <c r="A264" s="19">
        <v>14</v>
      </c>
      <c r="B264" s="20" t="s">
        <v>36</v>
      </c>
      <c r="C264" s="24" t="s">
        <v>22</v>
      </c>
    </row>
    <row r="265" spans="1:3" ht="15" customHeight="1" thickBot="1" x14ac:dyDescent="0.25">
      <c r="A265" s="25">
        <v>15</v>
      </c>
      <c r="B265" s="26" t="s">
        <v>37</v>
      </c>
      <c r="C265" s="27" t="s">
        <v>51</v>
      </c>
    </row>
    <row r="266" spans="1:3" ht="15.75" customHeight="1" x14ac:dyDescent="0.25">
      <c r="A266" s="13"/>
      <c r="B266" s="14"/>
      <c r="C266" s="15"/>
    </row>
    <row r="267" spans="1:3" ht="27.2" customHeight="1" x14ac:dyDescent="0.25">
      <c r="A267" s="16" t="s">
        <v>150</v>
      </c>
      <c r="B267" s="17" t="s">
        <v>9</v>
      </c>
      <c r="C267" s="18" t="s">
        <v>151</v>
      </c>
    </row>
    <row r="268" spans="1:3" x14ac:dyDescent="0.2">
      <c r="A268" s="19">
        <v>1</v>
      </c>
      <c r="B268" s="20" t="s">
        <v>11</v>
      </c>
      <c r="C268" s="21" t="s">
        <v>152</v>
      </c>
    </row>
    <row r="269" spans="1:3" ht="14.25" customHeight="1" x14ac:dyDescent="0.2">
      <c r="A269" s="19">
        <v>2</v>
      </c>
      <c r="B269" s="22" t="s">
        <v>13</v>
      </c>
      <c r="C269" s="21" t="s">
        <v>153</v>
      </c>
    </row>
    <row r="270" spans="1:3" ht="14.25" customHeight="1" x14ac:dyDescent="0.2">
      <c r="A270" s="19">
        <v>3</v>
      </c>
      <c r="B270" s="22" t="s">
        <v>15</v>
      </c>
      <c r="C270" s="23" t="s">
        <v>16</v>
      </c>
    </row>
    <row r="271" spans="1:3" ht="14.25" customHeight="1" x14ac:dyDescent="0.2">
      <c r="A271" s="19">
        <v>4</v>
      </c>
      <c r="B271" s="20" t="s">
        <v>17</v>
      </c>
      <c r="C271" s="21" t="s">
        <v>154</v>
      </c>
    </row>
    <row r="272" spans="1:3" ht="14.25" customHeight="1" x14ac:dyDescent="0.2">
      <c r="A272" s="19">
        <v>5</v>
      </c>
      <c r="B272" s="20" t="s">
        <v>19</v>
      </c>
      <c r="C272" s="21" t="s">
        <v>44</v>
      </c>
    </row>
    <row r="273" spans="1:3" ht="14.25" customHeight="1" x14ac:dyDescent="0.2">
      <c r="A273" s="19">
        <v>6</v>
      </c>
      <c r="B273" s="20" t="s">
        <v>21</v>
      </c>
      <c r="C273" s="24" t="s">
        <v>22</v>
      </c>
    </row>
    <row r="274" spans="1:3" ht="14.25" customHeight="1" x14ac:dyDescent="0.2">
      <c r="A274" s="19">
        <v>7</v>
      </c>
      <c r="B274" s="20" t="s">
        <v>23</v>
      </c>
      <c r="C274" s="21" t="s">
        <v>45</v>
      </c>
    </row>
    <row r="275" spans="1:3" ht="14.25" customHeight="1" x14ac:dyDescent="0.2">
      <c r="A275" s="19">
        <v>8</v>
      </c>
      <c r="B275" s="20" t="s">
        <v>25</v>
      </c>
      <c r="C275" s="21" t="s">
        <v>155</v>
      </c>
    </row>
    <row r="276" spans="1:3" ht="14.25" customHeight="1" x14ac:dyDescent="0.2">
      <c r="A276" s="19">
        <v>9</v>
      </c>
      <c r="B276" s="20" t="s">
        <v>27</v>
      </c>
      <c r="C276" s="21" t="s">
        <v>82</v>
      </c>
    </row>
    <row r="277" spans="1:3" ht="14.25" customHeight="1" x14ac:dyDescent="0.2">
      <c r="A277" s="19">
        <v>10</v>
      </c>
      <c r="B277" s="20" t="s">
        <v>29</v>
      </c>
      <c r="C277" s="21" t="s">
        <v>46</v>
      </c>
    </row>
    <row r="278" spans="1:3" ht="14.25" customHeight="1" x14ac:dyDescent="0.2">
      <c r="A278" s="19">
        <v>11</v>
      </c>
      <c r="B278" s="20" t="s">
        <v>31</v>
      </c>
      <c r="C278" s="21" t="s">
        <v>48</v>
      </c>
    </row>
    <row r="279" spans="1:3" ht="14.25" customHeight="1" x14ac:dyDescent="0.2">
      <c r="A279" s="19">
        <v>12</v>
      </c>
      <c r="B279" s="20" t="s">
        <v>33</v>
      </c>
      <c r="C279" s="21" t="s">
        <v>49</v>
      </c>
    </row>
    <row r="280" spans="1:3" ht="14.25" customHeight="1" x14ac:dyDescent="0.2">
      <c r="A280" s="19">
        <v>13</v>
      </c>
      <c r="B280" s="20" t="s">
        <v>35</v>
      </c>
      <c r="C280" s="21" t="s">
        <v>50</v>
      </c>
    </row>
    <row r="281" spans="1:3" ht="14.25" customHeight="1" x14ac:dyDescent="0.2">
      <c r="A281" s="19">
        <v>14</v>
      </c>
      <c r="B281" s="20" t="s">
        <v>36</v>
      </c>
      <c r="C281" s="24" t="s">
        <v>22</v>
      </c>
    </row>
    <row r="282" spans="1:3" ht="15" customHeight="1" thickBot="1" x14ac:dyDescent="0.25">
      <c r="A282" s="25">
        <v>15</v>
      </c>
      <c r="B282" s="26" t="s">
        <v>37</v>
      </c>
      <c r="C282" s="27" t="s">
        <v>51</v>
      </c>
    </row>
    <row r="283" spans="1:3" ht="15.75" customHeight="1" x14ac:dyDescent="0.25">
      <c r="A283" s="13"/>
      <c r="B283" s="14"/>
      <c r="C283" s="15"/>
    </row>
    <row r="284" spans="1:3" ht="27.2" customHeight="1" x14ac:dyDescent="0.25">
      <c r="A284" s="16" t="s">
        <v>156</v>
      </c>
      <c r="B284" s="17" t="s">
        <v>9</v>
      </c>
      <c r="C284" s="18" t="s">
        <v>157</v>
      </c>
    </row>
    <row r="285" spans="1:3" ht="45" x14ac:dyDescent="0.2">
      <c r="A285" s="19">
        <v>1</v>
      </c>
      <c r="B285" s="20" t="s">
        <v>11</v>
      </c>
      <c r="C285" s="21" t="s">
        <v>158</v>
      </c>
    </row>
    <row r="286" spans="1:3" ht="14.25" customHeight="1" x14ac:dyDescent="0.2">
      <c r="A286" s="19">
        <v>2</v>
      </c>
      <c r="B286" s="22" t="s">
        <v>13</v>
      </c>
      <c r="C286" s="21" t="s">
        <v>159</v>
      </c>
    </row>
    <row r="287" spans="1:3" ht="14.25" customHeight="1" x14ac:dyDescent="0.2">
      <c r="A287" s="19">
        <v>3</v>
      </c>
      <c r="B287" s="22" t="s">
        <v>15</v>
      </c>
      <c r="C287" s="23" t="s">
        <v>16</v>
      </c>
    </row>
    <row r="288" spans="1:3" ht="14.25" customHeight="1" x14ac:dyDescent="0.2">
      <c r="A288" s="19">
        <v>4</v>
      </c>
      <c r="B288" s="20" t="s">
        <v>17</v>
      </c>
      <c r="C288" s="21" t="s">
        <v>160</v>
      </c>
    </row>
    <row r="289" spans="1:4" ht="14.25" customHeight="1" x14ac:dyDescent="0.2">
      <c r="A289" s="19">
        <v>5</v>
      </c>
      <c r="B289" s="20" t="s">
        <v>19</v>
      </c>
      <c r="C289" s="21" t="s">
        <v>50</v>
      </c>
    </row>
    <row r="290" spans="1:4" ht="14.25" customHeight="1" x14ac:dyDescent="0.2">
      <c r="A290" s="19">
        <v>6</v>
      </c>
      <c r="B290" s="20" t="s">
        <v>21</v>
      </c>
      <c r="C290" s="24" t="s">
        <v>22</v>
      </c>
    </row>
    <row r="291" spans="1:4" ht="14.25" customHeight="1" x14ac:dyDescent="0.2">
      <c r="A291" s="19">
        <v>7</v>
      </c>
      <c r="B291" s="20" t="s">
        <v>23</v>
      </c>
      <c r="C291" s="21" t="s">
        <v>161</v>
      </c>
    </row>
    <row r="292" spans="1:4" ht="14.25" customHeight="1" x14ac:dyDescent="0.2">
      <c r="A292" s="19">
        <v>8</v>
      </c>
      <c r="B292" s="20" t="s">
        <v>25</v>
      </c>
      <c r="C292" s="21" t="s">
        <v>162</v>
      </c>
    </row>
    <row r="293" spans="1:4" ht="14.25" customHeight="1" x14ac:dyDescent="0.2">
      <c r="A293" s="19">
        <v>9</v>
      </c>
      <c r="B293" s="20" t="s">
        <v>27</v>
      </c>
      <c r="C293" s="21" t="s">
        <v>57</v>
      </c>
    </row>
    <row r="294" spans="1:4" ht="14.25" customHeight="1" x14ac:dyDescent="0.2">
      <c r="A294" s="19">
        <v>10</v>
      </c>
      <c r="B294" s="20" t="s">
        <v>29</v>
      </c>
      <c r="C294" s="21" t="s">
        <v>58</v>
      </c>
    </row>
    <row r="295" spans="1:4" ht="14.25" customHeight="1" x14ac:dyDescent="0.2">
      <c r="A295" s="19">
        <v>11</v>
      </c>
      <c r="B295" s="20" t="s">
        <v>31</v>
      </c>
      <c r="C295" s="21" t="s">
        <v>59</v>
      </c>
    </row>
    <row r="296" spans="1:4" ht="14.25" customHeight="1" x14ac:dyDescent="0.2">
      <c r="A296" s="19">
        <v>12</v>
      </c>
      <c r="B296" s="20" t="s">
        <v>33</v>
      </c>
      <c r="C296" s="21" t="s">
        <v>49</v>
      </c>
    </row>
    <row r="297" spans="1:4" ht="14.25" customHeight="1" x14ac:dyDescent="0.2">
      <c r="A297" s="19">
        <v>13</v>
      </c>
      <c r="B297" s="20" t="s">
        <v>35</v>
      </c>
      <c r="C297" s="21" t="s">
        <v>50</v>
      </c>
    </row>
    <row r="298" spans="1:4" ht="14.25" customHeight="1" x14ac:dyDescent="0.2">
      <c r="A298" s="19">
        <v>14</v>
      </c>
      <c r="B298" s="20" t="s">
        <v>36</v>
      </c>
      <c r="C298" s="24" t="s">
        <v>22</v>
      </c>
    </row>
    <row r="299" spans="1:4" ht="15" customHeight="1" thickBot="1" x14ac:dyDescent="0.25">
      <c r="A299" s="25">
        <v>15</v>
      </c>
      <c r="B299" s="26" t="s">
        <v>37</v>
      </c>
      <c r="C299" s="27" t="s">
        <v>51</v>
      </c>
    </row>
    <row r="300" spans="1:4" ht="15.75" x14ac:dyDescent="0.25">
      <c r="A300" s="28" t="s">
        <v>163</v>
      </c>
      <c r="B300" s="28"/>
      <c r="C300" s="28" t="s">
        <v>164</v>
      </c>
      <c r="D300"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309</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310</v>
      </c>
    </row>
    <row r="9" spans="1:3" ht="15.75" customHeight="1" x14ac:dyDescent="0.2">
      <c r="A9" s="296"/>
      <c r="B9" s="297"/>
      <c r="C9" s="298"/>
    </row>
    <row r="10" spans="1:3" ht="15.75" customHeight="1" thickBot="1" x14ac:dyDescent="0.25">
      <c r="A10" s="299" t="s">
        <v>98</v>
      </c>
      <c r="B10" s="300" t="s">
        <v>311</v>
      </c>
      <c r="C10" s="295"/>
    </row>
    <row r="11" spans="1:3" s="223" customFormat="1" ht="75" customHeight="1" x14ac:dyDescent="0.2">
      <c r="A11" s="301" t="s">
        <v>8</v>
      </c>
      <c r="B11" s="302" t="s">
        <v>312</v>
      </c>
      <c r="C11" s="303" t="s">
        <v>313</v>
      </c>
    </row>
    <row r="12" spans="1:3" s="223" customFormat="1" ht="75" customHeight="1" x14ac:dyDescent="0.2">
      <c r="A12" s="304" t="s">
        <v>39</v>
      </c>
      <c r="B12" s="302" t="s">
        <v>314</v>
      </c>
      <c r="C12" s="305" t="s">
        <v>315</v>
      </c>
    </row>
    <row r="13" spans="1:3" s="223" customFormat="1" ht="30" x14ac:dyDescent="0.2">
      <c r="A13" s="306" t="s">
        <v>52</v>
      </c>
      <c r="B13" s="307" t="s">
        <v>316</v>
      </c>
      <c r="C13" s="308">
        <v>8.4000000000000005E-2</v>
      </c>
    </row>
    <row r="14" spans="1:3" ht="13.5" customHeight="1" thickBot="1" x14ac:dyDescent="0.25">
      <c r="A14" s="309"/>
      <c r="B14" s="310"/>
      <c r="C14" s="311"/>
    </row>
    <row r="15" spans="1:3" s="223" customFormat="1" ht="16.5" customHeight="1" thickBot="1" x14ac:dyDescent="0.25">
      <c r="A15" s="312" t="s">
        <v>317</v>
      </c>
      <c r="B15" s="313" t="s">
        <v>318</v>
      </c>
      <c r="C15" s="314"/>
    </row>
    <row r="16" spans="1:3" s="223" customFormat="1" x14ac:dyDescent="0.2">
      <c r="A16" s="315"/>
      <c r="B16" s="316" t="s">
        <v>319</v>
      </c>
      <c r="C16" s="317"/>
    </row>
    <row r="17" spans="1:3" s="223" customFormat="1" x14ac:dyDescent="0.2">
      <c r="A17" s="318">
        <v>1</v>
      </c>
      <c r="B17" s="302" t="s">
        <v>320</v>
      </c>
      <c r="C17" s="319" t="s">
        <v>321</v>
      </c>
    </row>
    <row r="18" spans="1:3" s="223" customFormat="1" x14ac:dyDescent="0.2">
      <c r="A18" s="318">
        <v>2</v>
      </c>
      <c r="B18" s="320" t="s">
        <v>322</v>
      </c>
      <c r="C18" s="319" t="s">
        <v>109</v>
      </c>
    </row>
    <row r="19" spans="1:3" s="223" customFormat="1" x14ac:dyDescent="0.2">
      <c r="A19" s="318">
        <v>3</v>
      </c>
      <c r="B19" s="320" t="s">
        <v>323</v>
      </c>
      <c r="C19" s="319" t="s">
        <v>324</v>
      </c>
    </row>
    <row r="20" spans="1:3" s="223" customFormat="1" ht="75" customHeight="1" x14ac:dyDescent="0.2">
      <c r="A20" s="318">
        <v>4</v>
      </c>
      <c r="B20" s="320" t="s">
        <v>325</v>
      </c>
      <c r="C20" s="319" t="s">
        <v>313</v>
      </c>
    </row>
    <row r="21" spans="1:3" s="223" customFormat="1" ht="75" customHeight="1" x14ac:dyDescent="0.2">
      <c r="A21" s="318">
        <v>5</v>
      </c>
      <c r="B21" s="320" t="s">
        <v>326</v>
      </c>
      <c r="C21" s="319" t="s">
        <v>315</v>
      </c>
    </row>
    <row r="22" spans="1:3" s="223" customFormat="1" ht="27" customHeight="1" x14ac:dyDescent="0.2">
      <c r="A22" s="321">
        <v>6</v>
      </c>
      <c r="B22" s="320" t="s">
        <v>327</v>
      </c>
      <c r="C22" s="322">
        <v>7.6999999999999999E-2</v>
      </c>
    </row>
    <row r="23" spans="1:3" s="323" customFormat="1" x14ac:dyDescent="0.2">
      <c r="A23" s="324"/>
      <c r="B23" s="325"/>
      <c r="C23" s="326"/>
    </row>
    <row r="24" spans="1:3" s="223" customFormat="1" x14ac:dyDescent="0.2">
      <c r="A24" s="315"/>
      <c r="B24" s="316" t="s">
        <v>319</v>
      </c>
      <c r="C24" s="317"/>
    </row>
    <row r="25" spans="1:3" s="223" customFormat="1" x14ac:dyDescent="0.2">
      <c r="A25" s="318">
        <v>1</v>
      </c>
      <c r="B25" s="302" t="s">
        <v>320</v>
      </c>
      <c r="C25" s="319" t="s">
        <v>328</v>
      </c>
    </row>
    <row r="26" spans="1:3" s="223" customFormat="1" x14ac:dyDescent="0.2">
      <c r="A26" s="318">
        <v>2</v>
      </c>
      <c r="B26" s="320" t="s">
        <v>322</v>
      </c>
      <c r="C26" s="319" t="s">
        <v>109</v>
      </c>
    </row>
    <row r="27" spans="1:3" s="223" customFormat="1" x14ac:dyDescent="0.2">
      <c r="A27" s="318">
        <v>3</v>
      </c>
      <c r="B27" s="320" t="s">
        <v>323</v>
      </c>
      <c r="C27" s="319" t="s">
        <v>324</v>
      </c>
    </row>
    <row r="28" spans="1:3" s="223" customFormat="1" ht="75" customHeight="1" x14ac:dyDescent="0.2">
      <c r="A28" s="318">
        <v>4</v>
      </c>
      <c r="B28" s="320" t="s">
        <v>325</v>
      </c>
      <c r="C28" s="319" t="s">
        <v>313</v>
      </c>
    </row>
    <row r="29" spans="1:3" s="223" customFormat="1" ht="75" customHeight="1" x14ac:dyDescent="0.2">
      <c r="A29" s="318">
        <v>5</v>
      </c>
      <c r="B29" s="320" t="s">
        <v>326</v>
      </c>
      <c r="C29" s="319" t="s">
        <v>315</v>
      </c>
    </row>
    <row r="30" spans="1:3" s="223" customFormat="1" ht="27" customHeight="1" x14ac:dyDescent="0.2">
      <c r="A30" s="321">
        <v>6</v>
      </c>
      <c r="B30" s="320" t="s">
        <v>327</v>
      </c>
      <c r="C30" s="322">
        <v>0.373</v>
      </c>
    </row>
    <row r="31" spans="1:3" s="323" customFormat="1" x14ac:dyDescent="0.2">
      <c r="A31" s="324"/>
      <c r="B31" s="325"/>
      <c r="C31" s="326"/>
    </row>
    <row r="32" spans="1:3" s="223" customFormat="1" x14ac:dyDescent="0.2">
      <c r="A32" s="315"/>
      <c r="B32" s="316" t="s">
        <v>319</v>
      </c>
      <c r="C32" s="317"/>
    </row>
    <row r="33" spans="1:3" s="223" customFormat="1" x14ac:dyDescent="0.2">
      <c r="A33" s="318">
        <v>1</v>
      </c>
      <c r="B33" s="302" t="s">
        <v>320</v>
      </c>
      <c r="C33" s="319" t="s">
        <v>329</v>
      </c>
    </row>
    <row r="34" spans="1:3" s="223" customFormat="1" x14ac:dyDescent="0.2">
      <c r="A34" s="318">
        <v>2</v>
      </c>
      <c r="B34" s="320" t="s">
        <v>322</v>
      </c>
      <c r="C34" s="319" t="s">
        <v>109</v>
      </c>
    </row>
    <row r="35" spans="1:3" s="223" customFormat="1" x14ac:dyDescent="0.2">
      <c r="A35" s="318">
        <v>3</v>
      </c>
      <c r="B35" s="320" t="s">
        <v>323</v>
      </c>
      <c r="C35" s="319" t="s">
        <v>324</v>
      </c>
    </row>
    <row r="36" spans="1:3" s="223" customFormat="1" ht="75" customHeight="1" x14ac:dyDescent="0.2">
      <c r="A36" s="318">
        <v>4</v>
      </c>
      <c r="B36" s="320" t="s">
        <v>325</v>
      </c>
      <c r="C36" s="319" t="s">
        <v>313</v>
      </c>
    </row>
    <row r="37" spans="1:3" s="223" customFormat="1" ht="75" customHeight="1" x14ac:dyDescent="0.2">
      <c r="A37" s="318">
        <v>5</v>
      </c>
      <c r="B37" s="320" t="s">
        <v>326</v>
      </c>
      <c r="C37" s="319" t="s">
        <v>315</v>
      </c>
    </row>
    <row r="38" spans="1:3" s="223" customFormat="1" ht="27" customHeight="1" x14ac:dyDescent="0.2">
      <c r="A38" s="321">
        <v>6</v>
      </c>
      <c r="B38" s="320" t="s">
        <v>327</v>
      </c>
      <c r="C38" s="322">
        <v>4.8600000000000004E-2</v>
      </c>
    </row>
    <row r="39" spans="1:3" s="323" customFormat="1" x14ac:dyDescent="0.2">
      <c r="A39" s="324"/>
      <c r="B39" s="325"/>
      <c r="C39" s="326"/>
    </row>
    <row r="40" spans="1:3" s="223" customFormat="1" x14ac:dyDescent="0.2">
      <c r="A40" s="315"/>
      <c r="B40" s="316" t="s">
        <v>319</v>
      </c>
      <c r="C40" s="317"/>
    </row>
    <row r="41" spans="1:3" s="223" customFormat="1" x14ac:dyDescent="0.2">
      <c r="A41" s="318">
        <v>1</v>
      </c>
      <c r="B41" s="302" t="s">
        <v>320</v>
      </c>
      <c r="C41" s="319" t="s">
        <v>330</v>
      </c>
    </row>
    <row r="42" spans="1:3" s="223" customFormat="1" x14ac:dyDescent="0.2">
      <c r="A42" s="318">
        <v>2</v>
      </c>
      <c r="B42" s="320" t="s">
        <v>322</v>
      </c>
      <c r="C42" s="319" t="s">
        <v>109</v>
      </c>
    </row>
    <row r="43" spans="1:3" s="223" customFormat="1" x14ac:dyDescent="0.2">
      <c r="A43" s="318">
        <v>3</v>
      </c>
      <c r="B43" s="320" t="s">
        <v>323</v>
      </c>
      <c r="C43" s="319" t="s">
        <v>324</v>
      </c>
    </row>
    <row r="44" spans="1:3" s="223" customFormat="1" ht="75" customHeight="1" x14ac:dyDescent="0.2">
      <c r="A44" s="318">
        <v>4</v>
      </c>
      <c r="B44" s="320" t="s">
        <v>325</v>
      </c>
      <c r="C44" s="319" t="s">
        <v>313</v>
      </c>
    </row>
    <row r="45" spans="1:3" s="223" customFormat="1" ht="75" customHeight="1" x14ac:dyDescent="0.2">
      <c r="A45" s="318">
        <v>5</v>
      </c>
      <c r="B45" s="320" t="s">
        <v>326</v>
      </c>
      <c r="C45" s="319" t="s">
        <v>315</v>
      </c>
    </row>
    <row r="46" spans="1:3" s="223" customFormat="1" ht="27" customHeight="1" x14ac:dyDescent="0.2">
      <c r="A46" s="321">
        <v>6</v>
      </c>
      <c r="B46" s="320" t="s">
        <v>327</v>
      </c>
      <c r="C46" s="322">
        <v>7.400000000000001E-2</v>
      </c>
    </row>
    <row r="47" spans="1:3" s="323" customFormat="1" x14ac:dyDescent="0.2">
      <c r="A47" s="324"/>
      <c r="B47" s="325"/>
      <c r="C47" s="326"/>
    </row>
    <row r="48" spans="1:3" s="223" customFormat="1" x14ac:dyDescent="0.2">
      <c r="A48" s="315"/>
      <c r="B48" s="316" t="s">
        <v>319</v>
      </c>
      <c r="C48" s="317"/>
    </row>
    <row r="49" spans="1:3" s="223" customFormat="1" x14ac:dyDescent="0.2">
      <c r="A49" s="318">
        <v>1</v>
      </c>
      <c r="B49" s="302" t="s">
        <v>320</v>
      </c>
      <c r="C49" s="319" t="s">
        <v>331</v>
      </c>
    </row>
    <row r="50" spans="1:3" s="223" customFormat="1" x14ac:dyDescent="0.2">
      <c r="A50" s="318">
        <v>2</v>
      </c>
      <c r="B50" s="320" t="s">
        <v>322</v>
      </c>
      <c r="C50" s="319" t="s">
        <v>109</v>
      </c>
    </row>
    <row r="51" spans="1:3" s="223" customFormat="1" x14ac:dyDescent="0.2">
      <c r="A51" s="318">
        <v>3</v>
      </c>
      <c r="B51" s="320" t="s">
        <v>323</v>
      </c>
      <c r="C51" s="319" t="s">
        <v>324</v>
      </c>
    </row>
    <row r="52" spans="1:3" s="223" customFormat="1" ht="75" customHeight="1" x14ac:dyDescent="0.2">
      <c r="A52" s="318">
        <v>4</v>
      </c>
      <c r="B52" s="320" t="s">
        <v>325</v>
      </c>
      <c r="C52" s="319" t="s">
        <v>313</v>
      </c>
    </row>
    <row r="53" spans="1:3" s="223" customFormat="1" ht="75" customHeight="1" x14ac:dyDescent="0.2">
      <c r="A53" s="318">
        <v>5</v>
      </c>
      <c r="B53" s="320" t="s">
        <v>326</v>
      </c>
      <c r="C53" s="319" t="s">
        <v>315</v>
      </c>
    </row>
    <row r="54" spans="1:3" s="223" customFormat="1" ht="27" customHeight="1" x14ac:dyDescent="0.2">
      <c r="A54" s="321">
        <v>6</v>
      </c>
      <c r="B54" s="320" t="s">
        <v>327</v>
      </c>
      <c r="C54" s="322">
        <v>0.22</v>
      </c>
    </row>
    <row r="55" spans="1:3" s="323" customFormat="1" x14ac:dyDescent="0.2">
      <c r="A55" s="324"/>
      <c r="B55" s="325"/>
      <c r="C55"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REPORTING&amp;R&amp;10THE HOSPITAL OF CENTRAL CONNECTICUT</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261</v>
      </c>
      <c r="D5" s="328"/>
      <c r="E5" s="329"/>
      <c r="F5" s="329"/>
      <c r="G5" s="329"/>
    </row>
    <row r="6" spans="1:7" ht="15.75" customHeight="1" x14ac:dyDescent="0.25">
      <c r="A6" s="327"/>
      <c r="B6" s="327"/>
      <c r="C6" s="2" t="s">
        <v>2</v>
      </c>
      <c r="D6" s="328"/>
      <c r="E6" s="329"/>
      <c r="F6" s="329"/>
      <c r="G6" s="329"/>
    </row>
    <row r="7" spans="1:7" ht="15.75" customHeight="1" x14ac:dyDescent="0.25">
      <c r="A7" s="444" t="s">
        <v>332</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333</v>
      </c>
      <c r="C9" s="332" t="s">
        <v>334</v>
      </c>
      <c r="D9" s="332" t="s">
        <v>335</v>
      </c>
      <c r="E9" s="333" t="s">
        <v>336</v>
      </c>
      <c r="F9" s="334"/>
      <c r="G9" s="334"/>
    </row>
    <row r="10" spans="1:7" ht="15.75" customHeight="1" x14ac:dyDescent="0.25">
      <c r="A10" s="335"/>
      <c r="B10" s="336"/>
      <c r="C10" s="337"/>
      <c r="D10" s="337"/>
      <c r="E10" s="8"/>
      <c r="F10" s="334"/>
      <c r="G10" s="334"/>
    </row>
    <row r="11" spans="1:7" ht="15.75" customHeight="1" x14ac:dyDescent="0.25">
      <c r="A11" s="338" t="s">
        <v>337</v>
      </c>
      <c r="B11" s="339" t="s">
        <v>104</v>
      </c>
      <c r="C11" s="340">
        <v>778377</v>
      </c>
      <c r="D11" s="340">
        <v>721169</v>
      </c>
      <c r="E11" s="341">
        <f>C11+D11</f>
        <v>1499546</v>
      </c>
      <c r="F11" s="342"/>
      <c r="G11" s="343"/>
    </row>
    <row r="12" spans="1:7" ht="15.75" customHeight="1" x14ac:dyDescent="0.25">
      <c r="A12" s="491"/>
      <c r="B12" s="492"/>
      <c r="C12" s="492"/>
      <c r="D12" s="492"/>
      <c r="E12" s="493"/>
      <c r="F12" s="342"/>
      <c r="G12" s="343"/>
    </row>
    <row r="13" spans="1:7" ht="15.75" customHeight="1" x14ac:dyDescent="0.25">
      <c r="A13" s="338" t="s">
        <v>338</v>
      </c>
      <c r="B13" s="339" t="s">
        <v>339</v>
      </c>
      <c r="C13" s="340">
        <v>606789</v>
      </c>
      <c r="D13" s="340">
        <v>169603</v>
      </c>
      <c r="E13" s="341">
        <f>C13+D13</f>
        <v>776392</v>
      </c>
      <c r="F13" s="342"/>
      <c r="G13" s="343"/>
    </row>
    <row r="14" spans="1:7" ht="15.75" customHeight="1" x14ac:dyDescent="0.25">
      <c r="A14" s="491"/>
      <c r="B14" s="492"/>
      <c r="C14" s="492"/>
      <c r="D14" s="492"/>
      <c r="E14" s="493"/>
      <c r="F14" s="342"/>
      <c r="G14" s="343"/>
    </row>
    <row r="15" spans="1:7" ht="15.75" customHeight="1" x14ac:dyDescent="0.25">
      <c r="A15" s="338" t="s">
        <v>340</v>
      </c>
      <c r="B15" s="339" t="s">
        <v>341</v>
      </c>
      <c r="C15" s="340">
        <v>537068</v>
      </c>
      <c r="D15" s="340">
        <v>61398</v>
      </c>
      <c r="E15" s="341">
        <f>C15+D15</f>
        <v>598466</v>
      </c>
      <c r="F15" s="342"/>
      <c r="G15" s="343"/>
    </row>
    <row r="16" spans="1:7" ht="15.75" customHeight="1" x14ac:dyDescent="0.25">
      <c r="A16" s="491"/>
      <c r="B16" s="492"/>
      <c r="C16" s="492"/>
      <c r="D16" s="492"/>
      <c r="E16" s="493"/>
      <c r="F16" s="342"/>
      <c r="G16" s="343"/>
    </row>
    <row r="17" spans="1:7" ht="15.75" customHeight="1" x14ac:dyDescent="0.25">
      <c r="A17" s="338" t="s">
        <v>342</v>
      </c>
      <c r="B17" s="339" t="s">
        <v>343</v>
      </c>
      <c r="C17" s="340">
        <v>429749</v>
      </c>
      <c r="D17" s="340">
        <v>121250</v>
      </c>
      <c r="E17" s="341">
        <f>C17+D17</f>
        <v>550999</v>
      </c>
      <c r="F17" s="342"/>
      <c r="G17" s="343"/>
    </row>
    <row r="18" spans="1:7" ht="15.75" customHeight="1" x14ac:dyDescent="0.25">
      <c r="A18" s="491"/>
      <c r="B18" s="492"/>
      <c r="C18" s="492"/>
      <c r="D18" s="492"/>
      <c r="E18" s="493"/>
      <c r="F18" s="342"/>
      <c r="G18" s="343"/>
    </row>
    <row r="19" spans="1:7" ht="15.75" customHeight="1" x14ac:dyDescent="0.25">
      <c r="A19" s="338" t="s">
        <v>344</v>
      </c>
      <c r="B19" s="339" t="s">
        <v>345</v>
      </c>
      <c r="C19" s="340">
        <v>417080</v>
      </c>
      <c r="D19" s="340">
        <v>83467</v>
      </c>
      <c r="E19" s="341">
        <f>C19+D19</f>
        <v>500547</v>
      </c>
      <c r="F19" s="342"/>
      <c r="G19" s="343"/>
    </row>
    <row r="20" spans="1:7" ht="15.75" customHeight="1" x14ac:dyDescent="0.25">
      <c r="A20" s="491"/>
      <c r="B20" s="492"/>
      <c r="C20" s="492"/>
      <c r="D20" s="492"/>
      <c r="E20" s="493"/>
      <c r="F20" s="342"/>
      <c r="G20" s="343"/>
    </row>
    <row r="21" spans="1:7" ht="15.75" customHeight="1" x14ac:dyDescent="0.25">
      <c r="A21" s="338" t="s">
        <v>346</v>
      </c>
      <c r="B21" s="339" t="s">
        <v>347</v>
      </c>
      <c r="C21" s="340">
        <v>447327</v>
      </c>
      <c r="D21" s="340">
        <v>44201</v>
      </c>
      <c r="E21" s="341">
        <f>C21+D21</f>
        <v>491528</v>
      </c>
      <c r="F21" s="342"/>
      <c r="G21" s="343"/>
    </row>
    <row r="22" spans="1:7" ht="15.75" customHeight="1" x14ac:dyDescent="0.25">
      <c r="A22" s="491"/>
      <c r="B22" s="492"/>
      <c r="C22" s="492"/>
      <c r="D22" s="492"/>
      <c r="E22" s="493"/>
      <c r="F22" s="342"/>
      <c r="G22" s="343"/>
    </row>
    <row r="23" spans="1:7" ht="15.75" customHeight="1" x14ac:dyDescent="0.25">
      <c r="A23" s="338" t="s">
        <v>348</v>
      </c>
      <c r="B23" s="339" t="s">
        <v>349</v>
      </c>
      <c r="C23" s="340">
        <v>444350</v>
      </c>
      <c r="D23" s="340">
        <v>43231</v>
      </c>
      <c r="E23" s="341">
        <f>C23+D23</f>
        <v>487581</v>
      </c>
      <c r="F23" s="342"/>
      <c r="G23" s="343"/>
    </row>
    <row r="24" spans="1:7" ht="15.75" customHeight="1" x14ac:dyDescent="0.25">
      <c r="A24" s="491"/>
      <c r="B24" s="492"/>
      <c r="C24" s="492"/>
      <c r="D24" s="492"/>
      <c r="E24" s="493"/>
      <c r="F24" s="342"/>
      <c r="G24" s="343"/>
    </row>
    <row r="25" spans="1:7" ht="15.75" customHeight="1" x14ac:dyDescent="0.25">
      <c r="A25" s="338" t="s">
        <v>350</v>
      </c>
      <c r="B25" s="339" t="s">
        <v>351</v>
      </c>
      <c r="C25" s="340">
        <v>369582</v>
      </c>
      <c r="D25" s="340">
        <v>115104</v>
      </c>
      <c r="E25" s="341">
        <f>C25+D25</f>
        <v>484686</v>
      </c>
      <c r="F25" s="342"/>
      <c r="G25" s="343"/>
    </row>
    <row r="26" spans="1:7" ht="15.75" customHeight="1" x14ac:dyDescent="0.25">
      <c r="A26" s="491"/>
      <c r="B26" s="492"/>
      <c r="C26" s="492"/>
      <c r="D26" s="492"/>
      <c r="E26" s="493"/>
      <c r="F26" s="342"/>
      <c r="G26" s="343"/>
    </row>
    <row r="27" spans="1:7" ht="15.75" customHeight="1" x14ac:dyDescent="0.25">
      <c r="A27" s="338" t="s">
        <v>352</v>
      </c>
      <c r="B27" s="339" t="s">
        <v>353</v>
      </c>
      <c r="C27" s="340">
        <v>404053</v>
      </c>
      <c r="D27" s="340">
        <v>42994</v>
      </c>
      <c r="E27" s="341">
        <f>C27+D27</f>
        <v>447047</v>
      </c>
      <c r="F27" s="342"/>
      <c r="G27" s="343"/>
    </row>
    <row r="28" spans="1:7" ht="15.75" customHeight="1" x14ac:dyDescent="0.25">
      <c r="A28" s="491"/>
      <c r="B28" s="492"/>
      <c r="C28" s="492"/>
      <c r="D28" s="492"/>
      <c r="E28" s="493"/>
      <c r="F28" s="342"/>
      <c r="G28" s="343"/>
    </row>
    <row r="29" spans="1:7" ht="15.75" customHeight="1" x14ac:dyDescent="0.25">
      <c r="A29" s="338" t="s">
        <v>354</v>
      </c>
      <c r="B29" s="339" t="s">
        <v>355</v>
      </c>
      <c r="C29" s="340">
        <v>367256</v>
      </c>
      <c r="D29" s="340">
        <v>71163</v>
      </c>
      <c r="E29" s="341">
        <f>C29+D29</f>
        <v>438419</v>
      </c>
      <c r="F29" s="342"/>
      <c r="G29" s="343"/>
    </row>
    <row r="30" spans="1:7" ht="15.75" customHeight="1" thickBot="1" x14ac:dyDescent="0.3">
      <c r="A30" s="491"/>
      <c r="B30" s="492"/>
      <c r="C30" s="492"/>
      <c r="D30" s="492"/>
      <c r="E30" s="493"/>
      <c r="F30" s="342"/>
      <c r="G30" s="343"/>
    </row>
    <row r="31" spans="1:7" ht="18.75" customHeight="1" thickBot="1" x14ac:dyDescent="0.3">
      <c r="A31" s="344"/>
      <c r="B31" s="345" t="s">
        <v>240</v>
      </c>
      <c r="C31" s="346">
        <f>SUM(C11+C13+C15+C17+C19+C21+C23+C25+C27+C29)</f>
        <v>4801631</v>
      </c>
      <c r="D31" s="346">
        <f>SUM(D11+D13+D15+D17+D19+D21+D23+D25+D27+D29)</f>
        <v>1473580</v>
      </c>
      <c r="E31" s="347">
        <f>C31+D31</f>
        <v>6275211</v>
      </c>
      <c r="F31" s="348"/>
      <c r="G31" s="348"/>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REPORTING&amp;R&amp;10THE HOSPITAL OF CENTRAL CONNECTICUT</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4"/>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261</v>
      </c>
      <c r="B3" s="495"/>
      <c r="C3" s="495"/>
      <c r="D3" s="495"/>
      <c r="E3" s="495"/>
    </row>
    <row r="4" spans="1:5" ht="15" customHeight="1" x14ac:dyDescent="0.2">
      <c r="A4" s="495" t="s">
        <v>2</v>
      </c>
      <c r="B4" s="495"/>
      <c r="C4" s="495"/>
      <c r="D4" s="495"/>
      <c r="E4" s="495"/>
    </row>
    <row r="5" spans="1:5" ht="15" customHeight="1" x14ac:dyDescent="0.2">
      <c r="A5" s="496" t="s">
        <v>356</v>
      </c>
      <c r="B5" s="496"/>
      <c r="C5" s="496"/>
      <c r="D5" s="496"/>
      <c r="E5" s="496"/>
    </row>
    <row r="6" spans="1:5" ht="15" customHeight="1" x14ac:dyDescent="0.2">
      <c r="A6" s="496" t="s">
        <v>357</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358</v>
      </c>
      <c r="D9" s="357" t="s">
        <v>359</v>
      </c>
      <c r="E9" s="358" t="s">
        <v>336</v>
      </c>
    </row>
    <row r="10" spans="1:5" s="353" customFormat="1" x14ac:dyDescent="0.2">
      <c r="A10" s="359"/>
      <c r="B10" s="360"/>
      <c r="C10" s="361"/>
      <c r="D10" s="361"/>
      <c r="E10" s="362"/>
    </row>
    <row r="11" spans="1:5" s="353" customFormat="1" x14ac:dyDescent="0.2">
      <c r="A11" s="363" t="s">
        <v>360</v>
      </c>
      <c r="B11" s="364" t="s">
        <v>10</v>
      </c>
      <c r="C11" s="365"/>
      <c r="D11" s="365"/>
      <c r="E11" s="366"/>
    </row>
    <row r="12" spans="1:5" ht="14.25" customHeight="1" x14ac:dyDescent="0.2">
      <c r="A12" s="367">
        <v>1</v>
      </c>
      <c r="B12" s="368" t="s">
        <v>361</v>
      </c>
      <c r="C12" s="369">
        <v>0</v>
      </c>
      <c r="D12" s="369">
        <v>0</v>
      </c>
      <c r="E12" s="369">
        <f>D12+ C12</f>
        <v>0</v>
      </c>
    </row>
    <row r="13" spans="1:5" ht="14.25" customHeight="1" x14ac:dyDescent="0.2">
      <c r="A13" s="367">
        <v>2</v>
      </c>
      <c r="B13" s="368" t="s">
        <v>362</v>
      </c>
      <c r="C13" s="369">
        <v>0</v>
      </c>
      <c r="D13" s="369">
        <v>0</v>
      </c>
      <c r="E13" s="369">
        <f>D13+ C13</f>
        <v>0</v>
      </c>
    </row>
    <row r="14" spans="1:5" x14ac:dyDescent="0.2">
      <c r="A14" s="359"/>
      <c r="B14" s="360"/>
      <c r="C14" s="361"/>
      <c r="D14" s="361"/>
      <c r="E14" s="370"/>
    </row>
    <row r="15" spans="1:5" s="353" customFormat="1" x14ac:dyDescent="0.2">
      <c r="A15" s="363" t="s">
        <v>363</v>
      </c>
      <c r="B15" s="364" t="s">
        <v>40</v>
      </c>
      <c r="C15" s="365"/>
      <c r="D15" s="365"/>
      <c r="E15" s="366"/>
    </row>
    <row r="16" spans="1:5" ht="14.25" customHeight="1" x14ac:dyDescent="0.2">
      <c r="A16" s="367">
        <v>1</v>
      </c>
      <c r="B16" s="368" t="s">
        <v>361</v>
      </c>
      <c r="C16" s="369">
        <v>0</v>
      </c>
      <c r="D16" s="369">
        <v>0</v>
      </c>
      <c r="E16" s="369">
        <f>D16+ C16</f>
        <v>0</v>
      </c>
    </row>
    <row r="17" spans="1:5" ht="14.25" customHeight="1" x14ac:dyDescent="0.2">
      <c r="A17" s="367">
        <v>2</v>
      </c>
      <c r="B17" s="368" t="s">
        <v>362</v>
      </c>
      <c r="C17" s="369">
        <v>0</v>
      </c>
      <c r="D17" s="369">
        <v>0</v>
      </c>
      <c r="E17" s="369">
        <f>D17+ C17</f>
        <v>0</v>
      </c>
    </row>
    <row r="18" spans="1:5" x14ac:dyDescent="0.2">
      <c r="A18" s="359"/>
      <c r="B18" s="360"/>
      <c r="C18" s="361"/>
      <c r="D18" s="361"/>
      <c r="E18" s="370"/>
    </row>
    <row r="19" spans="1:5" s="353" customFormat="1" x14ac:dyDescent="0.2">
      <c r="A19" s="363" t="s">
        <v>364</v>
      </c>
      <c r="B19" s="364" t="s">
        <v>53</v>
      </c>
      <c r="C19" s="365"/>
      <c r="D19" s="365"/>
      <c r="E19" s="366"/>
    </row>
    <row r="20" spans="1:5" ht="14.25" customHeight="1" x14ac:dyDescent="0.2">
      <c r="A20" s="367">
        <v>1</v>
      </c>
      <c r="B20" s="368" t="s">
        <v>361</v>
      </c>
      <c r="C20" s="369">
        <v>0</v>
      </c>
      <c r="D20" s="369">
        <v>0</v>
      </c>
      <c r="E20" s="369">
        <f>D20+ C20</f>
        <v>0</v>
      </c>
    </row>
    <row r="21" spans="1:5" ht="14.25" customHeight="1" x14ac:dyDescent="0.2">
      <c r="A21" s="367">
        <v>2</v>
      </c>
      <c r="B21" s="368" t="s">
        <v>362</v>
      </c>
      <c r="C21" s="369">
        <v>0</v>
      </c>
      <c r="D21" s="369">
        <v>0</v>
      </c>
      <c r="E21" s="369">
        <f>D21+ C21</f>
        <v>0</v>
      </c>
    </row>
    <row r="22" spans="1:5" x14ac:dyDescent="0.2">
      <c r="A22" s="359"/>
      <c r="B22" s="360"/>
      <c r="C22" s="361"/>
      <c r="D22" s="361"/>
      <c r="E22" s="370"/>
    </row>
    <row r="23" spans="1:5" s="353" customFormat="1" x14ac:dyDescent="0.2">
      <c r="A23" s="363" t="s">
        <v>365</v>
      </c>
      <c r="B23" s="364" t="s">
        <v>61</v>
      </c>
      <c r="C23" s="365"/>
      <c r="D23" s="365"/>
      <c r="E23" s="366"/>
    </row>
    <row r="24" spans="1:5" ht="14.25" customHeight="1" x14ac:dyDescent="0.2">
      <c r="A24" s="367">
        <v>1</v>
      </c>
      <c r="B24" s="368" t="s">
        <v>361</v>
      </c>
      <c r="C24" s="369">
        <v>0</v>
      </c>
      <c r="D24" s="369">
        <v>0</v>
      </c>
      <c r="E24" s="369">
        <f>D24+ C24</f>
        <v>0</v>
      </c>
    </row>
    <row r="25" spans="1:5" ht="14.25" customHeight="1" x14ac:dyDescent="0.2">
      <c r="A25" s="367">
        <v>2</v>
      </c>
      <c r="B25" s="368" t="s">
        <v>362</v>
      </c>
      <c r="C25" s="369">
        <v>1284716</v>
      </c>
      <c r="D25" s="369">
        <v>475169</v>
      </c>
      <c r="E25" s="369">
        <f>D25+ C25</f>
        <v>1759885</v>
      </c>
    </row>
    <row r="26" spans="1:5" x14ac:dyDescent="0.2">
      <c r="A26" s="359"/>
      <c r="B26" s="360"/>
      <c r="C26" s="361"/>
      <c r="D26" s="361"/>
      <c r="E26" s="370"/>
    </row>
    <row r="27" spans="1:5" s="353" customFormat="1" x14ac:dyDescent="0.2">
      <c r="A27" s="363" t="s">
        <v>366</v>
      </c>
      <c r="B27" s="364" t="s">
        <v>69</v>
      </c>
      <c r="C27" s="365"/>
      <c r="D27" s="365"/>
      <c r="E27" s="366"/>
    </row>
    <row r="28" spans="1:5" ht="14.25" customHeight="1" x14ac:dyDescent="0.2">
      <c r="A28" s="367">
        <v>1</v>
      </c>
      <c r="B28" s="368" t="s">
        <v>361</v>
      </c>
      <c r="C28" s="369">
        <v>0</v>
      </c>
      <c r="D28" s="369">
        <v>0</v>
      </c>
      <c r="E28" s="369">
        <f>D28+ C28</f>
        <v>0</v>
      </c>
    </row>
    <row r="29" spans="1:5" ht="14.25" customHeight="1" x14ac:dyDescent="0.2">
      <c r="A29" s="367">
        <v>2</v>
      </c>
      <c r="B29" s="368" t="s">
        <v>362</v>
      </c>
      <c r="C29" s="369">
        <v>0</v>
      </c>
      <c r="D29" s="369">
        <v>0</v>
      </c>
      <c r="E29" s="369">
        <f>D29+ C29</f>
        <v>0</v>
      </c>
    </row>
    <row r="30" spans="1:5" x14ac:dyDescent="0.2">
      <c r="A30" s="359"/>
      <c r="B30" s="360"/>
      <c r="C30" s="361"/>
      <c r="D30" s="361"/>
      <c r="E30" s="370"/>
    </row>
    <row r="31" spans="1:5" s="353" customFormat="1" ht="25.5" x14ac:dyDescent="0.2">
      <c r="A31" s="363" t="s">
        <v>367</v>
      </c>
      <c r="B31" s="364" t="s">
        <v>73</v>
      </c>
      <c r="C31" s="365"/>
      <c r="D31" s="365"/>
      <c r="E31" s="366"/>
    </row>
    <row r="32" spans="1:5" ht="14.25" customHeight="1" x14ac:dyDescent="0.2">
      <c r="A32" s="367">
        <v>1</v>
      </c>
      <c r="B32" s="368" t="s">
        <v>361</v>
      </c>
      <c r="C32" s="369">
        <v>32936</v>
      </c>
      <c r="D32" s="369">
        <v>0</v>
      </c>
      <c r="E32" s="369">
        <f>D32+ C32</f>
        <v>32936</v>
      </c>
    </row>
    <row r="33" spans="1:5" ht="14.25" customHeight="1" x14ac:dyDescent="0.2">
      <c r="A33" s="367">
        <v>2</v>
      </c>
      <c r="B33" s="368" t="s">
        <v>362</v>
      </c>
      <c r="C33" s="369">
        <v>0</v>
      </c>
      <c r="D33" s="369">
        <v>0</v>
      </c>
      <c r="E33" s="369">
        <f>D33+ C33</f>
        <v>0</v>
      </c>
    </row>
    <row r="34" spans="1:5" x14ac:dyDescent="0.2">
      <c r="A34" s="359"/>
      <c r="B34" s="360"/>
      <c r="C34" s="361"/>
      <c r="D34" s="361"/>
      <c r="E34" s="370"/>
    </row>
    <row r="35" spans="1:5" s="353" customFormat="1" x14ac:dyDescent="0.2">
      <c r="A35" s="363" t="s">
        <v>368</v>
      </c>
      <c r="B35" s="364" t="s">
        <v>76</v>
      </c>
      <c r="C35" s="365"/>
      <c r="D35" s="365"/>
      <c r="E35" s="366"/>
    </row>
    <row r="36" spans="1:5" ht="14.25" customHeight="1" x14ac:dyDescent="0.2">
      <c r="A36" s="367">
        <v>1</v>
      </c>
      <c r="B36" s="368" t="s">
        <v>361</v>
      </c>
      <c r="C36" s="369">
        <v>0</v>
      </c>
      <c r="D36" s="369">
        <v>0</v>
      </c>
      <c r="E36" s="369">
        <f>D36+ C36</f>
        <v>0</v>
      </c>
    </row>
    <row r="37" spans="1:5" ht="14.25" customHeight="1" x14ac:dyDescent="0.2">
      <c r="A37" s="367">
        <v>2</v>
      </c>
      <c r="B37" s="368" t="s">
        <v>362</v>
      </c>
      <c r="C37" s="369">
        <v>0</v>
      </c>
      <c r="D37" s="369">
        <v>0</v>
      </c>
      <c r="E37" s="369">
        <f>D37+ C37</f>
        <v>0</v>
      </c>
    </row>
    <row r="38" spans="1:5" x14ac:dyDescent="0.2">
      <c r="A38" s="359"/>
      <c r="B38" s="360"/>
      <c r="C38" s="361"/>
      <c r="D38" s="361"/>
      <c r="E38" s="370"/>
    </row>
    <row r="39" spans="1:5" s="353" customFormat="1" x14ac:dyDescent="0.2">
      <c r="A39" s="363" t="s">
        <v>369</v>
      </c>
      <c r="B39" s="364" t="s">
        <v>88</v>
      </c>
      <c r="C39" s="365"/>
      <c r="D39" s="365"/>
      <c r="E39" s="366"/>
    </row>
    <row r="40" spans="1:5" ht="14.25" customHeight="1" x14ac:dyDescent="0.2">
      <c r="A40" s="367">
        <v>1</v>
      </c>
      <c r="B40" s="368" t="s">
        <v>361</v>
      </c>
      <c r="C40" s="369">
        <v>0</v>
      </c>
      <c r="D40" s="369">
        <v>0</v>
      </c>
      <c r="E40" s="369">
        <f>D40+ C40</f>
        <v>0</v>
      </c>
    </row>
    <row r="41" spans="1:5" ht="14.25" customHeight="1" x14ac:dyDescent="0.2">
      <c r="A41" s="367">
        <v>2</v>
      </c>
      <c r="B41" s="368" t="s">
        <v>362</v>
      </c>
      <c r="C41" s="369">
        <v>0</v>
      </c>
      <c r="D41" s="369">
        <v>0</v>
      </c>
      <c r="E41" s="369">
        <f>D41+ C41</f>
        <v>0</v>
      </c>
    </row>
    <row r="42" spans="1:5" x14ac:dyDescent="0.2">
      <c r="A42" s="359"/>
      <c r="B42" s="360"/>
      <c r="C42" s="361"/>
      <c r="D42" s="361"/>
      <c r="E42" s="370"/>
    </row>
    <row r="43" spans="1:5" s="353" customFormat="1" x14ac:dyDescent="0.2">
      <c r="A43" s="363" t="s">
        <v>370</v>
      </c>
      <c r="B43" s="364" t="s">
        <v>99</v>
      </c>
      <c r="C43" s="365"/>
      <c r="D43" s="365"/>
      <c r="E43" s="366"/>
    </row>
    <row r="44" spans="1:5" ht="14.25" customHeight="1" x14ac:dyDescent="0.2">
      <c r="A44" s="367">
        <v>1</v>
      </c>
      <c r="B44" s="368" t="s">
        <v>361</v>
      </c>
      <c r="C44" s="369">
        <v>0</v>
      </c>
      <c r="D44" s="369">
        <v>0</v>
      </c>
      <c r="E44" s="369">
        <f>D44+ C44</f>
        <v>0</v>
      </c>
    </row>
    <row r="45" spans="1:5" ht="14.25" customHeight="1" x14ac:dyDescent="0.2">
      <c r="A45" s="367">
        <v>2</v>
      </c>
      <c r="B45" s="368" t="s">
        <v>362</v>
      </c>
      <c r="C45" s="369">
        <v>0</v>
      </c>
      <c r="D45" s="369">
        <v>0</v>
      </c>
      <c r="E45" s="369">
        <f>D45+ C45</f>
        <v>0</v>
      </c>
    </row>
    <row r="46" spans="1:5" x14ac:dyDescent="0.2">
      <c r="A46" s="359"/>
      <c r="B46" s="360"/>
      <c r="C46" s="361"/>
      <c r="D46" s="361"/>
      <c r="E46" s="370"/>
    </row>
    <row r="47" spans="1:5" s="353" customFormat="1" x14ac:dyDescent="0.2">
      <c r="A47" s="363" t="s">
        <v>371</v>
      </c>
      <c r="B47" s="364" t="s">
        <v>107</v>
      </c>
      <c r="C47" s="365"/>
      <c r="D47" s="365"/>
      <c r="E47" s="366"/>
    </row>
    <row r="48" spans="1:5" ht="14.25" customHeight="1" x14ac:dyDescent="0.2">
      <c r="A48" s="367">
        <v>1</v>
      </c>
      <c r="B48" s="368" t="s">
        <v>361</v>
      </c>
      <c r="C48" s="369">
        <v>0</v>
      </c>
      <c r="D48" s="369">
        <v>0</v>
      </c>
      <c r="E48" s="369">
        <f>D48+ C48</f>
        <v>0</v>
      </c>
    </row>
    <row r="49" spans="1:5" ht="14.25" customHeight="1" x14ac:dyDescent="0.2">
      <c r="A49" s="367">
        <v>2</v>
      </c>
      <c r="B49" s="368" t="s">
        <v>362</v>
      </c>
      <c r="C49" s="369">
        <v>0</v>
      </c>
      <c r="D49" s="369">
        <v>0</v>
      </c>
      <c r="E49" s="369">
        <f>D49+ C49</f>
        <v>0</v>
      </c>
    </row>
    <row r="50" spans="1:5" x14ac:dyDescent="0.2">
      <c r="A50" s="359"/>
      <c r="B50" s="360"/>
      <c r="C50" s="361"/>
      <c r="D50" s="361"/>
      <c r="E50" s="370"/>
    </row>
    <row r="51" spans="1:5" s="353" customFormat="1" x14ac:dyDescent="0.2">
      <c r="A51" s="363" t="s">
        <v>372</v>
      </c>
      <c r="B51" s="364" t="s">
        <v>115</v>
      </c>
      <c r="C51" s="365"/>
      <c r="D51" s="365"/>
      <c r="E51" s="366"/>
    </row>
    <row r="52" spans="1:5" ht="14.25" customHeight="1" x14ac:dyDescent="0.2">
      <c r="A52" s="367">
        <v>1</v>
      </c>
      <c r="B52" s="368" t="s">
        <v>361</v>
      </c>
      <c r="C52" s="369">
        <v>0</v>
      </c>
      <c r="D52" s="369">
        <v>0</v>
      </c>
      <c r="E52" s="369">
        <f>D52+ C52</f>
        <v>0</v>
      </c>
    </row>
    <row r="53" spans="1:5" ht="14.25" customHeight="1" x14ac:dyDescent="0.2">
      <c r="A53" s="367">
        <v>2</v>
      </c>
      <c r="B53" s="368" t="s">
        <v>362</v>
      </c>
      <c r="C53" s="369">
        <v>0</v>
      </c>
      <c r="D53" s="369">
        <v>0</v>
      </c>
      <c r="E53" s="369">
        <f>D53+ C53</f>
        <v>0</v>
      </c>
    </row>
    <row r="54" spans="1:5" x14ac:dyDescent="0.2">
      <c r="A54" s="359"/>
      <c r="B54" s="360"/>
      <c r="C54" s="361"/>
      <c r="D54" s="361"/>
      <c r="E54" s="370"/>
    </row>
    <row r="55" spans="1:5" s="353" customFormat="1" x14ac:dyDescent="0.2">
      <c r="A55" s="363" t="s">
        <v>373</v>
      </c>
      <c r="B55" s="364" t="s">
        <v>126</v>
      </c>
      <c r="C55" s="365"/>
      <c r="D55" s="365"/>
      <c r="E55" s="366"/>
    </row>
    <row r="56" spans="1:5" ht="14.25" customHeight="1" x14ac:dyDescent="0.2">
      <c r="A56" s="367">
        <v>1</v>
      </c>
      <c r="B56" s="368" t="s">
        <v>361</v>
      </c>
      <c r="C56" s="369">
        <v>0</v>
      </c>
      <c r="D56" s="369">
        <v>0</v>
      </c>
      <c r="E56" s="369">
        <f>D56+ C56</f>
        <v>0</v>
      </c>
    </row>
    <row r="57" spans="1:5" ht="14.25" customHeight="1" x14ac:dyDescent="0.2">
      <c r="A57" s="367">
        <v>2</v>
      </c>
      <c r="B57" s="368" t="s">
        <v>362</v>
      </c>
      <c r="C57" s="369">
        <v>0</v>
      </c>
      <c r="D57" s="369">
        <v>0</v>
      </c>
      <c r="E57" s="369">
        <f>D57+ C57</f>
        <v>0</v>
      </c>
    </row>
    <row r="58" spans="1:5" x14ac:dyDescent="0.2">
      <c r="A58" s="359"/>
      <c r="B58" s="360"/>
      <c r="C58" s="361"/>
      <c r="D58" s="361"/>
      <c r="E58" s="370"/>
    </row>
    <row r="59" spans="1:5" s="353" customFormat="1" x14ac:dyDescent="0.2">
      <c r="A59" s="363" t="s">
        <v>374</v>
      </c>
      <c r="B59" s="364" t="s">
        <v>130</v>
      </c>
      <c r="C59" s="365"/>
      <c r="D59" s="365"/>
      <c r="E59" s="366"/>
    </row>
    <row r="60" spans="1:5" ht="14.25" customHeight="1" x14ac:dyDescent="0.2">
      <c r="A60" s="367">
        <v>1</v>
      </c>
      <c r="B60" s="368" t="s">
        <v>361</v>
      </c>
      <c r="C60" s="369">
        <v>0</v>
      </c>
      <c r="D60" s="369">
        <v>0</v>
      </c>
      <c r="E60" s="369">
        <f>D60+ C60</f>
        <v>0</v>
      </c>
    </row>
    <row r="61" spans="1:5" ht="14.25" customHeight="1" x14ac:dyDescent="0.2">
      <c r="A61" s="367">
        <v>2</v>
      </c>
      <c r="B61" s="368" t="s">
        <v>362</v>
      </c>
      <c r="C61" s="369">
        <v>551185</v>
      </c>
      <c r="D61" s="369">
        <v>110879</v>
      </c>
      <c r="E61" s="369">
        <f>D61+ C61</f>
        <v>662064</v>
      </c>
    </row>
    <row r="62" spans="1:5" x14ac:dyDescent="0.2">
      <c r="A62" s="359"/>
      <c r="B62" s="360"/>
      <c r="C62" s="361"/>
      <c r="D62" s="361"/>
      <c r="E62" s="370"/>
    </row>
    <row r="63" spans="1:5" s="353" customFormat="1" ht="25.5" x14ac:dyDescent="0.2">
      <c r="A63" s="363" t="s">
        <v>375</v>
      </c>
      <c r="B63" s="364" t="s">
        <v>137</v>
      </c>
      <c r="C63" s="365"/>
      <c r="D63" s="365"/>
      <c r="E63" s="366"/>
    </row>
    <row r="64" spans="1:5" ht="14.25" customHeight="1" x14ac:dyDescent="0.2">
      <c r="A64" s="367">
        <v>1</v>
      </c>
      <c r="B64" s="368" t="s">
        <v>361</v>
      </c>
      <c r="C64" s="369">
        <v>713620</v>
      </c>
      <c r="D64" s="369">
        <v>156879</v>
      </c>
      <c r="E64" s="369">
        <f>D64+ C64</f>
        <v>870499</v>
      </c>
    </row>
    <row r="65" spans="1:6" ht="14.25" customHeight="1" x14ac:dyDescent="0.2">
      <c r="A65" s="367">
        <v>2</v>
      </c>
      <c r="B65" s="368" t="s">
        <v>362</v>
      </c>
      <c r="C65" s="369">
        <v>0</v>
      </c>
      <c r="D65" s="369">
        <v>0</v>
      </c>
      <c r="E65" s="369">
        <f>D65+ C65</f>
        <v>0</v>
      </c>
    </row>
    <row r="66" spans="1:6" x14ac:dyDescent="0.2">
      <c r="A66" s="359"/>
      <c r="B66" s="360"/>
      <c r="C66" s="361"/>
      <c r="D66" s="361"/>
      <c r="E66" s="370"/>
    </row>
    <row r="67" spans="1:6" s="353" customFormat="1" x14ac:dyDescent="0.2">
      <c r="A67" s="363" t="s">
        <v>376</v>
      </c>
      <c r="B67" s="364" t="s">
        <v>146</v>
      </c>
      <c r="C67" s="365"/>
      <c r="D67" s="365"/>
      <c r="E67" s="366"/>
    </row>
    <row r="68" spans="1:6" ht="14.25" customHeight="1" x14ac:dyDescent="0.2">
      <c r="A68" s="367">
        <v>1</v>
      </c>
      <c r="B68" s="368" t="s">
        <v>361</v>
      </c>
      <c r="C68" s="369">
        <v>0</v>
      </c>
      <c r="D68" s="369">
        <v>0</v>
      </c>
      <c r="E68" s="369">
        <f>D68+ C68</f>
        <v>0</v>
      </c>
    </row>
    <row r="69" spans="1:6" ht="14.25" customHeight="1" x14ac:dyDescent="0.2">
      <c r="A69" s="367">
        <v>2</v>
      </c>
      <c r="B69" s="368" t="s">
        <v>362</v>
      </c>
      <c r="C69" s="369">
        <v>0</v>
      </c>
      <c r="D69" s="369">
        <v>0</v>
      </c>
      <c r="E69" s="369">
        <f>D69+ C69</f>
        <v>0</v>
      </c>
    </row>
    <row r="70" spans="1:6" x14ac:dyDescent="0.2">
      <c r="A70" s="359"/>
      <c r="B70" s="360"/>
      <c r="C70" s="361"/>
      <c r="D70" s="361"/>
      <c r="E70" s="370"/>
    </row>
    <row r="71" spans="1:6" s="353" customFormat="1" x14ac:dyDescent="0.2">
      <c r="A71" s="363" t="s">
        <v>377</v>
      </c>
      <c r="B71" s="364" t="s">
        <v>151</v>
      </c>
      <c r="C71" s="365"/>
      <c r="D71" s="365"/>
      <c r="E71" s="366"/>
    </row>
    <row r="72" spans="1:6" ht="14.25" customHeight="1" x14ac:dyDescent="0.2">
      <c r="A72" s="367">
        <v>1</v>
      </c>
      <c r="B72" s="368" t="s">
        <v>361</v>
      </c>
      <c r="C72" s="369">
        <v>0</v>
      </c>
      <c r="D72" s="369">
        <v>0</v>
      </c>
      <c r="E72" s="369">
        <f>D72+ C72</f>
        <v>0</v>
      </c>
    </row>
    <row r="73" spans="1:6" ht="14.25" customHeight="1" x14ac:dyDescent="0.2">
      <c r="A73" s="367">
        <v>2</v>
      </c>
      <c r="B73" s="368" t="s">
        <v>362</v>
      </c>
      <c r="C73" s="369">
        <v>0</v>
      </c>
      <c r="D73" s="369">
        <v>0</v>
      </c>
      <c r="E73" s="369">
        <f>D73+ C73</f>
        <v>0</v>
      </c>
    </row>
    <row r="74" spans="1:6" x14ac:dyDescent="0.2">
      <c r="A74" s="359"/>
      <c r="B74" s="360"/>
      <c r="C74" s="361"/>
      <c r="D74" s="361"/>
      <c r="E74" s="370"/>
    </row>
    <row r="75" spans="1:6" s="353" customFormat="1" x14ac:dyDescent="0.2">
      <c r="A75" s="363" t="s">
        <v>378</v>
      </c>
      <c r="B75" s="364" t="s">
        <v>157</v>
      </c>
      <c r="C75" s="365"/>
      <c r="D75" s="365"/>
      <c r="E75" s="366"/>
    </row>
    <row r="76" spans="1:6" ht="14.25" customHeight="1" x14ac:dyDescent="0.2">
      <c r="A76" s="367">
        <v>1</v>
      </c>
      <c r="B76" s="368" t="s">
        <v>361</v>
      </c>
      <c r="C76" s="369">
        <v>0</v>
      </c>
      <c r="D76" s="369">
        <v>0</v>
      </c>
      <c r="E76" s="369">
        <f>D76+ C76</f>
        <v>0</v>
      </c>
    </row>
    <row r="77" spans="1:6" ht="14.25" customHeight="1" x14ac:dyDescent="0.2">
      <c r="A77" s="367">
        <v>2</v>
      </c>
      <c r="B77" s="368" t="s">
        <v>362</v>
      </c>
      <c r="C77" s="369">
        <v>0</v>
      </c>
      <c r="D77" s="369">
        <v>0</v>
      </c>
      <c r="E77" s="369">
        <f>D77+ C77</f>
        <v>0</v>
      </c>
    </row>
    <row r="78" spans="1:6" x14ac:dyDescent="0.2">
      <c r="A78" s="359"/>
      <c r="B78" s="360"/>
      <c r="C78" s="361"/>
      <c r="D78" s="361"/>
      <c r="E78" s="370"/>
    </row>
    <row r="79" spans="1:6" ht="13.5" customHeight="1" x14ac:dyDescent="0.2">
      <c r="A79" s="371"/>
      <c r="B79" s="497"/>
      <c r="C79" s="497"/>
      <c r="D79" s="497"/>
      <c r="E79" s="372"/>
    </row>
    <row r="80" spans="1:6" ht="15" customHeight="1" x14ac:dyDescent="0.2">
      <c r="A80" s="374"/>
      <c r="B80" s="494" t="s">
        <v>379</v>
      </c>
      <c r="C80" s="494"/>
      <c r="D80" s="494"/>
      <c r="E80" s="494"/>
      <c r="F80" s="371"/>
    </row>
    <row r="81" spans="1:6" ht="13.5" customHeight="1" x14ac:dyDescent="0.2">
      <c r="A81" s="374"/>
      <c r="B81" s="373"/>
      <c r="C81" s="373"/>
      <c r="D81" s="373"/>
      <c r="E81" s="373"/>
      <c r="F81" s="371"/>
    </row>
    <row r="82" spans="1:6" ht="26.1" customHeight="1" x14ac:dyDescent="0.2">
      <c r="A82" s="374"/>
      <c r="B82" s="494" t="s">
        <v>380</v>
      </c>
      <c r="C82" s="494"/>
      <c r="D82" s="494"/>
      <c r="E82" s="494"/>
      <c r="F82" s="371"/>
    </row>
    <row r="83" spans="1:6" ht="15" customHeight="1" x14ac:dyDescent="0.2">
      <c r="A83" s="371"/>
      <c r="B83" s="494" t="s">
        <v>381</v>
      </c>
      <c r="C83" s="494"/>
      <c r="D83" s="494"/>
      <c r="E83" s="494"/>
      <c r="F83" s="371"/>
    </row>
    <row r="84" spans="1:6" ht="15" customHeight="1" x14ac:dyDescent="0.2">
      <c r="A84" s="371"/>
      <c r="B84" s="494" t="s">
        <v>382</v>
      </c>
      <c r="C84" s="494"/>
      <c r="D84" s="494"/>
      <c r="E84" s="494"/>
      <c r="F84" s="371"/>
    </row>
  </sheetData>
  <mergeCells count="10">
    <mergeCell ref="B80:E80"/>
    <mergeCell ref="B82:E82"/>
    <mergeCell ref="B83:E83"/>
    <mergeCell ref="B84:E84"/>
    <mergeCell ref="A2:E2"/>
    <mergeCell ref="A3:E3"/>
    <mergeCell ref="A4:E4"/>
    <mergeCell ref="A5:E5"/>
    <mergeCell ref="A6:E6"/>
    <mergeCell ref="B79:D79"/>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261</v>
      </c>
      <c r="B3" s="448"/>
      <c r="C3" s="448"/>
    </row>
    <row r="4" spans="1:4" ht="15" customHeight="1" x14ac:dyDescent="0.25">
      <c r="A4" s="448" t="s">
        <v>2</v>
      </c>
      <c r="B4" s="448"/>
      <c r="C4" s="448"/>
    </row>
    <row r="5" spans="1:4" ht="15" customHeight="1" x14ac:dyDescent="0.25">
      <c r="A5" s="448" t="s">
        <v>383</v>
      </c>
      <c r="B5" s="448"/>
      <c r="C5" s="448"/>
    </row>
    <row r="6" spans="1:4" ht="15" customHeight="1" x14ac:dyDescent="0.25">
      <c r="A6" s="448" t="s">
        <v>384</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385</v>
      </c>
    </row>
    <row r="10" spans="1:4" ht="15.75" customHeight="1" x14ac:dyDescent="0.25">
      <c r="A10" s="383"/>
      <c r="B10" s="384"/>
      <c r="C10" s="385"/>
    </row>
    <row r="11" spans="1:4" ht="30" customHeight="1" x14ac:dyDescent="0.25">
      <c r="A11" s="386" t="s">
        <v>386</v>
      </c>
      <c r="B11" s="387" t="s">
        <v>387</v>
      </c>
      <c r="C11" s="388"/>
    </row>
    <row r="12" spans="1:4" ht="45" customHeight="1" x14ac:dyDescent="0.2">
      <c r="A12" s="389" t="s">
        <v>388</v>
      </c>
      <c r="B12" s="390" t="s">
        <v>389</v>
      </c>
      <c r="C12" s="391" t="s">
        <v>390</v>
      </c>
    </row>
    <row r="13" spans="1:4" ht="15" customHeight="1" x14ac:dyDescent="0.2">
      <c r="A13" s="392"/>
      <c r="B13" s="393"/>
      <c r="C13" s="394"/>
    </row>
    <row r="14" spans="1:4" ht="30" customHeight="1" x14ac:dyDescent="0.2">
      <c r="A14" s="395" t="s">
        <v>391</v>
      </c>
      <c r="B14" s="396" t="s">
        <v>392</v>
      </c>
      <c r="C14" s="397" t="s">
        <v>390</v>
      </c>
    </row>
    <row r="15" spans="1:4" ht="15" customHeight="1" x14ac:dyDescent="0.2">
      <c r="A15" s="398"/>
      <c r="B15" s="393"/>
      <c r="C15" s="394"/>
    </row>
    <row r="16" spans="1:4" ht="30" customHeight="1" x14ac:dyDescent="0.2">
      <c r="A16" s="395" t="s">
        <v>393</v>
      </c>
      <c r="B16" s="396" t="s">
        <v>394</v>
      </c>
      <c r="C16" s="397" t="s">
        <v>390</v>
      </c>
    </row>
    <row r="17" spans="1:3" ht="15" customHeight="1" x14ac:dyDescent="0.2">
      <c r="A17" s="398"/>
      <c r="B17" s="393"/>
      <c r="C17" s="394"/>
    </row>
    <row r="18" spans="1:3" ht="30" customHeight="1" x14ac:dyDescent="0.2">
      <c r="A18" s="395" t="s">
        <v>395</v>
      </c>
      <c r="B18" s="396" t="s">
        <v>396</v>
      </c>
      <c r="C18" s="397" t="s">
        <v>390</v>
      </c>
    </row>
    <row r="19" spans="1:3" ht="15" customHeight="1" x14ac:dyDescent="0.2">
      <c r="A19" s="399"/>
      <c r="B19" s="400"/>
      <c r="C19" s="394"/>
    </row>
    <row r="20" spans="1:3" ht="30" customHeight="1" x14ac:dyDescent="0.2">
      <c r="A20" s="401" t="s">
        <v>397</v>
      </c>
      <c r="B20" s="402" t="s">
        <v>398</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261</v>
      </c>
      <c r="B2" s="499"/>
      <c r="C2" s="499"/>
      <c r="D2" s="499"/>
      <c r="E2" s="499"/>
      <c r="F2" s="500"/>
    </row>
    <row r="3" spans="1:6" ht="14.25" customHeight="1" x14ac:dyDescent="0.25">
      <c r="A3" s="466" t="s">
        <v>2</v>
      </c>
      <c r="B3" s="466"/>
      <c r="C3" s="466"/>
      <c r="D3" s="466"/>
      <c r="E3" s="466"/>
      <c r="F3" s="466"/>
    </row>
    <row r="4" spans="1:6" ht="14.25" customHeight="1" x14ac:dyDescent="0.25">
      <c r="A4" s="466" t="s">
        <v>399</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400</v>
      </c>
      <c r="D7" s="406" t="s">
        <v>401</v>
      </c>
      <c r="E7" s="406" t="s">
        <v>244</v>
      </c>
      <c r="F7" s="406" t="s">
        <v>402</v>
      </c>
    </row>
    <row r="8" spans="1:6" ht="15" customHeight="1" x14ac:dyDescent="0.25">
      <c r="A8" s="408" t="s">
        <v>5</v>
      </c>
      <c r="B8" s="409" t="s">
        <v>6</v>
      </c>
      <c r="C8" s="408" t="s">
        <v>244</v>
      </c>
      <c r="D8" s="408" t="s">
        <v>244</v>
      </c>
      <c r="E8" s="408" t="s">
        <v>403</v>
      </c>
      <c r="F8" s="408" t="s">
        <v>403</v>
      </c>
    </row>
    <row r="9" spans="1:6" ht="15" customHeight="1" x14ac:dyDescent="0.25">
      <c r="A9" s="407"/>
      <c r="B9" s="407"/>
      <c r="C9" s="407"/>
      <c r="D9" s="407"/>
      <c r="E9" s="407"/>
      <c r="F9" s="407"/>
    </row>
    <row r="10" spans="1:6" ht="15" customHeight="1" x14ac:dyDescent="0.25">
      <c r="A10" s="408" t="s">
        <v>8</v>
      </c>
      <c r="B10" s="410" t="s">
        <v>404</v>
      </c>
      <c r="C10" s="410"/>
      <c r="D10" s="410"/>
      <c r="E10" s="410"/>
      <c r="F10" s="411"/>
    </row>
    <row r="11" spans="1:6" ht="15" customHeight="1" x14ac:dyDescent="0.25">
      <c r="A11" s="408"/>
      <c r="B11" s="410"/>
      <c r="C11" s="410"/>
      <c r="D11" s="410"/>
      <c r="E11" s="410"/>
      <c r="F11" s="411"/>
    </row>
    <row r="12" spans="1:6" ht="14.25" customHeight="1" x14ac:dyDescent="0.2">
      <c r="A12" s="413" t="s">
        <v>337</v>
      </c>
      <c r="B12" s="414" t="s">
        <v>405</v>
      </c>
      <c r="C12" s="415">
        <v>1747</v>
      </c>
      <c r="D12" s="415">
        <v>990</v>
      </c>
      <c r="E12" s="415">
        <f>+D12-C12</f>
        <v>-757</v>
      </c>
      <c r="F12" s="411">
        <f>IF(C12=0,0,E12/C12)</f>
        <v>-0.43331425300515169</v>
      </c>
    </row>
    <row r="13" spans="1:6" ht="15" customHeight="1" x14ac:dyDescent="0.25">
      <c r="A13" s="413" t="s">
        <v>338</v>
      </c>
      <c r="B13" s="414" t="s">
        <v>406</v>
      </c>
      <c r="C13" s="415">
        <v>933</v>
      </c>
      <c r="D13" s="415">
        <v>501</v>
      </c>
      <c r="E13" s="415">
        <f>+D13-C13</f>
        <v>-432</v>
      </c>
      <c r="F13" s="416">
        <f>IF(C13=0,0,E13/C13)</f>
        <v>-0.46302250803858519</v>
      </c>
    </row>
    <row r="14" spans="1:6" ht="15" customHeight="1" x14ac:dyDescent="0.25">
      <c r="A14" s="417"/>
      <c r="B14" s="417"/>
      <c r="C14" s="417"/>
      <c r="D14" s="417"/>
      <c r="E14" s="417"/>
    </row>
    <row r="15" spans="1:6" ht="14.25" customHeight="1" x14ac:dyDescent="0.2">
      <c r="A15" s="413" t="s">
        <v>340</v>
      </c>
      <c r="B15" s="414" t="s">
        <v>407</v>
      </c>
      <c r="C15" s="418">
        <v>17262086</v>
      </c>
      <c r="D15" s="418">
        <v>6791581</v>
      </c>
      <c r="E15" s="418">
        <f>+D15-C15</f>
        <v>-10470505</v>
      </c>
      <c r="F15" s="411">
        <f>IF(C15=0,0,E15/C15)</f>
        <v>-0.60656081773662818</v>
      </c>
    </row>
    <row r="16" spans="1:6" ht="15" customHeight="1" x14ac:dyDescent="0.25">
      <c r="A16" s="412"/>
      <c r="B16" s="417" t="s">
        <v>408</v>
      </c>
      <c r="C16" s="419">
        <f>IF(C13=0,0,C15/C13)</f>
        <v>18501.699892818862</v>
      </c>
      <c r="D16" s="419">
        <f>IF(D13=0,0,D15/D13)</f>
        <v>13556.049900199601</v>
      </c>
      <c r="E16" s="419">
        <f>+D16-C16</f>
        <v>-4945.649992619261</v>
      </c>
      <c r="F16" s="416">
        <f>IF(C16=0,0,E16/C16)</f>
        <v>-0.26730787015623553</v>
      </c>
    </row>
    <row r="17" spans="1:6" ht="15" customHeight="1" x14ac:dyDescent="0.25">
      <c r="A17" s="417"/>
      <c r="B17" s="417"/>
      <c r="C17" s="417"/>
      <c r="D17" s="417"/>
      <c r="E17" s="417"/>
      <c r="F17" s="411"/>
    </row>
    <row r="18" spans="1:6" ht="14.25" customHeight="1" x14ac:dyDescent="0.2">
      <c r="A18" s="413" t="s">
        <v>342</v>
      </c>
      <c r="B18" s="414" t="s">
        <v>409</v>
      </c>
      <c r="C18" s="414">
        <v>0.46288200000000002</v>
      </c>
      <c r="D18" s="414">
        <v>0.42702099999999998</v>
      </c>
      <c r="E18" s="420">
        <f>+D18-C18</f>
        <v>-3.5861000000000032E-2</v>
      </c>
      <c r="F18" s="411">
        <f>IF(C18=0,0,E18/C18)</f>
        <v>-7.7473308532196181E-2</v>
      </c>
    </row>
    <row r="19" spans="1:6" ht="15" customHeight="1" x14ac:dyDescent="0.25">
      <c r="A19" s="412"/>
      <c r="B19" s="417" t="s">
        <v>410</v>
      </c>
      <c r="C19" s="419">
        <f>+C15*C18</f>
        <v>7990308.8918520007</v>
      </c>
      <c r="D19" s="419">
        <f>+D15*D18</f>
        <v>2900147.7102009999</v>
      </c>
      <c r="E19" s="419">
        <f>+D19-C19</f>
        <v>-5090161.1816510009</v>
      </c>
      <c r="F19" s="416">
        <f>IF(C19=0,0,E19/C19)</f>
        <v>-0.63704185289277337</v>
      </c>
    </row>
    <row r="20" spans="1:6" ht="15" customHeight="1" x14ac:dyDescent="0.25">
      <c r="A20" s="412"/>
      <c r="B20" s="417" t="s">
        <v>411</v>
      </c>
      <c r="C20" s="419">
        <f>IF(C13=0,0,C19/C13)</f>
        <v>8564.1038497877817</v>
      </c>
      <c r="D20" s="419">
        <f>IF(D13=0,0,D19/D13)</f>
        <v>5788.7179844331331</v>
      </c>
      <c r="E20" s="419">
        <f>+D20-C20</f>
        <v>-2775.3858653546486</v>
      </c>
      <c r="F20" s="416">
        <f>IF(C20=0,0,E20/C20)</f>
        <v>-0.32407195359073354</v>
      </c>
    </row>
    <row r="21" spans="1:6" ht="15" customHeight="1" x14ac:dyDescent="0.25">
      <c r="A21" s="407"/>
      <c r="B21" s="417"/>
      <c r="C21" s="421"/>
      <c r="D21" s="421"/>
      <c r="E21" s="421"/>
      <c r="F21" s="411"/>
    </row>
    <row r="22" spans="1:6" ht="14.25" customHeight="1" x14ac:dyDescent="0.2">
      <c r="A22" s="413" t="s">
        <v>344</v>
      </c>
      <c r="B22" s="414" t="s">
        <v>412</v>
      </c>
      <c r="C22" s="418">
        <v>4669888</v>
      </c>
      <c r="D22" s="418">
        <v>1545993</v>
      </c>
      <c r="E22" s="418">
        <f>+D22-C22</f>
        <v>-3123895</v>
      </c>
      <c r="F22" s="411">
        <f>IF(C22=0,0,E22/C22)</f>
        <v>-0.66894430872860333</v>
      </c>
    </row>
    <row r="23" spans="1:6" ht="14.25" customHeight="1" x14ac:dyDescent="0.2">
      <c r="A23" s="413" t="s">
        <v>346</v>
      </c>
      <c r="B23" s="414" t="s">
        <v>413</v>
      </c>
      <c r="C23" s="422">
        <v>9203021</v>
      </c>
      <c r="D23" s="422">
        <v>3768729</v>
      </c>
      <c r="E23" s="422">
        <f>+D23-C23</f>
        <v>-5434292</v>
      </c>
      <c r="F23" s="411">
        <f>IF(C23=0,0,E23/C23)</f>
        <v>-0.59049001409428492</v>
      </c>
    </row>
    <row r="24" spans="1:6" ht="14.25" customHeight="1" x14ac:dyDescent="0.2">
      <c r="A24" s="413" t="s">
        <v>348</v>
      </c>
      <c r="B24" s="414" t="s">
        <v>414</v>
      </c>
      <c r="C24" s="422">
        <v>3389177</v>
      </c>
      <c r="D24" s="422">
        <v>1476859</v>
      </c>
      <c r="E24" s="422">
        <f>+D24-C24</f>
        <v>-1912318</v>
      </c>
      <c r="F24" s="411">
        <f>IF(C24=0,0,E24/C24)</f>
        <v>-0.56424258750723255</v>
      </c>
    </row>
    <row r="25" spans="1:6" ht="15" customHeight="1" x14ac:dyDescent="0.25">
      <c r="A25" s="407"/>
      <c r="B25" s="417" t="s">
        <v>407</v>
      </c>
      <c r="C25" s="419">
        <f>+C22+C23+C24</f>
        <v>17262086</v>
      </c>
      <c r="D25" s="419">
        <f>+D22+D23+D24</f>
        <v>6791581</v>
      </c>
      <c r="E25" s="419">
        <f>+E22+E23+E24</f>
        <v>-10470505</v>
      </c>
      <c r="F25" s="416">
        <f>IF(C25=0,0,E25/C25)</f>
        <v>-0.60656081773662818</v>
      </c>
    </row>
    <row r="26" spans="1:6" ht="15" customHeight="1" x14ac:dyDescent="0.25">
      <c r="A26" s="408"/>
      <c r="B26" s="417"/>
      <c r="C26" s="423"/>
      <c r="D26" s="423"/>
      <c r="E26" s="423"/>
      <c r="F26" s="411"/>
    </row>
    <row r="27" spans="1:6" ht="14.25" customHeight="1" x14ac:dyDescent="0.2">
      <c r="A27" s="413" t="s">
        <v>350</v>
      </c>
      <c r="B27" s="414" t="s">
        <v>415</v>
      </c>
      <c r="C27" s="422">
        <v>9495</v>
      </c>
      <c r="D27" s="422">
        <v>3167</v>
      </c>
      <c r="E27" s="422">
        <f>+D27-C27</f>
        <v>-6328</v>
      </c>
      <c r="F27" s="411">
        <f>IF(C27=0,0,E27/C27)</f>
        <v>-0.66645602948920479</v>
      </c>
    </row>
    <row r="28" spans="1:6" ht="14.25" customHeight="1" x14ac:dyDescent="0.2">
      <c r="A28" s="413" t="s">
        <v>352</v>
      </c>
      <c r="B28" s="414" t="s">
        <v>416</v>
      </c>
      <c r="C28" s="422">
        <v>1896</v>
      </c>
      <c r="D28" s="422">
        <v>568</v>
      </c>
      <c r="E28" s="422">
        <f>+D28-C28</f>
        <v>-1328</v>
      </c>
      <c r="F28" s="411">
        <f>IF(C28=0,0,E28/C28)</f>
        <v>-0.70042194092827004</v>
      </c>
    </row>
    <row r="29" spans="1:6" ht="14.25" customHeight="1" x14ac:dyDescent="0.2">
      <c r="A29" s="413" t="s">
        <v>354</v>
      </c>
      <c r="B29" s="414" t="s">
        <v>417</v>
      </c>
      <c r="C29" s="422">
        <v>13685</v>
      </c>
      <c r="D29" s="422">
        <v>4217</v>
      </c>
      <c r="E29" s="422">
        <f>+D29-C29</f>
        <v>-9468</v>
      </c>
      <c r="F29" s="411">
        <f>IF(C29=0,0,E29/C29)</f>
        <v>-0.69185239313116553</v>
      </c>
    </row>
    <row r="30" spans="1:6" ht="30" customHeight="1" x14ac:dyDescent="0.2">
      <c r="A30" s="413" t="s">
        <v>418</v>
      </c>
      <c r="B30" s="424" t="s">
        <v>419</v>
      </c>
      <c r="C30" s="422">
        <v>9709</v>
      </c>
      <c r="D30" s="422">
        <v>2587</v>
      </c>
      <c r="E30" s="422">
        <f>+D30-C30</f>
        <v>-7122</v>
      </c>
      <c r="F30" s="411">
        <f>IF(C30=0,0,E30/C30)</f>
        <v>-0.73354619425275513</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420</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39</v>
      </c>
      <c r="B36" s="410" t="s">
        <v>421</v>
      </c>
      <c r="C36" s="407"/>
      <c r="D36" s="407"/>
      <c r="E36" s="407"/>
      <c r="F36" s="407"/>
    </row>
    <row r="37" spans="1:6" ht="15" customHeight="1" x14ac:dyDescent="0.25">
      <c r="A37" s="408"/>
      <c r="B37" s="426"/>
      <c r="C37" s="407"/>
      <c r="D37" s="407"/>
      <c r="E37" s="407"/>
      <c r="F37" s="407"/>
    </row>
    <row r="38" spans="1:6" ht="14.25" customHeight="1" x14ac:dyDescent="0.2">
      <c r="A38" s="413" t="s">
        <v>337</v>
      </c>
      <c r="B38" s="414" t="s">
        <v>405</v>
      </c>
      <c r="C38" s="415">
        <v>1747</v>
      </c>
      <c r="D38" s="415">
        <v>990</v>
      </c>
      <c r="E38" s="415">
        <f>+D38-C38</f>
        <v>-757</v>
      </c>
      <c r="F38" s="411">
        <f>IF(C38=0,0,E38/C38)</f>
        <v>-0.43331425300515169</v>
      </c>
    </row>
    <row r="39" spans="1:6" ht="15" customHeight="1" x14ac:dyDescent="0.25">
      <c r="A39" s="413" t="s">
        <v>338</v>
      </c>
      <c r="B39" s="414" t="s">
        <v>406</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340</v>
      </c>
      <c r="B41" s="414" t="s">
        <v>422</v>
      </c>
      <c r="C41" s="418">
        <v>0</v>
      </c>
      <c r="D41" s="418">
        <v>0</v>
      </c>
      <c r="E41" s="418">
        <f>+D41-C41</f>
        <v>0</v>
      </c>
      <c r="F41" s="411">
        <f>IF(C41=0,0,E41/C41)</f>
        <v>0</v>
      </c>
    </row>
    <row r="42" spans="1:6" ht="15" customHeight="1" x14ac:dyDescent="0.25">
      <c r="A42" s="407"/>
      <c r="B42" s="417" t="s">
        <v>408</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342</v>
      </c>
      <c r="B44" s="414" t="s">
        <v>409</v>
      </c>
      <c r="C44" s="414">
        <v>0.46288200000000002</v>
      </c>
      <c r="D44" s="414">
        <v>0.42702099999999998</v>
      </c>
      <c r="E44" s="420">
        <f>+D44-C44</f>
        <v>-3.5861000000000032E-2</v>
      </c>
      <c r="F44" s="411">
        <f>IF(C44=0,0,E44/C44)</f>
        <v>-7.7473308532196181E-2</v>
      </c>
    </row>
    <row r="45" spans="1:6" ht="15" customHeight="1" x14ac:dyDescent="0.25">
      <c r="A45" s="407"/>
      <c r="B45" s="417" t="s">
        <v>410</v>
      </c>
      <c r="C45" s="419">
        <f>+C41*C44</f>
        <v>0</v>
      </c>
      <c r="D45" s="419">
        <f>+D41*D44</f>
        <v>0</v>
      </c>
      <c r="E45" s="419">
        <f>+D45-C45</f>
        <v>0</v>
      </c>
      <c r="F45" s="416">
        <f>IF(C45=0,0,E45/C45)</f>
        <v>0</v>
      </c>
    </row>
    <row r="46" spans="1:6" ht="15" customHeight="1" x14ac:dyDescent="0.25">
      <c r="A46" s="407"/>
      <c r="B46" s="417" t="s">
        <v>411</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344</v>
      </c>
      <c r="B48" s="414" t="s">
        <v>423</v>
      </c>
      <c r="C48" s="418">
        <v>0</v>
      </c>
      <c r="D48" s="418">
        <v>0</v>
      </c>
      <c r="E48" s="418">
        <f>+D48-C48</f>
        <v>0</v>
      </c>
      <c r="F48" s="411">
        <f>IF(C48=0,0,E48/C48)</f>
        <v>0</v>
      </c>
    </row>
    <row r="49" spans="1:7" ht="14.25" customHeight="1" x14ac:dyDescent="0.2">
      <c r="A49" s="413" t="s">
        <v>346</v>
      </c>
      <c r="B49" s="414" t="s">
        <v>424</v>
      </c>
      <c r="C49" s="422">
        <v>0</v>
      </c>
      <c r="D49" s="422">
        <v>0</v>
      </c>
      <c r="E49" s="422">
        <f>+D49-C49</f>
        <v>0</v>
      </c>
      <c r="F49" s="411">
        <f>IF(C49=0,0,E49/C49)</f>
        <v>0</v>
      </c>
    </row>
    <row r="50" spans="1:7" ht="14.25" customHeight="1" x14ac:dyDescent="0.2">
      <c r="A50" s="413" t="s">
        <v>348</v>
      </c>
      <c r="B50" s="414" t="s">
        <v>425</v>
      </c>
      <c r="C50" s="422">
        <v>0</v>
      </c>
      <c r="D50" s="422">
        <v>0</v>
      </c>
      <c r="E50" s="422">
        <f>+D50-C50</f>
        <v>0</v>
      </c>
      <c r="F50" s="411">
        <f>IF(C50=0,0,E50/C50)</f>
        <v>0</v>
      </c>
    </row>
    <row r="51" spans="1:7" ht="15" customHeight="1" x14ac:dyDescent="0.25">
      <c r="A51" s="407"/>
      <c r="B51" s="417" t="s">
        <v>422</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350</v>
      </c>
      <c r="B53" s="414" t="s">
        <v>426</v>
      </c>
      <c r="C53" s="422">
        <v>0</v>
      </c>
      <c r="D53" s="422">
        <v>0</v>
      </c>
      <c r="E53" s="422">
        <f>+D53-C53</f>
        <v>0</v>
      </c>
      <c r="F53" s="411">
        <f>IF(C53=0,0,E53/C53)</f>
        <v>0</v>
      </c>
    </row>
    <row r="54" spans="1:7" ht="14.25" customHeight="1" x14ac:dyDescent="0.2">
      <c r="A54" s="413" t="s">
        <v>352</v>
      </c>
      <c r="B54" s="414" t="s">
        <v>427</v>
      </c>
      <c r="C54" s="422">
        <v>0</v>
      </c>
      <c r="D54" s="422">
        <v>0</v>
      </c>
      <c r="E54" s="422">
        <f>+D54-C54</f>
        <v>0</v>
      </c>
      <c r="F54" s="411">
        <f>IF(C54=0,0,E54/C54)</f>
        <v>0</v>
      </c>
    </row>
    <row r="55" spans="1:7" ht="14.25" customHeight="1" x14ac:dyDescent="0.2">
      <c r="A55" s="413" t="s">
        <v>354</v>
      </c>
      <c r="B55" s="414" t="s">
        <v>428</v>
      </c>
      <c r="C55" s="422">
        <v>0</v>
      </c>
      <c r="D55" s="422">
        <v>0</v>
      </c>
      <c r="E55" s="422">
        <f>+D55-C55</f>
        <v>0</v>
      </c>
      <c r="F55" s="411">
        <f>IF(C55=0,0,E55/C55)</f>
        <v>0</v>
      </c>
    </row>
    <row r="56" spans="1:7" ht="30" customHeight="1" x14ac:dyDescent="0.2">
      <c r="A56" s="413" t="s">
        <v>418</v>
      </c>
      <c r="B56" s="424" t="s">
        <v>429</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430</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REPORTING&amp;RTHE HOSPITAL OF CENTRAL CONNECTICUT</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165</v>
      </c>
      <c r="B5" s="448"/>
      <c r="C5" s="448"/>
      <c r="D5" s="448"/>
    </row>
    <row r="6" spans="1:8" s="33" customFormat="1" ht="16.5" customHeight="1" thickBot="1" x14ac:dyDescent="0.3">
      <c r="A6" s="32"/>
      <c r="B6" s="449"/>
      <c r="C6" s="449"/>
    </row>
    <row r="7" spans="1:8" ht="15.75" customHeight="1" x14ac:dyDescent="0.25">
      <c r="A7" s="36" t="s">
        <v>166</v>
      </c>
      <c r="B7" s="37" t="s">
        <v>167</v>
      </c>
      <c r="C7" s="38" t="s">
        <v>168</v>
      </c>
      <c r="D7" s="39" t="s">
        <v>169</v>
      </c>
      <c r="E7" s="40"/>
      <c r="F7" s="40"/>
      <c r="G7" s="40"/>
      <c r="H7" s="41"/>
    </row>
    <row r="8" spans="1:8" ht="15.75" customHeight="1" x14ac:dyDescent="0.25">
      <c r="A8" s="42"/>
      <c r="B8" s="43"/>
      <c r="C8" s="44" t="s">
        <v>170</v>
      </c>
      <c r="D8" s="45" t="s">
        <v>171</v>
      </c>
    </row>
    <row r="9" spans="1:8" ht="16.5" customHeight="1" thickBot="1" x14ac:dyDescent="0.3">
      <c r="A9" s="46" t="s">
        <v>5</v>
      </c>
      <c r="B9" s="47" t="s">
        <v>9</v>
      </c>
      <c r="C9" s="48" t="s">
        <v>172</v>
      </c>
      <c r="D9" s="49" t="s">
        <v>173</v>
      </c>
    </row>
    <row r="10" spans="1:8" ht="15.75" customHeight="1" x14ac:dyDescent="0.25">
      <c r="A10" s="50"/>
      <c r="B10" s="51"/>
      <c r="C10" s="51"/>
      <c r="D10" s="52"/>
    </row>
    <row r="11" spans="1:8" ht="15.75" x14ac:dyDescent="0.25">
      <c r="A11" s="53" t="s">
        <v>174</v>
      </c>
      <c r="B11" s="54" t="s">
        <v>0</v>
      </c>
      <c r="C11" s="55"/>
      <c r="D11" s="56"/>
    </row>
    <row r="12" spans="1:8" x14ac:dyDescent="0.2">
      <c r="A12" s="57">
        <v>1</v>
      </c>
      <c r="B12" s="41"/>
      <c r="C12" s="58" t="s">
        <v>175</v>
      </c>
      <c r="D12" s="59">
        <v>110395000</v>
      </c>
    </row>
    <row r="13" spans="1:8" x14ac:dyDescent="0.2">
      <c r="A13" s="57">
        <v>2</v>
      </c>
      <c r="B13" s="41"/>
      <c r="C13" s="58" t="s">
        <v>176</v>
      </c>
      <c r="D13" s="59">
        <v>20015000</v>
      </c>
    </row>
    <row r="14" spans="1:8" x14ac:dyDescent="0.2">
      <c r="A14" s="57">
        <v>3</v>
      </c>
      <c r="B14" s="41"/>
      <c r="C14" s="58" t="s">
        <v>177</v>
      </c>
      <c r="D14" s="59">
        <v>0</v>
      </c>
    </row>
    <row r="15" spans="1:8" x14ac:dyDescent="0.2">
      <c r="A15" s="57">
        <v>4</v>
      </c>
      <c r="B15" s="41"/>
      <c r="C15" s="58" t="s">
        <v>178</v>
      </c>
      <c r="D15" s="59">
        <v>21793000</v>
      </c>
    </row>
    <row r="16" spans="1:8" ht="15.75" thickBot="1" x14ac:dyDescent="0.25">
      <c r="A16" s="57">
        <v>5</v>
      </c>
      <c r="B16" s="41"/>
      <c r="C16" s="58" t="s">
        <v>179</v>
      </c>
      <c r="D16" s="59">
        <v>0</v>
      </c>
    </row>
    <row r="17" spans="1:4" ht="16.5" customHeight="1" thickBot="1" x14ac:dyDescent="0.3">
      <c r="A17" s="60"/>
      <c r="B17" s="61"/>
      <c r="C17" s="62" t="s">
        <v>180</v>
      </c>
      <c r="D17" s="63">
        <f>+D16+D15+D14+D13+D12</f>
        <v>152203000</v>
      </c>
    </row>
    <row r="18" spans="1:4" ht="15.75" customHeight="1" x14ac:dyDescent="0.25">
      <c r="A18" s="64"/>
      <c r="B18" s="65"/>
      <c r="C18" s="66"/>
      <c r="D18" s="67"/>
    </row>
    <row r="19" spans="1:4" ht="15.75" x14ac:dyDescent="0.25">
      <c r="A19" s="53" t="s">
        <v>181</v>
      </c>
      <c r="B19" s="54" t="s">
        <v>10</v>
      </c>
      <c r="C19" s="55"/>
      <c r="D19" s="56"/>
    </row>
    <row r="20" spans="1:4" x14ac:dyDescent="0.2">
      <c r="A20" s="57">
        <v>1</v>
      </c>
      <c r="B20" s="41"/>
      <c r="C20" s="58" t="s">
        <v>175</v>
      </c>
      <c r="D20" s="59">
        <v>0</v>
      </c>
    </row>
    <row r="21" spans="1:4" x14ac:dyDescent="0.2">
      <c r="A21" s="57">
        <v>2</v>
      </c>
      <c r="B21" s="41"/>
      <c r="C21" s="58" t="s">
        <v>176</v>
      </c>
      <c r="D21" s="59">
        <v>0</v>
      </c>
    </row>
    <row r="22" spans="1:4" x14ac:dyDescent="0.2">
      <c r="A22" s="57">
        <v>3</v>
      </c>
      <c r="B22" s="41"/>
      <c r="C22" s="58" t="s">
        <v>177</v>
      </c>
      <c r="D22" s="59">
        <v>0</v>
      </c>
    </row>
    <row r="23" spans="1:4" x14ac:dyDescent="0.2">
      <c r="A23" s="57">
        <v>4</v>
      </c>
      <c r="B23" s="41"/>
      <c r="C23" s="58" t="s">
        <v>178</v>
      </c>
      <c r="D23" s="59">
        <v>0</v>
      </c>
    </row>
    <row r="24" spans="1:4" ht="15.75" thickBot="1" x14ac:dyDescent="0.25">
      <c r="A24" s="57">
        <v>5</v>
      </c>
      <c r="B24" s="41"/>
      <c r="C24" s="58" t="s">
        <v>179</v>
      </c>
      <c r="D24" s="59">
        <v>0</v>
      </c>
    </row>
    <row r="25" spans="1:4" ht="16.5" customHeight="1" thickBot="1" x14ac:dyDescent="0.3">
      <c r="A25" s="60"/>
      <c r="B25" s="61"/>
      <c r="C25" s="62" t="s">
        <v>180</v>
      </c>
      <c r="D25" s="63">
        <f>+D24+D23+D22+D21+D20</f>
        <v>0</v>
      </c>
    </row>
    <row r="26" spans="1:4" ht="15.75" customHeight="1" x14ac:dyDescent="0.25">
      <c r="A26" s="64"/>
      <c r="B26" s="65"/>
      <c r="C26" s="66"/>
      <c r="D26" s="67"/>
    </row>
    <row r="27" spans="1:4" ht="15.75" x14ac:dyDescent="0.25">
      <c r="A27" s="53" t="s">
        <v>182</v>
      </c>
      <c r="B27" s="54" t="s">
        <v>40</v>
      </c>
      <c r="C27" s="55"/>
      <c r="D27" s="56"/>
    </row>
    <row r="28" spans="1:4" x14ac:dyDescent="0.2">
      <c r="A28" s="57">
        <v>1</v>
      </c>
      <c r="B28" s="41"/>
      <c r="C28" s="58" t="s">
        <v>175</v>
      </c>
      <c r="D28" s="59">
        <v>0</v>
      </c>
    </row>
    <row r="29" spans="1:4" x14ac:dyDescent="0.2">
      <c r="A29" s="57">
        <v>2</v>
      </c>
      <c r="B29" s="41"/>
      <c r="C29" s="58" t="s">
        <v>176</v>
      </c>
      <c r="D29" s="59">
        <v>0</v>
      </c>
    </row>
    <row r="30" spans="1:4" x14ac:dyDescent="0.2">
      <c r="A30" s="57">
        <v>3</v>
      </c>
      <c r="B30" s="41"/>
      <c r="C30" s="58" t="s">
        <v>177</v>
      </c>
      <c r="D30" s="59">
        <v>0</v>
      </c>
    </row>
    <row r="31" spans="1:4" x14ac:dyDescent="0.2">
      <c r="A31" s="57">
        <v>4</v>
      </c>
      <c r="B31" s="41"/>
      <c r="C31" s="58" t="s">
        <v>178</v>
      </c>
      <c r="D31" s="59">
        <v>0</v>
      </c>
    </row>
    <row r="32" spans="1:4" ht="15.75" thickBot="1" x14ac:dyDescent="0.25">
      <c r="A32" s="57">
        <v>5</v>
      </c>
      <c r="B32" s="41"/>
      <c r="C32" s="58" t="s">
        <v>179</v>
      </c>
      <c r="D32" s="59">
        <v>0</v>
      </c>
    </row>
    <row r="33" spans="1:4" ht="16.5" customHeight="1" thickBot="1" x14ac:dyDescent="0.3">
      <c r="A33" s="60"/>
      <c r="B33" s="61"/>
      <c r="C33" s="62" t="s">
        <v>180</v>
      </c>
      <c r="D33" s="63">
        <f>+D32+D31+D30+D29+D28</f>
        <v>0</v>
      </c>
    </row>
    <row r="34" spans="1:4" ht="15.75" customHeight="1" x14ac:dyDescent="0.25">
      <c r="A34" s="64"/>
      <c r="B34" s="65"/>
      <c r="C34" s="66"/>
      <c r="D34" s="67"/>
    </row>
    <row r="35" spans="1:4" ht="15.75" x14ac:dyDescent="0.25">
      <c r="A35" s="53" t="s">
        <v>183</v>
      </c>
      <c r="B35" s="54" t="s">
        <v>53</v>
      </c>
      <c r="C35" s="55"/>
      <c r="D35" s="56"/>
    </row>
    <row r="36" spans="1:4" x14ac:dyDescent="0.2">
      <c r="A36" s="57">
        <v>1</v>
      </c>
      <c r="B36" s="41"/>
      <c r="C36" s="58" t="s">
        <v>175</v>
      </c>
      <c r="D36" s="59">
        <v>971000</v>
      </c>
    </row>
    <row r="37" spans="1:4" x14ac:dyDescent="0.2">
      <c r="A37" s="57">
        <v>2</v>
      </c>
      <c r="B37" s="41"/>
      <c r="C37" s="58" t="s">
        <v>176</v>
      </c>
      <c r="D37" s="59">
        <v>0</v>
      </c>
    </row>
    <row r="38" spans="1:4" x14ac:dyDescent="0.2">
      <c r="A38" s="57">
        <v>3</v>
      </c>
      <c r="B38" s="41"/>
      <c r="C38" s="58" t="s">
        <v>177</v>
      </c>
      <c r="D38" s="59">
        <v>0</v>
      </c>
    </row>
    <row r="39" spans="1:4" x14ac:dyDescent="0.2">
      <c r="A39" s="57">
        <v>4</v>
      </c>
      <c r="B39" s="41"/>
      <c r="C39" s="58" t="s">
        <v>178</v>
      </c>
      <c r="D39" s="59">
        <v>0</v>
      </c>
    </row>
    <row r="40" spans="1:4" ht="15.75" thickBot="1" x14ac:dyDescent="0.25">
      <c r="A40" s="57">
        <v>5</v>
      </c>
      <c r="B40" s="41"/>
      <c r="C40" s="58" t="s">
        <v>179</v>
      </c>
      <c r="D40" s="59">
        <v>0</v>
      </c>
    </row>
    <row r="41" spans="1:4" ht="16.5" customHeight="1" thickBot="1" x14ac:dyDescent="0.3">
      <c r="A41" s="60"/>
      <c r="B41" s="61"/>
      <c r="C41" s="62" t="s">
        <v>180</v>
      </c>
      <c r="D41" s="63">
        <f>+D40+D39+D38+D37+D36</f>
        <v>971000</v>
      </c>
    </row>
    <row r="42" spans="1:4" ht="15.75" customHeight="1" x14ac:dyDescent="0.25">
      <c r="A42" s="64"/>
      <c r="B42" s="65"/>
      <c r="C42" s="66"/>
      <c r="D42" s="67"/>
    </row>
    <row r="43" spans="1:4" ht="15.75" x14ac:dyDescent="0.25">
      <c r="A43" s="53" t="s">
        <v>184</v>
      </c>
      <c r="B43" s="54" t="s">
        <v>61</v>
      </c>
      <c r="C43" s="55"/>
      <c r="D43" s="56"/>
    </row>
    <row r="44" spans="1:4" x14ac:dyDescent="0.2">
      <c r="A44" s="57">
        <v>1</v>
      </c>
      <c r="B44" s="41"/>
      <c r="C44" s="58" t="s">
        <v>175</v>
      </c>
      <c r="D44" s="59">
        <v>0</v>
      </c>
    </row>
    <row r="45" spans="1:4" x14ac:dyDescent="0.2">
      <c r="A45" s="57">
        <v>2</v>
      </c>
      <c r="B45" s="41"/>
      <c r="C45" s="58" t="s">
        <v>176</v>
      </c>
      <c r="D45" s="59">
        <v>0</v>
      </c>
    </row>
    <row r="46" spans="1:4" x14ac:dyDescent="0.2">
      <c r="A46" s="57">
        <v>3</v>
      </c>
      <c r="B46" s="41"/>
      <c r="C46" s="58" t="s">
        <v>177</v>
      </c>
      <c r="D46" s="59">
        <v>0</v>
      </c>
    </row>
    <row r="47" spans="1:4" x14ac:dyDescent="0.2">
      <c r="A47" s="57">
        <v>4</v>
      </c>
      <c r="B47" s="41"/>
      <c r="C47" s="58" t="s">
        <v>178</v>
      </c>
      <c r="D47" s="59">
        <v>0</v>
      </c>
    </row>
    <row r="48" spans="1:4" ht="15.75" thickBot="1" x14ac:dyDescent="0.25">
      <c r="A48" s="57">
        <v>5</v>
      </c>
      <c r="B48" s="41"/>
      <c r="C48" s="58" t="s">
        <v>179</v>
      </c>
      <c r="D48" s="59">
        <v>0</v>
      </c>
    </row>
    <row r="49" spans="1:4" ht="16.5" customHeight="1" thickBot="1" x14ac:dyDescent="0.3">
      <c r="A49" s="60"/>
      <c r="B49" s="61"/>
      <c r="C49" s="62" t="s">
        <v>180</v>
      </c>
      <c r="D49" s="63">
        <f>+D48+D47+D46+D45+D44</f>
        <v>0</v>
      </c>
    </row>
    <row r="50" spans="1:4" ht="15.75" customHeight="1" x14ac:dyDescent="0.25">
      <c r="A50" s="64"/>
      <c r="B50" s="65"/>
      <c r="C50" s="66"/>
      <c r="D50" s="67"/>
    </row>
    <row r="51" spans="1:4" ht="15.75" x14ac:dyDescent="0.25">
      <c r="A51" s="53" t="s">
        <v>185</v>
      </c>
      <c r="B51" s="54" t="s">
        <v>69</v>
      </c>
      <c r="C51" s="55"/>
      <c r="D51" s="56"/>
    </row>
    <row r="52" spans="1:4" x14ac:dyDescent="0.2">
      <c r="A52" s="57">
        <v>1</v>
      </c>
      <c r="B52" s="41"/>
      <c r="C52" s="58" t="s">
        <v>175</v>
      </c>
      <c r="D52" s="59">
        <v>8480000</v>
      </c>
    </row>
    <row r="53" spans="1:4" x14ac:dyDescent="0.2">
      <c r="A53" s="57">
        <v>2</v>
      </c>
      <c r="B53" s="41"/>
      <c r="C53" s="58" t="s">
        <v>176</v>
      </c>
      <c r="D53" s="59">
        <v>0</v>
      </c>
    </row>
    <row r="54" spans="1:4" x14ac:dyDescent="0.2">
      <c r="A54" s="57">
        <v>3</v>
      </c>
      <c r="B54" s="41"/>
      <c r="C54" s="58" t="s">
        <v>177</v>
      </c>
      <c r="D54" s="59">
        <v>0</v>
      </c>
    </row>
    <row r="55" spans="1:4" x14ac:dyDescent="0.2">
      <c r="A55" s="57">
        <v>4</v>
      </c>
      <c r="B55" s="41"/>
      <c r="C55" s="58" t="s">
        <v>178</v>
      </c>
      <c r="D55" s="59">
        <v>0</v>
      </c>
    </row>
    <row r="56" spans="1:4" ht="15.75" thickBot="1" x14ac:dyDescent="0.25">
      <c r="A56" s="57">
        <v>5</v>
      </c>
      <c r="B56" s="41"/>
      <c r="C56" s="58" t="s">
        <v>179</v>
      </c>
      <c r="D56" s="59">
        <v>0</v>
      </c>
    </row>
    <row r="57" spans="1:4" ht="16.5" customHeight="1" thickBot="1" x14ac:dyDescent="0.3">
      <c r="A57" s="60"/>
      <c r="B57" s="61"/>
      <c r="C57" s="62" t="s">
        <v>180</v>
      </c>
      <c r="D57" s="63">
        <f>+D56+D55+D54+D53+D52</f>
        <v>8480000</v>
      </c>
    </row>
    <row r="58" spans="1:4" ht="15.75" customHeight="1" x14ac:dyDescent="0.25">
      <c r="A58" s="64"/>
      <c r="B58" s="65"/>
      <c r="C58" s="66"/>
      <c r="D58" s="67"/>
    </row>
    <row r="59" spans="1:4" ht="31.5" x14ac:dyDescent="0.25">
      <c r="A59" s="53" t="s">
        <v>186</v>
      </c>
      <c r="B59" s="54" t="s">
        <v>73</v>
      </c>
      <c r="C59" s="55"/>
      <c r="D59" s="56"/>
    </row>
    <row r="60" spans="1:4" x14ac:dyDescent="0.2">
      <c r="A60" s="57">
        <v>1</v>
      </c>
      <c r="B60" s="41"/>
      <c r="C60" s="58" t="s">
        <v>175</v>
      </c>
      <c r="D60" s="59">
        <v>2564000</v>
      </c>
    </row>
    <row r="61" spans="1:4" x14ac:dyDescent="0.2">
      <c r="A61" s="57">
        <v>2</v>
      </c>
      <c r="B61" s="41"/>
      <c r="C61" s="58" t="s">
        <v>176</v>
      </c>
      <c r="D61" s="59">
        <v>53000</v>
      </c>
    </row>
    <row r="62" spans="1:4" x14ac:dyDescent="0.2">
      <c r="A62" s="57">
        <v>3</v>
      </c>
      <c r="B62" s="41"/>
      <c r="C62" s="58" t="s">
        <v>177</v>
      </c>
      <c r="D62" s="59">
        <v>0</v>
      </c>
    </row>
    <row r="63" spans="1:4" x14ac:dyDescent="0.2">
      <c r="A63" s="57">
        <v>4</v>
      </c>
      <c r="B63" s="41"/>
      <c r="C63" s="58" t="s">
        <v>178</v>
      </c>
      <c r="D63" s="59">
        <v>5000</v>
      </c>
    </row>
    <row r="64" spans="1:4" ht="15.75" thickBot="1" x14ac:dyDescent="0.25">
      <c r="A64" s="57">
        <v>5</v>
      </c>
      <c r="B64" s="41"/>
      <c r="C64" s="58" t="s">
        <v>179</v>
      </c>
      <c r="D64" s="59">
        <v>0</v>
      </c>
    </row>
    <row r="65" spans="1:4" ht="16.5" customHeight="1" thickBot="1" x14ac:dyDescent="0.3">
      <c r="A65" s="60"/>
      <c r="B65" s="61"/>
      <c r="C65" s="62" t="s">
        <v>180</v>
      </c>
      <c r="D65" s="63">
        <f>+D64+D63+D62+D61+D60</f>
        <v>2622000</v>
      </c>
    </row>
    <row r="66" spans="1:4" ht="15.75" customHeight="1" x14ac:dyDescent="0.25">
      <c r="A66" s="64"/>
      <c r="B66" s="65"/>
      <c r="C66" s="66"/>
      <c r="D66" s="67"/>
    </row>
    <row r="67" spans="1:4" ht="15.75" x14ac:dyDescent="0.25">
      <c r="A67" s="53" t="s">
        <v>187</v>
      </c>
      <c r="B67" s="54" t="s">
        <v>76</v>
      </c>
      <c r="C67" s="55"/>
      <c r="D67" s="56"/>
    </row>
    <row r="68" spans="1:4" x14ac:dyDescent="0.2">
      <c r="A68" s="57">
        <v>1</v>
      </c>
      <c r="B68" s="41"/>
      <c r="C68" s="58" t="s">
        <v>175</v>
      </c>
      <c r="D68" s="59">
        <v>887000</v>
      </c>
    </row>
    <row r="69" spans="1:4" x14ac:dyDescent="0.2">
      <c r="A69" s="57">
        <v>2</v>
      </c>
      <c r="B69" s="41"/>
      <c r="C69" s="58" t="s">
        <v>176</v>
      </c>
      <c r="D69" s="59">
        <v>0</v>
      </c>
    </row>
    <row r="70" spans="1:4" x14ac:dyDescent="0.2">
      <c r="A70" s="57">
        <v>3</v>
      </c>
      <c r="B70" s="41"/>
      <c r="C70" s="58" t="s">
        <v>177</v>
      </c>
      <c r="D70" s="59">
        <v>0</v>
      </c>
    </row>
    <row r="71" spans="1:4" x14ac:dyDescent="0.2">
      <c r="A71" s="57">
        <v>4</v>
      </c>
      <c r="B71" s="41"/>
      <c r="C71" s="58" t="s">
        <v>178</v>
      </c>
      <c r="D71" s="59">
        <v>85000</v>
      </c>
    </row>
    <row r="72" spans="1:4" ht="15.75" thickBot="1" x14ac:dyDescent="0.25">
      <c r="A72" s="57">
        <v>5</v>
      </c>
      <c r="B72" s="41"/>
      <c r="C72" s="58" t="s">
        <v>179</v>
      </c>
      <c r="D72" s="59">
        <v>0</v>
      </c>
    </row>
    <row r="73" spans="1:4" ht="16.5" customHeight="1" thickBot="1" x14ac:dyDescent="0.3">
      <c r="A73" s="60"/>
      <c r="B73" s="61"/>
      <c r="C73" s="62" t="s">
        <v>180</v>
      </c>
      <c r="D73" s="63">
        <f>+D72+D71+D70+D69+D68</f>
        <v>972000</v>
      </c>
    </row>
    <row r="74" spans="1:4" ht="15.75" customHeight="1" x14ac:dyDescent="0.25">
      <c r="A74" s="64"/>
      <c r="B74" s="65"/>
      <c r="C74" s="66"/>
      <c r="D74" s="67"/>
    </row>
    <row r="75" spans="1:4" ht="15.75" x14ac:dyDescent="0.25">
      <c r="A75" s="53" t="s">
        <v>188</v>
      </c>
      <c r="B75" s="54" t="s">
        <v>88</v>
      </c>
      <c r="C75" s="55"/>
      <c r="D75" s="56"/>
    </row>
    <row r="76" spans="1:4" x14ac:dyDescent="0.2">
      <c r="A76" s="57">
        <v>1</v>
      </c>
      <c r="B76" s="41"/>
      <c r="C76" s="58" t="s">
        <v>175</v>
      </c>
      <c r="D76" s="59">
        <v>0</v>
      </c>
    </row>
    <row r="77" spans="1:4" x14ac:dyDescent="0.2">
      <c r="A77" s="57">
        <v>2</v>
      </c>
      <c r="B77" s="41"/>
      <c r="C77" s="58" t="s">
        <v>176</v>
      </c>
      <c r="D77" s="59">
        <v>0</v>
      </c>
    </row>
    <row r="78" spans="1:4" x14ac:dyDescent="0.2">
      <c r="A78" s="57">
        <v>3</v>
      </c>
      <c r="B78" s="41"/>
      <c r="C78" s="58" t="s">
        <v>177</v>
      </c>
      <c r="D78" s="59">
        <v>0</v>
      </c>
    </row>
    <row r="79" spans="1:4" x14ac:dyDescent="0.2">
      <c r="A79" s="57">
        <v>4</v>
      </c>
      <c r="B79" s="41"/>
      <c r="C79" s="58" t="s">
        <v>178</v>
      </c>
      <c r="D79" s="59">
        <v>0</v>
      </c>
    </row>
    <row r="80" spans="1:4" ht="15.75" thickBot="1" x14ac:dyDescent="0.25">
      <c r="A80" s="57">
        <v>5</v>
      </c>
      <c r="B80" s="41"/>
      <c r="C80" s="58" t="s">
        <v>179</v>
      </c>
      <c r="D80" s="59">
        <v>0</v>
      </c>
    </row>
    <row r="81" spans="1:4" ht="16.5" customHeight="1" thickBot="1" x14ac:dyDescent="0.3">
      <c r="A81" s="60"/>
      <c r="B81" s="61"/>
      <c r="C81" s="62" t="s">
        <v>180</v>
      </c>
      <c r="D81" s="63">
        <f>+D80+D79+D78+D77+D76</f>
        <v>0</v>
      </c>
    </row>
    <row r="82" spans="1:4" ht="15.75" customHeight="1" x14ac:dyDescent="0.25">
      <c r="A82" s="64"/>
      <c r="B82" s="65"/>
      <c r="C82" s="66"/>
      <c r="D82" s="67"/>
    </row>
    <row r="83" spans="1:4" ht="15.75" x14ac:dyDescent="0.25">
      <c r="A83" s="53" t="s">
        <v>189</v>
      </c>
      <c r="B83" s="54" t="s">
        <v>99</v>
      </c>
      <c r="C83" s="55"/>
      <c r="D83" s="56"/>
    </row>
    <row r="84" spans="1:4" x14ac:dyDescent="0.2">
      <c r="A84" s="57">
        <v>1</v>
      </c>
      <c r="B84" s="41"/>
      <c r="C84" s="58" t="s">
        <v>175</v>
      </c>
      <c r="D84" s="59">
        <v>0</v>
      </c>
    </row>
    <row r="85" spans="1:4" x14ac:dyDescent="0.2">
      <c r="A85" s="57">
        <v>2</v>
      </c>
      <c r="B85" s="41"/>
      <c r="C85" s="58" t="s">
        <v>176</v>
      </c>
      <c r="D85" s="59">
        <v>0</v>
      </c>
    </row>
    <row r="86" spans="1:4" x14ac:dyDescent="0.2">
      <c r="A86" s="57">
        <v>3</v>
      </c>
      <c r="B86" s="41"/>
      <c r="C86" s="58" t="s">
        <v>177</v>
      </c>
      <c r="D86" s="59">
        <v>0</v>
      </c>
    </row>
    <row r="87" spans="1:4" x14ac:dyDescent="0.2">
      <c r="A87" s="57">
        <v>4</v>
      </c>
      <c r="B87" s="41"/>
      <c r="C87" s="58" t="s">
        <v>178</v>
      </c>
      <c r="D87" s="59">
        <v>0</v>
      </c>
    </row>
    <row r="88" spans="1:4" ht="15.75" thickBot="1" x14ac:dyDescent="0.25">
      <c r="A88" s="57">
        <v>5</v>
      </c>
      <c r="B88" s="41"/>
      <c r="C88" s="58" t="s">
        <v>179</v>
      </c>
      <c r="D88" s="59">
        <v>0</v>
      </c>
    </row>
    <row r="89" spans="1:4" ht="16.5" customHeight="1" thickBot="1" x14ac:dyDescent="0.3">
      <c r="A89" s="60"/>
      <c r="B89" s="61"/>
      <c r="C89" s="62" t="s">
        <v>180</v>
      </c>
      <c r="D89" s="63">
        <f>+D88+D87+D86+D85+D84</f>
        <v>0</v>
      </c>
    </row>
    <row r="90" spans="1:4" ht="15.75" customHeight="1" x14ac:dyDescent="0.25">
      <c r="A90" s="64"/>
      <c r="B90" s="65"/>
      <c r="C90" s="66"/>
      <c r="D90" s="67"/>
    </row>
    <row r="91" spans="1:4" ht="15.75" x14ac:dyDescent="0.25">
      <c r="A91" s="53" t="s">
        <v>190</v>
      </c>
      <c r="B91" s="54" t="s">
        <v>107</v>
      </c>
      <c r="C91" s="55"/>
      <c r="D91" s="56"/>
    </row>
    <row r="92" spans="1:4" x14ac:dyDescent="0.2">
      <c r="A92" s="57">
        <v>1</v>
      </c>
      <c r="B92" s="41"/>
      <c r="C92" s="58" t="s">
        <v>175</v>
      </c>
      <c r="D92" s="59">
        <v>0</v>
      </c>
    </row>
    <row r="93" spans="1:4" x14ac:dyDescent="0.2">
      <c r="A93" s="57">
        <v>2</v>
      </c>
      <c r="B93" s="41"/>
      <c r="C93" s="58" t="s">
        <v>176</v>
      </c>
      <c r="D93" s="59">
        <v>0</v>
      </c>
    </row>
    <row r="94" spans="1:4" x14ac:dyDescent="0.2">
      <c r="A94" s="57">
        <v>3</v>
      </c>
      <c r="B94" s="41"/>
      <c r="C94" s="58" t="s">
        <v>177</v>
      </c>
      <c r="D94" s="59">
        <v>0</v>
      </c>
    </row>
    <row r="95" spans="1:4" x14ac:dyDescent="0.2">
      <c r="A95" s="57">
        <v>4</v>
      </c>
      <c r="B95" s="41"/>
      <c r="C95" s="58" t="s">
        <v>178</v>
      </c>
      <c r="D95" s="59">
        <v>0</v>
      </c>
    </row>
    <row r="96" spans="1:4" ht="15.75" thickBot="1" x14ac:dyDescent="0.25">
      <c r="A96" s="57">
        <v>5</v>
      </c>
      <c r="B96" s="41"/>
      <c r="C96" s="58" t="s">
        <v>179</v>
      </c>
      <c r="D96" s="59">
        <v>0</v>
      </c>
    </row>
    <row r="97" spans="1:4" ht="16.5" customHeight="1" thickBot="1" x14ac:dyDescent="0.3">
      <c r="A97" s="60"/>
      <c r="B97" s="61"/>
      <c r="C97" s="62" t="s">
        <v>180</v>
      </c>
      <c r="D97" s="63">
        <f>+D96+D95+D94+D93+D92</f>
        <v>0</v>
      </c>
    </row>
    <row r="98" spans="1:4" ht="15.75" customHeight="1" x14ac:dyDescent="0.25">
      <c r="A98" s="64"/>
      <c r="B98" s="65"/>
      <c r="C98" s="66"/>
      <c r="D98" s="67"/>
    </row>
    <row r="99" spans="1:4" ht="15.75" x14ac:dyDescent="0.25">
      <c r="A99" s="53" t="s">
        <v>191</v>
      </c>
      <c r="B99" s="54" t="s">
        <v>115</v>
      </c>
      <c r="C99" s="55"/>
      <c r="D99" s="56"/>
    </row>
    <row r="100" spans="1:4" x14ac:dyDescent="0.2">
      <c r="A100" s="57">
        <v>1</v>
      </c>
      <c r="B100" s="41"/>
      <c r="C100" s="58" t="s">
        <v>175</v>
      </c>
      <c r="D100" s="59">
        <v>0</v>
      </c>
    </row>
    <row r="101" spans="1:4" x14ac:dyDescent="0.2">
      <c r="A101" s="57">
        <v>2</v>
      </c>
      <c r="B101" s="41"/>
      <c r="C101" s="58" t="s">
        <v>176</v>
      </c>
      <c r="D101" s="59">
        <v>0</v>
      </c>
    </row>
    <row r="102" spans="1:4" x14ac:dyDescent="0.2">
      <c r="A102" s="57">
        <v>3</v>
      </c>
      <c r="B102" s="41"/>
      <c r="C102" s="58" t="s">
        <v>177</v>
      </c>
      <c r="D102" s="59">
        <v>0</v>
      </c>
    </row>
    <row r="103" spans="1:4" x14ac:dyDescent="0.2">
      <c r="A103" s="57">
        <v>4</v>
      </c>
      <c r="B103" s="41"/>
      <c r="C103" s="58" t="s">
        <v>178</v>
      </c>
      <c r="D103" s="59">
        <v>0</v>
      </c>
    </row>
    <row r="104" spans="1:4" ht="15.75" thickBot="1" x14ac:dyDescent="0.25">
      <c r="A104" s="57">
        <v>5</v>
      </c>
      <c r="B104" s="41"/>
      <c r="C104" s="58" t="s">
        <v>179</v>
      </c>
      <c r="D104" s="59">
        <v>0</v>
      </c>
    </row>
    <row r="105" spans="1:4" ht="16.5" customHeight="1" thickBot="1" x14ac:dyDescent="0.3">
      <c r="A105" s="60"/>
      <c r="B105" s="61"/>
      <c r="C105" s="62" t="s">
        <v>180</v>
      </c>
      <c r="D105" s="63">
        <f>+D104+D103+D102+D101+D100</f>
        <v>0</v>
      </c>
    </row>
    <row r="106" spans="1:4" ht="15.75" customHeight="1" x14ac:dyDescent="0.25">
      <c r="A106" s="64"/>
      <c r="B106" s="65"/>
      <c r="C106" s="66"/>
      <c r="D106" s="67"/>
    </row>
    <row r="107" spans="1:4" ht="15.75" x14ac:dyDescent="0.25">
      <c r="A107" s="53" t="s">
        <v>192</v>
      </c>
      <c r="B107" s="54" t="s">
        <v>126</v>
      </c>
      <c r="C107" s="55"/>
      <c r="D107" s="56"/>
    </row>
    <row r="108" spans="1:4" x14ac:dyDescent="0.2">
      <c r="A108" s="57">
        <v>1</v>
      </c>
      <c r="B108" s="41"/>
      <c r="C108" s="58" t="s">
        <v>175</v>
      </c>
      <c r="D108" s="59">
        <v>0</v>
      </c>
    </row>
    <row r="109" spans="1:4" x14ac:dyDescent="0.2">
      <c r="A109" s="57">
        <v>2</v>
      </c>
      <c r="B109" s="41"/>
      <c r="C109" s="58" t="s">
        <v>176</v>
      </c>
      <c r="D109" s="59">
        <v>0</v>
      </c>
    </row>
    <row r="110" spans="1:4" x14ac:dyDescent="0.2">
      <c r="A110" s="57">
        <v>3</v>
      </c>
      <c r="B110" s="41"/>
      <c r="C110" s="58" t="s">
        <v>177</v>
      </c>
      <c r="D110" s="59">
        <v>0</v>
      </c>
    </row>
    <row r="111" spans="1:4" x14ac:dyDescent="0.2">
      <c r="A111" s="57">
        <v>4</v>
      </c>
      <c r="B111" s="41"/>
      <c r="C111" s="58" t="s">
        <v>178</v>
      </c>
      <c r="D111" s="59">
        <v>0</v>
      </c>
    </row>
    <row r="112" spans="1:4" ht="15.75" thickBot="1" x14ac:dyDescent="0.25">
      <c r="A112" s="57">
        <v>5</v>
      </c>
      <c r="B112" s="41"/>
      <c r="C112" s="58" t="s">
        <v>179</v>
      </c>
      <c r="D112" s="59">
        <v>0</v>
      </c>
    </row>
    <row r="113" spans="1:4" ht="16.5" customHeight="1" thickBot="1" x14ac:dyDescent="0.3">
      <c r="A113" s="60"/>
      <c r="B113" s="61"/>
      <c r="C113" s="62" t="s">
        <v>180</v>
      </c>
      <c r="D113" s="63">
        <f>+D112+D111+D110+D109+D108</f>
        <v>0</v>
      </c>
    </row>
    <row r="114" spans="1:4" ht="15.75" customHeight="1" x14ac:dyDescent="0.25">
      <c r="A114" s="64"/>
      <c r="B114" s="65"/>
      <c r="C114" s="66"/>
      <c r="D114" s="67"/>
    </row>
    <row r="115" spans="1:4" ht="15.75" x14ac:dyDescent="0.25">
      <c r="A115" s="53" t="s">
        <v>193</v>
      </c>
      <c r="B115" s="54" t="s">
        <v>130</v>
      </c>
      <c r="C115" s="55"/>
      <c r="D115" s="56"/>
    </row>
    <row r="116" spans="1:4" x14ac:dyDescent="0.2">
      <c r="A116" s="57">
        <v>1</v>
      </c>
      <c r="B116" s="41"/>
      <c r="C116" s="58" t="s">
        <v>175</v>
      </c>
      <c r="D116" s="59">
        <v>0</v>
      </c>
    </row>
    <row r="117" spans="1:4" x14ac:dyDescent="0.2">
      <c r="A117" s="57">
        <v>2</v>
      </c>
      <c r="B117" s="41"/>
      <c r="C117" s="58" t="s">
        <v>176</v>
      </c>
      <c r="D117" s="59">
        <v>0</v>
      </c>
    </row>
    <row r="118" spans="1:4" x14ac:dyDescent="0.2">
      <c r="A118" s="57">
        <v>3</v>
      </c>
      <c r="B118" s="41"/>
      <c r="C118" s="58" t="s">
        <v>177</v>
      </c>
      <c r="D118" s="59">
        <v>0</v>
      </c>
    </row>
    <row r="119" spans="1:4" x14ac:dyDescent="0.2">
      <c r="A119" s="57">
        <v>4</v>
      </c>
      <c r="B119" s="41"/>
      <c r="C119" s="58" t="s">
        <v>178</v>
      </c>
      <c r="D119" s="59">
        <v>0</v>
      </c>
    </row>
    <row r="120" spans="1:4" ht="15.75" thickBot="1" x14ac:dyDescent="0.25">
      <c r="A120" s="57">
        <v>5</v>
      </c>
      <c r="B120" s="41"/>
      <c r="C120" s="58" t="s">
        <v>179</v>
      </c>
      <c r="D120" s="59">
        <v>0</v>
      </c>
    </row>
    <row r="121" spans="1:4" ht="16.5" customHeight="1" thickBot="1" x14ac:dyDescent="0.3">
      <c r="A121" s="60"/>
      <c r="B121" s="61"/>
      <c r="C121" s="62" t="s">
        <v>180</v>
      </c>
      <c r="D121" s="63">
        <f>+D120+D119+D118+D117+D116</f>
        <v>0</v>
      </c>
    </row>
    <row r="122" spans="1:4" ht="15.75" customHeight="1" x14ac:dyDescent="0.25">
      <c r="A122" s="64"/>
      <c r="B122" s="65"/>
      <c r="C122" s="66"/>
      <c r="D122" s="67"/>
    </row>
    <row r="123" spans="1:4" ht="31.5" x14ac:dyDescent="0.25">
      <c r="A123" s="53" t="s">
        <v>194</v>
      </c>
      <c r="B123" s="54" t="s">
        <v>137</v>
      </c>
      <c r="C123" s="55"/>
      <c r="D123" s="56"/>
    </row>
    <row r="124" spans="1:4" x14ac:dyDescent="0.2">
      <c r="A124" s="57">
        <v>1</v>
      </c>
      <c r="B124" s="41"/>
      <c r="C124" s="58" t="s">
        <v>175</v>
      </c>
      <c r="D124" s="59">
        <v>602000</v>
      </c>
    </row>
    <row r="125" spans="1:4" x14ac:dyDescent="0.2">
      <c r="A125" s="57">
        <v>2</v>
      </c>
      <c r="B125" s="41"/>
      <c r="C125" s="58" t="s">
        <v>176</v>
      </c>
      <c r="D125" s="59">
        <v>0</v>
      </c>
    </row>
    <row r="126" spans="1:4" x14ac:dyDescent="0.2">
      <c r="A126" s="57">
        <v>3</v>
      </c>
      <c r="B126" s="41"/>
      <c r="C126" s="58" t="s">
        <v>177</v>
      </c>
      <c r="D126" s="59">
        <v>0</v>
      </c>
    </row>
    <row r="127" spans="1:4" x14ac:dyDescent="0.2">
      <c r="A127" s="57">
        <v>4</v>
      </c>
      <c r="B127" s="41"/>
      <c r="C127" s="58" t="s">
        <v>178</v>
      </c>
      <c r="D127" s="59">
        <v>0</v>
      </c>
    </row>
    <row r="128" spans="1:4" ht="15.75" thickBot="1" x14ac:dyDescent="0.25">
      <c r="A128" s="57">
        <v>5</v>
      </c>
      <c r="B128" s="41"/>
      <c r="C128" s="58" t="s">
        <v>179</v>
      </c>
      <c r="D128" s="59">
        <v>0</v>
      </c>
    </row>
    <row r="129" spans="1:4" ht="16.5" customHeight="1" thickBot="1" x14ac:dyDescent="0.3">
      <c r="A129" s="60"/>
      <c r="B129" s="61"/>
      <c r="C129" s="62" t="s">
        <v>180</v>
      </c>
      <c r="D129" s="63">
        <f>+D128+D127+D126+D125+D124</f>
        <v>602000</v>
      </c>
    </row>
    <row r="130" spans="1:4" ht="15.75" customHeight="1" x14ac:dyDescent="0.25">
      <c r="A130" s="64"/>
      <c r="B130" s="65"/>
      <c r="C130" s="66"/>
      <c r="D130" s="67"/>
    </row>
    <row r="131" spans="1:4" ht="15.75" x14ac:dyDescent="0.25">
      <c r="A131" s="53" t="s">
        <v>195</v>
      </c>
      <c r="B131" s="54" t="s">
        <v>146</v>
      </c>
      <c r="C131" s="55"/>
      <c r="D131" s="56"/>
    </row>
    <row r="132" spans="1:4" x14ac:dyDescent="0.2">
      <c r="A132" s="57">
        <v>1</v>
      </c>
      <c r="B132" s="41"/>
      <c r="C132" s="58" t="s">
        <v>175</v>
      </c>
      <c r="D132" s="59">
        <v>0</v>
      </c>
    </row>
    <row r="133" spans="1:4" x14ac:dyDescent="0.2">
      <c r="A133" s="57">
        <v>2</v>
      </c>
      <c r="B133" s="41"/>
      <c r="C133" s="58" t="s">
        <v>176</v>
      </c>
      <c r="D133" s="59">
        <v>0</v>
      </c>
    </row>
    <row r="134" spans="1:4" x14ac:dyDescent="0.2">
      <c r="A134" s="57">
        <v>3</v>
      </c>
      <c r="B134" s="41"/>
      <c r="C134" s="58" t="s">
        <v>177</v>
      </c>
      <c r="D134" s="59">
        <v>0</v>
      </c>
    </row>
    <row r="135" spans="1:4" x14ac:dyDescent="0.2">
      <c r="A135" s="57">
        <v>4</v>
      </c>
      <c r="B135" s="41"/>
      <c r="C135" s="58" t="s">
        <v>178</v>
      </c>
      <c r="D135" s="59">
        <v>0</v>
      </c>
    </row>
    <row r="136" spans="1:4" ht="15.75" thickBot="1" x14ac:dyDescent="0.25">
      <c r="A136" s="57">
        <v>5</v>
      </c>
      <c r="B136" s="41"/>
      <c r="C136" s="58" t="s">
        <v>179</v>
      </c>
      <c r="D136" s="59">
        <v>0</v>
      </c>
    </row>
    <row r="137" spans="1:4" ht="16.5" customHeight="1" thickBot="1" x14ac:dyDescent="0.3">
      <c r="A137" s="60"/>
      <c r="B137" s="61"/>
      <c r="C137" s="62" t="s">
        <v>180</v>
      </c>
      <c r="D137" s="63">
        <f>+D136+D135+D134+D133+D132</f>
        <v>0</v>
      </c>
    </row>
    <row r="138" spans="1:4" ht="15.75" customHeight="1" x14ac:dyDescent="0.25">
      <c r="A138" s="64"/>
      <c r="B138" s="65"/>
      <c r="C138" s="66"/>
      <c r="D138" s="67"/>
    </row>
    <row r="139" spans="1:4" ht="15.75" x14ac:dyDescent="0.25">
      <c r="A139" s="53" t="s">
        <v>196</v>
      </c>
      <c r="B139" s="54" t="s">
        <v>151</v>
      </c>
      <c r="C139" s="55"/>
      <c r="D139" s="56"/>
    </row>
    <row r="140" spans="1:4" x14ac:dyDescent="0.2">
      <c r="A140" s="57">
        <v>1</v>
      </c>
      <c r="B140" s="41"/>
      <c r="C140" s="58" t="s">
        <v>175</v>
      </c>
      <c r="D140" s="59">
        <v>0</v>
      </c>
    </row>
    <row r="141" spans="1:4" x14ac:dyDescent="0.2">
      <c r="A141" s="57">
        <v>2</v>
      </c>
      <c r="B141" s="41"/>
      <c r="C141" s="58" t="s">
        <v>176</v>
      </c>
      <c r="D141" s="59">
        <v>0</v>
      </c>
    </row>
    <row r="142" spans="1:4" x14ac:dyDescent="0.2">
      <c r="A142" s="57">
        <v>3</v>
      </c>
      <c r="B142" s="41"/>
      <c r="C142" s="58" t="s">
        <v>177</v>
      </c>
      <c r="D142" s="59">
        <v>0</v>
      </c>
    </row>
    <row r="143" spans="1:4" x14ac:dyDescent="0.2">
      <c r="A143" s="57">
        <v>4</v>
      </c>
      <c r="B143" s="41"/>
      <c r="C143" s="58" t="s">
        <v>178</v>
      </c>
      <c r="D143" s="59">
        <v>0</v>
      </c>
    </row>
    <row r="144" spans="1:4" ht="15.75" thickBot="1" x14ac:dyDescent="0.25">
      <c r="A144" s="57">
        <v>5</v>
      </c>
      <c r="B144" s="41"/>
      <c r="C144" s="58" t="s">
        <v>179</v>
      </c>
      <c r="D144" s="59">
        <v>0</v>
      </c>
    </row>
    <row r="145" spans="1:4" ht="16.5" customHeight="1" thickBot="1" x14ac:dyDescent="0.3">
      <c r="A145" s="60"/>
      <c r="B145" s="61"/>
      <c r="C145" s="62" t="s">
        <v>180</v>
      </c>
      <c r="D145" s="63">
        <f>+D144+D143+D142+D141+D140</f>
        <v>0</v>
      </c>
    </row>
    <row r="146" spans="1:4" ht="15.75" customHeight="1" x14ac:dyDescent="0.25">
      <c r="A146" s="64"/>
      <c r="B146" s="65"/>
      <c r="C146" s="66"/>
      <c r="D146" s="67"/>
    </row>
    <row r="147" spans="1:4" ht="15.75" x14ac:dyDescent="0.25">
      <c r="A147" s="53" t="s">
        <v>197</v>
      </c>
      <c r="B147" s="54" t="s">
        <v>157</v>
      </c>
      <c r="C147" s="55"/>
      <c r="D147" s="56"/>
    </row>
    <row r="148" spans="1:4" x14ac:dyDescent="0.2">
      <c r="A148" s="57">
        <v>1</v>
      </c>
      <c r="B148" s="41"/>
      <c r="C148" s="58" t="s">
        <v>175</v>
      </c>
      <c r="D148" s="59">
        <v>0</v>
      </c>
    </row>
    <row r="149" spans="1:4" x14ac:dyDescent="0.2">
      <c r="A149" s="57">
        <v>2</v>
      </c>
      <c r="B149" s="41"/>
      <c r="C149" s="58" t="s">
        <v>176</v>
      </c>
      <c r="D149" s="59">
        <v>0</v>
      </c>
    </row>
    <row r="150" spans="1:4" x14ac:dyDescent="0.2">
      <c r="A150" s="57">
        <v>3</v>
      </c>
      <c r="B150" s="41"/>
      <c r="C150" s="58" t="s">
        <v>177</v>
      </c>
      <c r="D150" s="59">
        <v>0</v>
      </c>
    </row>
    <row r="151" spans="1:4" x14ac:dyDescent="0.2">
      <c r="A151" s="57">
        <v>4</v>
      </c>
      <c r="B151" s="41"/>
      <c r="C151" s="58" t="s">
        <v>178</v>
      </c>
      <c r="D151" s="59">
        <v>0</v>
      </c>
    </row>
    <row r="152" spans="1:4" ht="15.75" thickBot="1" x14ac:dyDescent="0.25">
      <c r="A152" s="57">
        <v>5</v>
      </c>
      <c r="B152" s="41"/>
      <c r="C152" s="58" t="s">
        <v>179</v>
      </c>
      <c r="D152" s="59">
        <v>0</v>
      </c>
    </row>
    <row r="153" spans="1:4" ht="16.5" customHeight="1" thickBot="1" x14ac:dyDescent="0.3">
      <c r="A153" s="60"/>
      <c r="B153" s="61"/>
      <c r="C153" s="62" t="s">
        <v>180</v>
      </c>
      <c r="D153" s="63">
        <f>+D152+D151+D150+D149+D148</f>
        <v>0</v>
      </c>
    </row>
    <row r="154" spans="1:4" ht="15.75" customHeight="1" thickBot="1" x14ac:dyDescent="0.3">
      <c r="A154" s="64"/>
      <c r="B154" s="65"/>
      <c r="C154" s="66"/>
      <c r="D154" s="67"/>
    </row>
    <row r="155" spans="1:4" ht="16.5" customHeight="1" thickBot="1" x14ac:dyDescent="0.3">
      <c r="A155" s="68"/>
      <c r="B155" s="69" t="s">
        <v>198</v>
      </c>
      <c r="C155" s="62" t="s">
        <v>199</v>
      </c>
      <c r="D155" s="63">
        <f>+D153-D152+D145-D144+D137-D136+D129-D128+D121-D120+D113-D112+D105-D104+D97-D96+D89-D88+D81-D80+D73-D72+D65-D64+D57-D56+D49-D48+D41-D40+D33-D32+D25-D24+D17-D16</f>
        <v>165850000</v>
      </c>
    </row>
    <row r="156" spans="1:4" ht="16.5" customHeight="1" thickBot="1" x14ac:dyDescent="0.3">
      <c r="A156" s="68"/>
      <c r="B156" s="69" t="s">
        <v>179</v>
      </c>
      <c r="C156" s="62"/>
      <c r="D156" s="63">
        <f>+D152+D144+D136+D128+D120+D112+D104+D96+D88+D80+D72+D64+D56+D48+D40+D32+D24+D16</f>
        <v>0</v>
      </c>
    </row>
    <row r="157" spans="1:4" ht="16.5" customHeight="1" thickBot="1" x14ac:dyDescent="0.3">
      <c r="A157" s="68"/>
      <c r="B157" s="69" t="s">
        <v>200</v>
      </c>
      <c r="C157" s="62" t="s">
        <v>199</v>
      </c>
      <c r="D157" s="63">
        <f>SUM(D155:D156)</f>
        <v>165850000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6"/>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201</v>
      </c>
      <c r="B4" s="448"/>
      <c r="C4" s="448"/>
      <c r="D4" s="448"/>
      <c r="E4" s="448"/>
    </row>
    <row r="5" spans="1:5" ht="16.5" customHeight="1" thickBot="1" x14ac:dyDescent="0.3">
      <c r="A5" s="70"/>
      <c r="B5" s="70"/>
      <c r="C5" s="35"/>
    </row>
    <row r="6" spans="1:5" ht="15.75" customHeight="1" x14ac:dyDescent="0.25">
      <c r="A6" s="71" t="s">
        <v>166</v>
      </c>
      <c r="B6" s="72" t="s">
        <v>167</v>
      </c>
      <c r="C6" s="73" t="s">
        <v>168</v>
      </c>
      <c r="D6" s="73" t="s">
        <v>169</v>
      </c>
      <c r="E6" s="73" t="s">
        <v>202</v>
      </c>
    </row>
    <row r="7" spans="1:5" ht="31.5" customHeight="1" x14ac:dyDescent="0.25">
      <c r="A7" s="74"/>
      <c r="B7" s="75"/>
      <c r="C7" s="76"/>
      <c r="D7" s="77"/>
      <c r="E7" s="78" t="s">
        <v>203</v>
      </c>
    </row>
    <row r="8" spans="1:5" ht="16.5" customHeight="1" thickBot="1" x14ac:dyDescent="0.3">
      <c r="A8" s="79" t="s">
        <v>5</v>
      </c>
      <c r="B8" s="80" t="s">
        <v>9</v>
      </c>
      <c r="C8" s="81" t="s">
        <v>204</v>
      </c>
      <c r="D8" s="81" t="s">
        <v>205</v>
      </c>
      <c r="E8" s="82" t="s">
        <v>206</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207</v>
      </c>
      <c r="D11" s="93" t="s">
        <v>208</v>
      </c>
      <c r="E11" s="94">
        <v>35913543</v>
      </c>
    </row>
    <row r="12" spans="1:5" x14ac:dyDescent="0.2">
      <c r="A12" s="95">
        <v>1</v>
      </c>
      <c r="B12" s="96"/>
      <c r="C12" s="97" t="s">
        <v>209</v>
      </c>
      <c r="D12" s="98" t="s">
        <v>210</v>
      </c>
      <c r="E12" s="99">
        <v>-46189</v>
      </c>
    </row>
    <row r="13" spans="1:5" x14ac:dyDescent="0.2">
      <c r="A13" s="95">
        <v>2</v>
      </c>
      <c r="B13" s="96"/>
      <c r="C13" s="97" t="s">
        <v>211</v>
      </c>
      <c r="D13" s="98" t="s">
        <v>210</v>
      </c>
      <c r="E13" s="99">
        <v>-630705</v>
      </c>
    </row>
    <row r="14" spans="1:5" ht="15.75" thickBot="1" x14ac:dyDescent="0.25">
      <c r="A14" s="95">
        <v>3</v>
      </c>
      <c r="B14" s="96"/>
      <c r="C14" s="97" t="s">
        <v>212</v>
      </c>
      <c r="D14" s="98" t="s">
        <v>210</v>
      </c>
      <c r="E14" s="99">
        <v>-542222</v>
      </c>
    </row>
    <row r="15" spans="1:5" s="31" customFormat="1" ht="16.5" customHeight="1" thickBot="1" x14ac:dyDescent="0.3">
      <c r="A15" s="100"/>
      <c r="B15" s="101"/>
      <c r="C15" s="62" t="s">
        <v>213</v>
      </c>
      <c r="D15" s="102" t="s">
        <v>214</v>
      </c>
      <c r="E15" s="103">
        <f>SUM(E11:E14)</f>
        <v>34694427</v>
      </c>
    </row>
    <row r="16" spans="1:5" s="31" customFormat="1" x14ac:dyDescent="0.2">
      <c r="A16" s="64"/>
      <c r="B16" s="104"/>
      <c r="C16" s="105"/>
      <c r="D16" s="106"/>
      <c r="E16" s="107"/>
    </row>
    <row r="17" spans="1:5" ht="15.75" customHeight="1" x14ac:dyDescent="0.25">
      <c r="A17" s="87" t="s">
        <v>39</v>
      </c>
      <c r="B17" s="88" t="s">
        <v>40</v>
      </c>
      <c r="C17" s="55"/>
      <c r="D17" s="55"/>
      <c r="E17" s="89"/>
    </row>
    <row r="18" spans="1:5" ht="15.75" customHeight="1" x14ac:dyDescent="0.25">
      <c r="A18" s="90"/>
      <c r="B18" s="91"/>
      <c r="C18" s="92" t="s">
        <v>207</v>
      </c>
      <c r="D18" s="93" t="s">
        <v>208</v>
      </c>
      <c r="E18" s="94">
        <v>0</v>
      </c>
    </row>
    <row r="19" spans="1:5" ht="15.75" thickBot="1" x14ac:dyDescent="0.25">
      <c r="A19" s="95"/>
      <c r="B19" s="96"/>
      <c r="C19" s="97" t="s">
        <v>215</v>
      </c>
      <c r="D19" s="98" t="s">
        <v>216</v>
      </c>
      <c r="E19" s="99">
        <v>0</v>
      </c>
    </row>
    <row r="20" spans="1:5" s="31" customFormat="1" ht="16.5" customHeight="1" thickBot="1" x14ac:dyDescent="0.3">
      <c r="A20" s="100"/>
      <c r="B20" s="101"/>
      <c r="C20" s="62" t="s">
        <v>213</v>
      </c>
      <c r="D20" s="102" t="s">
        <v>214</v>
      </c>
      <c r="E20" s="103">
        <f>SUM(E18)</f>
        <v>0</v>
      </c>
    </row>
    <row r="21" spans="1:5" s="31" customFormat="1" x14ac:dyDescent="0.2">
      <c r="A21" s="64"/>
      <c r="B21" s="104"/>
      <c r="C21" s="105"/>
      <c r="D21" s="106"/>
      <c r="E21" s="107"/>
    </row>
    <row r="22" spans="1:5" ht="15.75" customHeight="1" x14ac:dyDescent="0.25">
      <c r="A22" s="87" t="s">
        <v>52</v>
      </c>
      <c r="B22" s="88" t="s">
        <v>53</v>
      </c>
      <c r="C22" s="55"/>
      <c r="D22" s="55"/>
      <c r="E22" s="89"/>
    </row>
    <row r="23" spans="1:5" ht="15.75" customHeight="1" x14ac:dyDescent="0.25">
      <c r="A23" s="90"/>
      <c r="B23" s="91"/>
      <c r="C23" s="92" t="s">
        <v>207</v>
      </c>
      <c r="D23" s="93" t="s">
        <v>208</v>
      </c>
      <c r="E23" s="94">
        <v>19799</v>
      </c>
    </row>
    <row r="24" spans="1:5" ht="15.75" thickBot="1" x14ac:dyDescent="0.25">
      <c r="A24" s="95">
        <v>1</v>
      </c>
      <c r="B24" s="96"/>
      <c r="C24" s="97" t="s">
        <v>217</v>
      </c>
      <c r="D24" s="98" t="s">
        <v>210</v>
      </c>
      <c r="E24" s="99">
        <v>5794</v>
      </c>
    </row>
    <row r="25" spans="1:5" s="31" customFormat="1" ht="16.5" customHeight="1" thickBot="1" x14ac:dyDescent="0.3">
      <c r="A25" s="100"/>
      <c r="B25" s="101"/>
      <c r="C25" s="62" t="s">
        <v>213</v>
      </c>
      <c r="D25" s="102" t="s">
        <v>214</v>
      </c>
      <c r="E25" s="103">
        <f>SUM(E23:E24)</f>
        <v>25593</v>
      </c>
    </row>
    <row r="26" spans="1:5" s="31" customFormat="1" x14ac:dyDescent="0.2">
      <c r="A26" s="64"/>
      <c r="B26" s="104"/>
      <c r="C26" s="105"/>
      <c r="D26" s="106"/>
      <c r="E26" s="107"/>
    </row>
    <row r="27" spans="1:5" ht="15.75" customHeight="1" x14ac:dyDescent="0.25">
      <c r="A27" s="87" t="s">
        <v>60</v>
      </c>
      <c r="B27" s="88" t="s">
        <v>61</v>
      </c>
      <c r="C27" s="55"/>
      <c r="D27" s="55"/>
      <c r="E27" s="89"/>
    </row>
    <row r="28" spans="1:5" ht="15.75" customHeight="1" x14ac:dyDescent="0.25">
      <c r="A28" s="90"/>
      <c r="B28" s="91"/>
      <c r="C28" s="92" t="s">
        <v>207</v>
      </c>
      <c r="D28" s="93" t="s">
        <v>208</v>
      </c>
      <c r="E28" s="94">
        <v>-4376</v>
      </c>
    </row>
    <row r="29" spans="1:5" ht="15.75" thickBot="1" x14ac:dyDescent="0.25">
      <c r="A29" s="95">
        <v>1</v>
      </c>
      <c r="B29" s="96"/>
      <c r="C29" s="97" t="s">
        <v>218</v>
      </c>
      <c r="D29" s="98" t="s">
        <v>210</v>
      </c>
      <c r="E29" s="99">
        <v>4376</v>
      </c>
    </row>
    <row r="30" spans="1:5" s="31" customFormat="1" ht="16.5" customHeight="1" thickBot="1" x14ac:dyDescent="0.3">
      <c r="A30" s="100"/>
      <c r="B30" s="101"/>
      <c r="C30" s="62" t="s">
        <v>213</v>
      </c>
      <c r="D30" s="102" t="s">
        <v>214</v>
      </c>
      <c r="E30" s="103">
        <f>SUM(E28:E29)</f>
        <v>0</v>
      </c>
    </row>
    <row r="31" spans="1:5" s="31" customFormat="1" x14ac:dyDescent="0.2">
      <c r="A31" s="64"/>
      <c r="B31" s="104"/>
      <c r="C31" s="105"/>
      <c r="D31" s="106"/>
      <c r="E31" s="107"/>
    </row>
    <row r="32" spans="1:5" ht="15.75" customHeight="1" x14ac:dyDescent="0.25">
      <c r="A32" s="87" t="s">
        <v>68</v>
      </c>
      <c r="B32" s="88" t="s">
        <v>69</v>
      </c>
      <c r="C32" s="55"/>
      <c r="D32" s="55"/>
      <c r="E32" s="89"/>
    </row>
    <row r="33" spans="1:5" ht="15.75" customHeight="1" x14ac:dyDescent="0.25">
      <c r="A33" s="90"/>
      <c r="B33" s="91"/>
      <c r="C33" s="92" t="s">
        <v>207</v>
      </c>
      <c r="D33" s="93" t="s">
        <v>208</v>
      </c>
      <c r="E33" s="94">
        <v>2255682</v>
      </c>
    </row>
    <row r="34" spans="1:5" x14ac:dyDescent="0.2">
      <c r="A34" s="95">
        <v>1</v>
      </c>
      <c r="B34" s="96"/>
      <c r="C34" s="97" t="s">
        <v>219</v>
      </c>
      <c r="D34" s="98" t="s">
        <v>210</v>
      </c>
      <c r="E34" s="99">
        <v>46111</v>
      </c>
    </row>
    <row r="35" spans="1:5" x14ac:dyDescent="0.2">
      <c r="A35" s="95">
        <v>2</v>
      </c>
      <c r="B35" s="96"/>
      <c r="C35" s="97" t="s">
        <v>220</v>
      </c>
      <c r="D35" s="98" t="s">
        <v>210</v>
      </c>
      <c r="E35" s="99">
        <v>-195423</v>
      </c>
    </row>
    <row r="36" spans="1:5" ht="15.75" thickBot="1" x14ac:dyDescent="0.25">
      <c r="A36" s="95">
        <v>3</v>
      </c>
      <c r="B36" s="96"/>
      <c r="C36" s="97" t="s">
        <v>221</v>
      </c>
      <c r="D36" s="98" t="s">
        <v>210</v>
      </c>
      <c r="E36" s="99">
        <v>285</v>
      </c>
    </row>
    <row r="37" spans="1:5" s="31" customFormat="1" ht="16.5" customHeight="1" thickBot="1" x14ac:dyDescent="0.3">
      <c r="A37" s="100"/>
      <c r="B37" s="101"/>
      <c r="C37" s="62" t="s">
        <v>213</v>
      </c>
      <c r="D37" s="102" t="s">
        <v>214</v>
      </c>
      <c r="E37" s="103">
        <f>SUM(E33:E36)</f>
        <v>2106655</v>
      </c>
    </row>
    <row r="38" spans="1:5" s="31" customFormat="1" x14ac:dyDescent="0.2">
      <c r="A38" s="64"/>
      <c r="B38" s="104"/>
      <c r="C38" s="105"/>
      <c r="D38" s="106"/>
      <c r="E38" s="107"/>
    </row>
    <row r="39" spans="1:5" ht="15.75" customHeight="1" x14ac:dyDescent="0.25">
      <c r="A39" s="87" t="s">
        <v>72</v>
      </c>
      <c r="B39" s="88" t="s">
        <v>73</v>
      </c>
      <c r="C39" s="55"/>
      <c r="D39" s="55"/>
      <c r="E39" s="89"/>
    </row>
    <row r="40" spans="1:5" ht="15.75" customHeight="1" x14ac:dyDescent="0.25">
      <c r="A40" s="90"/>
      <c r="B40" s="91"/>
      <c r="C40" s="92" t="s">
        <v>207</v>
      </c>
      <c r="D40" s="93" t="s">
        <v>208</v>
      </c>
      <c r="E40" s="94">
        <v>0</v>
      </c>
    </row>
    <row r="41" spans="1:5" ht="15.75" thickBot="1" x14ac:dyDescent="0.25">
      <c r="A41" s="95"/>
      <c r="B41" s="96"/>
      <c r="C41" s="97" t="s">
        <v>215</v>
      </c>
      <c r="D41" s="98" t="s">
        <v>216</v>
      </c>
      <c r="E41" s="99">
        <v>0</v>
      </c>
    </row>
    <row r="42" spans="1:5" s="31" customFormat="1" ht="16.5" customHeight="1" thickBot="1" x14ac:dyDescent="0.3">
      <c r="A42" s="100"/>
      <c r="B42" s="101"/>
      <c r="C42" s="62" t="s">
        <v>213</v>
      </c>
      <c r="D42" s="102" t="s">
        <v>214</v>
      </c>
      <c r="E42" s="103">
        <f>SUM(E40)</f>
        <v>0</v>
      </c>
    </row>
    <row r="43" spans="1:5" s="31" customFormat="1" x14ac:dyDescent="0.2">
      <c r="A43" s="64"/>
      <c r="B43" s="104"/>
      <c r="C43" s="105"/>
      <c r="D43" s="106"/>
      <c r="E43" s="107"/>
    </row>
    <row r="44" spans="1:5" ht="15.75" customHeight="1" x14ac:dyDescent="0.25">
      <c r="A44" s="87" t="s">
        <v>75</v>
      </c>
      <c r="B44" s="88" t="s">
        <v>76</v>
      </c>
      <c r="C44" s="55"/>
      <c r="D44" s="55"/>
      <c r="E44" s="89"/>
    </row>
    <row r="45" spans="1:5" ht="15.75" customHeight="1" x14ac:dyDescent="0.25">
      <c r="A45" s="90"/>
      <c r="B45" s="91"/>
      <c r="C45" s="92" t="s">
        <v>207</v>
      </c>
      <c r="D45" s="93" t="s">
        <v>208</v>
      </c>
      <c r="E45" s="94">
        <v>47505</v>
      </c>
    </row>
    <row r="46" spans="1:5" x14ac:dyDescent="0.2">
      <c r="A46" s="95">
        <v>1</v>
      </c>
      <c r="B46" s="96"/>
      <c r="C46" s="97" t="s">
        <v>220</v>
      </c>
      <c r="D46" s="98" t="s">
        <v>210</v>
      </c>
      <c r="E46" s="99">
        <v>-308458</v>
      </c>
    </row>
    <row r="47" spans="1:5" x14ac:dyDescent="0.2">
      <c r="A47" s="95">
        <v>2</v>
      </c>
      <c r="B47" s="96"/>
      <c r="C47" s="97" t="s">
        <v>222</v>
      </c>
      <c r="D47" s="98" t="s">
        <v>210</v>
      </c>
      <c r="E47" s="99">
        <v>225852</v>
      </c>
    </row>
    <row r="48" spans="1:5" ht="15.75" thickBot="1" x14ac:dyDescent="0.25">
      <c r="A48" s="95">
        <v>3</v>
      </c>
      <c r="B48" s="96"/>
      <c r="C48" s="97" t="s">
        <v>223</v>
      </c>
      <c r="D48" s="98" t="s">
        <v>210</v>
      </c>
      <c r="E48" s="99">
        <v>35100</v>
      </c>
    </row>
    <row r="49" spans="1:5" s="31" customFormat="1" ht="16.5" customHeight="1" thickBot="1" x14ac:dyDescent="0.3">
      <c r="A49" s="100"/>
      <c r="B49" s="101"/>
      <c r="C49" s="62" t="s">
        <v>213</v>
      </c>
      <c r="D49" s="102" t="s">
        <v>214</v>
      </c>
      <c r="E49" s="103">
        <f>SUM(E45:E48)</f>
        <v>-1</v>
      </c>
    </row>
    <row r="50" spans="1:5" s="31" customFormat="1" x14ac:dyDescent="0.2">
      <c r="A50" s="64"/>
      <c r="B50" s="104"/>
      <c r="C50" s="105"/>
      <c r="D50" s="106"/>
      <c r="E50" s="107"/>
    </row>
    <row r="51" spans="1:5" ht="15.75" customHeight="1" x14ac:dyDescent="0.25">
      <c r="A51" s="87" t="s">
        <v>87</v>
      </c>
      <c r="B51" s="88" t="s">
        <v>88</v>
      </c>
      <c r="C51" s="55"/>
      <c r="D51" s="55"/>
      <c r="E51" s="89"/>
    </row>
    <row r="52" spans="1:5" ht="15.75" customHeight="1" x14ac:dyDescent="0.25">
      <c r="A52" s="90"/>
      <c r="B52" s="91"/>
      <c r="C52" s="92" t="s">
        <v>207</v>
      </c>
      <c r="D52" s="93" t="s">
        <v>208</v>
      </c>
      <c r="E52" s="94">
        <v>0</v>
      </c>
    </row>
    <row r="53" spans="1:5" ht="15.75" thickBot="1" x14ac:dyDescent="0.25">
      <c r="A53" s="95"/>
      <c r="B53" s="96"/>
      <c r="C53" s="97" t="s">
        <v>215</v>
      </c>
      <c r="D53" s="98" t="s">
        <v>216</v>
      </c>
      <c r="E53" s="99">
        <v>0</v>
      </c>
    </row>
    <row r="54" spans="1:5" s="31" customFormat="1" ht="16.5" customHeight="1" thickBot="1" x14ac:dyDescent="0.3">
      <c r="A54" s="100"/>
      <c r="B54" s="101"/>
      <c r="C54" s="62" t="s">
        <v>213</v>
      </c>
      <c r="D54" s="102" t="s">
        <v>214</v>
      </c>
      <c r="E54" s="103">
        <f>SUM(E52)</f>
        <v>0</v>
      </c>
    </row>
    <row r="55" spans="1:5" s="31" customFormat="1" x14ac:dyDescent="0.2">
      <c r="A55" s="64"/>
      <c r="B55" s="104"/>
      <c r="C55" s="105"/>
      <c r="D55" s="106"/>
      <c r="E55" s="107"/>
    </row>
    <row r="56" spans="1:5" ht="15.75" customHeight="1" x14ac:dyDescent="0.25">
      <c r="A56" s="87" t="s">
        <v>98</v>
      </c>
      <c r="B56" s="88" t="s">
        <v>99</v>
      </c>
      <c r="C56" s="55"/>
      <c r="D56" s="55"/>
      <c r="E56" s="89"/>
    </row>
    <row r="57" spans="1:5" ht="15.75" customHeight="1" x14ac:dyDescent="0.25">
      <c r="A57" s="90"/>
      <c r="B57" s="91"/>
      <c r="C57" s="92" t="s">
        <v>207</v>
      </c>
      <c r="D57" s="93" t="s">
        <v>208</v>
      </c>
      <c r="E57" s="94">
        <v>0</v>
      </c>
    </row>
    <row r="58" spans="1:5" x14ac:dyDescent="0.2">
      <c r="A58" s="95">
        <v>1</v>
      </c>
      <c r="B58" s="96"/>
      <c r="C58" s="97" t="s">
        <v>211</v>
      </c>
      <c r="D58" s="98" t="s">
        <v>210</v>
      </c>
      <c r="E58" s="99">
        <v>211462</v>
      </c>
    </row>
    <row r="59" spans="1:5" ht="15.75" thickBot="1" x14ac:dyDescent="0.25">
      <c r="A59" s="95">
        <v>2</v>
      </c>
      <c r="B59" s="96"/>
      <c r="C59" s="97" t="s">
        <v>224</v>
      </c>
      <c r="D59" s="98" t="s">
        <v>210</v>
      </c>
      <c r="E59" s="99">
        <v>-244872</v>
      </c>
    </row>
    <row r="60" spans="1:5" s="31" customFormat="1" ht="16.5" customHeight="1" thickBot="1" x14ac:dyDescent="0.3">
      <c r="A60" s="100"/>
      <c r="B60" s="101"/>
      <c r="C60" s="62" t="s">
        <v>213</v>
      </c>
      <c r="D60" s="102" t="s">
        <v>214</v>
      </c>
      <c r="E60" s="103">
        <f>SUM(E57:E59)</f>
        <v>-33410</v>
      </c>
    </row>
    <row r="61" spans="1:5" s="31" customFormat="1" x14ac:dyDescent="0.2">
      <c r="A61" s="64"/>
      <c r="B61" s="104"/>
      <c r="C61" s="105"/>
      <c r="D61" s="106"/>
      <c r="E61" s="107"/>
    </row>
    <row r="62" spans="1:5" ht="15.75" customHeight="1" x14ac:dyDescent="0.25">
      <c r="A62" s="87" t="s">
        <v>106</v>
      </c>
      <c r="B62" s="88" t="s">
        <v>107</v>
      </c>
      <c r="C62" s="55"/>
      <c r="D62" s="55"/>
      <c r="E62" s="89"/>
    </row>
    <row r="63" spans="1:5" ht="15.75" customHeight="1" x14ac:dyDescent="0.25">
      <c r="A63" s="90"/>
      <c r="B63" s="91"/>
      <c r="C63" s="92" t="s">
        <v>207</v>
      </c>
      <c r="D63" s="93" t="s">
        <v>208</v>
      </c>
      <c r="E63" s="94">
        <v>0</v>
      </c>
    </row>
    <row r="64" spans="1:5" ht="15.75" thickBot="1" x14ac:dyDescent="0.25">
      <c r="A64" s="95"/>
      <c r="B64" s="96"/>
      <c r="C64" s="97" t="s">
        <v>215</v>
      </c>
      <c r="D64" s="98" t="s">
        <v>216</v>
      </c>
      <c r="E64" s="99">
        <v>0</v>
      </c>
    </row>
    <row r="65" spans="1:5" s="31" customFormat="1" ht="16.5" customHeight="1" thickBot="1" x14ac:dyDescent="0.3">
      <c r="A65" s="100"/>
      <c r="B65" s="101"/>
      <c r="C65" s="62" t="s">
        <v>213</v>
      </c>
      <c r="D65" s="102" t="s">
        <v>214</v>
      </c>
      <c r="E65" s="103">
        <f>SUM(E63)</f>
        <v>0</v>
      </c>
    </row>
    <row r="66" spans="1:5" s="31" customFormat="1" x14ac:dyDescent="0.2">
      <c r="A66" s="64"/>
      <c r="B66" s="104"/>
      <c r="C66" s="105"/>
      <c r="D66" s="106"/>
      <c r="E66" s="107"/>
    </row>
    <row r="67" spans="1:5" ht="15.75" customHeight="1" x14ac:dyDescent="0.25">
      <c r="A67" s="87" t="s">
        <v>114</v>
      </c>
      <c r="B67" s="88" t="s">
        <v>115</v>
      </c>
      <c r="C67" s="55"/>
      <c r="D67" s="55"/>
      <c r="E67" s="89"/>
    </row>
    <row r="68" spans="1:5" ht="15.75" customHeight="1" x14ac:dyDescent="0.25">
      <c r="A68" s="90"/>
      <c r="B68" s="91"/>
      <c r="C68" s="92" t="s">
        <v>207</v>
      </c>
      <c r="D68" s="93" t="s">
        <v>208</v>
      </c>
      <c r="E68" s="94">
        <v>0</v>
      </c>
    </row>
    <row r="69" spans="1:5" ht="15.75" thickBot="1" x14ac:dyDescent="0.25">
      <c r="A69" s="95"/>
      <c r="B69" s="96"/>
      <c r="C69" s="97" t="s">
        <v>215</v>
      </c>
      <c r="D69" s="98" t="s">
        <v>216</v>
      </c>
      <c r="E69" s="99">
        <v>0</v>
      </c>
    </row>
    <row r="70" spans="1:5" s="31" customFormat="1" ht="16.5" customHeight="1" thickBot="1" x14ac:dyDescent="0.3">
      <c r="A70" s="100"/>
      <c r="B70" s="101"/>
      <c r="C70" s="62" t="s">
        <v>213</v>
      </c>
      <c r="D70" s="102" t="s">
        <v>214</v>
      </c>
      <c r="E70" s="103">
        <f>SUM(E68)</f>
        <v>0</v>
      </c>
    </row>
    <row r="71" spans="1:5" s="31" customFormat="1" x14ac:dyDescent="0.2">
      <c r="A71" s="64"/>
      <c r="B71" s="104"/>
      <c r="C71" s="105"/>
      <c r="D71" s="106"/>
      <c r="E71" s="107"/>
    </row>
    <row r="72" spans="1:5" ht="15.75" customHeight="1" x14ac:dyDescent="0.25">
      <c r="A72" s="87" t="s">
        <v>125</v>
      </c>
      <c r="B72" s="88" t="s">
        <v>126</v>
      </c>
      <c r="C72" s="55"/>
      <c r="D72" s="55"/>
      <c r="E72" s="89"/>
    </row>
    <row r="73" spans="1:5" ht="15.75" customHeight="1" x14ac:dyDescent="0.25">
      <c r="A73" s="90"/>
      <c r="B73" s="91"/>
      <c r="C73" s="92" t="s">
        <v>207</v>
      </c>
      <c r="D73" s="93" t="s">
        <v>208</v>
      </c>
      <c r="E73" s="94">
        <v>1451</v>
      </c>
    </row>
    <row r="74" spans="1:5" x14ac:dyDescent="0.2">
      <c r="A74" s="95">
        <v>1</v>
      </c>
      <c r="B74" s="96"/>
      <c r="C74" s="97" t="s">
        <v>225</v>
      </c>
      <c r="D74" s="98" t="s">
        <v>210</v>
      </c>
      <c r="E74" s="99">
        <v>603</v>
      </c>
    </row>
    <row r="75" spans="1:5" ht="15.75" thickBot="1" x14ac:dyDescent="0.25">
      <c r="A75" s="95">
        <v>2</v>
      </c>
      <c r="B75" s="96"/>
      <c r="C75" s="97" t="s">
        <v>226</v>
      </c>
      <c r="D75" s="98" t="s">
        <v>210</v>
      </c>
      <c r="E75" s="99">
        <v>-1816</v>
      </c>
    </row>
    <row r="76" spans="1:5" s="31" customFormat="1" ht="16.5" customHeight="1" thickBot="1" x14ac:dyDescent="0.3">
      <c r="A76" s="100"/>
      <c r="B76" s="101"/>
      <c r="C76" s="62" t="s">
        <v>213</v>
      </c>
      <c r="D76" s="102" t="s">
        <v>214</v>
      </c>
      <c r="E76" s="103">
        <f>SUM(E73:E75)</f>
        <v>238</v>
      </c>
    </row>
    <row r="77" spans="1:5" s="31" customFormat="1" x14ac:dyDescent="0.2">
      <c r="A77" s="64"/>
      <c r="B77" s="104"/>
      <c r="C77" s="105"/>
      <c r="D77" s="106"/>
      <c r="E77" s="107"/>
    </row>
    <row r="78" spans="1:5" ht="15.75" customHeight="1" x14ac:dyDescent="0.25">
      <c r="A78" s="87" t="s">
        <v>129</v>
      </c>
      <c r="B78" s="88" t="s">
        <v>130</v>
      </c>
      <c r="C78" s="55"/>
      <c r="D78" s="55"/>
      <c r="E78" s="89"/>
    </row>
    <row r="79" spans="1:5" ht="15.75" customHeight="1" x14ac:dyDescent="0.25">
      <c r="A79" s="90"/>
      <c r="B79" s="91"/>
      <c r="C79" s="92" t="s">
        <v>207</v>
      </c>
      <c r="D79" s="93" t="s">
        <v>208</v>
      </c>
      <c r="E79" s="94">
        <v>-71234</v>
      </c>
    </row>
    <row r="80" spans="1:5" x14ac:dyDescent="0.2">
      <c r="A80" s="95">
        <v>1</v>
      </c>
      <c r="B80" s="96"/>
      <c r="C80" s="97" t="s">
        <v>227</v>
      </c>
      <c r="D80" s="98" t="s">
        <v>210</v>
      </c>
      <c r="E80" s="99">
        <v>275177</v>
      </c>
    </row>
    <row r="81" spans="1:5" x14ac:dyDescent="0.2">
      <c r="A81" s="95">
        <v>2</v>
      </c>
      <c r="B81" s="96"/>
      <c r="C81" s="97" t="s">
        <v>228</v>
      </c>
      <c r="D81" s="98" t="s">
        <v>210</v>
      </c>
      <c r="E81" s="99">
        <v>-661448</v>
      </c>
    </row>
    <row r="82" spans="1:5" x14ac:dyDescent="0.2">
      <c r="A82" s="95">
        <v>3</v>
      </c>
      <c r="B82" s="96"/>
      <c r="C82" s="97" t="s">
        <v>212</v>
      </c>
      <c r="D82" s="98" t="s">
        <v>210</v>
      </c>
      <c r="E82" s="99">
        <v>-280601</v>
      </c>
    </row>
    <row r="83" spans="1:5" ht="15.75" thickBot="1" x14ac:dyDescent="0.25">
      <c r="A83" s="95">
        <v>4</v>
      </c>
      <c r="B83" s="96"/>
      <c r="C83" s="97" t="s">
        <v>229</v>
      </c>
      <c r="D83" s="98" t="s">
        <v>210</v>
      </c>
      <c r="E83" s="99">
        <v>681702</v>
      </c>
    </row>
    <row r="84" spans="1:5" s="31" customFormat="1" ht="16.5" customHeight="1" thickBot="1" x14ac:dyDescent="0.3">
      <c r="A84" s="100"/>
      <c r="B84" s="101"/>
      <c r="C84" s="62" t="s">
        <v>213</v>
      </c>
      <c r="D84" s="102" t="s">
        <v>214</v>
      </c>
      <c r="E84" s="103">
        <f>SUM(E79:E83)</f>
        <v>-56404</v>
      </c>
    </row>
    <row r="85" spans="1:5" s="31" customFormat="1" x14ac:dyDescent="0.2">
      <c r="A85" s="64"/>
      <c r="B85" s="104"/>
      <c r="C85" s="105"/>
      <c r="D85" s="106"/>
      <c r="E85" s="107"/>
    </row>
    <row r="86" spans="1:5" ht="15.75" customHeight="1" x14ac:dyDescent="0.25">
      <c r="A86" s="87" t="s">
        <v>136</v>
      </c>
      <c r="B86" s="88" t="s">
        <v>137</v>
      </c>
      <c r="C86" s="55"/>
      <c r="D86" s="55"/>
      <c r="E86" s="89"/>
    </row>
    <row r="87" spans="1:5" ht="15.75" customHeight="1" x14ac:dyDescent="0.25">
      <c r="A87" s="90"/>
      <c r="B87" s="91"/>
      <c r="C87" s="92" t="s">
        <v>207</v>
      </c>
      <c r="D87" s="93" t="s">
        <v>208</v>
      </c>
      <c r="E87" s="94">
        <v>64526</v>
      </c>
    </row>
    <row r="88" spans="1:5" x14ac:dyDescent="0.2">
      <c r="A88" s="95">
        <v>1</v>
      </c>
      <c r="B88" s="96"/>
      <c r="C88" s="97" t="s">
        <v>230</v>
      </c>
      <c r="D88" s="98" t="s">
        <v>210</v>
      </c>
      <c r="E88" s="99">
        <v>21978</v>
      </c>
    </row>
    <row r="89" spans="1:5" x14ac:dyDescent="0.2">
      <c r="A89" s="95">
        <v>2</v>
      </c>
      <c r="B89" s="96"/>
      <c r="C89" s="97" t="s">
        <v>220</v>
      </c>
      <c r="D89" s="98" t="s">
        <v>210</v>
      </c>
      <c r="E89" s="99">
        <v>-1048995</v>
      </c>
    </row>
    <row r="90" spans="1:5" x14ac:dyDescent="0.2">
      <c r="A90" s="95">
        <v>3</v>
      </c>
      <c r="B90" s="96"/>
      <c r="C90" s="97" t="s">
        <v>231</v>
      </c>
      <c r="D90" s="98" t="s">
        <v>210</v>
      </c>
      <c r="E90" s="99">
        <v>873929</v>
      </c>
    </row>
    <row r="91" spans="1:5" ht="15.75" thickBot="1" x14ac:dyDescent="0.25">
      <c r="A91" s="95">
        <v>4</v>
      </c>
      <c r="B91" s="96"/>
      <c r="C91" s="97" t="s">
        <v>232</v>
      </c>
      <c r="D91" s="98" t="s">
        <v>210</v>
      </c>
      <c r="E91" s="99">
        <v>236350</v>
      </c>
    </row>
    <row r="92" spans="1:5" s="31" customFormat="1" ht="16.5" customHeight="1" thickBot="1" x14ac:dyDescent="0.3">
      <c r="A92" s="100"/>
      <c r="B92" s="101"/>
      <c r="C92" s="62" t="s">
        <v>213</v>
      </c>
      <c r="D92" s="102" t="s">
        <v>214</v>
      </c>
      <c r="E92" s="103">
        <f>SUM(E87:E91)</f>
        <v>147788</v>
      </c>
    </row>
    <row r="93" spans="1:5" s="31" customFormat="1" x14ac:dyDescent="0.2">
      <c r="A93" s="64"/>
      <c r="B93" s="104"/>
      <c r="C93" s="105"/>
      <c r="D93" s="106"/>
      <c r="E93" s="107"/>
    </row>
    <row r="94" spans="1:5" ht="15.75" customHeight="1" x14ac:dyDescent="0.25">
      <c r="A94" s="87" t="s">
        <v>145</v>
      </c>
      <c r="B94" s="88" t="s">
        <v>146</v>
      </c>
      <c r="C94" s="55"/>
      <c r="D94" s="55"/>
      <c r="E94" s="89"/>
    </row>
    <row r="95" spans="1:5" ht="15.75" customHeight="1" x14ac:dyDescent="0.25">
      <c r="A95" s="90"/>
      <c r="B95" s="91"/>
      <c r="C95" s="92" t="s">
        <v>207</v>
      </c>
      <c r="D95" s="93" t="s">
        <v>208</v>
      </c>
      <c r="E95" s="94">
        <v>3963</v>
      </c>
    </row>
    <row r="96" spans="1:5" x14ac:dyDescent="0.2">
      <c r="A96" s="95">
        <v>1</v>
      </c>
      <c r="B96" s="96"/>
      <c r="C96" s="97" t="s">
        <v>233</v>
      </c>
      <c r="D96" s="98" t="s">
        <v>210</v>
      </c>
      <c r="E96" s="99">
        <v>14918</v>
      </c>
    </row>
    <row r="97" spans="1:5" x14ac:dyDescent="0.2">
      <c r="A97" s="95">
        <v>2</v>
      </c>
      <c r="B97" s="96"/>
      <c r="C97" s="97" t="s">
        <v>234</v>
      </c>
      <c r="D97" s="98" t="s">
        <v>210</v>
      </c>
      <c r="E97" s="99">
        <v>585</v>
      </c>
    </row>
    <row r="98" spans="1:5" x14ac:dyDescent="0.2">
      <c r="A98" s="95">
        <v>3</v>
      </c>
      <c r="B98" s="96"/>
      <c r="C98" s="97" t="s">
        <v>220</v>
      </c>
      <c r="D98" s="98" t="s">
        <v>210</v>
      </c>
      <c r="E98" s="99">
        <v>-48946</v>
      </c>
    </row>
    <row r="99" spans="1:5" x14ac:dyDescent="0.2">
      <c r="A99" s="95">
        <v>4</v>
      </c>
      <c r="B99" s="96"/>
      <c r="C99" s="97" t="s">
        <v>235</v>
      </c>
      <c r="D99" s="98" t="s">
        <v>210</v>
      </c>
      <c r="E99" s="99">
        <v>-7919</v>
      </c>
    </row>
    <row r="100" spans="1:5" ht="15.75" thickBot="1" x14ac:dyDescent="0.25">
      <c r="A100" s="95">
        <v>5</v>
      </c>
      <c r="B100" s="96"/>
      <c r="C100" s="97" t="s">
        <v>236</v>
      </c>
      <c r="D100" s="98" t="s">
        <v>210</v>
      </c>
      <c r="E100" s="99">
        <v>32936</v>
      </c>
    </row>
    <row r="101" spans="1:5" s="31" customFormat="1" ht="16.5" customHeight="1" thickBot="1" x14ac:dyDescent="0.3">
      <c r="A101" s="100"/>
      <c r="B101" s="101"/>
      <c r="C101" s="62" t="s">
        <v>213</v>
      </c>
      <c r="D101" s="102" t="s">
        <v>214</v>
      </c>
      <c r="E101" s="103">
        <f>SUM(E95:E100)</f>
        <v>-4463</v>
      </c>
    </row>
    <row r="102" spans="1:5" s="31" customFormat="1" x14ac:dyDescent="0.2">
      <c r="A102" s="64"/>
      <c r="B102" s="104"/>
      <c r="C102" s="105"/>
      <c r="D102" s="106"/>
      <c r="E102" s="107"/>
    </row>
    <row r="103" spans="1:5" ht="15.75" customHeight="1" x14ac:dyDescent="0.25">
      <c r="A103" s="87" t="s">
        <v>150</v>
      </c>
      <c r="B103" s="88" t="s">
        <v>151</v>
      </c>
      <c r="C103" s="55"/>
      <c r="D103" s="55"/>
      <c r="E103" s="89"/>
    </row>
    <row r="104" spans="1:5" ht="15.75" customHeight="1" x14ac:dyDescent="0.25">
      <c r="A104" s="90"/>
      <c r="B104" s="91"/>
      <c r="C104" s="92" t="s">
        <v>207</v>
      </c>
      <c r="D104" s="93" t="s">
        <v>208</v>
      </c>
      <c r="E104" s="94">
        <v>1230</v>
      </c>
    </row>
    <row r="105" spans="1:5" x14ac:dyDescent="0.2">
      <c r="A105" s="95">
        <v>1</v>
      </c>
      <c r="B105" s="96"/>
      <c r="C105" s="97" t="s">
        <v>237</v>
      </c>
      <c r="D105" s="98" t="s">
        <v>210</v>
      </c>
      <c r="E105" s="99">
        <v>877</v>
      </c>
    </row>
    <row r="106" spans="1:5" ht="15.75" thickBot="1" x14ac:dyDescent="0.25">
      <c r="A106" s="95">
        <v>2</v>
      </c>
      <c r="B106" s="96"/>
      <c r="C106" s="97" t="s">
        <v>220</v>
      </c>
      <c r="D106" s="98" t="s">
        <v>210</v>
      </c>
      <c r="E106" s="99">
        <v>-2107</v>
      </c>
    </row>
    <row r="107" spans="1:5" s="31" customFormat="1" ht="16.5" customHeight="1" thickBot="1" x14ac:dyDescent="0.3">
      <c r="A107" s="100"/>
      <c r="B107" s="101"/>
      <c r="C107" s="62" t="s">
        <v>213</v>
      </c>
      <c r="D107" s="102" t="s">
        <v>214</v>
      </c>
      <c r="E107" s="103">
        <f>SUM(E104:E106)</f>
        <v>0</v>
      </c>
    </row>
    <row r="108" spans="1:5" s="31" customFormat="1" x14ac:dyDescent="0.2">
      <c r="A108" s="64"/>
      <c r="B108" s="104"/>
      <c r="C108" s="105"/>
      <c r="D108" s="106"/>
      <c r="E108" s="107"/>
    </row>
    <row r="109" spans="1:5" ht="15.75" customHeight="1" x14ac:dyDescent="0.25">
      <c r="A109" s="87" t="s">
        <v>156</v>
      </c>
      <c r="B109" s="88" t="s">
        <v>157</v>
      </c>
      <c r="C109" s="55"/>
      <c r="D109" s="55"/>
      <c r="E109" s="89"/>
    </row>
    <row r="110" spans="1:5" ht="15.75" customHeight="1" x14ac:dyDescent="0.25">
      <c r="A110" s="90"/>
      <c r="B110" s="91"/>
      <c r="C110" s="92" t="s">
        <v>207</v>
      </c>
      <c r="D110" s="93" t="s">
        <v>208</v>
      </c>
      <c r="E110" s="94">
        <v>-21092</v>
      </c>
    </row>
    <row r="111" spans="1:5" x14ac:dyDescent="0.2">
      <c r="A111" s="95">
        <v>1</v>
      </c>
      <c r="B111" s="96"/>
      <c r="C111" s="97" t="s">
        <v>238</v>
      </c>
      <c r="D111" s="98" t="s">
        <v>210</v>
      </c>
      <c r="E111" s="99">
        <v>5333</v>
      </c>
    </row>
    <row r="112" spans="1:5" x14ac:dyDescent="0.2">
      <c r="A112" s="95">
        <v>2</v>
      </c>
      <c r="B112" s="96"/>
      <c r="C112" s="97" t="s">
        <v>220</v>
      </c>
      <c r="D112" s="98" t="s">
        <v>210</v>
      </c>
      <c r="E112" s="99">
        <v>-5333</v>
      </c>
    </row>
    <row r="113" spans="1:5" ht="15.75" thickBot="1" x14ac:dyDescent="0.25">
      <c r="A113" s="95">
        <v>3</v>
      </c>
      <c r="B113" s="96"/>
      <c r="C113" s="97" t="s">
        <v>239</v>
      </c>
      <c r="D113" s="98" t="s">
        <v>210</v>
      </c>
      <c r="E113" s="99">
        <v>21092</v>
      </c>
    </row>
    <row r="114" spans="1:5" s="31" customFormat="1" ht="16.5" customHeight="1" thickBot="1" x14ac:dyDescent="0.3">
      <c r="A114" s="100"/>
      <c r="B114" s="101"/>
      <c r="C114" s="62" t="s">
        <v>213</v>
      </c>
      <c r="D114" s="102" t="s">
        <v>214</v>
      </c>
      <c r="E114" s="103">
        <f>SUM(E110:E113)</f>
        <v>0</v>
      </c>
    </row>
    <row r="115" spans="1:5" s="31" customFormat="1" ht="15.75" thickBot="1" x14ac:dyDescent="0.25">
      <c r="A115" s="64"/>
      <c r="B115" s="104"/>
      <c r="C115" s="105"/>
      <c r="D115" s="106"/>
      <c r="E115" s="107"/>
    </row>
    <row r="116" spans="1:5" s="33" customFormat="1" ht="19.5" customHeight="1" thickBot="1" x14ac:dyDescent="0.3">
      <c r="A116" s="108"/>
      <c r="B116" s="109"/>
      <c r="C116" s="110"/>
      <c r="D116" s="111" t="s">
        <v>240</v>
      </c>
      <c r="E116" s="112">
        <f>+E114+E107+E101+E92+E84+E76+E70+E65+E60+E54+E49+E42+E37+E30+E25+E20+E15</f>
        <v>36880423</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REPORTING&amp;RTHE HOSPITAL OF CENTRAL CONNECTICUT</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241</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216</v>
      </c>
      <c r="D8" s="76"/>
      <c r="E8" s="76"/>
      <c r="F8" s="120"/>
    </row>
    <row r="9" spans="1:6" ht="13.5" customHeight="1" thickBot="1" x14ac:dyDescent="0.25">
      <c r="A9" s="121" t="s">
        <v>5</v>
      </c>
      <c r="B9" s="122" t="s">
        <v>242</v>
      </c>
      <c r="C9" s="123" t="s">
        <v>243</v>
      </c>
      <c r="D9" s="123" t="s">
        <v>204</v>
      </c>
      <c r="E9" s="123" t="s">
        <v>205</v>
      </c>
      <c r="F9" s="124" t="s">
        <v>244</v>
      </c>
    </row>
    <row r="10" spans="1:6" s="125" customFormat="1" ht="31.5" x14ac:dyDescent="0.25">
      <c r="A10" s="126"/>
      <c r="B10" s="127"/>
      <c r="C10" s="128"/>
      <c r="D10" s="129" t="s">
        <v>245</v>
      </c>
      <c r="E10" s="130" t="s">
        <v>246</v>
      </c>
      <c r="F10" s="131">
        <v>14728778</v>
      </c>
    </row>
    <row r="11" spans="1:6" ht="15.75" x14ac:dyDescent="0.25">
      <c r="A11" s="132" t="s">
        <v>174</v>
      </c>
      <c r="B11" s="133" t="s">
        <v>10</v>
      </c>
      <c r="C11" s="134"/>
      <c r="D11" s="135"/>
      <c r="E11" s="135"/>
      <c r="F11" s="136"/>
    </row>
    <row r="12" spans="1:6" ht="15.75" thickBot="1" x14ac:dyDescent="0.25">
      <c r="A12" s="137"/>
      <c r="B12" s="91"/>
      <c r="C12" s="138" t="s">
        <v>216</v>
      </c>
      <c r="D12" s="138" t="s">
        <v>247</v>
      </c>
      <c r="E12" s="139" t="s">
        <v>216</v>
      </c>
      <c r="F12" s="140">
        <v>0</v>
      </c>
    </row>
    <row r="13" spans="1:6" ht="16.5" thickBot="1" x14ac:dyDescent="0.3">
      <c r="A13" s="141"/>
      <c r="B13" s="142"/>
      <c r="C13" s="143"/>
      <c r="D13" s="144" t="s">
        <v>248</v>
      </c>
      <c r="E13" s="145" t="s">
        <v>249</v>
      </c>
      <c r="F13" s="146">
        <v>0</v>
      </c>
    </row>
    <row r="14" spans="1:6" ht="15.75" x14ac:dyDescent="0.25">
      <c r="A14" s="147"/>
      <c r="B14" s="148"/>
      <c r="C14" s="149"/>
      <c r="D14" s="150"/>
      <c r="E14" s="151"/>
      <c r="F14" s="152"/>
    </row>
    <row r="15" spans="1:6" ht="15.75" x14ac:dyDescent="0.25">
      <c r="A15" s="132" t="s">
        <v>181</v>
      </c>
      <c r="B15" s="133" t="s">
        <v>40</v>
      </c>
      <c r="C15" s="134"/>
      <c r="D15" s="135"/>
      <c r="E15" s="135"/>
      <c r="F15" s="136"/>
    </row>
    <row r="16" spans="1:6" ht="15.75" thickBot="1" x14ac:dyDescent="0.25">
      <c r="A16" s="137"/>
      <c r="B16" s="91"/>
      <c r="C16" s="138" t="s">
        <v>216</v>
      </c>
      <c r="D16" s="138" t="s">
        <v>247</v>
      </c>
      <c r="E16" s="139" t="s">
        <v>216</v>
      </c>
      <c r="F16" s="140">
        <v>0</v>
      </c>
    </row>
    <row r="17" spans="1:6" ht="16.5" thickBot="1" x14ac:dyDescent="0.3">
      <c r="A17" s="141"/>
      <c r="B17" s="142"/>
      <c r="C17" s="143"/>
      <c r="D17" s="144" t="s">
        <v>248</v>
      </c>
      <c r="E17" s="145" t="s">
        <v>249</v>
      </c>
      <c r="F17" s="146">
        <v>0</v>
      </c>
    </row>
    <row r="18" spans="1:6" ht="15.75" x14ac:dyDescent="0.25">
      <c r="A18" s="147"/>
      <c r="B18" s="148"/>
      <c r="C18" s="149"/>
      <c r="D18" s="150"/>
      <c r="E18" s="151"/>
      <c r="F18" s="152"/>
    </row>
    <row r="19" spans="1:6" ht="15.75" x14ac:dyDescent="0.25">
      <c r="A19" s="132" t="s">
        <v>182</v>
      </c>
      <c r="B19" s="133" t="s">
        <v>53</v>
      </c>
      <c r="C19" s="134"/>
      <c r="D19" s="135"/>
      <c r="E19" s="135"/>
      <c r="F19" s="136"/>
    </row>
    <row r="20" spans="1:6" ht="15.75" thickBot="1" x14ac:dyDescent="0.25">
      <c r="A20" s="137">
        <v>1</v>
      </c>
      <c r="B20" s="91"/>
      <c r="C20" s="138" t="s">
        <v>69</v>
      </c>
      <c r="D20" s="138" t="s">
        <v>250</v>
      </c>
      <c r="E20" s="139" t="s">
        <v>251</v>
      </c>
      <c r="F20" s="140">
        <v>-138</v>
      </c>
    </row>
    <row r="21" spans="1:6" ht="16.5" thickBot="1" x14ac:dyDescent="0.3">
      <c r="A21" s="141"/>
      <c r="B21" s="142"/>
      <c r="C21" s="143"/>
      <c r="D21" s="144" t="s">
        <v>248</v>
      </c>
      <c r="E21" s="145" t="s">
        <v>249</v>
      </c>
      <c r="F21" s="146">
        <f>SUM(F20:F20)</f>
        <v>-138</v>
      </c>
    </row>
    <row r="22" spans="1:6" ht="15.75" x14ac:dyDescent="0.25">
      <c r="A22" s="147"/>
      <c r="B22" s="148"/>
      <c r="C22" s="149"/>
      <c r="D22" s="150"/>
      <c r="E22" s="151"/>
      <c r="F22" s="152"/>
    </row>
    <row r="23" spans="1:6" ht="15.75" x14ac:dyDescent="0.25">
      <c r="A23" s="132" t="s">
        <v>183</v>
      </c>
      <c r="B23" s="133" t="s">
        <v>61</v>
      </c>
      <c r="C23" s="134"/>
      <c r="D23" s="135"/>
      <c r="E23" s="135"/>
      <c r="F23" s="136"/>
    </row>
    <row r="24" spans="1:6" ht="15.75" thickBot="1" x14ac:dyDescent="0.25">
      <c r="A24" s="137"/>
      <c r="B24" s="91"/>
      <c r="C24" s="138" t="s">
        <v>216</v>
      </c>
      <c r="D24" s="138" t="s">
        <v>247</v>
      </c>
      <c r="E24" s="139" t="s">
        <v>216</v>
      </c>
      <c r="F24" s="140">
        <v>0</v>
      </c>
    </row>
    <row r="25" spans="1:6" ht="16.5" thickBot="1" x14ac:dyDescent="0.3">
      <c r="A25" s="141"/>
      <c r="B25" s="142"/>
      <c r="C25" s="143"/>
      <c r="D25" s="144" t="s">
        <v>248</v>
      </c>
      <c r="E25" s="145" t="s">
        <v>249</v>
      </c>
      <c r="F25" s="146">
        <v>0</v>
      </c>
    </row>
    <row r="26" spans="1:6" ht="15.75" x14ac:dyDescent="0.25">
      <c r="A26" s="147"/>
      <c r="B26" s="148"/>
      <c r="C26" s="149"/>
      <c r="D26" s="150"/>
      <c r="E26" s="151"/>
      <c r="F26" s="152"/>
    </row>
    <row r="27" spans="1:6" ht="15.75" x14ac:dyDescent="0.25">
      <c r="A27" s="132" t="s">
        <v>184</v>
      </c>
      <c r="B27" s="133" t="s">
        <v>69</v>
      </c>
      <c r="C27" s="134"/>
      <c r="D27" s="135"/>
      <c r="E27" s="135"/>
      <c r="F27" s="136"/>
    </row>
    <row r="28" spans="1:6" ht="15.75" thickBot="1" x14ac:dyDescent="0.25">
      <c r="A28" s="137"/>
      <c r="B28" s="91"/>
      <c r="C28" s="138" t="s">
        <v>216</v>
      </c>
      <c r="D28" s="138" t="s">
        <v>247</v>
      </c>
      <c r="E28" s="139" t="s">
        <v>216</v>
      </c>
      <c r="F28" s="140">
        <v>0</v>
      </c>
    </row>
    <row r="29" spans="1:6" ht="16.5" thickBot="1" x14ac:dyDescent="0.3">
      <c r="A29" s="141"/>
      <c r="B29" s="142"/>
      <c r="C29" s="143"/>
      <c r="D29" s="144" t="s">
        <v>248</v>
      </c>
      <c r="E29" s="145" t="s">
        <v>249</v>
      </c>
      <c r="F29" s="146">
        <v>0</v>
      </c>
    </row>
    <row r="30" spans="1:6" ht="15.75" x14ac:dyDescent="0.25">
      <c r="A30" s="147"/>
      <c r="B30" s="148"/>
      <c r="C30" s="149"/>
      <c r="D30" s="150"/>
      <c r="E30" s="151"/>
      <c r="F30" s="152"/>
    </row>
    <row r="31" spans="1:6" ht="31.5" x14ac:dyDescent="0.25">
      <c r="A31" s="132" t="s">
        <v>185</v>
      </c>
      <c r="B31" s="133" t="s">
        <v>73</v>
      </c>
      <c r="C31" s="134"/>
      <c r="D31" s="135"/>
      <c r="E31" s="135"/>
      <c r="F31" s="136"/>
    </row>
    <row r="32" spans="1:6" ht="15.75" thickBot="1" x14ac:dyDescent="0.25">
      <c r="A32" s="137"/>
      <c r="B32" s="91"/>
      <c r="C32" s="138" t="s">
        <v>216</v>
      </c>
      <c r="D32" s="138" t="s">
        <v>247</v>
      </c>
      <c r="E32" s="139" t="s">
        <v>216</v>
      </c>
      <c r="F32" s="140">
        <v>0</v>
      </c>
    </row>
    <row r="33" spans="1:6" ht="16.5" thickBot="1" x14ac:dyDescent="0.3">
      <c r="A33" s="141"/>
      <c r="B33" s="142"/>
      <c r="C33" s="143"/>
      <c r="D33" s="144" t="s">
        <v>248</v>
      </c>
      <c r="E33" s="145" t="s">
        <v>249</v>
      </c>
      <c r="F33" s="146">
        <v>0</v>
      </c>
    </row>
    <row r="34" spans="1:6" ht="15.75" x14ac:dyDescent="0.25">
      <c r="A34" s="147"/>
      <c r="B34" s="148"/>
      <c r="C34" s="149"/>
      <c r="D34" s="150"/>
      <c r="E34" s="151"/>
      <c r="F34" s="152"/>
    </row>
    <row r="35" spans="1:6" ht="15.75" x14ac:dyDescent="0.25">
      <c r="A35" s="132" t="s">
        <v>186</v>
      </c>
      <c r="B35" s="133" t="s">
        <v>76</v>
      </c>
      <c r="C35" s="134"/>
      <c r="D35" s="135"/>
      <c r="E35" s="135"/>
      <c r="F35" s="136"/>
    </row>
    <row r="36" spans="1:6" ht="15.75" thickBot="1" x14ac:dyDescent="0.25">
      <c r="A36" s="137"/>
      <c r="B36" s="91"/>
      <c r="C36" s="138" t="s">
        <v>216</v>
      </c>
      <c r="D36" s="138" t="s">
        <v>247</v>
      </c>
      <c r="E36" s="139" t="s">
        <v>216</v>
      </c>
      <c r="F36" s="140">
        <v>0</v>
      </c>
    </row>
    <row r="37" spans="1:6" ht="16.5" thickBot="1" x14ac:dyDescent="0.3">
      <c r="A37" s="141"/>
      <c r="B37" s="142"/>
      <c r="C37" s="143"/>
      <c r="D37" s="144" t="s">
        <v>248</v>
      </c>
      <c r="E37" s="145" t="s">
        <v>249</v>
      </c>
      <c r="F37" s="146">
        <v>0</v>
      </c>
    </row>
    <row r="38" spans="1:6" ht="15.75" x14ac:dyDescent="0.25">
      <c r="A38" s="147"/>
      <c r="B38" s="148"/>
      <c r="C38" s="149"/>
      <c r="D38" s="150"/>
      <c r="E38" s="151"/>
      <c r="F38" s="152"/>
    </row>
    <row r="39" spans="1:6" ht="15.75" x14ac:dyDescent="0.25">
      <c r="A39" s="132" t="s">
        <v>187</v>
      </c>
      <c r="B39" s="133" t="s">
        <v>88</v>
      </c>
      <c r="C39" s="134"/>
      <c r="D39" s="135"/>
      <c r="E39" s="135"/>
      <c r="F39" s="136"/>
    </row>
    <row r="40" spans="1:6" ht="15.75" thickBot="1" x14ac:dyDescent="0.25">
      <c r="A40" s="137"/>
      <c r="B40" s="91"/>
      <c r="C40" s="138" t="s">
        <v>216</v>
      </c>
      <c r="D40" s="138" t="s">
        <v>247</v>
      </c>
      <c r="E40" s="139" t="s">
        <v>216</v>
      </c>
      <c r="F40" s="140">
        <v>0</v>
      </c>
    </row>
    <row r="41" spans="1:6" ht="16.5" thickBot="1" x14ac:dyDescent="0.3">
      <c r="A41" s="141"/>
      <c r="B41" s="142"/>
      <c r="C41" s="143"/>
      <c r="D41" s="144" t="s">
        <v>248</v>
      </c>
      <c r="E41" s="145" t="s">
        <v>249</v>
      </c>
      <c r="F41" s="146">
        <v>0</v>
      </c>
    </row>
    <row r="42" spans="1:6" ht="15.75" x14ac:dyDescent="0.25">
      <c r="A42" s="147"/>
      <c r="B42" s="148"/>
      <c r="C42" s="149"/>
      <c r="D42" s="150"/>
      <c r="E42" s="151"/>
      <c r="F42" s="152"/>
    </row>
    <row r="43" spans="1:6" ht="15.75" x14ac:dyDescent="0.25">
      <c r="A43" s="132" t="s">
        <v>188</v>
      </c>
      <c r="B43" s="133" t="s">
        <v>99</v>
      </c>
      <c r="C43" s="134"/>
      <c r="D43" s="135"/>
      <c r="E43" s="135"/>
      <c r="F43" s="136"/>
    </row>
    <row r="44" spans="1:6" ht="15.75" thickBot="1" x14ac:dyDescent="0.25">
      <c r="A44" s="137"/>
      <c r="B44" s="91"/>
      <c r="C44" s="138" t="s">
        <v>216</v>
      </c>
      <c r="D44" s="138" t="s">
        <v>247</v>
      </c>
      <c r="E44" s="139" t="s">
        <v>216</v>
      </c>
      <c r="F44" s="140">
        <v>0</v>
      </c>
    </row>
    <row r="45" spans="1:6" ht="16.5" thickBot="1" x14ac:dyDescent="0.3">
      <c r="A45" s="141"/>
      <c r="B45" s="142"/>
      <c r="C45" s="143"/>
      <c r="D45" s="144" t="s">
        <v>248</v>
      </c>
      <c r="E45" s="145" t="s">
        <v>249</v>
      </c>
      <c r="F45" s="146">
        <v>0</v>
      </c>
    </row>
    <row r="46" spans="1:6" ht="15.75" x14ac:dyDescent="0.25">
      <c r="A46" s="147"/>
      <c r="B46" s="148"/>
      <c r="C46" s="149"/>
      <c r="D46" s="150"/>
      <c r="E46" s="151"/>
      <c r="F46" s="152"/>
    </row>
    <row r="47" spans="1:6" ht="15.75" x14ac:dyDescent="0.25">
      <c r="A47" s="132" t="s">
        <v>189</v>
      </c>
      <c r="B47" s="133" t="s">
        <v>107</v>
      </c>
      <c r="C47" s="134"/>
      <c r="D47" s="135"/>
      <c r="E47" s="135"/>
      <c r="F47" s="136"/>
    </row>
    <row r="48" spans="1:6" ht="15.75" thickBot="1" x14ac:dyDescent="0.25">
      <c r="A48" s="137"/>
      <c r="B48" s="91"/>
      <c r="C48" s="138" t="s">
        <v>216</v>
      </c>
      <c r="D48" s="138" t="s">
        <v>247</v>
      </c>
      <c r="E48" s="139" t="s">
        <v>216</v>
      </c>
      <c r="F48" s="140">
        <v>0</v>
      </c>
    </row>
    <row r="49" spans="1:6" ht="16.5" thickBot="1" x14ac:dyDescent="0.3">
      <c r="A49" s="141"/>
      <c r="B49" s="142"/>
      <c r="C49" s="143"/>
      <c r="D49" s="144" t="s">
        <v>248</v>
      </c>
      <c r="E49" s="145" t="s">
        <v>249</v>
      </c>
      <c r="F49" s="146">
        <v>0</v>
      </c>
    </row>
    <row r="50" spans="1:6" ht="15.75" x14ac:dyDescent="0.25">
      <c r="A50" s="147"/>
      <c r="B50" s="148"/>
      <c r="C50" s="149"/>
      <c r="D50" s="150"/>
      <c r="E50" s="151"/>
      <c r="F50" s="152"/>
    </row>
    <row r="51" spans="1:6" ht="15.75" x14ac:dyDescent="0.25">
      <c r="A51" s="132" t="s">
        <v>190</v>
      </c>
      <c r="B51" s="133" t="s">
        <v>115</v>
      </c>
      <c r="C51" s="134"/>
      <c r="D51" s="135"/>
      <c r="E51" s="135"/>
      <c r="F51" s="136"/>
    </row>
    <row r="52" spans="1:6" ht="15.75" thickBot="1" x14ac:dyDescent="0.25">
      <c r="A52" s="137"/>
      <c r="B52" s="91"/>
      <c r="C52" s="138" t="s">
        <v>216</v>
      </c>
      <c r="D52" s="138" t="s">
        <v>247</v>
      </c>
      <c r="E52" s="139" t="s">
        <v>216</v>
      </c>
      <c r="F52" s="140">
        <v>0</v>
      </c>
    </row>
    <row r="53" spans="1:6" ht="16.5" thickBot="1" x14ac:dyDescent="0.3">
      <c r="A53" s="141"/>
      <c r="B53" s="142"/>
      <c r="C53" s="143"/>
      <c r="D53" s="144" t="s">
        <v>248</v>
      </c>
      <c r="E53" s="145" t="s">
        <v>249</v>
      </c>
      <c r="F53" s="146">
        <v>0</v>
      </c>
    </row>
    <row r="54" spans="1:6" ht="15.75" x14ac:dyDescent="0.25">
      <c r="A54" s="147"/>
      <c r="B54" s="148"/>
      <c r="C54" s="149"/>
      <c r="D54" s="150"/>
      <c r="E54" s="151"/>
      <c r="F54" s="152"/>
    </row>
    <row r="55" spans="1:6" ht="15.75" x14ac:dyDescent="0.25">
      <c r="A55" s="132" t="s">
        <v>191</v>
      </c>
      <c r="B55" s="133" t="s">
        <v>126</v>
      </c>
      <c r="C55" s="134"/>
      <c r="D55" s="135"/>
      <c r="E55" s="135"/>
      <c r="F55" s="136"/>
    </row>
    <row r="56" spans="1:6" ht="15.75" thickBot="1" x14ac:dyDescent="0.25">
      <c r="A56" s="137"/>
      <c r="B56" s="91"/>
      <c r="C56" s="138" t="s">
        <v>216</v>
      </c>
      <c r="D56" s="138" t="s">
        <v>247</v>
      </c>
      <c r="E56" s="139" t="s">
        <v>216</v>
      </c>
      <c r="F56" s="140">
        <v>0</v>
      </c>
    </row>
    <row r="57" spans="1:6" ht="16.5" thickBot="1" x14ac:dyDescent="0.3">
      <c r="A57" s="141"/>
      <c r="B57" s="142"/>
      <c r="C57" s="143"/>
      <c r="D57" s="144" t="s">
        <v>248</v>
      </c>
      <c r="E57" s="145" t="s">
        <v>249</v>
      </c>
      <c r="F57" s="146">
        <v>0</v>
      </c>
    </row>
    <row r="58" spans="1:6" ht="15.75" x14ac:dyDescent="0.25">
      <c r="A58" s="147"/>
      <c r="B58" s="148"/>
      <c r="C58" s="149"/>
      <c r="D58" s="150"/>
      <c r="E58" s="151"/>
      <c r="F58" s="152"/>
    </row>
    <row r="59" spans="1:6" ht="15.75" x14ac:dyDescent="0.25">
      <c r="A59" s="132" t="s">
        <v>192</v>
      </c>
      <c r="B59" s="133" t="s">
        <v>130</v>
      </c>
      <c r="C59" s="134"/>
      <c r="D59" s="135"/>
      <c r="E59" s="135"/>
      <c r="F59" s="136"/>
    </row>
    <row r="60" spans="1:6" ht="15.75" thickBot="1" x14ac:dyDescent="0.25">
      <c r="A60" s="137"/>
      <c r="B60" s="91"/>
      <c r="C60" s="138" t="s">
        <v>216</v>
      </c>
      <c r="D60" s="138" t="s">
        <v>247</v>
      </c>
      <c r="E60" s="139" t="s">
        <v>216</v>
      </c>
      <c r="F60" s="140">
        <v>0</v>
      </c>
    </row>
    <row r="61" spans="1:6" ht="16.5" thickBot="1" x14ac:dyDescent="0.3">
      <c r="A61" s="141"/>
      <c r="B61" s="142"/>
      <c r="C61" s="143"/>
      <c r="D61" s="144" t="s">
        <v>248</v>
      </c>
      <c r="E61" s="145" t="s">
        <v>249</v>
      </c>
      <c r="F61" s="146">
        <v>0</v>
      </c>
    </row>
    <row r="62" spans="1:6" ht="15.75" x14ac:dyDescent="0.25">
      <c r="A62" s="147"/>
      <c r="B62" s="148"/>
      <c r="C62" s="149"/>
      <c r="D62" s="150"/>
      <c r="E62" s="151"/>
      <c r="F62" s="152"/>
    </row>
    <row r="63" spans="1:6" ht="31.5" x14ac:dyDescent="0.25">
      <c r="A63" s="132" t="s">
        <v>193</v>
      </c>
      <c r="B63" s="133" t="s">
        <v>137</v>
      </c>
      <c r="C63" s="134"/>
      <c r="D63" s="135"/>
      <c r="E63" s="135"/>
      <c r="F63" s="136"/>
    </row>
    <row r="64" spans="1:6" ht="15" x14ac:dyDescent="0.2">
      <c r="A64" s="137">
        <v>1</v>
      </c>
      <c r="B64" s="91"/>
      <c r="C64" s="138" t="s">
        <v>69</v>
      </c>
      <c r="D64" s="138" t="s">
        <v>252</v>
      </c>
      <c r="E64" s="139" t="s">
        <v>251</v>
      </c>
      <c r="F64" s="140">
        <v>-35231</v>
      </c>
    </row>
    <row r="65" spans="1:6" ht="15.75" thickBot="1" x14ac:dyDescent="0.25">
      <c r="A65" s="137">
        <v>2</v>
      </c>
      <c r="B65" s="91"/>
      <c r="C65" s="138" t="s">
        <v>69</v>
      </c>
      <c r="D65" s="138" t="s">
        <v>253</v>
      </c>
      <c r="E65" s="139" t="s">
        <v>251</v>
      </c>
      <c r="F65" s="140">
        <v>35321</v>
      </c>
    </row>
    <row r="66" spans="1:6" ht="16.5" thickBot="1" x14ac:dyDescent="0.3">
      <c r="A66" s="141"/>
      <c r="B66" s="142"/>
      <c r="C66" s="143"/>
      <c r="D66" s="144" t="s">
        <v>248</v>
      </c>
      <c r="E66" s="145" t="s">
        <v>249</v>
      </c>
      <c r="F66" s="146">
        <f>SUM(F64:F65)</f>
        <v>90</v>
      </c>
    </row>
    <row r="67" spans="1:6" ht="15.75" x14ac:dyDescent="0.25">
      <c r="A67" s="147"/>
      <c r="B67" s="148"/>
      <c r="C67" s="149"/>
      <c r="D67" s="150"/>
      <c r="E67" s="151"/>
      <c r="F67" s="152"/>
    </row>
    <row r="68" spans="1:6" ht="15.75" x14ac:dyDescent="0.25">
      <c r="A68" s="132" t="s">
        <v>194</v>
      </c>
      <c r="B68" s="133" t="s">
        <v>146</v>
      </c>
      <c r="C68" s="134"/>
      <c r="D68" s="135"/>
      <c r="E68" s="135"/>
      <c r="F68" s="136"/>
    </row>
    <row r="69" spans="1:6" ht="15" x14ac:dyDescent="0.2">
      <c r="A69" s="137">
        <v>1</v>
      </c>
      <c r="B69" s="91"/>
      <c r="C69" s="138" t="s">
        <v>69</v>
      </c>
      <c r="D69" s="138" t="s">
        <v>253</v>
      </c>
      <c r="E69" s="139" t="s">
        <v>251</v>
      </c>
      <c r="F69" s="140">
        <v>12073</v>
      </c>
    </row>
    <row r="70" spans="1:6" ht="15.75" thickBot="1" x14ac:dyDescent="0.25">
      <c r="A70" s="137">
        <v>2</v>
      </c>
      <c r="B70" s="91"/>
      <c r="C70" s="138" t="s">
        <v>69</v>
      </c>
      <c r="D70" s="138" t="s">
        <v>252</v>
      </c>
      <c r="E70" s="139" t="s">
        <v>251</v>
      </c>
      <c r="F70" s="140">
        <v>-12073</v>
      </c>
    </row>
    <row r="71" spans="1:6" ht="16.5" thickBot="1" x14ac:dyDescent="0.3">
      <c r="A71" s="141"/>
      <c r="B71" s="142"/>
      <c r="C71" s="143"/>
      <c r="D71" s="144" t="s">
        <v>248</v>
      </c>
      <c r="E71" s="145" t="s">
        <v>249</v>
      </c>
      <c r="F71" s="146">
        <f>SUM(F69:F70)</f>
        <v>0</v>
      </c>
    </row>
    <row r="72" spans="1:6" ht="15.75" x14ac:dyDescent="0.25">
      <c r="A72" s="147"/>
      <c r="B72" s="148"/>
      <c r="C72" s="149"/>
      <c r="D72" s="150"/>
      <c r="E72" s="151"/>
      <c r="F72" s="152"/>
    </row>
    <row r="73" spans="1:6" ht="15.75" x14ac:dyDescent="0.25">
      <c r="A73" s="132" t="s">
        <v>195</v>
      </c>
      <c r="B73" s="133" t="s">
        <v>151</v>
      </c>
      <c r="C73" s="134"/>
      <c r="D73" s="135"/>
      <c r="E73" s="135"/>
      <c r="F73" s="136"/>
    </row>
    <row r="74" spans="1:6" ht="15.75" thickBot="1" x14ac:dyDescent="0.25">
      <c r="A74" s="137"/>
      <c r="B74" s="91"/>
      <c r="C74" s="138" t="s">
        <v>216</v>
      </c>
      <c r="D74" s="138" t="s">
        <v>247</v>
      </c>
      <c r="E74" s="139" t="s">
        <v>216</v>
      </c>
      <c r="F74" s="140">
        <v>0</v>
      </c>
    </row>
    <row r="75" spans="1:6" ht="16.5" thickBot="1" x14ac:dyDescent="0.3">
      <c r="A75" s="141"/>
      <c r="B75" s="142"/>
      <c r="C75" s="143"/>
      <c r="D75" s="144" t="s">
        <v>248</v>
      </c>
      <c r="E75" s="145" t="s">
        <v>249</v>
      </c>
      <c r="F75" s="146">
        <v>0</v>
      </c>
    </row>
    <row r="76" spans="1:6" ht="15.75" x14ac:dyDescent="0.25">
      <c r="A76" s="147"/>
      <c r="B76" s="148"/>
      <c r="C76" s="149"/>
      <c r="D76" s="150"/>
      <c r="E76" s="151"/>
      <c r="F76" s="152"/>
    </row>
    <row r="77" spans="1:6" ht="15.75" x14ac:dyDescent="0.25">
      <c r="A77" s="132" t="s">
        <v>196</v>
      </c>
      <c r="B77" s="133" t="s">
        <v>157</v>
      </c>
      <c r="C77" s="134"/>
      <c r="D77" s="135"/>
      <c r="E77" s="135"/>
      <c r="F77" s="136"/>
    </row>
    <row r="78" spans="1:6" ht="15.75" thickBot="1" x14ac:dyDescent="0.25">
      <c r="A78" s="137"/>
      <c r="B78" s="91"/>
      <c r="C78" s="138" t="s">
        <v>216</v>
      </c>
      <c r="D78" s="138" t="s">
        <v>247</v>
      </c>
      <c r="E78" s="139" t="s">
        <v>216</v>
      </c>
      <c r="F78" s="140">
        <v>0</v>
      </c>
    </row>
    <row r="79" spans="1:6" ht="16.5" thickBot="1" x14ac:dyDescent="0.3">
      <c r="A79" s="141"/>
      <c r="B79" s="142"/>
      <c r="C79" s="143"/>
      <c r="D79" s="144" t="s">
        <v>248</v>
      </c>
      <c r="E79" s="145" t="s">
        <v>249</v>
      </c>
      <c r="F79" s="146">
        <v>0</v>
      </c>
    </row>
    <row r="80" spans="1:6" ht="15.75" x14ac:dyDescent="0.25">
      <c r="A80" s="147"/>
      <c r="B80" s="148"/>
      <c r="C80" s="149"/>
      <c r="D80" s="150"/>
      <c r="E80" s="151"/>
      <c r="F80" s="152"/>
    </row>
    <row r="81" spans="1:6" ht="32.25" thickBot="1" x14ac:dyDescent="0.3">
      <c r="A81" s="153"/>
      <c r="B81" s="154"/>
      <c r="C81" s="154"/>
      <c r="D81" s="155" t="s">
        <v>254</v>
      </c>
      <c r="E81" s="156" t="s">
        <v>255</v>
      </c>
      <c r="F81" s="157">
        <f>+F79+F75+F71+F66+F61+F57+F53+F49+F45+F41+F37+F33+F29+F25+F21+F17+F13+F10</f>
        <v>14728730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REPORTING&amp;RTHE HOSPITAL OF CENTRAL CONNECTICUT</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256</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257</v>
      </c>
      <c r="C8" s="165"/>
      <c r="D8" s="166"/>
    </row>
    <row r="9" spans="1:5" ht="14.25" customHeight="1" thickBot="1" x14ac:dyDescent="0.25">
      <c r="A9" s="167" t="s">
        <v>5</v>
      </c>
      <c r="B9" s="168" t="s">
        <v>258</v>
      </c>
      <c r="C9" s="169" t="s">
        <v>244</v>
      </c>
      <c r="D9" s="170" t="s">
        <v>205</v>
      </c>
    </row>
    <row r="10" spans="1:5" ht="15.75" x14ac:dyDescent="0.25">
      <c r="A10" s="171"/>
      <c r="B10" s="86"/>
      <c r="C10" s="172"/>
      <c r="D10" s="173"/>
    </row>
    <row r="11" spans="1:5" x14ac:dyDescent="0.2">
      <c r="A11" s="174" t="s">
        <v>174</v>
      </c>
      <c r="B11" s="175" t="s">
        <v>10</v>
      </c>
      <c r="C11" s="176"/>
      <c r="D11" s="177"/>
    </row>
    <row r="12" spans="1:5" ht="13.5" thickBot="1" x14ac:dyDescent="0.25">
      <c r="A12" s="178">
        <v>0</v>
      </c>
      <c r="B12" s="179" t="s">
        <v>247</v>
      </c>
      <c r="C12" s="180">
        <v>0</v>
      </c>
      <c r="D12" s="181" t="s">
        <v>216</v>
      </c>
    </row>
    <row r="13" spans="1:5" ht="13.5" customHeight="1" thickBot="1" x14ac:dyDescent="0.25">
      <c r="A13" s="182"/>
      <c r="B13" s="183" t="s">
        <v>259</v>
      </c>
      <c r="C13" s="184">
        <v>0</v>
      </c>
      <c r="D13" s="185" t="s">
        <v>249</v>
      </c>
    </row>
    <row r="14" spans="1:5" ht="14.25" customHeight="1" x14ac:dyDescent="0.2">
      <c r="A14" s="186"/>
      <c r="B14" s="187"/>
      <c r="C14" s="188"/>
      <c r="D14" s="189"/>
    </row>
    <row r="15" spans="1:5" x14ac:dyDescent="0.2">
      <c r="A15" s="174" t="s">
        <v>181</v>
      </c>
      <c r="B15" s="175" t="s">
        <v>40</v>
      </c>
      <c r="C15" s="176"/>
      <c r="D15" s="177"/>
    </row>
    <row r="16" spans="1:5" ht="13.5" thickBot="1" x14ac:dyDescent="0.25">
      <c r="A16" s="178">
        <v>0</v>
      </c>
      <c r="B16" s="179" t="s">
        <v>247</v>
      </c>
      <c r="C16" s="180">
        <v>0</v>
      </c>
      <c r="D16" s="181" t="s">
        <v>216</v>
      </c>
    </row>
    <row r="17" spans="1:4" ht="13.5" customHeight="1" thickBot="1" x14ac:dyDescent="0.25">
      <c r="A17" s="182"/>
      <c r="B17" s="183" t="s">
        <v>259</v>
      </c>
      <c r="C17" s="184">
        <v>0</v>
      </c>
      <c r="D17" s="185" t="s">
        <v>249</v>
      </c>
    </row>
    <row r="18" spans="1:4" ht="14.25" customHeight="1" x14ac:dyDescent="0.2">
      <c r="A18" s="186"/>
      <c r="B18" s="187"/>
      <c r="C18" s="188"/>
      <c r="D18" s="189"/>
    </row>
    <row r="19" spans="1:4" x14ac:dyDescent="0.2">
      <c r="A19" s="174" t="s">
        <v>182</v>
      </c>
      <c r="B19" s="175" t="s">
        <v>53</v>
      </c>
      <c r="C19" s="176"/>
      <c r="D19" s="177"/>
    </row>
    <row r="20" spans="1:4" ht="13.5" thickBot="1" x14ac:dyDescent="0.25">
      <c r="A20" s="178">
        <v>0</v>
      </c>
      <c r="B20" s="179" t="s">
        <v>247</v>
      </c>
      <c r="C20" s="180">
        <v>0</v>
      </c>
      <c r="D20" s="181" t="s">
        <v>216</v>
      </c>
    </row>
    <row r="21" spans="1:4" ht="13.5" customHeight="1" thickBot="1" x14ac:dyDescent="0.25">
      <c r="A21" s="182"/>
      <c r="B21" s="183" t="s">
        <v>259</v>
      </c>
      <c r="C21" s="184">
        <v>0</v>
      </c>
      <c r="D21" s="185" t="s">
        <v>249</v>
      </c>
    </row>
    <row r="22" spans="1:4" ht="14.25" customHeight="1" x14ac:dyDescent="0.2">
      <c r="A22" s="186"/>
      <c r="B22" s="187"/>
      <c r="C22" s="188"/>
      <c r="D22" s="189"/>
    </row>
    <row r="23" spans="1:4" x14ac:dyDescent="0.2">
      <c r="A23" s="174" t="s">
        <v>183</v>
      </c>
      <c r="B23" s="175" t="s">
        <v>61</v>
      </c>
      <c r="C23" s="176"/>
      <c r="D23" s="177"/>
    </row>
    <row r="24" spans="1:4" ht="13.5" thickBot="1" x14ac:dyDescent="0.25">
      <c r="A24" s="178">
        <v>0</v>
      </c>
      <c r="B24" s="179" t="s">
        <v>247</v>
      </c>
      <c r="C24" s="180">
        <v>0</v>
      </c>
      <c r="D24" s="181" t="s">
        <v>216</v>
      </c>
    </row>
    <row r="25" spans="1:4" ht="13.5" customHeight="1" thickBot="1" x14ac:dyDescent="0.25">
      <c r="A25" s="182"/>
      <c r="B25" s="183" t="s">
        <v>259</v>
      </c>
      <c r="C25" s="184">
        <v>0</v>
      </c>
      <c r="D25" s="185" t="s">
        <v>249</v>
      </c>
    </row>
    <row r="26" spans="1:4" ht="14.25" customHeight="1" x14ac:dyDescent="0.2">
      <c r="A26" s="186"/>
      <c r="B26" s="187"/>
      <c r="C26" s="188"/>
      <c r="D26" s="189"/>
    </row>
    <row r="27" spans="1:4" x14ac:dyDescent="0.2">
      <c r="A27" s="174" t="s">
        <v>184</v>
      </c>
      <c r="B27" s="175" t="s">
        <v>69</v>
      </c>
      <c r="C27" s="176"/>
      <c r="D27" s="177"/>
    </row>
    <row r="28" spans="1:4" ht="13.5" thickBot="1" x14ac:dyDescent="0.25">
      <c r="A28" s="178">
        <v>0</v>
      </c>
      <c r="B28" s="179" t="s">
        <v>247</v>
      </c>
      <c r="C28" s="180">
        <v>0</v>
      </c>
      <c r="D28" s="181" t="s">
        <v>216</v>
      </c>
    </row>
    <row r="29" spans="1:4" ht="13.5" customHeight="1" thickBot="1" x14ac:dyDescent="0.25">
      <c r="A29" s="182"/>
      <c r="B29" s="183" t="s">
        <v>259</v>
      </c>
      <c r="C29" s="184">
        <v>0</v>
      </c>
      <c r="D29" s="185" t="s">
        <v>249</v>
      </c>
    </row>
    <row r="30" spans="1:4" ht="14.25" customHeight="1" x14ac:dyDescent="0.2">
      <c r="A30" s="186"/>
      <c r="B30" s="187"/>
      <c r="C30" s="188"/>
      <c r="D30" s="189"/>
    </row>
    <row r="31" spans="1:4" x14ac:dyDescent="0.2">
      <c r="A31" s="174" t="s">
        <v>185</v>
      </c>
      <c r="B31" s="175" t="s">
        <v>73</v>
      </c>
      <c r="C31" s="176"/>
      <c r="D31" s="177"/>
    </row>
    <row r="32" spans="1:4" ht="13.5" thickBot="1" x14ac:dyDescent="0.25">
      <c r="A32" s="178">
        <v>0</v>
      </c>
      <c r="B32" s="179" t="s">
        <v>247</v>
      </c>
      <c r="C32" s="180">
        <v>0</v>
      </c>
      <c r="D32" s="181" t="s">
        <v>216</v>
      </c>
    </row>
    <row r="33" spans="1:4" ht="13.5" customHeight="1" thickBot="1" x14ac:dyDescent="0.25">
      <c r="A33" s="182"/>
      <c r="B33" s="183" t="s">
        <v>259</v>
      </c>
      <c r="C33" s="184">
        <v>0</v>
      </c>
      <c r="D33" s="185" t="s">
        <v>249</v>
      </c>
    </row>
    <row r="34" spans="1:4" ht="14.25" customHeight="1" x14ac:dyDescent="0.2">
      <c r="A34" s="186"/>
      <c r="B34" s="187"/>
      <c r="C34" s="188"/>
      <c r="D34" s="189"/>
    </row>
    <row r="35" spans="1:4" x14ac:dyDescent="0.2">
      <c r="A35" s="174" t="s">
        <v>186</v>
      </c>
      <c r="B35" s="175" t="s">
        <v>76</v>
      </c>
      <c r="C35" s="176"/>
      <c r="D35" s="177"/>
    </row>
    <row r="36" spans="1:4" ht="13.5" thickBot="1" x14ac:dyDescent="0.25">
      <c r="A36" s="178">
        <v>0</v>
      </c>
      <c r="B36" s="179" t="s">
        <v>247</v>
      </c>
      <c r="C36" s="180">
        <v>0</v>
      </c>
      <c r="D36" s="181" t="s">
        <v>216</v>
      </c>
    </row>
    <row r="37" spans="1:4" ht="13.5" customHeight="1" thickBot="1" x14ac:dyDescent="0.25">
      <c r="A37" s="182"/>
      <c r="B37" s="183" t="s">
        <v>259</v>
      </c>
      <c r="C37" s="184">
        <v>0</v>
      </c>
      <c r="D37" s="185" t="s">
        <v>249</v>
      </c>
    </row>
    <row r="38" spans="1:4" ht="14.25" customHeight="1" x14ac:dyDescent="0.2">
      <c r="A38" s="186"/>
      <c r="B38" s="187"/>
      <c r="C38" s="188"/>
      <c r="D38" s="189"/>
    </row>
    <row r="39" spans="1:4" x14ac:dyDescent="0.2">
      <c r="A39" s="174" t="s">
        <v>187</v>
      </c>
      <c r="B39" s="175" t="s">
        <v>88</v>
      </c>
      <c r="C39" s="176"/>
      <c r="D39" s="177"/>
    </row>
    <row r="40" spans="1:4" ht="13.5" thickBot="1" x14ac:dyDescent="0.25">
      <c r="A40" s="178">
        <v>0</v>
      </c>
      <c r="B40" s="179" t="s">
        <v>247</v>
      </c>
      <c r="C40" s="180">
        <v>0</v>
      </c>
      <c r="D40" s="181" t="s">
        <v>216</v>
      </c>
    </row>
    <row r="41" spans="1:4" ht="13.5" customHeight="1" thickBot="1" x14ac:dyDescent="0.25">
      <c r="A41" s="182"/>
      <c r="B41" s="183" t="s">
        <v>259</v>
      </c>
      <c r="C41" s="184">
        <v>0</v>
      </c>
      <c r="D41" s="185" t="s">
        <v>249</v>
      </c>
    </row>
    <row r="42" spans="1:4" ht="14.25" customHeight="1" x14ac:dyDescent="0.2">
      <c r="A42" s="186"/>
      <c r="B42" s="187"/>
      <c r="C42" s="188"/>
      <c r="D42" s="189"/>
    </row>
    <row r="43" spans="1:4" x14ac:dyDescent="0.2">
      <c r="A43" s="174" t="s">
        <v>188</v>
      </c>
      <c r="B43" s="175" t="s">
        <v>99</v>
      </c>
      <c r="C43" s="176"/>
      <c r="D43" s="177"/>
    </row>
    <row r="44" spans="1:4" ht="13.5" thickBot="1" x14ac:dyDescent="0.25">
      <c r="A44" s="178">
        <v>0</v>
      </c>
      <c r="B44" s="179" t="s">
        <v>247</v>
      </c>
      <c r="C44" s="180">
        <v>0</v>
      </c>
      <c r="D44" s="181" t="s">
        <v>216</v>
      </c>
    </row>
    <row r="45" spans="1:4" ht="13.5" customHeight="1" thickBot="1" x14ac:dyDescent="0.25">
      <c r="A45" s="182"/>
      <c r="B45" s="183" t="s">
        <v>259</v>
      </c>
      <c r="C45" s="184">
        <v>0</v>
      </c>
      <c r="D45" s="185" t="s">
        <v>249</v>
      </c>
    </row>
    <row r="46" spans="1:4" ht="14.25" customHeight="1" x14ac:dyDescent="0.2">
      <c r="A46" s="186"/>
      <c r="B46" s="187"/>
      <c r="C46" s="188"/>
      <c r="D46" s="189"/>
    </row>
    <row r="47" spans="1:4" x14ac:dyDescent="0.2">
      <c r="A47" s="174" t="s">
        <v>189</v>
      </c>
      <c r="B47" s="175" t="s">
        <v>107</v>
      </c>
      <c r="C47" s="176"/>
      <c r="D47" s="177"/>
    </row>
    <row r="48" spans="1:4" ht="13.5" thickBot="1" x14ac:dyDescent="0.25">
      <c r="A48" s="178">
        <v>0</v>
      </c>
      <c r="B48" s="179" t="s">
        <v>247</v>
      </c>
      <c r="C48" s="180">
        <v>0</v>
      </c>
      <c r="D48" s="181" t="s">
        <v>216</v>
      </c>
    </row>
    <row r="49" spans="1:4" ht="13.5" customHeight="1" thickBot="1" x14ac:dyDescent="0.25">
      <c r="A49" s="182"/>
      <c r="B49" s="183" t="s">
        <v>259</v>
      </c>
      <c r="C49" s="184">
        <v>0</v>
      </c>
      <c r="D49" s="185" t="s">
        <v>249</v>
      </c>
    </row>
    <row r="50" spans="1:4" ht="14.25" customHeight="1" x14ac:dyDescent="0.2">
      <c r="A50" s="186"/>
      <c r="B50" s="187"/>
      <c r="C50" s="188"/>
      <c r="D50" s="189"/>
    </row>
    <row r="51" spans="1:4" x14ac:dyDescent="0.2">
      <c r="A51" s="174" t="s">
        <v>190</v>
      </c>
      <c r="B51" s="175" t="s">
        <v>115</v>
      </c>
      <c r="C51" s="176"/>
      <c r="D51" s="177"/>
    </row>
    <row r="52" spans="1:4" ht="13.5" thickBot="1" x14ac:dyDescent="0.25">
      <c r="A52" s="178">
        <v>0</v>
      </c>
      <c r="B52" s="179" t="s">
        <v>247</v>
      </c>
      <c r="C52" s="180">
        <v>0</v>
      </c>
      <c r="D52" s="181" t="s">
        <v>216</v>
      </c>
    </row>
    <row r="53" spans="1:4" ht="13.5" customHeight="1" thickBot="1" x14ac:dyDescent="0.25">
      <c r="A53" s="182"/>
      <c r="B53" s="183" t="s">
        <v>259</v>
      </c>
      <c r="C53" s="184">
        <v>0</v>
      </c>
      <c r="D53" s="185" t="s">
        <v>249</v>
      </c>
    </row>
    <row r="54" spans="1:4" ht="14.25" customHeight="1" x14ac:dyDescent="0.2">
      <c r="A54" s="186"/>
      <c r="B54" s="187"/>
      <c r="C54" s="188"/>
      <c r="D54" s="189"/>
    </row>
    <row r="55" spans="1:4" x14ac:dyDescent="0.2">
      <c r="A55" s="174" t="s">
        <v>191</v>
      </c>
      <c r="B55" s="175" t="s">
        <v>126</v>
      </c>
      <c r="C55" s="176"/>
      <c r="D55" s="177"/>
    </row>
    <row r="56" spans="1:4" ht="13.5" thickBot="1" x14ac:dyDescent="0.25">
      <c r="A56" s="178">
        <v>0</v>
      </c>
      <c r="B56" s="179" t="s">
        <v>247</v>
      </c>
      <c r="C56" s="180">
        <v>0</v>
      </c>
      <c r="D56" s="181" t="s">
        <v>216</v>
      </c>
    </row>
    <row r="57" spans="1:4" ht="13.5" customHeight="1" thickBot="1" x14ac:dyDescent="0.25">
      <c r="A57" s="182"/>
      <c r="B57" s="183" t="s">
        <v>259</v>
      </c>
      <c r="C57" s="184">
        <v>0</v>
      </c>
      <c r="D57" s="185" t="s">
        <v>249</v>
      </c>
    </row>
    <row r="58" spans="1:4" ht="14.25" customHeight="1" x14ac:dyDescent="0.2">
      <c r="A58" s="186"/>
      <c r="B58" s="187"/>
      <c r="C58" s="188"/>
      <c r="D58" s="189"/>
    </row>
    <row r="59" spans="1:4" x14ac:dyDescent="0.2">
      <c r="A59" s="174" t="s">
        <v>192</v>
      </c>
      <c r="B59" s="175" t="s">
        <v>130</v>
      </c>
      <c r="C59" s="176"/>
      <c r="D59" s="177"/>
    </row>
    <row r="60" spans="1:4" ht="13.5" thickBot="1" x14ac:dyDescent="0.25">
      <c r="A60" s="178">
        <v>0</v>
      </c>
      <c r="B60" s="179" t="s">
        <v>247</v>
      </c>
      <c r="C60" s="180">
        <v>0</v>
      </c>
      <c r="D60" s="181" t="s">
        <v>216</v>
      </c>
    </row>
    <row r="61" spans="1:4" ht="13.5" customHeight="1" thickBot="1" x14ac:dyDescent="0.25">
      <c r="A61" s="182"/>
      <c r="B61" s="183" t="s">
        <v>259</v>
      </c>
      <c r="C61" s="184">
        <v>0</v>
      </c>
      <c r="D61" s="185" t="s">
        <v>249</v>
      </c>
    </row>
    <row r="62" spans="1:4" ht="14.25" customHeight="1" x14ac:dyDescent="0.2">
      <c r="A62" s="186"/>
      <c r="B62" s="187"/>
      <c r="C62" s="188"/>
      <c r="D62" s="189"/>
    </row>
    <row r="63" spans="1:4" x14ac:dyDescent="0.2">
      <c r="A63" s="174" t="s">
        <v>193</v>
      </c>
      <c r="B63" s="175" t="s">
        <v>137</v>
      </c>
      <c r="C63" s="176"/>
      <c r="D63" s="177"/>
    </row>
    <row r="64" spans="1:4" ht="13.5" thickBot="1" x14ac:dyDescent="0.25">
      <c r="A64" s="178">
        <v>0</v>
      </c>
      <c r="B64" s="179" t="s">
        <v>247</v>
      </c>
      <c r="C64" s="180">
        <v>0</v>
      </c>
      <c r="D64" s="181" t="s">
        <v>216</v>
      </c>
    </row>
    <row r="65" spans="1:4" ht="13.5" customHeight="1" thickBot="1" x14ac:dyDescent="0.25">
      <c r="A65" s="182"/>
      <c r="B65" s="183" t="s">
        <v>259</v>
      </c>
      <c r="C65" s="184">
        <v>0</v>
      </c>
      <c r="D65" s="185" t="s">
        <v>249</v>
      </c>
    </row>
    <row r="66" spans="1:4" ht="14.25" customHeight="1" x14ac:dyDescent="0.2">
      <c r="A66" s="186"/>
      <c r="B66" s="187"/>
      <c r="C66" s="188"/>
      <c r="D66" s="189"/>
    </row>
    <row r="67" spans="1:4" x14ac:dyDescent="0.2">
      <c r="A67" s="174" t="s">
        <v>194</v>
      </c>
      <c r="B67" s="175" t="s">
        <v>146</v>
      </c>
      <c r="C67" s="176"/>
      <c r="D67" s="177"/>
    </row>
    <row r="68" spans="1:4" ht="13.5" thickBot="1" x14ac:dyDescent="0.25">
      <c r="A68" s="178">
        <v>0</v>
      </c>
      <c r="B68" s="179" t="s">
        <v>247</v>
      </c>
      <c r="C68" s="180">
        <v>0</v>
      </c>
      <c r="D68" s="181" t="s">
        <v>216</v>
      </c>
    </row>
    <row r="69" spans="1:4" ht="13.5" customHeight="1" thickBot="1" x14ac:dyDescent="0.25">
      <c r="A69" s="182"/>
      <c r="B69" s="183" t="s">
        <v>259</v>
      </c>
      <c r="C69" s="184">
        <v>0</v>
      </c>
      <c r="D69" s="185" t="s">
        <v>249</v>
      </c>
    </row>
    <row r="70" spans="1:4" ht="14.25" customHeight="1" x14ac:dyDescent="0.2">
      <c r="A70" s="186"/>
      <c r="B70" s="187"/>
      <c r="C70" s="188"/>
      <c r="D70" s="189"/>
    </row>
    <row r="71" spans="1:4" x14ac:dyDescent="0.2">
      <c r="A71" s="174" t="s">
        <v>195</v>
      </c>
      <c r="B71" s="175" t="s">
        <v>151</v>
      </c>
      <c r="C71" s="176"/>
      <c r="D71" s="177"/>
    </row>
    <row r="72" spans="1:4" ht="13.5" thickBot="1" x14ac:dyDescent="0.25">
      <c r="A72" s="178">
        <v>0</v>
      </c>
      <c r="B72" s="179" t="s">
        <v>247</v>
      </c>
      <c r="C72" s="180">
        <v>0</v>
      </c>
      <c r="D72" s="181" t="s">
        <v>216</v>
      </c>
    </row>
    <row r="73" spans="1:4" ht="13.5" customHeight="1" thickBot="1" x14ac:dyDescent="0.25">
      <c r="A73" s="182"/>
      <c r="B73" s="183" t="s">
        <v>259</v>
      </c>
      <c r="C73" s="184">
        <v>0</v>
      </c>
      <c r="D73" s="185" t="s">
        <v>249</v>
      </c>
    </row>
    <row r="74" spans="1:4" ht="14.25" customHeight="1" x14ac:dyDescent="0.2">
      <c r="A74" s="186"/>
      <c r="B74" s="187"/>
      <c r="C74" s="188"/>
      <c r="D74" s="189"/>
    </row>
    <row r="75" spans="1:4" x14ac:dyDescent="0.2">
      <c r="A75" s="174" t="s">
        <v>196</v>
      </c>
      <c r="B75" s="175" t="s">
        <v>157</v>
      </c>
      <c r="C75" s="176"/>
      <c r="D75" s="177"/>
    </row>
    <row r="76" spans="1:4" ht="13.5" thickBot="1" x14ac:dyDescent="0.25">
      <c r="A76" s="178">
        <v>0</v>
      </c>
      <c r="B76" s="179" t="s">
        <v>247</v>
      </c>
      <c r="C76" s="180">
        <v>0</v>
      </c>
      <c r="D76" s="181" t="s">
        <v>216</v>
      </c>
    </row>
    <row r="77" spans="1:4" ht="13.5" customHeight="1" thickBot="1" x14ac:dyDescent="0.25">
      <c r="A77" s="182"/>
      <c r="B77" s="183" t="s">
        <v>259</v>
      </c>
      <c r="C77" s="184">
        <v>0</v>
      </c>
      <c r="D77" s="185" t="s">
        <v>249</v>
      </c>
    </row>
    <row r="78" spans="1:4" ht="14.25" customHeight="1" thickBot="1" x14ac:dyDescent="0.25">
      <c r="A78" s="186"/>
      <c r="B78" s="187"/>
      <c r="C78" s="188"/>
      <c r="D78" s="189"/>
    </row>
    <row r="79" spans="1:4" ht="13.5" customHeight="1" thickBot="1" x14ac:dyDescent="0.25">
      <c r="B79" s="190" t="s">
        <v>260</v>
      </c>
      <c r="C79" s="191">
        <f>+C77+C73+C69+C65+C61+C57+C53+C49+C45+C41+C37+C33+C29+C25+C21+C17+C13</f>
        <v>0</v>
      </c>
      <c r="D79" s="185" t="s">
        <v>255</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REPORTING&amp;RTHE HOSPITAL OF CENTRAL CONNECTICUT</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261</v>
      </c>
      <c r="B3" s="451"/>
      <c r="C3" s="451"/>
      <c r="D3" s="451"/>
    </row>
    <row r="4" spans="1:4" x14ac:dyDescent="0.2">
      <c r="A4" s="451" t="s">
        <v>2</v>
      </c>
      <c r="B4" s="451"/>
      <c r="C4" s="451"/>
      <c r="D4" s="451"/>
    </row>
    <row r="5" spans="1:4" x14ac:dyDescent="0.2">
      <c r="A5" s="451" t="s">
        <v>262</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257</v>
      </c>
      <c r="C8" s="195"/>
      <c r="D8" s="196"/>
    </row>
    <row r="9" spans="1:4" ht="14.25" customHeight="1" thickBot="1" x14ac:dyDescent="0.25">
      <c r="A9" s="121" t="s">
        <v>5</v>
      </c>
      <c r="B9" s="123" t="s">
        <v>263</v>
      </c>
      <c r="C9" s="197" t="s">
        <v>244</v>
      </c>
      <c r="D9" s="124" t="s">
        <v>264</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247</v>
      </c>
      <c r="C12" s="202">
        <v>0</v>
      </c>
      <c r="D12" s="203" t="s">
        <v>265</v>
      </c>
    </row>
    <row r="13" spans="1:4" ht="13.5" customHeight="1" thickBot="1" x14ac:dyDescent="0.25">
      <c r="A13" s="204"/>
      <c r="B13" s="205" t="s">
        <v>180</v>
      </c>
      <c r="C13" s="206">
        <v>0</v>
      </c>
      <c r="D13" s="207"/>
    </row>
    <row r="14" spans="1:4" ht="14.25" customHeight="1" x14ac:dyDescent="0.2">
      <c r="A14" s="208"/>
      <c r="B14" s="209"/>
      <c r="C14" s="210"/>
      <c r="D14" s="211"/>
    </row>
    <row r="15" spans="1:4" ht="15.75" customHeight="1" x14ac:dyDescent="0.2">
      <c r="A15" s="198" t="s">
        <v>39</v>
      </c>
      <c r="B15" s="175" t="s">
        <v>40</v>
      </c>
      <c r="C15" s="173"/>
      <c r="D15" s="199"/>
    </row>
    <row r="16" spans="1:4" ht="13.5" thickBot="1" x14ac:dyDescent="0.25">
      <c r="A16" s="200">
        <v>0</v>
      </c>
      <c r="B16" s="201" t="s">
        <v>247</v>
      </c>
      <c r="C16" s="202">
        <v>0</v>
      </c>
      <c r="D16" s="203" t="s">
        <v>265</v>
      </c>
    </row>
    <row r="17" spans="1:4" ht="13.5" customHeight="1" thickBot="1" x14ac:dyDescent="0.25">
      <c r="A17" s="204"/>
      <c r="B17" s="205" t="s">
        <v>180</v>
      </c>
      <c r="C17" s="206">
        <v>0</v>
      </c>
      <c r="D17" s="207"/>
    </row>
    <row r="18" spans="1:4" ht="14.25" customHeight="1" x14ac:dyDescent="0.2">
      <c r="A18" s="208"/>
      <c r="B18" s="209"/>
      <c r="C18" s="210"/>
      <c r="D18" s="211"/>
    </row>
    <row r="19" spans="1:4" ht="15.75" customHeight="1" x14ac:dyDescent="0.2">
      <c r="A19" s="198" t="s">
        <v>52</v>
      </c>
      <c r="B19" s="175" t="s">
        <v>53</v>
      </c>
      <c r="C19" s="173"/>
      <c r="D19" s="199"/>
    </row>
    <row r="20" spans="1:4" ht="13.5" thickBot="1" x14ac:dyDescent="0.25">
      <c r="A20" s="200">
        <v>0</v>
      </c>
      <c r="B20" s="201" t="s">
        <v>247</v>
      </c>
      <c r="C20" s="202">
        <v>0</v>
      </c>
      <c r="D20" s="203" t="s">
        <v>265</v>
      </c>
    </row>
    <row r="21" spans="1:4" ht="13.5" customHeight="1" thickBot="1" x14ac:dyDescent="0.25">
      <c r="A21" s="204"/>
      <c r="B21" s="205" t="s">
        <v>180</v>
      </c>
      <c r="C21" s="206">
        <v>0</v>
      </c>
      <c r="D21" s="207"/>
    </row>
    <row r="22" spans="1:4" ht="14.25" customHeight="1" x14ac:dyDescent="0.2">
      <c r="A22" s="208"/>
      <c r="B22" s="209"/>
      <c r="C22" s="210"/>
      <c r="D22" s="211"/>
    </row>
    <row r="23" spans="1:4" ht="15.75" customHeight="1" x14ac:dyDescent="0.2">
      <c r="A23" s="198" t="s">
        <v>60</v>
      </c>
      <c r="B23" s="175" t="s">
        <v>61</v>
      </c>
      <c r="C23" s="173"/>
      <c r="D23" s="199"/>
    </row>
    <row r="24" spans="1:4" ht="13.5" thickBot="1" x14ac:dyDescent="0.25">
      <c r="A24" s="200">
        <v>0</v>
      </c>
      <c r="B24" s="201" t="s">
        <v>247</v>
      </c>
      <c r="C24" s="202">
        <v>0</v>
      </c>
      <c r="D24" s="203" t="s">
        <v>265</v>
      </c>
    </row>
    <row r="25" spans="1:4" ht="13.5" customHeight="1" thickBot="1" x14ac:dyDescent="0.25">
      <c r="A25" s="204"/>
      <c r="B25" s="205" t="s">
        <v>180</v>
      </c>
      <c r="C25" s="206">
        <v>0</v>
      </c>
      <c r="D25" s="207"/>
    </row>
    <row r="26" spans="1:4" ht="14.25" customHeight="1" x14ac:dyDescent="0.2">
      <c r="A26" s="208"/>
      <c r="B26" s="209"/>
      <c r="C26" s="210"/>
      <c r="D26" s="211"/>
    </row>
    <row r="27" spans="1:4" ht="15.75" customHeight="1" x14ac:dyDescent="0.2">
      <c r="A27" s="198" t="s">
        <v>68</v>
      </c>
      <c r="B27" s="175" t="s">
        <v>69</v>
      </c>
      <c r="C27" s="173"/>
      <c r="D27" s="199"/>
    </row>
    <row r="28" spans="1:4" ht="13.5" thickBot="1" x14ac:dyDescent="0.25">
      <c r="A28" s="200">
        <v>0</v>
      </c>
      <c r="B28" s="201" t="s">
        <v>247</v>
      </c>
      <c r="C28" s="202">
        <v>0</v>
      </c>
      <c r="D28" s="203" t="s">
        <v>265</v>
      </c>
    </row>
    <row r="29" spans="1:4" ht="13.5" customHeight="1" thickBot="1" x14ac:dyDescent="0.25">
      <c r="A29" s="204"/>
      <c r="B29" s="205" t="s">
        <v>180</v>
      </c>
      <c r="C29" s="206">
        <v>0</v>
      </c>
      <c r="D29" s="207"/>
    </row>
    <row r="30" spans="1:4" ht="14.25" customHeight="1" x14ac:dyDescent="0.2">
      <c r="A30" s="208"/>
      <c r="B30" s="209"/>
      <c r="C30" s="210"/>
      <c r="D30" s="211"/>
    </row>
    <row r="31" spans="1:4" ht="15.75" customHeight="1" x14ac:dyDescent="0.2">
      <c r="A31" s="198" t="s">
        <v>72</v>
      </c>
      <c r="B31" s="175" t="s">
        <v>73</v>
      </c>
      <c r="C31" s="173"/>
      <c r="D31" s="199"/>
    </row>
    <row r="32" spans="1:4" ht="13.5" thickBot="1" x14ac:dyDescent="0.25">
      <c r="A32" s="200">
        <v>0</v>
      </c>
      <c r="B32" s="201" t="s">
        <v>247</v>
      </c>
      <c r="C32" s="202">
        <v>0</v>
      </c>
      <c r="D32" s="203" t="s">
        <v>265</v>
      </c>
    </row>
    <row r="33" spans="1:4" ht="13.5" customHeight="1" thickBot="1" x14ac:dyDescent="0.25">
      <c r="A33" s="204"/>
      <c r="B33" s="205" t="s">
        <v>180</v>
      </c>
      <c r="C33" s="206">
        <v>0</v>
      </c>
      <c r="D33" s="207"/>
    </row>
    <row r="34" spans="1:4" ht="14.25" customHeight="1" x14ac:dyDescent="0.2">
      <c r="A34" s="208"/>
      <c r="B34" s="209"/>
      <c r="C34" s="210"/>
      <c r="D34" s="211"/>
    </row>
    <row r="35" spans="1:4" ht="15.75" customHeight="1" x14ac:dyDescent="0.2">
      <c r="A35" s="198" t="s">
        <v>75</v>
      </c>
      <c r="B35" s="175" t="s">
        <v>76</v>
      </c>
      <c r="C35" s="173"/>
      <c r="D35" s="199"/>
    </row>
    <row r="36" spans="1:4" ht="13.5" thickBot="1" x14ac:dyDescent="0.25">
      <c r="A36" s="200">
        <v>0</v>
      </c>
      <c r="B36" s="201" t="s">
        <v>247</v>
      </c>
      <c r="C36" s="202">
        <v>0</v>
      </c>
      <c r="D36" s="203" t="s">
        <v>265</v>
      </c>
    </row>
    <row r="37" spans="1:4" ht="13.5" customHeight="1" thickBot="1" x14ac:dyDescent="0.25">
      <c r="A37" s="204"/>
      <c r="B37" s="205" t="s">
        <v>180</v>
      </c>
      <c r="C37" s="206">
        <v>0</v>
      </c>
      <c r="D37" s="207"/>
    </row>
    <row r="38" spans="1:4" ht="14.25" customHeight="1" x14ac:dyDescent="0.2">
      <c r="A38" s="208"/>
      <c r="B38" s="209"/>
      <c r="C38" s="210"/>
      <c r="D38" s="211"/>
    </row>
    <row r="39" spans="1:4" ht="15.75" customHeight="1" x14ac:dyDescent="0.2">
      <c r="A39" s="198" t="s">
        <v>87</v>
      </c>
      <c r="B39" s="175" t="s">
        <v>88</v>
      </c>
      <c r="C39" s="173"/>
      <c r="D39" s="199"/>
    </row>
    <row r="40" spans="1:4" ht="13.5" thickBot="1" x14ac:dyDescent="0.25">
      <c r="A40" s="200">
        <v>0</v>
      </c>
      <c r="B40" s="201" t="s">
        <v>247</v>
      </c>
      <c r="C40" s="202">
        <v>0</v>
      </c>
      <c r="D40" s="203" t="s">
        <v>265</v>
      </c>
    </row>
    <row r="41" spans="1:4" ht="13.5" customHeight="1" thickBot="1" x14ac:dyDescent="0.25">
      <c r="A41" s="204"/>
      <c r="B41" s="205" t="s">
        <v>180</v>
      </c>
      <c r="C41" s="206">
        <v>0</v>
      </c>
      <c r="D41" s="207"/>
    </row>
    <row r="42" spans="1:4" ht="14.25" customHeight="1" x14ac:dyDescent="0.2">
      <c r="A42" s="208"/>
      <c r="B42" s="209"/>
      <c r="C42" s="210"/>
      <c r="D42" s="211"/>
    </row>
    <row r="43" spans="1:4" ht="15.75" customHeight="1" x14ac:dyDescent="0.2">
      <c r="A43" s="198" t="s">
        <v>98</v>
      </c>
      <c r="B43" s="175" t="s">
        <v>99</v>
      </c>
      <c r="C43" s="173"/>
      <c r="D43" s="199"/>
    </row>
    <row r="44" spans="1:4" ht="13.5" thickBot="1" x14ac:dyDescent="0.25">
      <c r="A44" s="200">
        <v>0</v>
      </c>
      <c r="B44" s="201" t="s">
        <v>247</v>
      </c>
      <c r="C44" s="202">
        <v>0</v>
      </c>
      <c r="D44" s="203" t="s">
        <v>265</v>
      </c>
    </row>
    <row r="45" spans="1:4" ht="13.5" customHeight="1" thickBot="1" x14ac:dyDescent="0.25">
      <c r="A45" s="204"/>
      <c r="B45" s="205" t="s">
        <v>180</v>
      </c>
      <c r="C45" s="206">
        <v>0</v>
      </c>
      <c r="D45" s="207"/>
    </row>
    <row r="46" spans="1:4" ht="14.25" customHeight="1" x14ac:dyDescent="0.2">
      <c r="A46" s="208"/>
      <c r="B46" s="209"/>
      <c r="C46" s="210"/>
      <c r="D46" s="211"/>
    </row>
    <row r="47" spans="1:4" ht="15.75" customHeight="1" x14ac:dyDescent="0.2">
      <c r="A47" s="198" t="s">
        <v>106</v>
      </c>
      <c r="B47" s="175" t="s">
        <v>107</v>
      </c>
      <c r="C47" s="173"/>
      <c r="D47" s="199"/>
    </row>
    <row r="48" spans="1:4" ht="13.5" thickBot="1" x14ac:dyDescent="0.25">
      <c r="A48" s="200">
        <v>0</v>
      </c>
      <c r="B48" s="201" t="s">
        <v>247</v>
      </c>
      <c r="C48" s="202">
        <v>0</v>
      </c>
      <c r="D48" s="203" t="s">
        <v>265</v>
      </c>
    </row>
    <row r="49" spans="1:4" ht="13.5" customHeight="1" thickBot="1" x14ac:dyDescent="0.25">
      <c r="A49" s="204"/>
      <c r="B49" s="205" t="s">
        <v>180</v>
      </c>
      <c r="C49" s="206">
        <v>0</v>
      </c>
      <c r="D49" s="207"/>
    </row>
    <row r="50" spans="1:4" ht="14.25" customHeight="1" x14ac:dyDescent="0.2">
      <c r="A50" s="208"/>
      <c r="B50" s="209"/>
      <c r="C50" s="210"/>
      <c r="D50" s="211"/>
    </row>
    <row r="51" spans="1:4" ht="15.75" customHeight="1" x14ac:dyDescent="0.2">
      <c r="A51" s="198" t="s">
        <v>114</v>
      </c>
      <c r="B51" s="175" t="s">
        <v>115</v>
      </c>
      <c r="C51" s="173"/>
      <c r="D51" s="199"/>
    </row>
    <row r="52" spans="1:4" ht="13.5" thickBot="1" x14ac:dyDescent="0.25">
      <c r="A52" s="200">
        <v>0</v>
      </c>
      <c r="B52" s="201" t="s">
        <v>247</v>
      </c>
      <c r="C52" s="202">
        <v>0</v>
      </c>
      <c r="D52" s="203" t="s">
        <v>265</v>
      </c>
    </row>
    <row r="53" spans="1:4" ht="13.5" customHeight="1" thickBot="1" x14ac:dyDescent="0.25">
      <c r="A53" s="204"/>
      <c r="B53" s="205" t="s">
        <v>180</v>
      </c>
      <c r="C53" s="206">
        <v>0</v>
      </c>
      <c r="D53" s="207"/>
    </row>
    <row r="54" spans="1:4" ht="14.25" customHeight="1" x14ac:dyDescent="0.2">
      <c r="A54" s="208"/>
      <c r="B54" s="209"/>
      <c r="C54" s="210"/>
      <c r="D54" s="211"/>
    </row>
    <row r="55" spans="1:4" ht="15.75" customHeight="1" x14ac:dyDescent="0.2">
      <c r="A55" s="198" t="s">
        <v>125</v>
      </c>
      <c r="B55" s="175" t="s">
        <v>126</v>
      </c>
      <c r="C55" s="173"/>
      <c r="D55" s="199"/>
    </row>
    <row r="56" spans="1:4" ht="13.5" thickBot="1" x14ac:dyDescent="0.25">
      <c r="A56" s="200">
        <v>0</v>
      </c>
      <c r="B56" s="201" t="s">
        <v>247</v>
      </c>
      <c r="C56" s="202">
        <v>0</v>
      </c>
      <c r="D56" s="203" t="s">
        <v>265</v>
      </c>
    </row>
    <row r="57" spans="1:4" ht="13.5" customHeight="1" thickBot="1" x14ac:dyDescent="0.25">
      <c r="A57" s="204"/>
      <c r="B57" s="205" t="s">
        <v>180</v>
      </c>
      <c r="C57" s="206">
        <v>0</v>
      </c>
      <c r="D57" s="207"/>
    </row>
    <row r="58" spans="1:4" ht="14.25" customHeight="1" x14ac:dyDescent="0.2">
      <c r="A58" s="208"/>
      <c r="B58" s="209"/>
      <c r="C58" s="210"/>
      <c r="D58" s="211"/>
    </row>
    <row r="59" spans="1:4" ht="15.75" customHeight="1" x14ac:dyDescent="0.2">
      <c r="A59" s="198" t="s">
        <v>129</v>
      </c>
      <c r="B59" s="175" t="s">
        <v>130</v>
      </c>
      <c r="C59" s="173"/>
      <c r="D59" s="199"/>
    </row>
    <row r="60" spans="1:4" ht="13.5" thickBot="1" x14ac:dyDescent="0.25">
      <c r="A60" s="200">
        <v>0</v>
      </c>
      <c r="B60" s="201" t="s">
        <v>247</v>
      </c>
      <c r="C60" s="202">
        <v>0</v>
      </c>
      <c r="D60" s="203" t="s">
        <v>265</v>
      </c>
    </row>
    <row r="61" spans="1:4" ht="13.5" customHeight="1" thickBot="1" x14ac:dyDescent="0.25">
      <c r="A61" s="204"/>
      <c r="B61" s="205" t="s">
        <v>180</v>
      </c>
      <c r="C61" s="206">
        <v>0</v>
      </c>
      <c r="D61" s="207"/>
    </row>
    <row r="62" spans="1:4" ht="14.25" customHeight="1" x14ac:dyDescent="0.2">
      <c r="A62" s="208"/>
      <c r="B62" s="209"/>
      <c r="C62" s="210"/>
      <c r="D62" s="211"/>
    </row>
    <row r="63" spans="1:4" ht="15.75" customHeight="1" x14ac:dyDescent="0.2">
      <c r="A63" s="198" t="s">
        <v>136</v>
      </c>
      <c r="B63" s="175" t="s">
        <v>137</v>
      </c>
      <c r="C63" s="173"/>
      <c r="D63" s="199"/>
    </row>
    <row r="64" spans="1:4" ht="13.5" thickBot="1" x14ac:dyDescent="0.25">
      <c r="A64" s="200">
        <v>0</v>
      </c>
      <c r="B64" s="201" t="s">
        <v>247</v>
      </c>
      <c r="C64" s="202">
        <v>0</v>
      </c>
      <c r="D64" s="203" t="s">
        <v>265</v>
      </c>
    </row>
    <row r="65" spans="1:4" ht="13.5" customHeight="1" thickBot="1" x14ac:dyDescent="0.25">
      <c r="A65" s="204"/>
      <c r="B65" s="205" t="s">
        <v>180</v>
      </c>
      <c r="C65" s="206">
        <v>0</v>
      </c>
      <c r="D65" s="207"/>
    </row>
    <row r="66" spans="1:4" ht="14.25" customHeight="1" x14ac:dyDescent="0.2">
      <c r="A66" s="208"/>
      <c r="B66" s="209"/>
      <c r="C66" s="210"/>
      <c r="D66" s="211"/>
    </row>
    <row r="67" spans="1:4" ht="15.75" customHeight="1" x14ac:dyDescent="0.2">
      <c r="A67" s="198" t="s">
        <v>145</v>
      </c>
      <c r="B67" s="175" t="s">
        <v>146</v>
      </c>
      <c r="C67" s="173"/>
      <c r="D67" s="199"/>
    </row>
    <row r="68" spans="1:4" ht="13.5" thickBot="1" x14ac:dyDescent="0.25">
      <c r="A68" s="200">
        <v>0</v>
      </c>
      <c r="B68" s="201" t="s">
        <v>247</v>
      </c>
      <c r="C68" s="202">
        <v>0</v>
      </c>
      <c r="D68" s="203" t="s">
        <v>265</v>
      </c>
    </row>
    <row r="69" spans="1:4" ht="13.5" customHeight="1" thickBot="1" x14ac:dyDescent="0.25">
      <c r="A69" s="204"/>
      <c r="B69" s="205" t="s">
        <v>180</v>
      </c>
      <c r="C69" s="206">
        <v>0</v>
      </c>
      <c r="D69" s="207"/>
    </row>
    <row r="70" spans="1:4" ht="14.25" customHeight="1" x14ac:dyDescent="0.2">
      <c r="A70" s="208"/>
      <c r="B70" s="209"/>
      <c r="C70" s="210"/>
      <c r="D70" s="211"/>
    </row>
    <row r="71" spans="1:4" ht="15.75" customHeight="1" x14ac:dyDescent="0.2">
      <c r="A71" s="198" t="s">
        <v>150</v>
      </c>
      <c r="B71" s="175" t="s">
        <v>151</v>
      </c>
      <c r="C71" s="173"/>
      <c r="D71" s="199"/>
    </row>
    <row r="72" spans="1:4" ht="13.5" thickBot="1" x14ac:dyDescent="0.25">
      <c r="A72" s="200">
        <v>0</v>
      </c>
      <c r="B72" s="201" t="s">
        <v>247</v>
      </c>
      <c r="C72" s="202">
        <v>0</v>
      </c>
      <c r="D72" s="203" t="s">
        <v>265</v>
      </c>
    </row>
    <row r="73" spans="1:4" ht="13.5" customHeight="1" thickBot="1" x14ac:dyDescent="0.25">
      <c r="A73" s="204"/>
      <c r="B73" s="205" t="s">
        <v>180</v>
      </c>
      <c r="C73" s="206">
        <v>0</v>
      </c>
      <c r="D73" s="207"/>
    </row>
    <row r="74" spans="1:4" ht="14.25" customHeight="1" x14ac:dyDescent="0.2">
      <c r="A74" s="208"/>
      <c r="B74" s="209"/>
      <c r="C74" s="210"/>
      <c r="D74" s="211"/>
    </row>
    <row r="75" spans="1:4" ht="15.75" customHeight="1" x14ac:dyDescent="0.2">
      <c r="A75" s="198" t="s">
        <v>156</v>
      </c>
      <c r="B75" s="175" t="s">
        <v>157</v>
      </c>
      <c r="C75" s="173"/>
      <c r="D75" s="199"/>
    </row>
    <row r="76" spans="1:4" ht="13.5" thickBot="1" x14ac:dyDescent="0.25">
      <c r="A76" s="200">
        <v>0</v>
      </c>
      <c r="B76" s="201" t="s">
        <v>247</v>
      </c>
      <c r="C76" s="202">
        <v>0</v>
      </c>
      <c r="D76" s="203" t="s">
        <v>265</v>
      </c>
    </row>
    <row r="77" spans="1:4" ht="13.5" customHeight="1" thickBot="1" x14ac:dyDescent="0.25">
      <c r="A77" s="204"/>
      <c r="B77" s="205" t="s">
        <v>180</v>
      </c>
      <c r="C77" s="206">
        <v>0</v>
      </c>
      <c r="D77" s="207"/>
    </row>
    <row r="78" spans="1:4" ht="14.25" customHeight="1" x14ac:dyDescent="0.2">
      <c r="A78" s="208"/>
      <c r="B78" s="209"/>
      <c r="C78" s="210"/>
      <c r="D78" s="211"/>
    </row>
    <row r="79" spans="1:4" ht="13.5" customHeight="1" thickBot="1" x14ac:dyDescent="0.25">
      <c r="A79" s="212"/>
      <c r="B79" s="213" t="s">
        <v>240</v>
      </c>
      <c r="C79" s="214">
        <f>+C77+C73+C69+C65+C61+C57+C53+C49+C45+C41+C37+C33+C29+C25+C21+C17+C13</f>
        <v>0</v>
      </c>
      <c r="D79"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REPORTING&amp;RTHE HOSPITAL OF CENTRAL CONNECTICUT</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266</v>
      </c>
      <c r="B5" s="455"/>
      <c r="C5" s="455"/>
      <c r="D5" s="455"/>
      <c r="E5" s="455"/>
      <c r="F5" s="455"/>
    </row>
    <row r="6" spans="1:6" s="216" customFormat="1" x14ac:dyDescent="0.2">
      <c r="A6" s="455" t="s">
        <v>267</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268</v>
      </c>
      <c r="D9" s="227" t="s">
        <v>269</v>
      </c>
      <c r="E9" s="228" t="s">
        <v>270</v>
      </c>
      <c r="F9" s="229" t="s">
        <v>271</v>
      </c>
    </row>
    <row r="10" spans="1:6" x14ac:dyDescent="0.2">
      <c r="A10" s="230"/>
      <c r="B10" s="231"/>
      <c r="C10" s="232"/>
      <c r="D10" s="233"/>
      <c r="E10" s="173"/>
      <c r="F10" s="172"/>
    </row>
    <row r="11" spans="1:6" ht="13.5" customHeight="1" thickBot="1" x14ac:dyDescent="0.25">
      <c r="A11" s="167" t="s">
        <v>8</v>
      </c>
      <c r="B11" s="234" t="s">
        <v>272</v>
      </c>
      <c r="C11" s="235"/>
      <c r="D11" s="235"/>
      <c r="E11" s="235"/>
      <c r="F11" s="236"/>
    </row>
    <row r="12" spans="1:6" ht="15.75" customHeight="1" x14ac:dyDescent="0.2">
      <c r="A12" s="237"/>
      <c r="B12" s="238" t="s">
        <v>273</v>
      </c>
      <c r="C12" s="239">
        <v>0</v>
      </c>
      <c r="D12" s="239">
        <v>0</v>
      </c>
      <c r="E12" s="239">
        <f t="shared" ref="E12:E18" si="0">D12-C12</f>
        <v>0</v>
      </c>
      <c r="F12" s="240">
        <f t="shared" ref="F12:F18" si="1">IF(C12=0,0,E12/C12)</f>
        <v>0</v>
      </c>
    </row>
    <row r="13" spans="1:6" x14ac:dyDescent="0.2">
      <c r="A13" s="241">
        <v>1</v>
      </c>
      <c r="B13" s="242" t="s">
        <v>274</v>
      </c>
      <c r="C13" s="243">
        <v>0</v>
      </c>
      <c r="D13" s="243">
        <v>0</v>
      </c>
      <c r="E13" s="243">
        <f t="shared" si="0"/>
        <v>0</v>
      </c>
      <c r="F13" s="244">
        <f t="shared" si="1"/>
        <v>0</v>
      </c>
    </row>
    <row r="14" spans="1:6" x14ac:dyDescent="0.2">
      <c r="A14" s="241">
        <v>2</v>
      </c>
      <c r="B14" s="242" t="s">
        <v>275</v>
      </c>
      <c r="C14" s="243">
        <v>0</v>
      </c>
      <c r="D14" s="243">
        <v>0</v>
      </c>
      <c r="E14" s="243">
        <f t="shared" si="0"/>
        <v>0</v>
      </c>
      <c r="F14" s="244">
        <f t="shared" si="1"/>
        <v>0</v>
      </c>
    </row>
    <row r="15" spans="1:6" x14ac:dyDescent="0.2">
      <c r="A15" s="241">
        <v>3</v>
      </c>
      <c r="B15" s="242" t="s">
        <v>276</v>
      </c>
      <c r="C15" s="243">
        <v>0</v>
      </c>
      <c r="D15" s="243">
        <v>0</v>
      </c>
      <c r="E15" s="243">
        <f t="shared" si="0"/>
        <v>0</v>
      </c>
      <c r="F15" s="244">
        <f t="shared" si="1"/>
        <v>0</v>
      </c>
    </row>
    <row r="16" spans="1:6" x14ac:dyDescent="0.2">
      <c r="A16" s="241">
        <v>4</v>
      </c>
      <c r="B16" s="242" t="s">
        <v>277</v>
      </c>
      <c r="C16" s="243">
        <v>0</v>
      </c>
      <c r="D16" s="243">
        <v>0</v>
      </c>
      <c r="E16" s="243">
        <f t="shared" si="0"/>
        <v>0</v>
      </c>
      <c r="F16" s="244">
        <f t="shared" si="1"/>
        <v>0</v>
      </c>
    </row>
    <row r="17" spans="1:6" ht="15.75" x14ac:dyDescent="0.25">
      <c r="A17" s="132"/>
      <c r="B17" s="245" t="s">
        <v>278</v>
      </c>
      <c r="C17" s="246">
        <f>C12+(C13+C14-C15+C16)</f>
        <v>0</v>
      </c>
      <c r="D17" s="246">
        <f>D12+(D13+D14-D15+D16)</f>
        <v>0</v>
      </c>
      <c r="E17" s="246">
        <f t="shared" si="0"/>
        <v>0</v>
      </c>
      <c r="F17" s="247">
        <f t="shared" si="1"/>
        <v>0</v>
      </c>
    </row>
    <row r="18" spans="1:6" x14ac:dyDescent="0.2">
      <c r="A18" s="248">
        <v>5</v>
      </c>
      <c r="B18" s="249" t="s">
        <v>279</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280</v>
      </c>
      <c r="C20" s="235"/>
      <c r="D20" s="235"/>
      <c r="E20" s="235"/>
      <c r="F20" s="236"/>
    </row>
    <row r="21" spans="1:6" ht="15.75" customHeight="1" x14ac:dyDescent="0.2">
      <c r="A21" s="237"/>
      <c r="B21" s="238" t="s">
        <v>273</v>
      </c>
      <c r="C21" s="239">
        <v>851127.85</v>
      </c>
      <c r="D21" s="239">
        <v>885006.8</v>
      </c>
      <c r="E21" s="239">
        <f t="shared" ref="E21:E27" si="2">D21-C21</f>
        <v>33878.95000000007</v>
      </c>
      <c r="F21" s="240">
        <f t="shared" ref="F21:F27" si="3">IF(C21=0,0,E21/C21)</f>
        <v>3.9804771985783416E-2</v>
      </c>
    </row>
    <row r="22" spans="1:6" x14ac:dyDescent="0.2">
      <c r="A22" s="241">
        <v>1</v>
      </c>
      <c r="B22" s="242" t="s">
        <v>274</v>
      </c>
      <c r="C22" s="243">
        <v>2763.32</v>
      </c>
      <c r="D22" s="243">
        <v>2644.05</v>
      </c>
      <c r="E22" s="243">
        <f t="shared" si="2"/>
        <v>-119.26999999999998</v>
      </c>
      <c r="F22" s="244">
        <f t="shared" si="3"/>
        <v>-4.3161848790585232E-2</v>
      </c>
    </row>
    <row r="23" spans="1:6" x14ac:dyDescent="0.2">
      <c r="A23" s="241">
        <v>2</v>
      </c>
      <c r="B23" s="242" t="s">
        <v>275</v>
      </c>
      <c r="C23" s="243">
        <v>18443.5</v>
      </c>
      <c r="D23" s="243">
        <v>21407.18</v>
      </c>
      <c r="E23" s="243">
        <f t="shared" si="2"/>
        <v>2963.6800000000003</v>
      </c>
      <c r="F23" s="244">
        <f t="shared" si="3"/>
        <v>0.1606896738688427</v>
      </c>
    </row>
    <row r="24" spans="1:6" x14ac:dyDescent="0.2">
      <c r="A24" s="241">
        <v>3</v>
      </c>
      <c r="B24" s="242" t="s">
        <v>276</v>
      </c>
      <c r="C24" s="243">
        <v>0.23</v>
      </c>
      <c r="D24" s="243">
        <v>0</v>
      </c>
      <c r="E24" s="243">
        <f t="shared" si="2"/>
        <v>-0.23</v>
      </c>
      <c r="F24" s="244">
        <f t="shared" si="3"/>
        <v>-1</v>
      </c>
    </row>
    <row r="25" spans="1:6" x14ac:dyDescent="0.2">
      <c r="A25" s="241">
        <v>4</v>
      </c>
      <c r="B25" s="242" t="s">
        <v>277</v>
      </c>
      <c r="C25" s="243">
        <v>12672.36</v>
      </c>
      <c r="D25" s="243">
        <v>106220.73</v>
      </c>
      <c r="E25" s="243">
        <f t="shared" si="2"/>
        <v>93548.37</v>
      </c>
      <c r="F25" s="244">
        <f t="shared" si="3"/>
        <v>7.3820795810725066</v>
      </c>
    </row>
    <row r="26" spans="1:6" ht="15.75" x14ac:dyDescent="0.25">
      <c r="A26" s="132"/>
      <c r="B26" s="245" t="s">
        <v>278</v>
      </c>
      <c r="C26" s="246">
        <f>C21+(C22+C23-C24+C25)</f>
        <v>885006.79999999993</v>
      </c>
      <c r="D26" s="246">
        <f>D21+(D22+D23-D24+D25)</f>
        <v>1015278.76</v>
      </c>
      <c r="E26" s="246">
        <f t="shared" si="2"/>
        <v>130271.96000000008</v>
      </c>
      <c r="F26" s="247">
        <f t="shared" si="3"/>
        <v>0.14719882378304899</v>
      </c>
    </row>
    <row r="27" spans="1:6" x14ac:dyDescent="0.2">
      <c r="A27" s="248">
        <v>5</v>
      </c>
      <c r="B27" s="249" t="s">
        <v>279</v>
      </c>
      <c r="C27" s="250">
        <v>20000</v>
      </c>
      <c r="D27" s="250">
        <v>20000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52</v>
      </c>
      <c r="B29" s="234" t="s">
        <v>281</v>
      </c>
      <c r="C29" s="235"/>
      <c r="D29" s="235"/>
      <c r="E29" s="235"/>
      <c r="F29" s="236"/>
    </row>
    <row r="30" spans="1:6" ht="15.75" customHeight="1" x14ac:dyDescent="0.2">
      <c r="A30" s="237"/>
      <c r="B30" s="238" t="s">
        <v>273</v>
      </c>
      <c r="C30" s="239">
        <v>0</v>
      </c>
      <c r="D30" s="239">
        <v>0</v>
      </c>
      <c r="E30" s="239">
        <f t="shared" ref="E30:E36" si="4">D30-C30</f>
        <v>0</v>
      </c>
      <c r="F30" s="240">
        <f t="shared" ref="F30:F36" si="5">IF(C30=0,0,E30/C30)</f>
        <v>0</v>
      </c>
    </row>
    <row r="31" spans="1:6" x14ac:dyDescent="0.2">
      <c r="A31" s="241">
        <v>1</v>
      </c>
      <c r="B31" s="242" t="s">
        <v>274</v>
      </c>
      <c r="C31" s="243">
        <v>0</v>
      </c>
      <c r="D31" s="243">
        <v>0</v>
      </c>
      <c r="E31" s="243">
        <f t="shared" si="4"/>
        <v>0</v>
      </c>
      <c r="F31" s="244">
        <f t="shared" si="5"/>
        <v>0</v>
      </c>
    </row>
    <row r="32" spans="1:6" x14ac:dyDescent="0.2">
      <c r="A32" s="241">
        <v>2</v>
      </c>
      <c r="B32" s="242" t="s">
        <v>275</v>
      </c>
      <c r="C32" s="243">
        <v>0</v>
      </c>
      <c r="D32" s="243">
        <v>0</v>
      </c>
      <c r="E32" s="243">
        <f t="shared" si="4"/>
        <v>0</v>
      </c>
      <c r="F32" s="244">
        <f t="shared" si="5"/>
        <v>0</v>
      </c>
    </row>
    <row r="33" spans="1:6" x14ac:dyDescent="0.2">
      <c r="A33" s="241">
        <v>3</v>
      </c>
      <c r="B33" s="242" t="s">
        <v>276</v>
      </c>
      <c r="C33" s="243">
        <v>0</v>
      </c>
      <c r="D33" s="243">
        <v>0</v>
      </c>
      <c r="E33" s="243">
        <f t="shared" si="4"/>
        <v>0</v>
      </c>
      <c r="F33" s="244">
        <f t="shared" si="5"/>
        <v>0</v>
      </c>
    </row>
    <row r="34" spans="1:6" x14ac:dyDescent="0.2">
      <c r="A34" s="241">
        <v>4</v>
      </c>
      <c r="B34" s="242" t="s">
        <v>277</v>
      </c>
      <c r="C34" s="243">
        <v>0</v>
      </c>
      <c r="D34" s="243">
        <v>0</v>
      </c>
      <c r="E34" s="243">
        <f t="shared" si="4"/>
        <v>0</v>
      </c>
      <c r="F34" s="244">
        <f t="shared" si="5"/>
        <v>0</v>
      </c>
    </row>
    <row r="35" spans="1:6" ht="15.75" x14ac:dyDescent="0.25">
      <c r="A35" s="132"/>
      <c r="B35" s="245" t="s">
        <v>278</v>
      </c>
      <c r="C35" s="246">
        <f>C30+(C31+C32-C33+C34)</f>
        <v>0</v>
      </c>
      <c r="D35" s="246">
        <f>D30+(D31+D32-D33+D34)</f>
        <v>0</v>
      </c>
      <c r="E35" s="246">
        <f t="shared" si="4"/>
        <v>0</v>
      </c>
      <c r="F35" s="247">
        <f t="shared" si="5"/>
        <v>0</v>
      </c>
    </row>
    <row r="36" spans="1:6" x14ac:dyDescent="0.2">
      <c r="A36" s="248">
        <v>5</v>
      </c>
      <c r="B36" s="249" t="s">
        <v>279</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REPORTING&amp;R&amp;10THE HOSPITAL OF CENTRAL CONNECTICUT</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282</v>
      </c>
      <c r="B4" s="466"/>
      <c r="C4" s="467"/>
    </row>
    <row r="5" spans="1:4" ht="16.350000000000001" customHeight="1" thickBot="1" x14ac:dyDescent="0.3">
      <c r="A5" s="468"/>
      <c r="B5" s="469"/>
      <c r="C5" s="470"/>
    </row>
    <row r="6" spans="1:4" ht="16.350000000000001" customHeight="1" thickBot="1" x14ac:dyDescent="0.3">
      <c r="A6" s="471" t="s">
        <v>283</v>
      </c>
      <c r="B6" s="472"/>
      <c r="C6" s="473"/>
    </row>
    <row r="7" spans="1:4" ht="16.350000000000001" customHeight="1" thickBot="1" x14ac:dyDescent="0.3">
      <c r="A7" s="259">
        <v>-1</v>
      </c>
      <c r="B7" s="260">
        <v>-2</v>
      </c>
      <c r="C7" s="260">
        <v>-3</v>
      </c>
    </row>
    <row r="8" spans="1:4" ht="16.350000000000001" customHeight="1" thickBot="1" x14ac:dyDescent="0.3">
      <c r="A8" s="261" t="s">
        <v>284</v>
      </c>
      <c r="B8" s="262" t="s">
        <v>285</v>
      </c>
      <c r="C8" s="263" t="s">
        <v>286</v>
      </c>
    </row>
    <row r="9" spans="1:4" s="264" customFormat="1" ht="16.350000000000001" customHeight="1" x14ac:dyDescent="0.25">
      <c r="A9" s="456" t="s">
        <v>287</v>
      </c>
      <c r="B9" s="457"/>
      <c r="C9" s="265">
        <v>990</v>
      </c>
    </row>
    <row r="10" spans="1:4" s="264" customFormat="1" ht="16.350000000000001" customHeight="1" x14ac:dyDescent="0.25">
      <c r="A10" s="458" t="s">
        <v>288</v>
      </c>
      <c r="B10" s="459"/>
      <c r="C10" s="265">
        <v>0</v>
      </c>
      <c r="D10" s="266"/>
    </row>
    <row r="11" spans="1:4" s="264" customFormat="1" ht="16.350000000000001" customHeight="1" thickBot="1" x14ac:dyDescent="0.3">
      <c r="A11" s="460" t="s">
        <v>289</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290</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REPORTING&amp;RTHE HOSPITAL OF CENTRAL CONNECTICUT</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4"/>
      <c r="B1" s="475"/>
      <c r="C1" s="475"/>
      <c r="D1" s="475"/>
      <c r="E1" s="475"/>
      <c r="F1" s="47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291</v>
      </c>
      <c r="B5" s="466"/>
      <c r="C5" s="466"/>
      <c r="D5" s="466"/>
      <c r="E5" s="466"/>
      <c r="F5" s="467"/>
    </row>
    <row r="6" spans="1:6" ht="16.5" customHeight="1" thickBot="1" x14ac:dyDescent="0.3">
      <c r="A6" s="477"/>
      <c r="B6" s="478"/>
      <c r="C6" s="478"/>
      <c r="D6" s="478"/>
      <c r="E6" s="478"/>
      <c r="F6" s="479"/>
    </row>
    <row r="7" spans="1:6" ht="16.5" customHeight="1" thickBot="1" x14ac:dyDescent="0.3">
      <c r="A7" s="484" t="s">
        <v>292</v>
      </c>
      <c r="B7" s="485"/>
      <c r="C7" s="485"/>
      <c r="D7" s="485"/>
      <c r="E7" s="485"/>
      <c r="F7" s="485"/>
    </row>
    <row r="8" spans="1:6" ht="14.25" customHeight="1" x14ac:dyDescent="0.25">
      <c r="A8" s="272">
        <v>-1</v>
      </c>
      <c r="B8" s="273">
        <v>-2</v>
      </c>
      <c r="C8" s="273">
        <v>-3</v>
      </c>
      <c r="D8" s="273">
        <v>-4</v>
      </c>
      <c r="E8" s="273">
        <v>-5</v>
      </c>
      <c r="F8" s="274">
        <v>-6</v>
      </c>
    </row>
    <row r="9" spans="1:6" ht="30.75" customHeight="1" thickBot="1" x14ac:dyDescent="0.3">
      <c r="A9" s="275" t="s">
        <v>293</v>
      </c>
      <c r="B9" s="276" t="s">
        <v>294</v>
      </c>
      <c r="C9" s="277" t="s">
        <v>295</v>
      </c>
      <c r="D9" s="277" t="s">
        <v>296</v>
      </c>
      <c r="E9" s="277" t="s">
        <v>297</v>
      </c>
      <c r="F9" s="278" t="s">
        <v>298</v>
      </c>
    </row>
    <row r="10" spans="1:6" ht="15" customHeight="1" x14ac:dyDescent="0.25">
      <c r="A10" s="279"/>
      <c r="B10" s="280"/>
      <c r="C10" s="281"/>
      <c r="D10" s="281"/>
      <c r="E10" s="281"/>
      <c r="F10" s="282"/>
    </row>
    <row r="11" spans="1:6" ht="15" customHeight="1" x14ac:dyDescent="0.25">
      <c r="A11" s="283" t="s">
        <v>168</v>
      </c>
      <c r="B11" s="486" t="s">
        <v>299</v>
      </c>
      <c r="C11" s="487"/>
      <c r="D11" s="487"/>
      <c r="E11" s="487"/>
      <c r="F11" s="487"/>
    </row>
    <row r="12" spans="1:6" ht="15" customHeight="1" x14ac:dyDescent="0.25">
      <c r="A12" s="480"/>
      <c r="B12" s="481"/>
      <c r="C12" s="481"/>
      <c r="D12" s="481"/>
      <c r="E12" s="481"/>
      <c r="F12" s="481"/>
    </row>
    <row r="13" spans="1:6" ht="15" customHeight="1" x14ac:dyDescent="0.25">
      <c r="A13" s="283" t="s">
        <v>169</v>
      </c>
      <c r="B13" s="488" t="s">
        <v>300</v>
      </c>
      <c r="C13" s="489"/>
      <c r="D13" s="489"/>
      <c r="E13" s="489"/>
      <c r="F13" s="489"/>
    </row>
    <row r="14" spans="1:6" ht="15" customHeight="1" x14ac:dyDescent="0.25">
      <c r="A14" s="480"/>
      <c r="B14" s="481"/>
      <c r="C14" s="481"/>
      <c r="D14" s="481"/>
      <c r="E14" s="481"/>
      <c r="F14" s="481"/>
    </row>
    <row r="15" spans="1:6" ht="15" customHeight="1" x14ac:dyDescent="0.25">
      <c r="A15" s="283" t="s">
        <v>202</v>
      </c>
      <c r="B15" s="488" t="s">
        <v>301</v>
      </c>
      <c r="C15" s="489"/>
      <c r="D15" s="489"/>
      <c r="E15" s="489"/>
      <c r="F15" s="489"/>
    </row>
    <row r="16" spans="1:6" ht="15" customHeight="1" x14ac:dyDescent="0.25">
      <c r="A16" s="480"/>
      <c r="B16" s="481"/>
      <c r="C16" s="481"/>
      <c r="D16" s="481"/>
      <c r="E16" s="481"/>
      <c r="F16" s="481"/>
    </row>
    <row r="17" spans="1:6" ht="15" customHeight="1" x14ac:dyDescent="0.25">
      <c r="A17" s="283" t="s">
        <v>302</v>
      </c>
      <c r="B17" s="482" t="s">
        <v>303</v>
      </c>
      <c r="C17" s="482"/>
      <c r="D17" s="482"/>
      <c r="E17" s="482"/>
      <c r="F17" s="482"/>
    </row>
    <row r="18" spans="1:6" ht="16.5" customHeight="1" thickBot="1" x14ac:dyDescent="0.3">
      <c r="A18" s="284"/>
      <c r="B18" s="483"/>
      <c r="C18" s="483"/>
      <c r="D18" s="483"/>
      <c r="E18" s="483"/>
      <c r="F18" s="285"/>
    </row>
    <row r="19" spans="1:6" x14ac:dyDescent="0.25">
      <c r="A19" s="286"/>
      <c r="B19" s="287" t="s">
        <v>304</v>
      </c>
      <c r="C19" s="288">
        <v>705011.45</v>
      </c>
      <c r="D19" s="288">
        <v>14935.07</v>
      </c>
      <c r="E19" s="288">
        <v>0</v>
      </c>
      <c r="F19" s="289">
        <v>9870.99</v>
      </c>
    </row>
    <row r="20" spans="1:6" x14ac:dyDescent="0.25">
      <c r="A20" s="286"/>
      <c r="B20" s="287" t="s">
        <v>305</v>
      </c>
      <c r="C20" s="288">
        <v>152521.69</v>
      </c>
      <c r="D20" s="288">
        <v>3182.99</v>
      </c>
      <c r="E20" s="288">
        <v>0</v>
      </c>
      <c r="F20" s="289">
        <v>2136.7199999999998</v>
      </c>
    </row>
    <row r="21" spans="1:6" x14ac:dyDescent="0.25">
      <c r="A21" s="286"/>
      <c r="B21" s="287" t="s">
        <v>306</v>
      </c>
      <c r="C21" s="288">
        <v>102393.07</v>
      </c>
      <c r="D21" s="288">
        <v>2136.85</v>
      </c>
      <c r="E21" s="288">
        <v>0</v>
      </c>
      <c r="F21" s="289">
        <v>1434.45</v>
      </c>
    </row>
    <row r="22" spans="1:6" ht="16.5" thickBot="1" x14ac:dyDescent="0.3">
      <c r="A22" s="286"/>
      <c r="B22" s="287" t="s">
        <v>307</v>
      </c>
      <c r="C22" s="288">
        <v>55352.55</v>
      </c>
      <c r="D22" s="288">
        <v>1152.28</v>
      </c>
      <c r="E22" s="288">
        <v>0</v>
      </c>
      <c r="F22" s="289">
        <v>773.6</v>
      </c>
    </row>
    <row r="23" spans="1:6" ht="16.5" customHeight="1" thickBot="1" x14ac:dyDescent="0.3">
      <c r="A23" s="290"/>
      <c r="B23" s="290" t="s">
        <v>308</v>
      </c>
      <c r="C23" s="291">
        <f>SUM(C$19:C22)</f>
        <v>1015278.76</v>
      </c>
      <c r="D23" s="291">
        <f>SUM(D$19:D22)</f>
        <v>21407.189999999995</v>
      </c>
      <c r="E23" s="291">
        <f>SUM(E$19:E22)</f>
        <v>0</v>
      </c>
      <c r="F23" s="291">
        <f>SUM(F$19:F22)</f>
        <v>14215.76</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REPORTING&amp;RTHE HOSPITAL OF CENTRAL CONNECTICUT</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2013-07-31T19:25:08Z</cp:lastPrinted>
  <dcterms:created xsi:type="dcterms:W3CDTF">2005-10-21T18:41:40Z</dcterms:created>
  <dcterms:modified xsi:type="dcterms:W3CDTF">2013-07-31T19:25:15Z</dcterms:modified>
</cp:coreProperties>
</file>