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Report17A!$A$13:$C$558</definedName>
    <definedName name="_xlnm.Print_Area" localSheetId="8">Report17B!$A$10:$F$37</definedName>
    <definedName name="_xlnm.Print_Area" localSheetId="9">Report18!$A$9:$C$23</definedName>
    <definedName name="_xlnm.Print_Area" localSheetId="10">Report19!$A$11:$E$31</definedName>
    <definedName name="_xlnm.Print_Area" localSheetId="0">Report20!$A$11:$C$317</definedName>
    <definedName name="_xlnm.Print_Area" localSheetId="11">Report21!$A$11:$E$88</definedName>
    <definedName name="_xlnm.Print_Area" localSheetId="12">Report22!$A$11:$C$20</definedName>
    <definedName name="_xlnm.Print_Area" localSheetId="13">Report23!$A$9:$F$59</definedName>
    <definedName name="_xlnm.Print_Area" localSheetId="1">Report5!$A$10:$D$168</definedName>
    <definedName name="_xlnm.Print_Area" localSheetId="2">Report6!$A$10:$E$120</definedName>
    <definedName name="_xlnm.Print_Area" localSheetId="3">Report6A!$A$10:$F$83</definedName>
    <definedName name="_xlnm.Print_Area" localSheetId="4">Report7!$A$10:$D$86</definedName>
    <definedName name="_xlnm.Print_Area" localSheetId="5">Report8!$A$10:$D$83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E55" i="17"/>
  <c r="F55" i="17" s="1"/>
  <c r="E54" i="17"/>
  <c r="F54" i="17" s="1"/>
  <c r="E53" i="17"/>
  <c r="F53" i="17" s="1"/>
  <c r="D51" i="17"/>
  <c r="C51" i="17"/>
  <c r="E50" i="17"/>
  <c r="F50" i="17"/>
  <c r="E49" i="17"/>
  <c r="F49" i="17" s="1"/>
  <c r="E48" i="17"/>
  <c r="F48" i="17" s="1"/>
  <c r="E51" i="17"/>
  <c r="D45" i="17"/>
  <c r="D46" i="17" s="1"/>
  <c r="E46" i="17" s="1"/>
  <c r="F46" i="17" s="1"/>
  <c r="C45" i="17"/>
  <c r="E45" i="17" s="1"/>
  <c r="F45" i="17" s="1"/>
  <c r="E44" i="17"/>
  <c r="F44" i="17"/>
  <c r="D42" i="17"/>
  <c r="C42" i="17"/>
  <c r="F42" i="17" s="1"/>
  <c r="E41" i="17"/>
  <c r="F41" i="17" s="1"/>
  <c r="E39" i="17"/>
  <c r="F39" i="17"/>
  <c r="E38" i="17"/>
  <c r="F38" i="17"/>
  <c r="E30" i="17"/>
  <c r="F30" i="17"/>
  <c r="E29" i="17"/>
  <c r="F29" i="17" s="1"/>
  <c r="E28" i="17"/>
  <c r="F28" i="17"/>
  <c r="E27" i="17"/>
  <c r="F27" i="17"/>
  <c r="D25" i="17"/>
  <c r="C25" i="17"/>
  <c r="E24" i="17"/>
  <c r="F24" i="17" s="1"/>
  <c r="E23" i="17"/>
  <c r="F23" i="17"/>
  <c r="E22" i="17"/>
  <c r="F22" i="17"/>
  <c r="D19" i="17"/>
  <c r="D20" i="17"/>
  <c r="C19" i="17"/>
  <c r="E19" i="17" s="1"/>
  <c r="E18" i="17"/>
  <c r="F18" i="17" s="1"/>
  <c r="D16" i="17"/>
  <c r="E16" i="17" s="1"/>
  <c r="F16" i="17" s="1"/>
  <c r="C16" i="17"/>
  <c r="E15" i="17"/>
  <c r="F15" i="17" s="1"/>
  <c r="E13" i="17"/>
  <c r="F13" i="17"/>
  <c r="E12" i="17"/>
  <c r="F12" i="17" s="1"/>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7" i="12"/>
  <c r="E37" i="12"/>
  <c r="D37" i="12"/>
  <c r="C37" i="12"/>
  <c r="C558" i="11"/>
  <c r="F36" i="10"/>
  <c r="E36" i="10"/>
  <c r="F35" i="10"/>
  <c r="D35" i="10"/>
  <c r="E35" i="10"/>
  <c r="C35" i="10"/>
  <c r="F34" i="10"/>
  <c r="E34" i="10"/>
  <c r="F33" i="10"/>
  <c r="E33" i="10"/>
  <c r="F32" i="10"/>
  <c r="E32" i="10"/>
  <c r="F31" i="10"/>
  <c r="E31" i="10"/>
  <c r="F30" i="10"/>
  <c r="E30" i="10"/>
  <c r="E27" i="10"/>
  <c r="F27" i="10" s="1"/>
  <c r="D26" i="10"/>
  <c r="E26" i="10" s="1"/>
  <c r="F26" i="10" s="1"/>
  <c r="C26" i="10"/>
  <c r="F25" i="10"/>
  <c r="E25" i="10"/>
  <c r="E24" i="10"/>
  <c r="F24" i="10" s="1"/>
  <c r="F23" i="10"/>
  <c r="E23" i="10"/>
  <c r="F22" i="10"/>
  <c r="E22" i="10"/>
  <c r="E21" i="10"/>
  <c r="F21" i="10" s="1"/>
  <c r="F18" i="10"/>
  <c r="E18" i="10"/>
  <c r="F17" i="10"/>
  <c r="D17" i="10"/>
  <c r="E17" i="10"/>
  <c r="C17" i="10"/>
  <c r="F16" i="10"/>
  <c r="E16" i="10"/>
  <c r="F15" i="10"/>
  <c r="E15" i="10"/>
  <c r="F14" i="10"/>
  <c r="E14" i="10"/>
  <c r="F13" i="10"/>
  <c r="E13" i="10"/>
  <c r="F12" i="10"/>
  <c r="E12" i="10"/>
  <c r="C83" i="9"/>
  <c r="C74" i="8"/>
  <c r="C84" i="8" s="1"/>
  <c r="C69" i="8"/>
  <c r="F83" i="7"/>
  <c r="E118" i="6"/>
  <c r="E102" i="6"/>
  <c r="E96" i="6"/>
  <c r="E87" i="6"/>
  <c r="E82" i="6"/>
  <c r="E77" i="6"/>
  <c r="E72" i="6"/>
  <c r="E67" i="6"/>
  <c r="E62" i="6"/>
  <c r="E57" i="6"/>
  <c r="E120" i="6" s="1"/>
  <c r="E51" i="6"/>
  <c r="E46" i="6"/>
  <c r="E41" i="6"/>
  <c r="E36" i="6"/>
  <c r="E31" i="6"/>
  <c r="E26" i="6"/>
  <c r="E21" i="6"/>
  <c r="E16" i="6"/>
  <c r="D164" i="5"/>
  <c r="D161" i="5"/>
  <c r="D163" i="5" s="1"/>
  <c r="D165" i="5" s="1"/>
  <c r="D153" i="5"/>
  <c r="D145" i="5"/>
  <c r="D137" i="5"/>
  <c r="D129" i="5"/>
  <c r="D121" i="5"/>
  <c r="D113" i="5"/>
  <c r="D105" i="5"/>
  <c r="D97" i="5"/>
  <c r="D89" i="5"/>
  <c r="D81" i="5"/>
  <c r="D73" i="5"/>
  <c r="D65" i="5"/>
  <c r="D57" i="5"/>
  <c r="D49" i="5"/>
  <c r="D41" i="5"/>
  <c r="D33" i="5"/>
  <c r="D25" i="5"/>
  <c r="D17" i="5"/>
  <c r="F51" i="17"/>
  <c r="E42" i="17"/>
  <c r="C46" i="17"/>
  <c r="E25" i="17" l="1"/>
  <c r="F25" i="17" s="1"/>
  <c r="C20" i="17"/>
  <c r="F19" i="17"/>
  <c r="E20" i="17" l="1"/>
  <c r="F20" i="17" s="1"/>
</calcChain>
</file>

<file path=xl/sharedStrings.xml><?xml version="1.0" encoding="utf-8"?>
<sst xmlns="http://schemas.openxmlformats.org/spreadsheetml/2006/main" count="2769" uniqueCount="960">
  <si>
    <t>GREENWICH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</si>
  <si>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</si>
  <si>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</si>
  <si>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</si>
  <si>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</si>
  <si>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</si>
  <si>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</si>
  <si>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</si>
  <si>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</si>
  <si>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</si>
  <si>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GREENWICH HEALTH CARE SERVICES, INC.</t>
  </si>
  <si>
    <t>Affiliate Description</t>
  </si>
  <si>
    <t>TO BENEFIT, PERFORM THE FUNCTIONS OF, CARRY OUT THE PURPOSES OF, AND UPHOLD, PROMOTE AND FURTHER THE WELFARE, PROGRAMS AND ACTIVITIES OF THE GREENWICH HOSPITAL ASSOCIATION, OF GREENWICH, CT.</t>
  </si>
  <si>
    <t xml:space="preserve">Affiliate type of service </t>
  </si>
  <si>
    <t>Parent Corporation</t>
  </si>
  <si>
    <t>Tax Status</t>
  </si>
  <si>
    <t>Not for Profit</t>
  </si>
  <si>
    <t>Street Address</t>
  </si>
  <si>
    <t>5 PERRYRIDGE RD.</t>
  </si>
  <si>
    <t xml:space="preserve">Town </t>
  </si>
  <si>
    <t>Greenwich</t>
  </si>
  <si>
    <t>State</t>
  </si>
  <si>
    <t>Connecticut</t>
  </si>
  <si>
    <t>Zip Code</t>
  </si>
  <si>
    <t xml:space="preserve">06830 - </t>
  </si>
  <si>
    <t>CEO Name</t>
  </si>
  <si>
    <t>FRANK CORVINO</t>
  </si>
  <si>
    <t>CEO Title</t>
  </si>
  <si>
    <t>PRESIDENT</t>
  </si>
  <si>
    <t>CT Agent Name</t>
  </si>
  <si>
    <t>Deborah Hodys</t>
  </si>
  <si>
    <t>CT Agent Company</t>
  </si>
  <si>
    <t>Greenwich Hospital</t>
  </si>
  <si>
    <t>CT Agent Company Street Address</t>
  </si>
  <si>
    <t xml:space="preserve">CT Agent Town </t>
  </si>
  <si>
    <t>CT Agent State</t>
  </si>
  <si>
    <t>CT Agent Zip Code</t>
  </si>
  <si>
    <t xml:space="preserve">B.      </t>
  </si>
  <si>
    <t>2015 MAIN STREET LLC</t>
  </si>
  <si>
    <t>2015 MAIN STREET LLC IS A SINGLE MEMBER LIMITED LIABILITY COMPANY. FOR TAX PURPOSES, THIS ENTITY IS NOT RECOGNIZED AND ALL OF ITS FINANCIAL/TAX REPORTING IS DONE BY PERRYRIDGE CORPORATION, ITS SOLE MEMBER(OWNER).</t>
  </si>
  <si>
    <t>Real Estate</t>
  </si>
  <si>
    <t>5 Perryridge Rd.</t>
  </si>
  <si>
    <t>Frank Corvino</t>
  </si>
  <si>
    <t>President</t>
  </si>
  <si>
    <t xml:space="preserve">C.      </t>
  </si>
  <si>
    <t>900 KING STREET ASSOCIATES, LLC</t>
  </si>
  <si>
    <t>Realty Holding Company</t>
  </si>
  <si>
    <t>Affilate Support Services</t>
  </si>
  <si>
    <t>For Profit</t>
  </si>
  <si>
    <t>5 Perryridge Road</t>
  </si>
  <si>
    <t xml:space="preserve">President </t>
  </si>
  <si>
    <t>Greenwich Health Care Services, Inc</t>
  </si>
  <si>
    <t>5 Perryridge Rd</t>
  </si>
  <si>
    <t xml:space="preserve">D.      </t>
  </si>
  <si>
    <t>GH REALTY, LLC</t>
  </si>
  <si>
    <t>GH REALTY IS A SINGLE MEMBER LIMITED LIABILITY COMPANY.  FOR TAX PURPOSES, THIS ENTITY IS NOT RECOGNIZED AND ALL OF ITS FINANCIAL/TAX REPORTING IS DONE BY PERRYRIDGE CORPORATION, ITS SOLE MEMBER (OWNER).</t>
  </si>
  <si>
    <t>Deborah A. Hodys</t>
  </si>
  <si>
    <t>Greenwich Healthcare Services</t>
  </si>
  <si>
    <t xml:space="preserve">Greenwich </t>
  </si>
  <si>
    <t xml:space="preserve">06878 - </t>
  </si>
  <si>
    <t xml:space="preserve">E.      </t>
  </si>
  <si>
    <t>GREENWICH AMBULATORY SURGERY CENTER, LLC</t>
  </si>
  <si>
    <t>Outpatient surgery center.</t>
  </si>
  <si>
    <t>Ambulatory/OP Surgery Center</t>
  </si>
  <si>
    <t>Greenwich Healthcare Services, Inc</t>
  </si>
  <si>
    <t xml:space="preserve">F.      </t>
  </si>
  <si>
    <t>GREENWICH CLINICAL PATHOLOGY ASSOCIATES, LLC</t>
  </si>
  <si>
    <t>Billing for clinical pathology services</t>
  </si>
  <si>
    <t xml:space="preserve">G.      </t>
  </si>
  <si>
    <t>GREENWICH ENDOSCOPY CENTER LLC</t>
  </si>
  <si>
    <t>Company was set up but there has never been activity.</t>
  </si>
  <si>
    <t>Physicians Services</t>
  </si>
  <si>
    <t>NA</t>
  </si>
  <si>
    <t>Michael Pych</t>
  </si>
  <si>
    <t>Wiggin &amp; Dana LLP</t>
  </si>
  <si>
    <t>265 Church St</t>
  </si>
  <si>
    <t>New Haven</t>
  </si>
  <si>
    <t xml:space="preserve">06510 - </t>
  </si>
  <si>
    <t xml:space="preserve">H.      </t>
  </si>
  <si>
    <t>GREENWICH FERTILITY AND IVF CENTER, P.C.</t>
  </si>
  <si>
    <t>Physician Practice - Professional Billing</t>
  </si>
  <si>
    <t>Medical Practices</t>
  </si>
  <si>
    <t>Brian Doran MD</t>
  </si>
  <si>
    <t xml:space="preserve">I.      </t>
  </si>
  <si>
    <t>GREENWICH HEALTH SERVICES, INC.</t>
  </si>
  <si>
    <t>PROVIDE MANAGEMENT SERVICES TO MEDICAL/PROFESSIONAL CORP. IN DARIEN, RIVERSIDE, &amp; RYE</t>
  </si>
  <si>
    <t>NANCY LEVITT-ROSENTHAL</t>
  </si>
  <si>
    <t xml:space="preserve">J.      </t>
  </si>
  <si>
    <t>GREENWICH INTEGRATIVE MEDICINE, P. C.</t>
  </si>
  <si>
    <t>Physician practice, providing non-traditional medicine and related services</t>
  </si>
  <si>
    <t>Frank A. Corvino</t>
  </si>
  <si>
    <t xml:space="preserve">K.      </t>
  </si>
  <si>
    <t>GREENWICH OCCUPATIONAL HEALTH SERVICES OF NEW JERSEY, P.C.</t>
  </si>
  <si>
    <t>Physician practice - serves business and international tavel.  New Jersey  P.C.</t>
  </si>
  <si>
    <t>5 Perryridge Raod</t>
  </si>
  <si>
    <t>06830 - 4697</t>
  </si>
  <si>
    <t>Servando G. De Los Angeles II</t>
  </si>
  <si>
    <t>National Corporate Research LTD</t>
  </si>
  <si>
    <t>National Corporate Research Ltd.</t>
  </si>
  <si>
    <t>14 Scenic Drive</t>
  </si>
  <si>
    <t>Dayton</t>
  </si>
  <si>
    <t>New York</t>
  </si>
  <si>
    <t xml:space="preserve">08810 - </t>
  </si>
  <si>
    <t xml:space="preserve">L.      </t>
  </si>
  <si>
    <t>GREENWICH OCCUPATIONAL HEALTH SERVICES, OF NEW YORK, P.C.</t>
  </si>
  <si>
    <t>Physician practice - serves business and international travel, and employee health. NYS Corporation.</t>
  </si>
  <si>
    <t>CEO</t>
  </si>
  <si>
    <t>A. Michael Marino M.D.</t>
  </si>
  <si>
    <t>The Corporation</t>
  </si>
  <si>
    <t>150 Purchase Street, Suite 13</t>
  </si>
  <si>
    <t>Rye</t>
  </si>
  <si>
    <t xml:space="preserve">10580 - </t>
  </si>
  <si>
    <t xml:space="preserve">M.      </t>
  </si>
  <si>
    <t>GREENWICH PATHOLOGY ASSOCIATES, LLC</t>
  </si>
  <si>
    <t>Pathology Physician Group that serves Greenwich Hospital - billing anatomical laboratory services</t>
  </si>
  <si>
    <t xml:space="preserve">N.      </t>
  </si>
  <si>
    <t>GREENWICH PEDIATRIC SERVICES, P. C.</t>
  </si>
  <si>
    <t xml:space="preserve">O.      </t>
  </si>
  <si>
    <t>ORTHOPAEDIC &amp; NEUROSURGERY CENTER OF GREENWICH, LLC</t>
  </si>
  <si>
    <t>A joint venture with ONS. GHCS has a 35% interest in the LLC.</t>
  </si>
  <si>
    <t xml:space="preserve">P.      </t>
  </si>
  <si>
    <t>PERRYRIDGE CORPORATION</t>
  </si>
  <si>
    <t>REAL ESTATE MANAGEMENT SERVICES.</t>
  </si>
  <si>
    <t xml:space="preserve">Q.      </t>
  </si>
  <si>
    <t>THE GREENWICH HOSPITAL ENDOWMENT FUND, INC, FORMERLY GREENWICH FOUNDATION</t>
  </si>
  <si>
    <t>MANAGE AND ADMINISTER ENDOWMENT FUNDS AND DISBURSE TO OR FOR THE BENEFIT OF THE HOSPITAL, GHSI AND ANY OR ALL OF THEIR AFFILIATES.</t>
  </si>
  <si>
    <t>Foundation</t>
  </si>
  <si>
    <t>President &amp; CEO</t>
  </si>
  <si>
    <t xml:space="preserve">R.      </t>
  </si>
  <si>
    <t>YALE-NEW HAVE HEALTH SERVICES CORP (YNHHSC)</t>
  </si>
  <si>
    <t>YNHHSC IS THE PARENT CORPORATION OF YNH NETWORK CORP., YNHHS MSO INC. WHICH ARE AFFILIATED WITH YALE-NEW HAVEN HOSP., AND BRIDGEPORT VERTICAL NETWORK AND GREENWICH VERTICAL NETWORK.</t>
  </si>
  <si>
    <t>789 Howard Avenue</t>
  </si>
  <si>
    <t xml:space="preserve">06519 - </t>
  </si>
  <si>
    <t>Marna P. Borgstrom</t>
  </si>
  <si>
    <t>President and Chief Executive Officer</t>
  </si>
  <si>
    <t>William J. Aseltyne</t>
  </si>
  <si>
    <t>William J Aseltyne</t>
  </si>
  <si>
    <t>20 York St, CB-230</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</si>
  <si>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</si>
  <si>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</si>
  <si>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</si>
  <si>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</si>
  <si>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</si>
  <si>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</si>
  <si>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</si>
  <si>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</si>
  <si>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</si>
  <si>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</si>
  <si>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</si>
  <si>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</si>
  <si>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</si>
  <si>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</si>
  <si>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</si>
  <si>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</si>
  <si>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</si>
  <si>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</si>
  <si>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</si>
  <si>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</si>
  <si>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</si>
  <si>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</si>
  <si>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</si>
  <si>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</si>
  <si>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</si>
  <si>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</si>
  <si>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</si>
  <si>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</si>
  <si>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</si>
  <si>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</si>
  <si>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</si>
  <si>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</si>
  <si>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</si>
  <si>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</si>
  <si>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</si>
  <si>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</si>
  <si>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</si>
  <si>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</si>
  <si>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</si>
  <si>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</si>
  <si>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</si>
  <si>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</si>
  <si>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</si>
  <si>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</si>
  <si>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</si>
  <si>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</si>
  <si>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</si>
  <si>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</si>
  <si>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</si>
  <si>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</si>
  <si>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Clinical Services  </t>
  </si>
  <si>
    <t>09/30/2013</t>
  </si>
  <si>
    <t>Transfer of Cash  </t>
  </si>
  <si>
    <t>Fund Balance Transfer  </t>
  </si>
  <si>
    <t>Ending Unconsolidated Intercompany Balance:</t>
  </si>
  <si>
    <t>9/30/2013  </t>
  </si>
  <si>
    <t>B.</t>
  </si>
  <si>
    <t/>
  </si>
  <si>
    <t>Nothing to Report</t>
  </si>
  <si>
    <t>C.</t>
  </si>
  <si>
    <t>D.</t>
  </si>
  <si>
    <t>E.</t>
  </si>
  <si>
    <t>F.</t>
  </si>
  <si>
    <t>G.</t>
  </si>
  <si>
    <t>H.</t>
  </si>
  <si>
    <t>I.</t>
  </si>
  <si>
    <t>Management Fees  </t>
  </si>
  <si>
    <t>J.</t>
  </si>
  <si>
    <t>K.</t>
  </si>
  <si>
    <t>L.</t>
  </si>
  <si>
    <t>M.</t>
  </si>
  <si>
    <t>N.</t>
  </si>
  <si>
    <t>O.</t>
  </si>
  <si>
    <t>P.</t>
  </si>
  <si>
    <t>Management Fee  </t>
  </si>
  <si>
    <t>Insurance  </t>
  </si>
  <si>
    <t>Rent  </t>
  </si>
  <si>
    <t>Tranfer of Funds  </t>
  </si>
  <si>
    <t>Miscellaneous Cash  </t>
  </si>
  <si>
    <t>Q.</t>
  </si>
  <si>
    <t>Distribution  </t>
  </si>
  <si>
    <t>Other Fees  </t>
  </si>
  <si>
    <t>R.</t>
  </si>
  <si>
    <t>Salary &amp; Benefits  </t>
  </si>
  <si>
    <t>Support Services  </t>
  </si>
  <si>
    <t>Travel  </t>
  </si>
  <si>
    <t>Executive Retirement expense  </t>
  </si>
  <si>
    <t>no compete insurance  </t>
  </si>
  <si>
    <t>rebates from vendors  </t>
  </si>
  <si>
    <t>Workers Compensation  </t>
  </si>
  <si>
    <t>HIPPA expense  </t>
  </si>
  <si>
    <t>EPIC Meaningful Use Shared Expense  </t>
  </si>
  <si>
    <t>Services Purchased  </t>
  </si>
  <si>
    <t>Performance Incentive Payment Expense  </t>
  </si>
  <si>
    <t>reverse prior years balance  </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</si>
  <si>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</si>
  <si>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</si>
  <si>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</si>
  <si>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</si>
  <si>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</si>
  <si>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</si>
  <si>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</si>
  <si>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</si>
  <si>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</si>
  <si>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</si>
  <si>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</si>
  <si>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</si>
  <si>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</si>
  <si>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</si>
  <si>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DEPRECIATION</t>
  </si>
  <si>
    <t>RENTAL INCOME</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</si>
  <si>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</si>
  <si>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</si>
  <si>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</si>
  <si>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</si>
  <si>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</si>
  <si>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</si>
  <si>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</si>
  <si>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</si>
  <si>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</si>
  <si>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</si>
  <si>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</si>
  <si>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</si>
  <si>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</si>
  <si>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</si>
  <si>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</si>
  <si>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</si>
  <si>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</si>
  <si>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</si>
  <si>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</si>
  <si>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</si>
  <si>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</si>
  <si>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</si>
  <si>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</si>
  <si>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</si>
  <si>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</si>
  <si>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</si>
  <si>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</si>
  <si>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</si>
  <si>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</si>
  <si>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</si>
  <si>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Belding &amp; Blackford Fund</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</si>
  <si>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</si>
  <si>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</si>
  <si>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</si>
  <si>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</si>
  <si>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</si>
  <si>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</si>
  <si>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</si>
  <si>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</si>
  <si>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</si>
  <si>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</si>
  <si>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</si>
  <si>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</si>
  <si>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</si>
  <si>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</si>
  <si>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</si>
  <si>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</si>
  <si>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</si>
  <si>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</si>
  <si>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</si>
  <si>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</si>
  <si>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</si>
  <si>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</si>
  <si>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</si>
  <si>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</si>
  <si>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</si>
  <si>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</si>
  <si>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</si>
  <si>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</si>
  <si>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</si>
  <si>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</si>
  <si>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</si>
  <si>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</si>
  <si>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</si>
  <si>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</si>
  <si>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</si>
  <si>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</si>
  <si>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</si>
  <si>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</si>
  <si>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</si>
  <si>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</si>
  <si>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</si>
  <si>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</si>
  <si>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</si>
  <si>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</si>
  <si>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</si>
  <si>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</si>
  <si>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</si>
  <si>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</si>
  <si>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</si>
  <si>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</si>
  <si>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</si>
  <si>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</si>
  <si>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</si>
  <si>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</si>
  <si>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</si>
  <si>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</si>
  <si>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Endowed Bed &amp; Room Fund</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</si>
  <si>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</si>
  <si>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</si>
  <si>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</si>
  <si>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</si>
  <si>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</si>
  <si>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</si>
  <si>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</si>
  <si>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</si>
  <si>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</si>
  <si>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</si>
  <si>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</si>
  <si>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</si>
  <si>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</si>
  <si>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</si>
  <si>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</si>
  <si>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</si>
  <si>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</si>
  <si>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</si>
  <si>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</si>
  <si>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</si>
  <si>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</si>
  <si>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</si>
  <si>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</si>
  <si>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</si>
  <si>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</si>
  <si>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</si>
  <si>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</si>
  <si>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</si>
  <si>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</si>
  <si>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</si>
  <si>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</si>
  <si>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</si>
  <si>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</si>
  <si>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</si>
  <si>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</si>
  <si>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</si>
  <si>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</si>
  <si>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</si>
  <si>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</si>
  <si>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</si>
  <si>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</si>
  <si>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</si>
  <si>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</si>
  <si>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</si>
  <si>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</si>
  <si>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</si>
  <si>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</si>
  <si>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</si>
  <si>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</si>
  <si>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</si>
  <si>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</si>
  <si>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</si>
  <si>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</si>
  <si>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</si>
  <si>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</si>
  <si>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</si>
  <si>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</si>
  <si>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</si>
  <si>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</si>
  <si>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</si>
  <si>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</si>
  <si>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</si>
  <si>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</si>
  <si>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</si>
  <si>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</si>
  <si>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</si>
  <si>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</si>
  <si>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</si>
  <si>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</si>
  <si>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</si>
  <si>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</si>
  <si>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</si>
  <si>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</si>
  <si>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</si>
  <si>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</si>
  <si>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</si>
  <si>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</si>
  <si>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</si>
  <si>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</si>
  <si>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</si>
  <si>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</si>
  <si>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</si>
  <si>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</si>
  <si>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</si>
  <si>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</si>
  <si>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</si>
  <si>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</si>
  <si>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</si>
  <si>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</si>
  <si>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</si>
  <si>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</si>
  <si>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</si>
  <si>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</si>
  <si>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</si>
  <si>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</si>
  <si>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</si>
  <si>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</si>
  <si>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</si>
  <si>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</si>
  <si>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</si>
  <si>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</si>
  <si>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</si>
  <si>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</si>
  <si>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</si>
  <si>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</si>
  <si>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</si>
  <si>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</si>
  <si>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</si>
  <si>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</si>
  <si>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</si>
  <si>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</si>
  <si>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</si>
  <si>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</si>
  <si>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</si>
  <si>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</si>
  <si>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</si>
  <si>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</si>
  <si>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</si>
  <si>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</si>
  <si>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</si>
  <si>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</si>
  <si>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</si>
  <si>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</si>
  <si>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</si>
  <si>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</si>
  <si>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</si>
  <si>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</si>
  <si>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</si>
  <si>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</si>
  <si>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</si>
  <si>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</si>
  <si>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</si>
  <si>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</si>
  <si>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</si>
  <si>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</si>
  <si>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</si>
  <si>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</si>
  <si>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</si>
  <si>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</si>
  <si>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</si>
  <si>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</si>
  <si>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</si>
  <si>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</si>
  <si>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</si>
  <si>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</si>
  <si>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</si>
  <si>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</si>
  <si>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</si>
  <si>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</si>
  <si>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</si>
  <si>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</si>
  <si>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</si>
  <si>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</si>
  <si>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</si>
  <si>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</si>
  <si>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</si>
  <si>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</si>
  <si>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</si>
  <si>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</si>
  <si>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</si>
  <si>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</si>
  <si>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</si>
  <si>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</si>
  <si>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</si>
  <si>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</si>
  <si>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</si>
  <si>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</si>
  <si>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</si>
  <si>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</si>
  <si>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</si>
  <si>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</si>
  <si>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</si>
  <si>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</si>
  <si>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</si>
  <si>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</si>
  <si>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</si>
  <si>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</si>
  <si>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</si>
  <si>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</si>
  <si>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</si>
  <si>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</si>
  <si>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</si>
  <si>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</si>
  <si>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</si>
  <si>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</si>
  <si>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</si>
  <si>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</si>
  <si>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</si>
  <si>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</si>
  <si>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</si>
  <si>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</si>
  <si>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</si>
  <si>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</si>
  <si>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</si>
  <si>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</si>
  <si>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</si>
  <si>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</si>
  <si>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</si>
  <si>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</si>
  <si>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</si>
  <si>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</si>
  <si>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</si>
  <si>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</si>
  <si>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</si>
  <si>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</si>
  <si>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</si>
  <si>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</si>
  <si>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</si>
  <si>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</si>
  <si>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</si>
  <si>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</si>
  <si>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</si>
  <si>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</si>
  <si>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</si>
  <si>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</si>
  <si>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</si>
  <si>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</si>
  <si>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</si>
  <si>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</si>
  <si>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</si>
  <si>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</si>
  <si>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</si>
  <si>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Free Bed Fund</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</si>
  <si>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</si>
  <si>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</si>
  <si>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</si>
  <si>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</si>
  <si>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</si>
  <si>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</si>
  <si>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</si>
  <si>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</si>
  <si>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</si>
  <si>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</si>
  <si>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</si>
  <si>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</si>
  <si>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</si>
  <si>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</si>
  <si>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</si>
  <si>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</si>
  <si>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</si>
  <si>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</si>
  <si>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</si>
  <si>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</si>
  <si>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</si>
  <si>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</si>
  <si>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</si>
  <si>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</si>
  <si>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</si>
  <si>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</si>
  <si>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</si>
  <si>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</si>
  <si>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</si>
  <si>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</si>
  <si>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</si>
  <si>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</si>
  <si>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</si>
  <si>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</si>
  <si>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</si>
  <si>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</si>
  <si>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</si>
  <si>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</si>
  <si>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</si>
  <si>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</si>
  <si>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</si>
  <si>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</si>
  <si>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</si>
  <si>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</si>
  <si>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</si>
  <si>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</si>
  <si>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</si>
  <si>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</si>
  <si>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</si>
  <si>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</si>
  <si>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</si>
  <si>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</si>
  <si>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</si>
  <si>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</si>
  <si>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</si>
  <si>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</si>
  <si>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</si>
  <si>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</si>
  <si>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</si>
  <si>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</si>
  <si>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</si>
  <si>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</si>
  <si>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</si>
  <si>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</si>
  <si>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</si>
  <si>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</si>
  <si>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</si>
  <si>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</si>
  <si>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</si>
  <si>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</si>
  <si>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</si>
  <si>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</si>
  <si>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</si>
  <si>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</si>
  <si>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</si>
  <si>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</si>
  <si>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</si>
  <si>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</si>
  <si>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</si>
  <si>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</si>
  <si>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</si>
  <si>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</si>
  <si>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</si>
  <si>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</si>
  <si>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</si>
  <si>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</si>
  <si>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</si>
  <si>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</si>
  <si>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</si>
  <si>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</si>
  <si>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</si>
  <si>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</si>
  <si>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</si>
  <si>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</si>
  <si>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</si>
  <si>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</si>
  <si>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</si>
  <si>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</si>
  <si>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</si>
  <si>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</si>
  <si>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</si>
  <si>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</si>
  <si>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</si>
  <si>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</si>
  <si>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</si>
  <si>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</si>
  <si>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</si>
  <si>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</si>
  <si>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</si>
  <si>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</si>
  <si>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</si>
  <si>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</si>
  <si>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</si>
  <si>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</si>
  <si>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</si>
  <si>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</si>
  <si>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</si>
  <si>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</si>
  <si>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</si>
  <si>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</si>
  <si>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</si>
  <si>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</si>
  <si>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</si>
  <si>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</si>
  <si>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</si>
  <si>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</si>
  <si>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</si>
  <si>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</si>
  <si>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</si>
  <si>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</si>
  <si>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</si>
  <si>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</si>
  <si>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</si>
  <si>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</si>
  <si>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</si>
  <si>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</si>
  <si>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</si>
  <si>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</si>
  <si>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</si>
  <si>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</si>
  <si>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</si>
  <si>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</si>
  <si>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</si>
  <si>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</si>
  <si>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</si>
  <si>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</si>
  <si>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</si>
  <si>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</si>
  <si>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</si>
  <si>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</si>
  <si>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</si>
  <si>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</si>
  <si>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</si>
  <si>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</si>
  <si>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</si>
  <si>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</si>
  <si>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</si>
  <si>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</si>
  <si>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</si>
  <si>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</si>
  <si>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</si>
  <si>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</si>
  <si>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</si>
  <si>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</si>
  <si>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</si>
  <si>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</si>
  <si>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</si>
  <si>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</si>
  <si>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</si>
  <si>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</si>
  <si>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</si>
  <si>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</si>
  <si>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</si>
  <si>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</si>
  <si>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</si>
  <si>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</si>
  <si>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</si>
  <si>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</si>
  <si>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</si>
  <si>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</si>
  <si>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</si>
  <si>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</si>
  <si>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</si>
  <si>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</si>
  <si>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</si>
  <si>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</si>
  <si>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</si>
  <si>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</si>
  <si>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</si>
  <si>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</si>
  <si>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</si>
  <si>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</si>
  <si>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</si>
  <si>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</si>
  <si>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</si>
  <si>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</si>
  <si>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</si>
  <si>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</si>
  <si>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</si>
  <si>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</si>
  <si>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</si>
  <si>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</si>
  <si>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</si>
  <si>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</si>
  <si>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</si>
  <si>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</si>
  <si>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</si>
  <si>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</si>
  <si>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</si>
  <si>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</si>
  <si>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</si>
  <si>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</si>
  <si>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</si>
  <si>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</si>
  <si>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</si>
  <si>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</si>
  <si>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</si>
  <si>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</si>
  <si>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</si>
  <si>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</si>
  <si>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</si>
  <si>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</si>
  <si>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</si>
  <si>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</si>
  <si>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</si>
  <si>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</si>
  <si>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</si>
  <si>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</si>
  <si>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</si>
  <si>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</si>
  <si>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</si>
  <si>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</si>
  <si>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</si>
  <si>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</si>
  <si>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</si>
  <si>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</si>
  <si>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</si>
  <si>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</si>
  <si>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</si>
  <si>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</si>
  <si>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</si>
  <si>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</si>
  <si>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</si>
  <si>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</si>
  <si>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</si>
  <si>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</si>
  <si>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</si>
  <si>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</si>
  <si>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</si>
  <si>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</si>
  <si>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</si>
  <si>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</si>
  <si>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</si>
  <si>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</si>
  <si>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</si>
  <si>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</si>
  <si>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</si>
  <si>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</si>
  <si>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</si>
  <si>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</si>
  <si>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</si>
  <si>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</si>
  <si>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</si>
  <si>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</si>
  <si>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</si>
  <si>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Kennedy-Duncan Fund</t>
  </si>
  <si>
    <t>545</t>
  </si>
  <si>
    <t>Free Care Funded by operations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</si>
  <si>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</si>
  <si>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</si>
  <si>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</si>
  <si>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</si>
  <si>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</si>
  <si>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</si>
  <si>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</si>
  <si>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</si>
  <si>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</si>
  <si>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</si>
  <si>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</si>
  <si>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</si>
  <si>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</si>
  <si>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</si>
  <si>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Endowed Bed &amp; Room Endowment</t>
  </si>
  <si>
    <t>Homecare Fund</t>
  </si>
  <si>
    <t>Mary Fund for Cancer</t>
  </si>
  <si>
    <t>Pediatric Fund</t>
  </si>
  <si>
    <t>The May Day Fund</t>
  </si>
  <si>
    <t>Genevieve &amp; George Funston Endowment</t>
  </si>
  <si>
    <t>Margaret Yeager Fund</t>
  </si>
  <si>
    <t>Mary &amp; Martin Weinmann Endowment</t>
  </si>
  <si>
    <t>Munitalp Foundation Endowment</t>
  </si>
  <si>
    <t>Wood Fund for Hospice Endowment</t>
  </si>
  <si>
    <t>Belding Endowment</t>
  </si>
  <si>
    <t>Aids Fund</t>
  </si>
  <si>
    <t>Arthritis Fund</t>
  </si>
  <si>
    <t>Financial Assistance Fund</t>
  </si>
  <si>
    <t>Outpatient Department Fund</t>
  </si>
  <si>
    <t>Adolescent Medicine Free Care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</si>
  <si>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</si>
  <si>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</si>
  <si>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</si>
  <si>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</si>
  <si>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</si>
  <si>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When each self-pay account reaches the end of the 120 day billing cycle, and a payment arrangement has not been established, and the account is not being considered for Free Bed Funds, it is referred to the outside collection agency.</t>
  </si>
  <si>
    <t>Hospital's processes and policies for compensating a Collection Agent for services rendered</t>
  </si>
  <si>
    <t>Monthly or bi-monthly statements are received from the collection agency.  Each account is listed that was collected with the % amount owed the agency. Greenwich Hospital has a gross payment arrangment: monies are setn to the hospital and the hospital cuts a check to the agency.</t>
  </si>
  <si>
    <t>Total Recovery Rate on accounts assigned (excluding Medicare accounts) to Collection Agents</t>
  </si>
  <si>
    <t>II.</t>
  </si>
  <si>
    <t>SPECIFIC COLLECTION AGENT INFORMATION</t>
  </si>
  <si>
    <t>A</t>
  </si>
  <si>
    <t xml:space="preserve">Collection Agent </t>
  </si>
  <si>
    <t>Collection Agent Name</t>
  </si>
  <si>
    <t>Century Financila Services, Inc</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</si>
  <si>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</si>
  <si>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</si>
  <si>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</si>
  <si>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</si>
  <si>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</si>
  <si>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</si>
  <si>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</si>
  <si>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</si>
  <si>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</si>
  <si>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</si>
  <si>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</si>
  <si>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</si>
  <si>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</si>
  <si>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</si>
  <si>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2.</t>
  </si>
  <si>
    <t>Senior VP &amp; CFO</t>
  </si>
  <si>
    <t>3.</t>
  </si>
  <si>
    <t>Executive VP &amp; COO</t>
  </si>
  <si>
    <t>4.</t>
  </si>
  <si>
    <t>Director, Pathology</t>
  </si>
  <si>
    <t>5.</t>
  </si>
  <si>
    <t>Pathologist</t>
  </si>
  <si>
    <t>6.</t>
  </si>
  <si>
    <t>7.</t>
  </si>
  <si>
    <t>SVP- Health System Development</t>
  </si>
  <si>
    <t>8.</t>
  </si>
  <si>
    <t>Chief Quality Officer</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</si>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</sst>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5">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42</v>
      </c>
    </row>
    <row r="38" spans="1:3" ht="14.25" customHeight="1" x14ac:dyDescent="0.2">
      <c r="A38" s="19">
        <v>9</v>
      </c>
      <c r="B38" s="20" t="s">
        <v>27</v>
      </c>
      <c r="C38" s="21" t="s">
        <v>43</v>
      </c>
    </row>
    <row r="39" spans="1:3" ht="14.25" customHeight="1" x14ac:dyDescent="0.2">
      <c r="A39" s="19">
        <v>10</v>
      </c>
      <c r="B39" s="20" t="s">
        <v>29</v>
      </c>
      <c r="C39" s="21" t="s">
        <v>42</v>
      </c>
    </row>
    <row r="40" spans="1:3" ht="14.25" customHeight="1" x14ac:dyDescent="0.2">
      <c r="A40" s="19">
        <v>11</v>
      </c>
      <c r="B40" s="20" t="s">
        <v>31</v>
      </c>
      <c r="C40" s="21" t="s">
        <v>32</v>
      </c>
    </row>
    <row r="41" spans="1:3" ht="14.25" customHeight="1" x14ac:dyDescent="0.2">
      <c r="A41" s="19">
        <v>12</v>
      </c>
      <c r="B41" s="20" t="s">
        <v>33</v>
      </c>
      <c r="C41" s="21" t="s">
        <v>41</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44</v>
      </c>
      <c r="B46" s="17" t="s">
        <v>9</v>
      </c>
      <c r="C46" s="18" t="s">
        <v>45</v>
      </c>
    </row>
    <row r="47" spans="1:3" ht="38.25" customHeight="1"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48</v>
      </c>
    </row>
    <row r="50" spans="1:3" ht="14.25" customHeight="1" x14ac:dyDescent="0.2">
      <c r="A50" s="19">
        <v>4</v>
      </c>
      <c r="B50" s="20" t="s">
        <v>17</v>
      </c>
      <c r="C50" s="21" t="s">
        <v>49</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42</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51</v>
      </c>
    </row>
    <row r="58" spans="1:3" ht="14.25" customHeight="1" x14ac:dyDescent="0.2">
      <c r="A58" s="19">
        <v>12</v>
      </c>
      <c r="B58" s="20" t="s">
        <v>33</v>
      </c>
      <c r="C58" s="21" t="s">
        <v>52</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53</v>
      </c>
      <c r="B63" s="17" t="s">
        <v>9</v>
      </c>
      <c r="C63" s="18" t="s">
        <v>54</v>
      </c>
    </row>
    <row r="64" spans="1:3" ht="38.25" customHeight="1" x14ac:dyDescent="0.2">
      <c r="A64" s="19">
        <v>1</v>
      </c>
      <c r="B64" s="20" t="s">
        <v>11</v>
      </c>
      <c r="C64" s="21" t="s">
        <v>55</v>
      </c>
    </row>
    <row r="65" spans="1:3" ht="14.25" customHeight="1" x14ac:dyDescent="0.2">
      <c r="A65" s="19">
        <v>2</v>
      </c>
      <c r="B65" s="22" t="s">
        <v>13</v>
      </c>
      <c r="C65" s="21" t="s">
        <v>40</v>
      </c>
    </row>
    <row r="66" spans="1:3" ht="14.25" customHeight="1" x14ac:dyDescent="0.2">
      <c r="A66" s="19">
        <v>3</v>
      </c>
      <c r="B66" s="22" t="s">
        <v>15</v>
      </c>
      <c r="C66" s="23" t="s">
        <v>16</v>
      </c>
    </row>
    <row r="67" spans="1:3" ht="14.25" customHeight="1" x14ac:dyDescent="0.2">
      <c r="A67" s="19">
        <v>4</v>
      </c>
      <c r="B67" s="20" t="s">
        <v>17</v>
      </c>
      <c r="C67" s="21" t="s">
        <v>41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42</v>
      </c>
    </row>
    <row r="72" spans="1:3" ht="14.25" customHeight="1" x14ac:dyDescent="0.2">
      <c r="A72" s="19">
        <v>9</v>
      </c>
      <c r="B72" s="20" t="s">
        <v>27</v>
      </c>
      <c r="C72" s="21" t="s">
        <v>43</v>
      </c>
    </row>
    <row r="73" spans="1:3" ht="14.25" customHeight="1" x14ac:dyDescent="0.2">
      <c r="A73" s="19">
        <v>10</v>
      </c>
      <c r="B73" s="20" t="s">
        <v>29</v>
      </c>
      <c r="C73" s="21" t="s">
        <v>56</v>
      </c>
    </row>
    <row r="74" spans="1:3" ht="14.25" customHeight="1" x14ac:dyDescent="0.2">
      <c r="A74" s="19">
        <v>11</v>
      </c>
      <c r="B74" s="20" t="s">
        <v>31</v>
      </c>
      <c r="C74" s="21" t="s">
        <v>57</v>
      </c>
    </row>
    <row r="75" spans="1:3" ht="14.25" customHeight="1" x14ac:dyDescent="0.2">
      <c r="A75" s="19">
        <v>12</v>
      </c>
      <c r="B75" s="20" t="s">
        <v>33</v>
      </c>
      <c r="C75" s="21" t="s">
        <v>52</v>
      </c>
    </row>
    <row r="76" spans="1:3" ht="14.25" customHeight="1" x14ac:dyDescent="0.2">
      <c r="A76" s="19">
        <v>13</v>
      </c>
      <c r="B76" s="20" t="s">
        <v>34</v>
      </c>
      <c r="C76" s="21" t="s">
        <v>58</v>
      </c>
    </row>
    <row r="77" spans="1:3" ht="14.25" customHeight="1" x14ac:dyDescent="0.2">
      <c r="A77" s="19">
        <v>14</v>
      </c>
      <c r="B77" s="20" t="s">
        <v>35</v>
      </c>
      <c r="C77" s="24" t="s">
        <v>22</v>
      </c>
    </row>
    <row r="78" spans="1:3" ht="15" customHeight="1" thickBot="1" x14ac:dyDescent="0.25">
      <c r="A78" s="25">
        <v>15</v>
      </c>
      <c r="B78" s="26" t="s">
        <v>36</v>
      </c>
      <c r="C78" s="27" t="s">
        <v>59</v>
      </c>
    </row>
    <row r="79" spans="1:3" ht="15.75" customHeight="1" x14ac:dyDescent="0.25">
      <c r="A79" s="13"/>
      <c r="B79" s="14"/>
      <c r="C79" s="15"/>
    </row>
    <row r="80" spans="1:3" ht="27.2" customHeight="1" x14ac:dyDescent="0.25">
      <c r="A80" s="16" t="s">
        <v>60</v>
      </c>
      <c r="B80" s="17" t="s">
        <v>9</v>
      </c>
      <c r="C80" s="18" t="s">
        <v>61</v>
      </c>
    </row>
    <row r="81" spans="1:3" ht="38.25" customHeight="1"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48</v>
      </c>
    </row>
    <row r="84" spans="1:3" ht="14.25" customHeight="1" x14ac:dyDescent="0.2">
      <c r="A84" s="19">
        <v>4</v>
      </c>
      <c r="B84" s="20" t="s">
        <v>17</v>
      </c>
      <c r="C84" s="21" t="s">
        <v>49</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42</v>
      </c>
    </row>
    <row r="89" spans="1:3" ht="14.25" customHeight="1" x14ac:dyDescent="0.2">
      <c r="A89" s="19">
        <v>9</v>
      </c>
      <c r="B89" s="20" t="s">
        <v>27</v>
      </c>
      <c r="C89" s="21" t="s">
        <v>43</v>
      </c>
    </row>
    <row r="90" spans="1:3" ht="14.25" customHeight="1" x14ac:dyDescent="0.2">
      <c r="A90" s="19">
        <v>10</v>
      </c>
      <c r="B90" s="20" t="s">
        <v>29</v>
      </c>
      <c r="C90" s="21" t="s">
        <v>30</v>
      </c>
    </row>
    <row r="91" spans="1:3" ht="14.25" customHeight="1" x14ac:dyDescent="0.2">
      <c r="A91" s="19">
        <v>11</v>
      </c>
      <c r="B91" s="20" t="s">
        <v>31</v>
      </c>
      <c r="C91" s="21" t="s">
        <v>64</v>
      </c>
    </row>
    <row r="92" spans="1:3" ht="14.25" customHeight="1" x14ac:dyDescent="0.2">
      <c r="A92" s="19">
        <v>12</v>
      </c>
      <c r="B92" s="20" t="s">
        <v>33</v>
      </c>
      <c r="C92" s="21" t="s">
        <v>49</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65</v>
      </c>
      <c r="B97" s="17" t="s">
        <v>9</v>
      </c>
      <c r="C97" s="18" t="s">
        <v>66</v>
      </c>
    </row>
    <row r="98" spans="1:3" ht="38.25" customHeight="1" x14ac:dyDescent="0.2">
      <c r="A98" s="19">
        <v>1</v>
      </c>
      <c r="B98" s="20" t="s">
        <v>11</v>
      </c>
      <c r="C98" s="21" t="s">
        <v>67</v>
      </c>
    </row>
    <row r="99" spans="1:3" ht="14.25" customHeight="1" x14ac:dyDescent="0.2">
      <c r="A99" s="19">
        <v>2</v>
      </c>
      <c r="B99" s="22" t="s">
        <v>13</v>
      </c>
      <c r="C99" s="21" t="s">
        <v>47</v>
      </c>
    </row>
    <row r="100" spans="1:3" ht="14.25" customHeight="1" x14ac:dyDescent="0.2">
      <c r="A100" s="19">
        <v>3</v>
      </c>
      <c r="B100" s="22" t="s">
        <v>15</v>
      </c>
      <c r="C100" s="23" t="s">
        <v>16</v>
      </c>
    </row>
    <row r="101" spans="1:3" ht="14.25" customHeight="1" x14ac:dyDescent="0.2">
      <c r="A101" s="19">
        <v>4</v>
      </c>
      <c r="B101" s="20" t="s">
        <v>17</v>
      </c>
      <c r="C101" s="21" t="s">
        <v>52</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42</v>
      </c>
    </row>
    <row r="106" spans="1:3" ht="14.25" customHeight="1" x14ac:dyDescent="0.2">
      <c r="A106" s="19">
        <v>9</v>
      </c>
      <c r="B106" s="20" t="s">
        <v>27</v>
      </c>
      <c r="C106" s="21" t="s">
        <v>43</v>
      </c>
    </row>
    <row r="107" spans="1:3" ht="14.25" customHeight="1" x14ac:dyDescent="0.2">
      <c r="A107" s="19">
        <v>10</v>
      </c>
      <c r="B107" s="20" t="s">
        <v>29</v>
      </c>
      <c r="C107" s="21" t="s">
        <v>30</v>
      </c>
    </row>
    <row r="108" spans="1:3" ht="14.25" customHeight="1" x14ac:dyDescent="0.2">
      <c r="A108" s="19">
        <v>11</v>
      </c>
      <c r="B108" s="20" t="s">
        <v>31</v>
      </c>
      <c r="C108" s="21" t="s">
        <v>64</v>
      </c>
    </row>
    <row r="109" spans="1:3" ht="14.25" customHeight="1" x14ac:dyDescent="0.2">
      <c r="A109" s="19">
        <v>12</v>
      </c>
      <c r="B109" s="20" t="s">
        <v>33</v>
      </c>
      <c r="C109" s="21" t="s">
        <v>52</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68</v>
      </c>
      <c r="B114" s="17" t="s">
        <v>9</v>
      </c>
      <c r="C114" s="18" t="s">
        <v>69</v>
      </c>
    </row>
    <row r="115" spans="1:3" ht="38.25" customHeight="1" x14ac:dyDescent="0.2">
      <c r="A115" s="19">
        <v>1</v>
      </c>
      <c r="B115" s="20" t="s">
        <v>11</v>
      </c>
      <c r="C115" s="21" t="s">
        <v>70</v>
      </c>
    </row>
    <row r="116" spans="1:3" ht="14.25" customHeight="1" x14ac:dyDescent="0.2">
      <c r="A116" s="19">
        <v>2</v>
      </c>
      <c r="B116" s="22" t="s">
        <v>13</v>
      </c>
      <c r="C116" s="21" t="s">
        <v>71</v>
      </c>
    </row>
    <row r="117" spans="1:3" ht="14.25" customHeight="1" x14ac:dyDescent="0.2">
      <c r="A117" s="19">
        <v>3</v>
      </c>
      <c r="B117" s="22" t="s">
        <v>15</v>
      </c>
      <c r="C117" s="23" t="s">
        <v>16</v>
      </c>
    </row>
    <row r="118" spans="1:3" ht="14.25" customHeight="1" x14ac:dyDescent="0.2">
      <c r="A118" s="19">
        <v>4</v>
      </c>
      <c r="B118" s="20" t="s">
        <v>17</v>
      </c>
      <c r="C118" s="21" t="s">
        <v>49</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72</v>
      </c>
    </row>
    <row r="123" spans="1:3" ht="14.25" customHeight="1" x14ac:dyDescent="0.2">
      <c r="A123" s="19">
        <v>9</v>
      </c>
      <c r="B123" s="20" t="s">
        <v>27</v>
      </c>
      <c r="C123" s="21" t="s">
        <v>72</v>
      </c>
    </row>
    <row r="124" spans="1:3" ht="14.25" customHeight="1" x14ac:dyDescent="0.2">
      <c r="A124" s="19">
        <v>10</v>
      </c>
      <c r="B124" s="20" t="s">
        <v>29</v>
      </c>
      <c r="C124" s="21" t="s">
        <v>73</v>
      </c>
    </row>
    <row r="125" spans="1:3" ht="14.25" customHeight="1" x14ac:dyDescent="0.2">
      <c r="A125" s="19">
        <v>11</v>
      </c>
      <c r="B125" s="20" t="s">
        <v>31</v>
      </c>
      <c r="C125" s="21" t="s">
        <v>74</v>
      </c>
    </row>
    <row r="126" spans="1:3" ht="14.25" customHeight="1" x14ac:dyDescent="0.2">
      <c r="A126" s="19">
        <v>12</v>
      </c>
      <c r="B126" s="20" t="s">
        <v>33</v>
      </c>
      <c r="C126" s="21" t="s">
        <v>75</v>
      </c>
    </row>
    <row r="127" spans="1:3" ht="14.25" customHeight="1" x14ac:dyDescent="0.2">
      <c r="A127" s="19">
        <v>13</v>
      </c>
      <c r="B127" s="20" t="s">
        <v>34</v>
      </c>
      <c r="C127" s="21" t="s">
        <v>76</v>
      </c>
    </row>
    <row r="128" spans="1:3" ht="14.25" customHeight="1" x14ac:dyDescent="0.2">
      <c r="A128" s="19">
        <v>14</v>
      </c>
      <c r="B128" s="20" t="s">
        <v>35</v>
      </c>
      <c r="C128" s="24" t="s">
        <v>22</v>
      </c>
    </row>
    <row r="129" spans="1:3" ht="15" customHeight="1" thickBot="1" x14ac:dyDescent="0.25">
      <c r="A129" s="25">
        <v>15</v>
      </c>
      <c r="B129" s="26" t="s">
        <v>36</v>
      </c>
      <c r="C129" s="27" t="s">
        <v>77</v>
      </c>
    </row>
    <row r="130" spans="1:3" ht="15.75" customHeight="1" x14ac:dyDescent="0.25">
      <c r="A130" s="13"/>
      <c r="B130" s="14"/>
      <c r="C130" s="15"/>
    </row>
    <row r="131" spans="1:3" ht="27.2" customHeight="1" x14ac:dyDescent="0.25">
      <c r="A131" s="16" t="s">
        <v>78</v>
      </c>
      <c r="B131" s="17" t="s">
        <v>9</v>
      </c>
      <c r="C131" s="18" t="s">
        <v>79</v>
      </c>
    </row>
    <row r="132" spans="1:3" ht="38.25" customHeight="1" x14ac:dyDescent="0.2">
      <c r="A132" s="19">
        <v>1</v>
      </c>
      <c r="B132" s="20" t="s">
        <v>11</v>
      </c>
      <c r="C132" s="21" t="s">
        <v>80</v>
      </c>
    </row>
    <row r="133" spans="1:3" ht="14.25" customHeight="1" x14ac:dyDescent="0.2">
      <c r="A133" s="19">
        <v>2</v>
      </c>
      <c r="B133" s="22" t="s">
        <v>13</v>
      </c>
      <c r="C133" s="21" t="s">
        <v>81</v>
      </c>
    </row>
    <row r="134" spans="1:3" ht="14.25" customHeight="1" x14ac:dyDescent="0.2">
      <c r="A134" s="19">
        <v>3</v>
      </c>
      <c r="B134" s="22" t="s">
        <v>15</v>
      </c>
      <c r="C134" s="23" t="s">
        <v>48</v>
      </c>
    </row>
    <row r="135" spans="1:3" ht="14.25" customHeight="1" x14ac:dyDescent="0.2">
      <c r="A135" s="19">
        <v>4</v>
      </c>
      <c r="B135" s="20" t="s">
        <v>17</v>
      </c>
      <c r="C135" s="21" t="s">
        <v>49</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82</v>
      </c>
    </row>
    <row r="140" spans="1:3" ht="14.25" customHeight="1" x14ac:dyDescent="0.2">
      <c r="A140" s="19">
        <v>9</v>
      </c>
      <c r="B140" s="20" t="s">
        <v>27</v>
      </c>
      <c r="C140" s="21" t="s">
        <v>43</v>
      </c>
    </row>
    <row r="141" spans="1:3" ht="14.25" customHeight="1" x14ac:dyDescent="0.2">
      <c r="A141" s="19">
        <v>10</v>
      </c>
      <c r="B141" s="20" t="s">
        <v>29</v>
      </c>
      <c r="C141" s="21" t="s">
        <v>30</v>
      </c>
    </row>
    <row r="142" spans="1:3" ht="14.25" customHeight="1" x14ac:dyDescent="0.2">
      <c r="A142" s="19">
        <v>11</v>
      </c>
      <c r="B142" s="20" t="s">
        <v>31</v>
      </c>
      <c r="C142" s="21" t="s">
        <v>64</v>
      </c>
    </row>
    <row r="143" spans="1:3" ht="14.25" customHeight="1" x14ac:dyDescent="0.2">
      <c r="A143" s="19">
        <v>12</v>
      </c>
      <c r="B143" s="20" t="s">
        <v>33</v>
      </c>
      <c r="C143" s="21" t="s">
        <v>49</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83</v>
      </c>
      <c r="B148" s="17" t="s">
        <v>9</v>
      </c>
      <c r="C148" s="18" t="s">
        <v>84</v>
      </c>
    </row>
    <row r="149" spans="1:3" ht="38.25" customHeight="1" x14ac:dyDescent="0.2">
      <c r="A149" s="19">
        <v>1</v>
      </c>
      <c r="B149" s="20" t="s">
        <v>11</v>
      </c>
      <c r="C149" s="21" t="s">
        <v>85</v>
      </c>
    </row>
    <row r="150" spans="1:3" ht="14.25" customHeight="1" x14ac:dyDescent="0.2">
      <c r="A150" s="19">
        <v>2</v>
      </c>
      <c r="B150" s="22" t="s">
        <v>13</v>
      </c>
      <c r="C150" s="21" t="s">
        <v>81</v>
      </c>
    </row>
    <row r="151" spans="1:3" ht="14.25" customHeight="1" x14ac:dyDescent="0.2">
      <c r="A151" s="19">
        <v>3</v>
      </c>
      <c r="B151" s="22" t="s">
        <v>15</v>
      </c>
      <c r="C151" s="23" t="s">
        <v>48</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86</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64</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87</v>
      </c>
      <c r="B165" s="17" t="s">
        <v>9</v>
      </c>
      <c r="C165" s="18" t="s">
        <v>88</v>
      </c>
    </row>
    <row r="166" spans="1:3" ht="38.25" customHeight="1" x14ac:dyDescent="0.2">
      <c r="A166" s="19">
        <v>1</v>
      </c>
      <c r="B166" s="20" t="s">
        <v>11</v>
      </c>
      <c r="C166" s="21" t="s">
        <v>89</v>
      </c>
    </row>
    <row r="167" spans="1:3" ht="14.25" customHeight="1" x14ac:dyDescent="0.2">
      <c r="A167" s="19">
        <v>2</v>
      </c>
      <c r="B167" s="22" t="s">
        <v>13</v>
      </c>
      <c r="C167" s="21" t="s">
        <v>81</v>
      </c>
    </row>
    <row r="168" spans="1:3" ht="14.25" customHeight="1" x14ac:dyDescent="0.2">
      <c r="A168" s="19">
        <v>3</v>
      </c>
      <c r="B168" s="22" t="s">
        <v>15</v>
      </c>
      <c r="C168" s="23" t="s">
        <v>48</v>
      </c>
    </row>
    <row r="169" spans="1:3" ht="14.25" customHeight="1" x14ac:dyDescent="0.2">
      <c r="A169" s="19">
        <v>4</v>
      </c>
      <c r="B169" s="20" t="s">
        <v>17</v>
      </c>
      <c r="C169" s="21" t="s">
        <v>52</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90</v>
      </c>
    </row>
    <row r="174" spans="1:3" ht="14.25" customHeight="1" x14ac:dyDescent="0.2">
      <c r="A174" s="19">
        <v>9</v>
      </c>
      <c r="B174" s="20" t="s">
        <v>27</v>
      </c>
      <c r="C174" s="21" t="s">
        <v>43</v>
      </c>
    </row>
    <row r="175" spans="1:3" ht="14.25" customHeight="1" x14ac:dyDescent="0.2">
      <c r="A175" s="19">
        <v>10</v>
      </c>
      <c r="B175" s="20" t="s">
        <v>29</v>
      </c>
      <c r="C175" s="21" t="s">
        <v>56</v>
      </c>
    </row>
    <row r="176" spans="1:3" ht="14.25" customHeight="1" x14ac:dyDescent="0.2">
      <c r="A176" s="19">
        <v>11</v>
      </c>
      <c r="B176" s="20" t="s">
        <v>31</v>
      </c>
      <c r="C176" s="21" t="s">
        <v>64</v>
      </c>
    </row>
    <row r="177" spans="1:3" ht="14.25" customHeight="1" x14ac:dyDescent="0.2">
      <c r="A177" s="19">
        <v>12</v>
      </c>
      <c r="B177" s="20" t="s">
        <v>33</v>
      </c>
      <c r="C177" s="21" t="s">
        <v>52</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91</v>
      </c>
      <c r="B182" s="17" t="s">
        <v>9</v>
      </c>
      <c r="C182" s="18" t="s">
        <v>92</v>
      </c>
    </row>
    <row r="183" spans="1:3" ht="38.25" customHeight="1" x14ac:dyDescent="0.2">
      <c r="A183" s="19">
        <v>1</v>
      </c>
      <c r="B183" s="20" t="s">
        <v>11</v>
      </c>
      <c r="C183" s="21" t="s">
        <v>93</v>
      </c>
    </row>
    <row r="184" spans="1:3" ht="14.25" customHeight="1" x14ac:dyDescent="0.2">
      <c r="A184" s="19">
        <v>2</v>
      </c>
      <c r="B184" s="22" t="s">
        <v>13</v>
      </c>
      <c r="C184" s="21" t="s">
        <v>71</v>
      </c>
    </row>
    <row r="185" spans="1:3" ht="14.25" customHeight="1" x14ac:dyDescent="0.2">
      <c r="A185" s="19">
        <v>3</v>
      </c>
      <c r="B185" s="22" t="s">
        <v>15</v>
      </c>
      <c r="C185" s="23" t="s">
        <v>48</v>
      </c>
    </row>
    <row r="186" spans="1:3" ht="14.25" customHeight="1" x14ac:dyDescent="0.2">
      <c r="A186" s="19">
        <v>4</v>
      </c>
      <c r="B186" s="20" t="s">
        <v>17</v>
      </c>
      <c r="C186" s="21" t="s">
        <v>94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95</v>
      </c>
    </row>
    <row r="190" spans="1:3" ht="14.25" customHeight="1" x14ac:dyDescent="0.2">
      <c r="A190" s="19">
        <v>8</v>
      </c>
      <c r="B190" s="20" t="s">
        <v>25</v>
      </c>
      <c r="C190" s="21" t="s">
        <v>96</v>
      </c>
    </row>
    <row r="191" spans="1:3" ht="14.25" customHeight="1" x14ac:dyDescent="0.2">
      <c r="A191" s="19">
        <v>9</v>
      </c>
      <c r="B191" s="20" t="s">
        <v>27</v>
      </c>
      <c r="C191" s="21" t="s">
        <v>43</v>
      </c>
    </row>
    <row r="192" spans="1:3" ht="14.25" customHeight="1" x14ac:dyDescent="0.2">
      <c r="A192" s="19">
        <v>10</v>
      </c>
      <c r="B192" s="20" t="s">
        <v>29</v>
      </c>
      <c r="C192" s="21" t="s">
        <v>97</v>
      </c>
    </row>
    <row r="193" spans="1:3" ht="14.25" customHeight="1" x14ac:dyDescent="0.2">
      <c r="A193" s="19">
        <v>11</v>
      </c>
      <c r="B193" s="20" t="s">
        <v>31</v>
      </c>
      <c r="C193" s="21" t="s">
        <v>98</v>
      </c>
    </row>
    <row r="194" spans="1:3" ht="14.25" customHeight="1" x14ac:dyDescent="0.2">
      <c r="A194" s="19">
        <v>12</v>
      </c>
      <c r="B194" s="20" t="s">
        <v>33</v>
      </c>
      <c r="C194" s="21" t="s">
        <v>99</v>
      </c>
    </row>
    <row r="195" spans="1:3" ht="14.25" customHeight="1" x14ac:dyDescent="0.2">
      <c r="A195" s="19">
        <v>13</v>
      </c>
      <c r="B195" s="20" t="s">
        <v>34</v>
      </c>
      <c r="C195" s="21" t="s">
        <v>100</v>
      </c>
    </row>
    <row r="196" spans="1:3" ht="14.25" customHeight="1" x14ac:dyDescent="0.2">
      <c r="A196" s="19">
        <v>14</v>
      </c>
      <c r="B196" s="20" t="s">
        <v>35</v>
      </c>
      <c r="C196" s="24" t="s">
        <v>101</v>
      </c>
    </row>
    <row r="197" spans="1:3" ht="15" customHeight="1" thickBot="1" x14ac:dyDescent="0.25">
      <c r="A197" s="25">
        <v>15</v>
      </c>
      <c r="B197" s="26" t="s">
        <v>36</v>
      </c>
      <c r="C197" s="27" t="s">
        <v>102</v>
      </c>
    </row>
    <row r="198" spans="1:3" ht="15.75" customHeight="1" x14ac:dyDescent="0.25">
      <c r="A198" s="13"/>
      <c r="B198" s="14"/>
      <c r="C198" s="15"/>
    </row>
    <row r="199" spans="1:3" ht="27.2" customHeight="1" x14ac:dyDescent="0.25">
      <c r="A199" s="16" t="s">
        <v>103</v>
      </c>
      <c r="B199" s="17" t="s">
        <v>9</v>
      </c>
      <c r="C199" s="18" t="s">
        <v>104</v>
      </c>
    </row>
    <row r="200" spans="1:3" ht="38.25" customHeight="1" x14ac:dyDescent="0.2">
      <c r="A200" s="19">
        <v>1</v>
      </c>
      <c r="B200" s="20" t="s">
        <v>11</v>
      </c>
      <c r="C200" s="21" t="s">
        <v>105</v>
      </c>
    </row>
    <row r="201" spans="1:3" ht="14.25" customHeight="1" x14ac:dyDescent="0.2">
      <c r="A201" s="19">
        <v>2</v>
      </c>
      <c r="B201" s="22" t="s">
        <v>13</v>
      </c>
      <c r="C201" s="21" t="s">
        <v>81</v>
      </c>
    </row>
    <row r="202" spans="1:3" ht="14.25" customHeight="1" x14ac:dyDescent="0.2">
      <c r="A202" s="19">
        <v>3</v>
      </c>
      <c r="B202" s="22" t="s">
        <v>15</v>
      </c>
      <c r="C202" s="23" t="s">
        <v>48</v>
      </c>
    </row>
    <row r="203" spans="1:3" ht="14.25" customHeight="1" x14ac:dyDescent="0.2">
      <c r="A203" s="19">
        <v>4</v>
      </c>
      <c r="B203" s="20" t="s">
        <v>17</v>
      </c>
      <c r="C203" s="21" t="s">
        <v>49</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82</v>
      </c>
    </row>
    <row r="208" spans="1:3" ht="14.25" customHeight="1" x14ac:dyDescent="0.2">
      <c r="A208" s="19">
        <v>9</v>
      </c>
      <c r="B208" s="20" t="s">
        <v>27</v>
      </c>
      <c r="C208" s="21" t="s">
        <v>106</v>
      </c>
    </row>
    <row r="209" spans="1:3" ht="14.25" customHeight="1" x14ac:dyDescent="0.2">
      <c r="A209" s="19">
        <v>10</v>
      </c>
      <c r="B209" s="20" t="s">
        <v>29</v>
      </c>
      <c r="C209" s="21" t="s">
        <v>107</v>
      </c>
    </row>
    <row r="210" spans="1:3" ht="14.25" customHeight="1" x14ac:dyDescent="0.2">
      <c r="A210" s="19">
        <v>11</v>
      </c>
      <c r="B210" s="20" t="s">
        <v>31</v>
      </c>
      <c r="C210" s="21" t="s">
        <v>108</v>
      </c>
    </row>
    <row r="211" spans="1:3" ht="14.25" customHeight="1" x14ac:dyDescent="0.2">
      <c r="A211" s="19">
        <v>12</v>
      </c>
      <c r="B211" s="20" t="s">
        <v>33</v>
      </c>
      <c r="C211" s="21" t="s">
        <v>109</v>
      </c>
    </row>
    <row r="212" spans="1:3" ht="14.25" customHeight="1" x14ac:dyDescent="0.2">
      <c r="A212" s="19">
        <v>13</v>
      </c>
      <c r="B212" s="20" t="s">
        <v>34</v>
      </c>
      <c r="C212" s="21" t="s">
        <v>110</v>
      </c>
    </row>
    <row r="213" spans="1:3" ht="14.25" customHeight="1" x14ac:dyDescent="0.2">
      <c r="A213" s="19">
        <v>14</v>
      </c>
      <c r="B213" s="20" t="s">
        <v>35</v>
      </c>
      <c r="C213" s="24" t="s">
        <v>101</v>
      </c>
    </row>
    <row r="214" spans="1:3" ht="15" customHeight="1" thickBot="1" x14ac:dyDescent="0.25">
      <c r="A214" s="25">
        <v>15</v>
      </c>
      <c r="B214" s="26" t="s">
        <v>36</v>
      </c>
      <c r="C214" s="27" t="s">
        <v>111</v>
      </c>
    </row>
    <row r="215" spans="1:3" ht="15.75" customHeight="1" x14ac:dyDescent="0.25">
      <c r="A215" s="13"/>
      <c r="B215" s="14"/>
      <c r="C215" s="15"/>
    </row>
    <row r="216" spans="1:3" ht="27.2" customHeight="1" x14ac:dyDescent="0.25">
      <c r="A216" s="16" t="s">
        <v>112</v>
      </c>
      <c r="B216" s="17" t="s">
        <v>9</v>
      </c>
      <c r="C216" s="18" t="s">
        <v>113</v>
      </c>
    </row>
    <row r="217" spans="1:3" ht="38.25" customHeight="1" x14ac:dyDescent="0.2">
      <c r="A217" s="19">
        <v>1</v>
      </c>
      <c r="B217" s="20" t="s">
        <v>11</v>
      </c>
      <c r="C217" s="21" t="s">
        <v>114</v>
      </c>
    </row>
    <row r="218" spans="1:3" ht="14.25" customHeight="1" x14ac:dyDescent="0.2">
      <c r="A218" s="19">
        <v>2</v>
      </c>
      <c r="B218" s="22" t="s">
        <v>13</v>
      </c>
      <c r="C218" s="21" t="s">
        <v>81</v>
      </c>
    </row>
    <row r="219" spans="1:3" ht="14.25" customHeight="1" x14ac:dyDescent="0.2">
      <c r="A219" s="19">
        <v>3</v>
      </c>
      <c r="B219" s="22" t="s">
        <v>15</v>
      </c>
      <c r="C219" s="23" t="s">
        <v>16</v>
      </c>
    </row>
    <row r="220" spans="1:3" ht="14.25" customHeight="1" x14ac:dyDescent="0.2">
      <c r="A220" s="19">
        <v>4</v>
      </c>
      <c r="B220" s="20" t="s">
        <v>17</v>
      </c>
      <c r="C220" s="21" t="s">
        <v>49</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42</v>
      </c>
    </row>
    <row r="225" spans="1:3" ht="14.25" customHeight="1" x14ac:dyDescent="0.2">
      <c r="A225" s="19">
        <v>9</v>
      </c>
      <c r="B225" s="20" t="s">
        <v>27</v>
      </c>
      <c r="C225" s="21" t="s">
        <v>43</v>
      </c>
    </row>
    <row r="226" spans="1:3" ht="14.25" customHeight="1" x14ac:dyDescent="0.2">
      <c r="A226" s="19">
        <v>10</v>
      </c>
      <c r="B226" s="20" t="s">
        <v>29</v>
      </c>
      <c r="C226" s="21" t="s">
        <v>56</v>
      </c>
    </row>
    <row r="227" spans="1:3" ht="14.25" customHeight="1" x14ac:dyDescent="0.2">
      <c r="A227" s="19">
        <v>11</v>
      </c>
      <c r="B227" s="20" t="s">
        <v>31</v>
      </c>
      <c r="C227" s="21" t="s">
        <v>64</v>
      </c>
    </row>
    <row r="228" spans="1:3" ht="14.25" customHeight="1" x14ac:dyDescent="0.2">
      <c r="A228" s="19">
        <v>12</v>
      </c>
      <c r="B228" s="20" t="s">
        <v>33</v>
      </c>
      <c r="C228" s="21" t="s">
        <v>94</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115</v>
      </c>
      <c r="B233" s="17" t="s">
        <v>9</v>
      </c>
      <c r="C233" s="18" t="s">
        <v>116</v>
      </c>
    </row>
    <row r="234" spans="1:3" ht="38.25" customHeight="1" x14ac:dyDescent="0.2">
      <c r="A234" s="19">
        <v>1</v>
      </c>
      <c r="B234" s="20" t="s">
        <v>11</v>
      </c>
      <c r="C234" s="21" t="s">
        <v>80</v>
      </c>
    </row>
    <row r="235" spans="1:3" ht="14.25" customHeight="1" x14ac:dyDescent="0.2">
      <c r="A235" s="19">
        <v>2</v>
      </c>
      <c r="B235" s="22" t="s">
        <v>13</v>
      </c>
      <c r="C235" s="21" t="s">
        <v>81</v>
      </c>
    </row>
    <row r="236" spans="1:3" ht="14.25" customHeight="1" x14ac:dyDescent="0.2">
      <c r="A236" s="19">
        <v>3</v>
      </c>
      <c r="B236" s="22" t="s">
        <v>15</v>
      </c>
      <c r="C236" s="23" t="s">
        <v>48</v>
      </c>
    </row>
    <row r="237" spans="1:3" ht="14.25" customHeight="1" x14ac:dyDescent="0.2">
      <c r="A237" s="19">
        <v>4</v>
      </c>
      <c r="B237" s="20" t="s">
        <v>17</v>
      </c>
      <c r="C237" s="21" t="s">
        <v>52</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90</v>
      </c>
    </row>
    <row r="242" spans="1:3" ht="14.25" customHeight="1" x14ac:dyDescent="0.2">
      <c r="A242" s="19">
        <v>9</v>
      </c>
      <c r="B242" s="20" t="s">
        <v>27</v>
      </c>
      <c r="C242" s="21" t="s">
        <v>43</v>
      </c>
    </row>
    <row r="243" spans="1:3" ht="14.25" customHeight="1" x14ac:dyDescent="0.2">
      <c r="A243" s="19">
        <v>10</v>
      </c>
      <c r="B243" s="20" t="s">
        <v>29</v>
      </c>
      <c r="C243" s="21" t="s">
        <v>30</v>
      </c>
    </row>
    <row r="244" spans="1:3" ht="14.25" customHeight="1" x14ac:dyDescent="0.2">
      <c r="A244" s="19">
        <v>11</v>
      </c>
      <c r="B244" s="20" t="s">
        <v>31</v>
      </c>
      <c r="C244" s="21" t="s">
        <v>64</v>
      </c>
    </row>
    <row r="245" spans="1:3" ht="14.25" customHeight="1" x14ac:dyDescent="0.2">
      <c r="A245" s="19">
        <v>12</v>
      </c>
      <c r="B245" s="20" t="s">
        <v>33</v>
      </c>
      <c r="C245" s="21" t="s">
        <v>49</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117</v>
      </c>
      <c r="B250" s="17" t="s">
        <v>9</v>
      </c>
      <c r="C250" s="18" t="s">
        <v>118</v>
      </c>
    </row>
    <row r="251" spans="1:3" ht="38.25" customHeight="1" x14ac:dyDescent="0.2">
      <c r="A251" s="19">
        <v>1</v>
      </c>
      <c r="B251" s="20" t="s">
        <v>11</v>
      </c>
      <c r="C251" s="21" t="s">
        <v>119</v>
      </c>
    </row>
    <row r="252" spans="1:3" ht="14.25" customHeight="1" x14ac:dyDescent="0.2">
      <c r="A252" s="19">
        <v>2</v>
      </c>
      <c r="B252" s="22" t="s">
        <v>13</v>
      </c>
      <c r="C252" s="21" t="s">
        <v>63</v>
      </c>
    </row>
    <row r="253" spans="1:3" ht="14.25" customHeight="1" x14ac:dyDescent="0.2">
      <c r="A253" s="19">
        <v>3</v>
      </c>
      <c r="B253" s="22" t="s">
        <v>15</v>
      </c>
      <c r="C253" s="23" t="s">
        <v>48</v>
      </c>
    </row>
    <row r="254" spans="1:3" ht="14.25" customHeight="1" x14ac:dyDescent="0.2">
      <c r="A254" s="19">
        <v>4</v>
      </c>
      <c r="B254" s="20" t="s">
        <v>17</v>
      </c>
      <c r="C254" s="21" t="s">
        <v>49</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42</v>
      </c>
    </row>
    <row r="259" spans="1:3" ht="14.25" customHeight="1" x14ac:dyDescent="0.2">
      <c r="A259" s="19">
        <v>9</v>
      </c>
      <c r="B259" s="20" t="s">
        <v>27</v>
      </c>
      <c r="C259" s="21" t="s">
        <v>43</v>
      </c>
    </row>
    <row r="260" spans="1:3" ht="14.25" customHeight="1" x14ac:dyDescent="0.2">
      <c r="A260" s="19">
        <v>10</v>
      </c>
      <c r="B260" s="20" t="s">
        <v>29</v>
      </c>
      <c r="C260" s="21" t="s">
        <v>30</v>
      </c>
    </row>
    <row r="261" spans="1:3" ht="14.25" customHeight="1" x14ac:dyDescent="0.2">
      <c r="A261" s="19">
        <v>11</v>
      </c>
      <c r="B261" s="20" t="s">
        <v>31</v>
      </c>
      <c r="C261" s="21" t="s">
        <v>32</v>
      </c>
    </row>
    <row r="262" spans="1:3" ht="14.25" customHeight="1" x14ac:dyDescent="0.2">
      <c r="A262" s="19">
        <v>12</v>
      </c>
      <c r="B262" s="20" t="s">
        <v>33</v>
      </c>
      <c r="C262" s="21" t="s">
        <v>49</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120</v>
      </c>
      <c r="B267" s="17" t="s">
        <v>9</v>
      </c>
      <c r="C267" s="18" t="s">
        <v>121</v>
      </c>
    </row>
    <row r="268" spans="1:3" ht="38.25" customHeight="1" x14ac:dyDescent="0.2">
      <c r="A268" s="19">
        <v>1</v>
      </c>
      <c r="B268" s="20" t="s">
        <v>11</v>
      </c>
      <c r="C268" s="21" t="s">
        <v>122</v>
      </c>
    </row>
    <row r="269" spans="1:3" ht="14.25" customHeight="1" x14ac:dyDescent="0.2">
      <c r="A269" s="19">
        <v>2</v>
      </c>
      <c r="B269" s="22" t="s">
        <v>13</v>
      </c>
      <c r="C269" s="21" t="s">
        <v>40</v>
      </c>
    </row>
    <row r="270" spans="1:3" ht="14.25" customHeight="1" x14ac:dyDescent="0.2">
      <c r="A270" s="19">
        <v>3</v>
      </c>
      <c r="B270" s="22" t="s">
        <v>15</v>
      </c>
      <c r="C270" s="23" t="s">
        <v>16</v>
      </c>
    </row>
    <row r="271" spans="1:3" ht="14.25" customHeight="1" x14ac:dyDescent="0.2">
      <c r="A271" s="19">
        <v>4</v>
      </c>
      <c r="B271" s="20" t="s">
        <v>17</v>
      </c>
      <c r="C271" s="21" t="s">
        <v>18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26</v>
      </c>
    </row>
    <row r="276" spans="1:3" ht="14.25" customHeight="1" x14ac:dyDescent="0.2">
      <c r="A276" s="19">
        <v>9</v>
      </c>
      <c r="B276" s="20" t="s">
        <v>27</v>
      </c>
      <c r="C276" s="21" t="s">
        <v>28</v>
      </c>
    </row>
    <row r="277" spans="1:3" ht="14.25" customHeight="1" x14ac:dyDescent="0.2">
      <c r="A277" s="19">
        <v>10</v>
      </c>
      <c r="B277" s="20" t="s">
        <v>29</v>
      </c>
      <c r="C277" s="21" t="s">
        <v>30</v>
      </c>
    </row>
    <row r="278" spans="1:3" ht="14.25" customHeight="1" x14ac:dyDescent="0.2">
      <c r="A278" s="19">
        <v>11</v>
      </c>
      <c r="B278" s="20" t="s">
        <v>31</v>
      </c>
      <c r="C278" s="21" t="s">
        <v>64</v>
      </c>
    </row>
    <row r="279" spans="1:3" ht="14.25" customHeight="1" x14ac:dyDescent="0.2">
      <c r="A279" s="19">
        <v>12</v>
      </c>
      <c r="B279" s="20" t="s">
        <v>33</v>
      </c>
      <c r="C279" s="21" t="s">
        <v>18</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24</v>
      </c>
    </row>
    <row r="283" spans="1:3" ht="15.75" customHeight="1" x14ac:dyDescent="0.25">
      <c r="A283" s="13"/>
      <c r="B283" s="14"/>
      <c r="C283" s="15"/>
    </row>
    <row r="284" spans="1:3" ht="27.2" customHeight="1" x14ac:dyDescent="0.25">
      <c r="A284" s="16" t="s">
        <v>123</v>
      </c>
      <c r="B284" s="17" t="s">
        <v>9</v>
      </c>
      <c r="C284" s="18" t="s">
        <v>124</v>
      </c>
    </row>
    <row r="285" spans="1:3" ht="38.25" customHeight="1" x14ac:dyDescent="0.2">
      <c r="A285" s="19">
        <v>1</v>
      </c>
      <c r="B285" s="20" t="s">
        <v>11</v>
      </c>
      <c r="C285" s="21" t="s">
        <v>125</v>
      </c>
    </row>
    <row r="286" spans="1:3" ht="14.25" customHeight="1" x14ac:dyDescent="0.2">
      <c r="A286" s="19">
        <v>2</v>
      </c>
      <c r="B286" s="22" t="s">
        <v>13</v>
      </c>
      <c r="C286" s="21" t="s">
        <v>126</v>
      </c>
    </row>
    <row r="287" spans="1:3" ht="14.25" customHeight="1" x14ac:dyDescent="0.2">
      <c r="A287" s="19">
        <v>3</v>
      </c>
      <c r="B287" s="22" t="s">
        <v>15</v>
      </c>
      <c r="C287" s="23" t="s">
        <v>16</v>
      </c>
    </row>
    <row r="288" spans="1:3" ht="14.25" customHeight="1" x14ac:dyDescent="0.2">
      <c r="A288" s="19">
        <v>4</v>
      </c>
      <c r="B288" s="20" t="s">
        <v>17</v>
      </c>
      <c r="C288" s="21" t="s">
        <v>49</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90</v>
      </c>
    </row>
    <row r="293" spans="1:3" ht="14.25" customHeight="1" x14ac:dyDescent="0.2">
      <c r="A293" s="19">
        <v>9</v>
      </c>
      <c r="B293" s="20" t="s">
        <v>27</v>
      </c>
      <c r="C293" s="21" t="s">
        <v>127</v>
      </c>
    </row>
    <row r="294" spans="1:3" ht="14.25" customHeight="1" x14ac:dyDescent="0.2">
      <c r="A294" s="19">
        <v>10</v>
      </c>
      <c r="B294" s="20" t="s">
        <v>29</v>
      </c>
      <c r="C294" s="21" t="s">
        <v>30</v>
      </c>
    </row>
    <row r="295" spans="1:3" ht="14.25" customHeight="1" x14ac:dyDescent="0.2">
      <c r="A295" s="19">
        <v>11</v>
      </c>
      <c r="B295" s="20" t="s">
        <v>31</v>
      </c>
      <c r="C295" s="21" t="s">
        <v>64</v>
      </c>
    </row>
    <row r="296" spans="1:3" ht="14.25" customHeight="1" x14ac:dyDescent="0.2">
      <c r="A296" s="19">
        <v>12</v>
      </c>
      <c r="B296" s="20" t="s">
        <v>33</v>
      </c>
      <c r="C296" s="21" t="s">
        <v>49</v>
      </c>
    </row>
    <row r="297" spans="1:3" ht="14.25" customHeight="1" x14ac:dyDescent="0.2">
      <c r="A297" s="19">
        <v>13</v>
      </c>
      <c r="B297" s="20" t="s">
        <v>34</v>
      </c>
      <c r="C297" s="21" t="s">
        <v>20</v>
      </c>
    </row>
    <row r="298" spans="1:3" ht="14.25" customHeight="1" x14ac:dyDescent="0.2">
      <c r="A298" s="19">
        <v>14</v>
      </c>
      <c r="B298" s="20" t="s">
        <v>35</v>
      </c>
      <c r="C298" s="24" t="s">
        <v>22</v>
      </c>
    </row>
    <row r="299" spans="1:3" ht="15" customHeight="1" thickBot="1" x14ac:dyDescent="0.25">
      <c r="A299" s="25">
        <v>15</v>
      </c>
      <c r="B299" s="26" t="s">
        <v>36</v>
      </c>
      <c r="C299" s="27" t="s">
        <v>24</v>
      </c>
    </row>
    <row r="300" spans="1:3" ht="15.75" customHeight="1" x14ac:dyDescent="0.25">
      <c r="A300" s="13"/>
      <c r="B300" s="14"/>
      <c r="C300" s="15"/>
    </row>
    <row r="301" spans="1:3" ht="27.2" customHeight="1" x14ac:dyDescent="0.25">
      <c r="A301" s="16" t="s">
        <v>128</v>
      </c>
      <c r="B301" s="17" t="s">
        <v>9</v>
      </c>
      <c r="C301" s="18" t="s">
        <v>129</v>
      </c>
    </row>
    <row r="302" spans="1:3" ht="38.25" customHeight="1" x14ac:dyDescent="0.2">
      <c r="A302" s="19">
        <v>1</v>
      </c>
      <c r="B302" s="20" t="s">
        <v>11</v>
      </c>
      <c r="C302" s="21" t="s">
        <v>130</v>
      </c>
    </row>
    <row r="303" spans="1:3" ht="14.25" customHeight="1" x14ac:dyDescent="0.2">
      <c r="A303" s="19">
        <v>2</v>
      </c>
      <c r="B303" s="22" t="s">
        <v>13</v>
      </c>
      <c r="C303" s="21" t="s">
        <v>14</v>
      </c>
    </row>
    <row r="304" spans="1:3" ht="14.25" customHeight="1" x14ac:dyDescent="0.2">
      <c r="A304" s="19">
        <v>3</v>
      </c>
      <c r="B304" s="22" t="s">
        <v>15</v>
      </c>
      <c r="C304" s="23" t="s">
        <v>16</v>
      </c>
    </row>
    <row r="305" spans="1:4" ht="14.25" customHeight="1" x14ac:dyDescent="0.2">
      <c r="A305" s="19">
        <v>4</v>
      </c>
      <c r="B305" s="20" t="s">
        <v>17</v>
      </c>
      <c r="C305" s="21" t="s">
        <v>131</v>
      </c>
    </row>
    <row r="306" spans="1:4" ht="14.25" customHeight="1" x14ac:dyDescent="0.2">
      <c r="A306" s="19">
        <v>5</v>
      </c>
      <c r="B306" s="20" t="s">
        <v>19</v>
      </c>
      <c r="C306" s="21" t="s">
        <v>76</v>
      </c>
    </row>
    <row r="307" spans="1:4" ht="14.25" customHeight="1" x14ac:dyDescent="0.2">
      <c r="A307" s="19">
        <v>6</v>
      </c>
      <c r="B307" s="20" t="s">
        <v>21</v>
      </c>
      <c r="C307" s="24" t="s">
        <v>22</v>
      </c>
    </row>
    <row r="308" spans="1:4" ht="14.25" customHeight="1" x14ac:dyDescent="0.2">
      <c r="A308" s="19">
        <v>7</v>
      </c>
      <c r="B308" s="20" t="s">
        <v>23</v>
      </c>
      <c r="C308" s="21" t="s">
        <v>132</v>
      </c>
    </row>
    <row r="309" spans="1:4" ht="14.25" customHeight="1" x14ac:dyDescent="0.2">
      <c r="A309" s="19">
        <v>8</v>
      </c>
      <c r="B309" s="20" t="s">
        <v>25</v>
      </c>
      <c r="C309" s="21" t="s">
        <v>133</v>
      </c>
    </row>
    <row r="310" spans="1:4" ht="14.25" customHeight="1" x14ac:dyDescent="0.2">
      <c r="A310" s="19">
        <v>9</v>
      </c>
      <c r="B310" s="20" t="s">
        <v>27</v>
      </c>
      <c r="C310" s="21" t="s">
        <v>134</v>
      </c>
    </row>
    <row r="311" spans="1:4" ht="14.25" customHeight="1" x14ac:dyDescent="0.2">
      <c r="A311" s="19">
        <v>10</v>
      </c>
      <c r="B311" s="20" t="s">
        <v>29</v>
      </c>
      <c r="C311" s="21" t="s">
        <v>135</v>
      </c>
    </row>
    <row r="312" spans="1:4" ht="14.25" customHeight="1" x14ac:dyDescent="0.2">
      <c r="A312" s="19">
        <v>11</v>
      </c>
      <c r="B312" s="20" t="s">
        <v>31</v>
      </c>
      <c r="C312" s="21" t="s">
        <v>136</v>
      </c>
    </row>
    <row r="313" spans="1:4" ht="14.25" customHeight="1" x14ac:dyDescent="0.2">
      <c r="A313" s="19">
        <v>12</v>
      </c>
      <c r="B313" s="20" t="s">
        <v>33</v>
      </c>
      <c r="C313" s="21" t="s">
        <v>137</v>
      </c>
    </row>
    <row r="314" spans="1:4" ht="14.25" customHeight="1" x14ac:dyDescent="0.2">
      <c r="A314" s="19">
        <v>13</v>
      </c>
      <c r="B314" s="20" t="s">
        <v>34</v>
      </c>
      <c r="C314" s="21" t="s">
        <v>76</v>
      </c>
    </row>
    <row r="315" spans="1:4" ht="14.25" customHeight="1" x14ac:dyDescent="0.2">
      <c r="A315" s="19">
        <v>14</v>
      </c>
      <c r="B315" s="20" t="s">
        <v>35</v>
      </c>
      <c r="C315" s="24" t="s">
        <v>22</v>
      </c>
    </row>
    <row r="316" spans="1:4" ht="15" customHeight="1" thickBot="1" x14ac:dyDescent="0.25">
      <c r="A316" s="25">
        <v>15</v>
      </c>
      <c r="B316" s="26" t="s">
        <v>36</v>
      </c>
      <c r="C316" s="27" t="s">
        <v>77</v>
      </c>
    </row>
    <row r="317" spans="1:4" ht="15.75" x14ac:dyDescent="0.25">
      <c r="A317" s="28" t="s">
        <v>138</v>
      </c>
      <c r="B317" s="28"/>
      <c r="C317" s="28" t="s">
        <v>139</v>
      </c>
      <c r="D31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C41" sqref="C41"/>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3"/>
      <c r="C1" s="513"/>
    </row>
    <row r="2" spans="1:3" ht="15.75" x14ac:dyDescent="0.25">
      <c r="A2" s="513" t="s">
        <v>0</v>
      </c>
      <c r="B2" s="513"/>
      <c r="C2" s="513"/>
    </row>
    <row r="3" spans="1:3" ht="15.75" x14ac:dyDescent="0.25">
      <c r="A3" s="513" t="s">
        <v>1</v>
      </c>
      <c r="B3" s="513"/>
      <c r="C3" s="513"/>
    </row>
    <row r="4" spans="1:3" ht="15.75" x14ac:dyDescent="0.25">
      <c r="A4" s="513" t="s">
        <v>140</v>
      </c>
      <c r="B4" s="513"/>
      <c r="C4" s="513"/>
    </row>
    <row r="5" spans="1:3" ht="15.75" x14ac:dyDescent="0.25">
      <c r="A5" s="513" t="s">
        <v>859</v>
      </c>
      <c r="B5" s="513"/>
      <c r="C5" s="513"/>
    </row>
    <row r="6" spans="1:3" ht="13.5" customHeight="1" thickBot="1" x14ac:dyDescent="0.3">
      <c r="A6" s="310"/>
      <c r="B6" s="514"/>
      <c r="C6" s="514"/>
    </row>
    <row r="7" spans="1:3" ht="15.75" x14ac:dyDescent="0.25">
      <c r="A7" s="311">
        <v>-1</v>
      </c>
      <c r="B7" s="312">
        <v>-2</v>
      </c>
      <c r="C7" s="313">
        <v>-3</v>
      </c>
    </row>
    <row r="8" spans="1:3" ht="15.6" customHeight="1" thickBot="1" x14ac:dyDescent="0.25">
      <c r="A8" s="314" t="s">
        <v>5</v>
      </c>
      <c r="B8" s="315" t="s">
        <v>6</v>
      </c>
      <c r="C8" s="315" t="s">
        <v>860</v>
      </c>
    </row>
    <row r="9" spans="1:3" ht="15.75" customHeight="1" x14ac:dyDescent="0.25">
      <c r="A9" s="316"/>
      <c r="B9" s="317"/>
      <c r="C9" s="318"/>
    </row>
    <row r="10" spans="1:3" ht="15.75" customHeight="1" thickBot="1" x14ac:dyDescent="0.25">
      <c r="A10" s="319" t="s">
        <v>203</v>
      </c>
      <c r="B10" s="320" t="s">
        <v>861</v>
      </c>
      <c r="C10" s="315"/>
    </row>
    <row r="11" spans="1:3" s="324" customFormat="1" ht="75" customHeight="1" x14ac:dyDescent="0.2">
      <c r="A11" s="321" t="s">
        <v>185</v>
      </c>
      <c r="B11" s="322" t="s">
        <v>862</v>
      </c>
      <c r="C11" s="323" t="s">
        <v>863</v>
      </c>
    </row>
    <row r="12" spans="1:3" s="324" customFormat="1" ht="60" x14ac:dyDescent="0.2">
      <c r="A12" s="325" t="s">
        <v>194</v>
      </c>
      <c r="B12" s="322" t="s">
        <v>864</v>
      </c>
      <c r="C12" s="326" t="s">
        <v>865</v>
      </c>
    </row>
    <row r="13" spans="1:3" s="324" customFormat="1" ht="30" x14ac:dyDescent="0.2">
      <c r="A13" s="327" t="s">
        <v>197</v>
      </c>
      <c r="B13" s="328" t="s">
        <v>866</v>
      </c>
      <c r="C13" s="329">
        <v>0.151</v>
      </c>
    </row>
    <row r="14" spans="1:3" ht="13.5" customHeight="1" thickBot="1" x14ac:dyDescent="0.25">
      <c r="A14" s="330"/>
      <c r="B14" s="331"/>
      <c r="C14" s="332"/>
    </row>
    <row r="15" spans="1:3" s="324" customFormat="1" ht="16.5" customHeight="1" thickBot="1" x14ac:dyDescent="0.25">
      <c r="A15" s="333" t="s">
        <v>867</v>
      </c>
      <c r="B15" s="334" t="s">
        <v>868</v>
      </c>
      <c r="C15" s="335"/>
    </row>
    <row r="16" spans="1:3" s="324" customFormat="1" ht="15.75" x14ac:dyDescent="0.2">
      <c r="A16" s="336" t="s">
        <v>869</v>
      </c>
      <c r="B16" s="337" t="s">
        <v>870</v>
      </c>
      <c r="C16" s="338"/>
    </row>
    <row r="17" spans="1:3" s="324" customFormat="1" x14ac:dyDescent="0.2">
      <c r="A17" s="339">
        <v>1</v>
      </c>
      <c r="B17" s="322" t="s">
        <v>871</v>
      </c>
      <c r="C17" s="340" t="s">
        <v>872</v>
      </c>
    </row>
    <row r="18" spans="1:3" s="324" customFormat="1" x14ac:dyDescent="0.2">
      <c r="A18" s="339">
        <v>2</v>
      </c>
      <c r="B18" s="341" t="s">
        <v>873</v>
      </c>
      <c r="C18" s="340" t="s">
        <v>874</v>
      </c>
    </row>
    <row r="19" spans="1:3" s="324" customFormat="1" x14ac:dyDescent="0.2">
      <c r="A19" s="339">
        <v>3</v>
      </c>
      <c r="B19" s="341" t="s">
        <v>875</v>
      </c>
      <c r="C19" s="340" t="s">
        <v>876</v>
      </c>
    </row>
    <row r="20" spans="1:3" s="324" customFormat="1" ht="75" customHeight="1" x14ac:dyDescent="0.2">
      <c r="A20" s="339">
        <v>4</v>
      </c>
      <c r="B20" s="341" t="s">
        <v>877</v>
      </c>
      <c r="C20" s="340" t="s">
        <v>863</v>
      </c>
    </row>
    <row r="21" spans="1:3" s="324" customFormat="1" ht="75" customHeight="1" x14ac:dyDescent="0.2">
      <c r="A21" s="339">
        <v>5</v>
      </c>
      <c r="B21" s="341" t="s">
        <v>878</v>
      </c>
      <c r="C21" s="340" t="s">
        <v>865</v>
      </c>
    </row>
    <row r="22" spans="1:3" s="324" customFormat="1" ht="30" x14ac:dyDescent="0.2">
      <c r="A22" s="342">
        <v>6</v>
      </c>
      <c r="B22" s="341" t="s">
        <v>879</v>
      </c>
      <c r="C22" s="343">
        <v>0.151</v>
      </c>
    </row>
    <row r="23" spans="1:3" ht="15.75" customHeight="1" thickBot="1" x14ac:dyDescent="0.25">
      <c r="A23" s="319"/>
      <c r="B23" s="320"/>
      <c r="C23"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REPORTING&amp;R&amp;10GREENWICH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B3" sqref="B3"/>
    </sheetView>
  </sheetViews>
  <sheetFormatPr defaultRowHeight="15" x14ac:dyDescent="0.2"/>
  <cols>
    <col min="1" max="1" width="6.5703125" style="347" customWidth="1"/>
    <col min="2" max="2" width="61.42578125" style="347" customWidth="1"/>
    <col min="3" max="3" width="36.5703125" style="347" customWidth="1"/>
    <col min="4" max="4" width="36.5703125" style="347" bestFit="1" customWidth="1"/>
    <col min="5" max="5" width="36.5703125" style="347" customWidth="1"/>
    <col min="6" max="6" width="21.42578125" style="347" customWidth="1"/>
    <col min="7" max="7" width="20.28515625" style="347" bestFit="1" customWidth="1"/>
    <col min="8" max="16384" width="9.140625" style="347"/>
  </cols>
  <sheetData>
    <row r="3" spans="1:7" ht="15.75" customHeight="1" x14ac:dyDescent="0.25">
      <c r="A3" s="344"/>
      <c r="B3" s="344"/>
      <c r="C3" s="345"/>
      <c r="D3" s="345"/>
      <c r="E3" s="346"/>
      <c r="F3" s="346"/>
      <c r="G3" s="346"/>
    </row>
    <row r="4" spans="1:7" ht="15.75" customHeight="1" x14ac:dyDescent="0.25">
      <c r="A4" s="513" t="s">
        <v>0</v>
      </c>
      <c r="B4" s="513"/>
      <c r="C4" s="513"/>
      <c r="D4" s="513"/>
      <c r="E4" s="513"/>
    </row>
    <row r="5" spans="1:7" ht="15.75" customHeight="1" x14ac:dyDescent="0.25">
      <c r="A5" s="513" t="s">
        <v>880</v>
      </c>
      <c r="B5" s="513"/>
      <c r="C5" s="513"/>
      <c r="D5" s="513"/>
      <c r="E5" s="513"/>
    </row>
    <row r="6" spans="1:7" ht="15.75" customHeight="1" x14ac:dyDescent="0.25">
      <c r="A6" s="513" t="s">
        <v>140</v>
      </c>
      <c r="B6" s="513"/>
      <c r="C6" s="513"/>
      <c r="D6" s="513"/>
      <c r="E6" s="513"/>
    </row>
    <row r="7" spans="1:7" ht="15.75" customHeight="1" x14ac:dyDescent="0.25">
      <c r="A7" s="513" t="s">
        <v>881</v>
      </c>
      <c r="B7" s="513"/>
      <c r="C7" s="513"/>
      <c r="D7" s="513"/>
      <c r="E7" s="513"/>
    </row>
    <row r="8" spans="1:7" ht="16.5" customHeight="1" thickBot="1" x14ac:dyDescent="0.3">
      <c r="A8" s="344"/>
      <c r="B8" s="344"/>
      <c r="C8" s="348"/>
      <c r="D8" s="345"/>
      <c r="E8" s="346"/>
      <c r="F8" s="346"/>
      <c r="G8" s="346"/>
    </row>
    <row r="9" spans="1:7" ht="16.5" customHeight="1" thickBot="1" x14ac:dyDescent="0.3">
      <c r="A9" s="349" t="s">
        <v>5</v>
      </c>
      <c r="B9" s="350" t="s">
        <v>882</v>
      </c>
      <c r="C9" s="351" t="s">
        <v>883</v>
      </c>
      <c r="D9" s="351" t="s">
        <v>884</v>
      </c>
      <c r="E9" s="352" t="s">
        <v>885</v>
      </c>
      <c r="F9" s="353"/>
      <c r="G9" s="353"/>
    </row>
    <row r="10" spans="1:7" ht="15.75" customHeight="1" x14ac:dyDescent="0.25">
      <c r="A10" s="354"/>
      <c r="B10" s="355"/>
      <c r="C10" s="356"/>
      <c r="D10" s="356"/>
      <c r="E10" s="357"/>
      <c r="F10" s="353"/>
      <c r="G10" s="353"/>
    </row>
    <row r="11" spans="1:7" ht="15.75" customHeight="1" x14ac:dyDescent="0.25">
      <c r="A11" s="358" t="s">
        <v>886</v>
      </c>
      <c r="B11" s="359" t="s">
        <v>127</v>
      </c>
      <c r="C11" s="360">
        <v>1298345</v>
      </c>
      <c r="D11" s="360">
        <v>224938</v>
      </c>
      <c r="E11" s="361">
        <f>C11+D11</f>
        <v>1523283</v>
      </c>
      <c r="F11" s="362"/>
      <c r="G11" s="363"/>
    </row>
    <row r="12" spans="1:7" ht="15.75" customHeight="1" x14ac:dyDescent="0.25">
      <c r="A12" s="515"/>
      <c r="B12" s="516"/>
      <c r="C12" s="516"/>
      <c r="D12" s="516"/>
      <c r="E12" s="517"/>
      <c r="F12" s="362"/>
      <c r="G12" s="363"/>
    </row>
    <row r="13" spans="1:7" ht="15.75" customHeight="1" x14ac:dyDescent="0.25">
      <c r="A13" s="358" t="s">
        <v>887</v>
      </c>
      <c r="B13" s="359" t="s">
        <v>888</v>
      </c>
      <c r="C13" s="360">
        <v>545638</v>
      </c>
      <c r="D13" s="360">
        <v>226384</v>
      </c>
      <c r="E13" s="361">
        <f>C13+D13</f>
        <v>772022</v>
      </c>
      <c r="F13" s="362"/>
      <c r="G13" s="363"/>
    </row>
    <row r="14" spans="1:7" ht="15.75" customHeight="1" x14ac:dyDescent="0.25">
      <c r="A14" s="515"/>
      <c r="B14" s="516"/>
      <c r="C14" s="516"/>
      <c r="D14" s="516"/>
      <c r="E14" s="517"/>
      <c r="F14" s="362"/>
      <c r="G14" s="363"/>
    </row>
    <row r="15" spans="1:7" ht="15.75" customHeight="1" x14ac:dyDescent="0.25">
      <c r="A15" s="358" t="s">
        <v>889</v>
      </c>
      <c r="B15" s="359" t="s">
        <v>890</v>
      </c>
      <c r="C15" s="360">
        <v>519125</v>
      </c>
      <c r="D15" s="360">
        <v>168867</v>
      </c>
      <c r="E15" s="361">
        <f>C15+D15</f>
        <v>687992</v>
      </c>
      <c r="F15" s="362"/>
      <c r="G15" s="363"/>
    </row>
    <row r="16" spans="1:7" ht="15.75" customHeight="1" x14ac:dyDescent="0.25">
      <c r="A16" s="515"/>
      <c r="B16" s="516"/>
      <c r="C16" s="516"/>
      <c r="D16" s="516"/>
      <c r="E16" s="517"/>
      <c r="F16" s="362"/>
      <c r="G16" s="363"/>
    </row>
    <row r="17" spans="1:7" ht="15.75" customHeight="1" x14ac:dyDescent="0.25">
      <c r="A17" s="358" t="s">
        <v>891</v>
      </c>
      <c r="B17" s="359" t="s">
        <v>892</v>
      </c>
      <c r="C17" s="360">
        <v>537246</v>
      </c>
      <c r="D17" s="360">
        <v>57063</v>
      </c>
      <c r="E17" s="361">
        <f>C17+D17</f>
        <v>594309</v>
      </c>
      <c r="F17" s="362"/>
      <c r="G17" s="363"/>
    </row>
    <row r="18" spans="1:7" ht="15.75" customHeight="1" x14ac:dyDescent="0.25">
      <c r="A18" s="515"/>
      <c r="B18" s="516"/>
      <c r="C18" s="516"/>
      <c r="D18" s="516"/>
      <c r="E18" s="517"/>
      <c r="F18" s="362"/>
      <c r="G18" s="363"/>
    </row>
    <row r="19" spans="1:7" ht="15.75" customHeight="1" x14ac:dyDescent="0.25">
      <c r="A19" s="358" t="s">
        <v>893</v>
      </c>
      <c r="B19" s="359" t="s">
        <v>894</v>
      </c>
      <c r="C19" s="360">
        <v>522751</v>
      </c>
      <c r="D19" s="360">
        <v>46020</v>
      </c>
      <c r="E19" s="361">
        <f>C19+D19</f>
        <v>568771</v>
      </c>
      <c r="F19" s="362"/>
      <c r="G19" s="363"/>
    </row>
    <row r="20" spans="1:7" ht="15.75" customHeight="1" x14ac:dyDescent="0.25">
      <c r="A20" s="515"/>
      <c r="B20" s="516"/>
      <c r="C20" s="516"/>
      <c r="D20" s="516"/>
      <c r="E20" s="517"/>
      <c r="F20" s="362"/>
      <c r="G20" s="363"/>
    </row>
    <row r="21" spans="1:7" ht="15.75" customHeight="1" x14ac:dyDescent="0.25">
      <c r="A21" s="358" t="s">
        <v>895</v>
      </c>
      <c r="B21" s="359" t="s">
        <v>894</v>
      </c>
      <c r="C21" s="360">
        <v>487509</v>
      </c>
      <c r="D21" s="360">
        <v>56421</v>
      </c>
      <c r="E21" s="361">
        <f>C21+D21</f>
        <v>543930</v>
      </c>
      <c r="F21" s="362"/>
      <c r="G21" s="363"/>
    </row>
    <row r="22" spans="1:7" ht="15.75" customHeight="1" x14ac:dyDescent="0.25">
      <c r="A22" s="515"/>
      <c r="B22" s="516"/>
      <c r="C22" s="516"/>
      <c r="D22" s="516"/>
      <c r="E22" s="517"/>
      <c r="F22" s="362"/>
      <c r="G22" s="363"/>
    </row>
    <row r="23" spans="1:7" ht="15.75" customHeight="1" x14ac:dyDescent="0.25">
      <c r="A23" s="358" t="s">
        <v>896</v>
      </c>
      <c r="B23" s="359" t="s">
        <v>897</v>
      </c>
      <c r="C23" s="360">
        <v>391542</v>
      </c>
      <c r="D23" s="360">
        <v>133126</v>
      </c>
      <c r="E23" s="361">
        <f>C23+D23</f>
        <v>524668</v>
      </c>
      <c r="F23" s="362"/>
      <c r="G23" s="363"/>
    </row>
    <row r="24" spans="1:7" ht="15.75" customHeight="1" x14ac:dyDescent="0.25">
      <c r="A24" s="515"/>
      <c r="B24" s="516"/>
      <c r="C24" s="516"/>
      <c r="D24" s="516"/>
      <c r="E24" s="517"/>
      <c r="F24" s="362"/>
      <c r="G24" s="363"/>
    </row>
    <row r="25" spans="1:7" ht="15.75" customHeight="1" x14ac:dyDescent="0.25">
      <c r="A25" s="358" t="s">
        <v>898</v>
      </c>
      <c r="B25" s="359" t="s">
        <v>899</v>
      </c>
      <c r="C25" s="360">
        <v>480243</v>
      </c>
      <c r="D25" s="360">
        <v>33158</v>
      </c>
      <c r="E25" s="361">
        <f>C25+D25</f>
        <v>513401</v>
      </c>
      <c r="F25" s="362"/>
      <c r="G25" s="363"/>
    </row>
    <row r="26" spans="1:7" ht="15.75" customHeight="1" x14ac:dyDescent="0.25">
      <c r="A26" s="515"/>
      <c r="B26" s="516"/>
      <c r="C26" s="516"/>
      <c r="D26" s="516"/>
      <c r="E26" s="517"/>
      <c r="F26" s="362"/>
      <c r="G26" s="363"/>
    </row>
    <row r="27" spans="1:7" ht="15.75" customHeight="1" x14ac:dyDescent="0.25">
      <c r="A27" s="358" t="s">
        <v>900</v>
      </c>
      <c r="B27" s="359" t="s">
        <v>894</v>
      </c>
      <c r="C27" s="360">
        <v>453324</v>
      </c>
      <c r="D27" s="360">
        <v>31476</v>
      </c>
      <c r="E27" s="361">
        <f>C27+D27</f>
        <v>484800</v>
      </c>
      <c r="F27" s="362"/>
      <c r="G27" s="363"/>
    </row>
    <row r="28" spans="1:7" ht="15.75" customHeight="1" x14ac:dyDescent="0.25">
      <c r="A28" s="515"/>
      <c r="B28" s="516"/>
      <c r="C28" s="516"/>
      <c r="D28" s="516"/>
      <c r="E28" s="517"/>
      <c r="F28" s="362"/>
      <c r="G28" s="363"/>
    </row>
    <row r="29" spans="1:7" ht="15.75" customHeight="1" x14ac:dyDescent="0.25">
      <c r="A29" s="358" t="s">
        <v>901</v>
      </c>
      <c r="B29" s="359" t="s">
        <v>894</v>
      </c>
      <c r="C29" s="360">
        <v>424850</v>
      </c>
      <c r="D29" s="360">
        <v>8420</v>
      </c>
      <c r="E29" s="361">
        <f>C29+D29</f>
        <v>433270</v>
      </c>
      <c r="F29" s="362"/>
      <c r="G29" s="363"/>
    </row>
    <row r="30" spans="1:7" ht="15.75" customHeight="1" thickBot="1" x14ac:dyDescent="0.3">
      <c r="A30" s="515"/>
      <c r="B30" s="516"/>
      <c r="C30" s="516"/>
      <c r="D30" s="516"/>
      <c r="E30" s="517"/>
      <c r="F30" s="362"/>
      <c r="G30" s="363"/>
    </row>
    <row r="31" spans="1:7" ht="18.75" customHeight="1" thickBot="1" x14ac:dyDescent="0.3">
      <c r="A31" s="364"/>
      <c r="B31" s="365" t="s">
        <v>233</v>
      </c>
      <c r="C31" s="366">
        <f>SUM(C11+C13+C15+C17+C19+C21+C23+C25+C27+C29)</f>
        <v>5660573</v>
      </c>
      <c r="D31" s="366">
        <f>SUM(D11+D13+D15+D17+D19+D21+D23+D25+D27+D29)</f>
        <v>985873</v>
      </c>
      <c r="E31" s="367">
        <f>C31+D31</f>
        <v>6646446</v>
      </c>
      <c r="F31" s="368"/>
      <c r="G31" s="368"/>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orientation="landscape" horizontalDpi="1200" verticalDpi="1200" r:id="rId1"/>
  <headerFooter>
    <oddHeader>&amp;L&amp;10OFFICE OF HEALTH CARE ACCESS&amp;C&amp;10ANNUAL REPORTING&amp;R&amp;10GREENWICH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9" t="s">
        <v>0</v>
      </c>
      <c r="B2" s="519"/>
      <c r="C2" s="519"/>
      <c r="D2" s="519"/>
      <c r="E2" s="519"/>
    </row>
    <row r="3" spans="1:5" ht="15.75" x14ac:dyDescent="0.25">
      <c r="A3" s="519" t="s">
        <v>880</v>
      </c>
      <c r="B3" s="519"/>
      <c r="C3" s="519"/>
      <c r="D3" s="519"/>
      <c r="E3" s="519"/>
    </row>
    <row r="4" spans="1:5" ht="15" customHeight="1" x14ac:dyDescent="0.25">
      <c r="A4" s="519" t="s">
        <v>140</v>
      </c>
      <c r="B4" s="519"/>
      <c r="C4" s="519"/>
      <c r="D4" s="519"/>
      <c r="E4" s="519"/>
    </row>
    <row r="5" spans="1:5" ht="15" customHeight="1" x14ac:dyDescent="0.25">
      <c r="A5" s="520" t="s">
        <v>902</v>
      </c>
      <c r="B5" s="520"/>
      <c r="C5" s="520"/>
      <c r="D5" s="520"/>
      <c r="E5" s="520"/>
    </row>
    <row r="6" spans="1:5" ht="25.5" customHeight="1" x14ac:dyDescent="0.25">
      <c r="A6" s="520" t="s">
        <v>903</v>
      </c>
      <c r="B6" s="520"/>
      <c r="C6" s="520"/>
      <c r="D6" s="520"/>
      <c r="E6" s="520"/>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904</v>
      </c>
      <c r="D9" s="376" t="s">
        <v>905</v>
      </c>
      <c r="E9" s="377" t="s">
        <v>885</v>
      </c>
    </row>
    <row r="10" spans="1:5" s="378" customFormat="1" ht="15.75" x14ac:dyDescent="0.25">
      <c r="A10" s="379"/>
      <c r="B10" s="380"/>
      <c r="C10" s="381"/>
      <c r="D10" s="381"/>
      <c r="E10" s="382"/>
    </row>
    <row r="11" spans="1:5" s="378" customFormat="1" ht="15.75" x14ac:dyDescent="0.25">
      <c r="A11" s="383" t="s">
        <v>151</v>
      </c>
      <c r="B11" s="384" t="s">
        <v>10</v>
      </c>
      <c r="C11" s="385"/>
      <c r="D11" s="385"/>
      <c r="E11" s="386"/>
    </row>
    <row r="12" spans="1:5" ht="14.25" customHeight="1" x14ac:dyDescent="0.2">
      <c r="A12" s="387">
        <v>1</v>
      </c>
      <c r="B12" s="388" t="s">
        <v>906</v>
      </c>
      <c r="C12" s="389">
        <v>0</v>
      </c>
      <c r="D12" s="389">
        <v>0</v>
      </c>
      <c r="E12" s="389">
        <f>D12+ C12</f>
        <v>0</v>
      </c>
    </row>
    <row r="13" spans="1:5" ht="14.25" customHeight="1" x14ac:dyDescent="0.2">
      <c r="A13" s="387">
        <v>2</v>
      </c>
      <c r="B13" s="388" t="s">
        <v>907</v>
      </c>
      <c r="C13" s="389">
        <v>0</v>
      </c>
      <c r="D13" s="389">
        <v>0</v>
      </c>
      <c r="E13" s="389">
        <f>D13+ C13</f>
        <v>0</v>
      </c>
    </row>
    <row r="14" spans="1:5" ht="15.75" x14ac:dyDescent="0.25">
      <c r="A14" s="379"/>
      <c r="B14" s="380"/>
      <c r="C14" s="381"/>
      <c r="D14" s="381"/>
      <c r="E14" s="390"/>
    </row>
    <row r="15" spans="1:5" s="378" customFormat="1" ht="15.75" x14ac:dyDescent="0.25">
      <c r="A15" s="383" t="s">
        <v>158</v>
      </c>
      <c r="B15" s="384" t="s">
        <v>38</v>
      </c>
      <c r="C15" s="385"/>
      <c r="D15" s="385"/>
      <c r="E15" s="386"/>
    </row>
    <row r="16" spans="1:5" ht="14.25" customHeight="1" x14ac:dyDescent="0.2">
      <c r="A16" s="387">
        <v>1</v>
      </c>
      <c r="B16" s="388" t="s">
        <v>906</v>
      </c>
      <c r="C16" s="389">
        <v>0</v>
      </c>
      <c r="D16" s="389">
        <v>0</v>
      </c>
      <c r="E16" s="389">
        <f>D16+ C16</f>
        <v>0</v>
      </c>
    </row>
    <row r="17" spans="1:5" ht="14.25" customHeight="1" x14ac:dyDescent="0.2">
      <c r="A17" s="387">
        <v>2</v>
      </c>
      <c r="B17" s="388" t="s">
        <v>907</v>
      </c>
      <c r="C17" s="389">
        <v>0</v>
      </c>
      <c r="D17" s="389">
        <v>0</v>
      </c>
      <c r="E17" s="389">
        <f>D17+ C17</f>
        <v>0</v>
      </c>
    </row>
    <row r="18" spans="1:5" ht="15.75" x14ac:dyDescent="0.25">
      <c r="A18" s="379"/>
      <c r="B18" s="380"/>
      <c r="C18" s="381"/>
      <c r="D18" s="381"/>
      <c r="E18" s="390"/>
    </row>
    <row r="19" spans="1:5" s="378" customFormat="1" ht="15.75" x14ac:dyDescent="0.25">
      <c r="A19" s="383" t="s">
        <v>159</v>
      </c>
      <c r="B19" s="384" t="s">
        <v>45</v>
      </c>
      <c r="C19" s="385"/>
      <c r="D19" s="385"/>
      <c r="E19" s="386"/>
    </row>
    <row r="20" spans="1:5" ht="14.25" customHeight="1" x14ac:dyDescent="0.2">
      <c r="A20" s="387">
        <v>1</v>
      </c>
      <c r="B20" s="388" t="s">
        <v>906</v>
      </c>
      <c r="C20" s="389">
        <v>0</v>
      </c>
      <c r="D20" s="389">
        <v>0</v>
      </c>
      <c r="E20" s="389">
        <f>D20+ C20</f>
        <v>0</v>
      </c>
    </row>
    <row r="21" spans="1:5" ht="14.25" customHeight="1" x14ac:dyDescent="0.2">
      <c r="A21" s="387">
        <v>2</v>
      </c>
      <c r="B21" s="388" t="s">
        <v>907</v>
      </c>
      <c r="C21" s="389">
        <v>0</v>
      </c>
      <c r="D21" s="389">
        <v>0</v>
      </c>
      <c r="E21" s="389">
        <f>D21+ C21</f>
        <v>0</v>
      </c>
    </row>
    <row r="22" spans="1:5" ht="15.75" x14ac:dyDescent="0.25">
      <c r="A22" s="379"/>
      <c r="B22" s="380"/>
      <c r="C22" s="381"/>
      <c r="D22" s="381"/>
      <c r="E22" s="390"/>
    </row>
    <row r="23" spans="1:5" s="378" customFormat="1" ht="15.75" x14ac:dyDescent="0.25">
      <c r="A23" s="383" t="s">
        <v>160</v>
      </c>
      <c r="B23" s="384" t="s">
        <v>54</v>
      </c>
      <c r="C23" s="385"/>
      <c r="D23" s="385"/>
      <c r="E23" s="386"/>
    </row>
    <row r="24" spans="1:5" ht="14.25" customHeight="1" x14ac:dyDescent="0.2">
      <c r="A24" s="387">
        <v>1</v>
      </c>
      <c r="B24" s="388" t="s">
        <v>906</v>
      </c>
      <c r="C24" s="389">
        <v>0</v>
      </c>
      <c r="D24" s="389">
        <v>0</v>
      </c>
      <c r="E24" s="389">
        <f>D24+ C24</f>
        <v>0</v>
      </c>
    </row>
    <row r="25" spans="1:5" ht="14.25" customHeight="1" x14ac:dyDescent="0.2">
      <c r="A25" s="387">
        <v>2</v>
      </c>
      <c r="B25" s="388" t="s">
        <v>907</v>
      </c>
      <c r="C25" s="389">
        <v>0</v>
      </c>
      <c r="D25" s="389">
        <v>0</v>
      </c>
      <c r="E25" s="389">
        <f>D25+ C25</f>
        <v>0</v>
      </c>
    </row>
    <row r="26" spans="1:5" ht="15.75" x14ac:dyDescent="0.25">
      <c r="A26" s="379"/>
      <c r="B26" s="380"/>
      <c r="C26" s="381"/>
      <c r="D26" s="381"/>
      <c r="E26" s="390"/>
    </row>
    <row r="27" spans="1:5" s="378" customFormat="1" ht="15.75" x14ac:dyDescent="0.25">
      <c r="A27" s="383" t="s">
        <v>161</v>
      </c>
      <c r="B27" s="384" t="s">
        <v>61</v>
      </c>
      <c r="C27" s="385"/>
      <c r="D27" s="385"/>
      <c r="E27" s="386"/>
    </row>
    <row r="28" spans="1:5" ht="14.25" customHeight="1" x14ac:dyDescent="0.2">
      <c r="A28" s="387">
        <v>1</v>
      </c>
      <c r="B28" s="388" t="s">
        <v>906</v>
      </c>
      <c r="C28" s="389">
        <v>0</v>
      </c>
      <c r="D28" s="389">
        <v>0</v>
      </c>
      <c r="E28" s="389">
        <f>D28+ C28</f>
        <v>0</v>
      </c>
    </row>
    <row r="29" spans="1:5" ht="14.25" customHeight="1" x14ac:dyDescent="0.2">
      <c r="A29" s="387">
        <v>2</v>
      </c>
      <c r="B29" s="388" t="s">
        <v>907</v>
      </c>
      <c r="C29" s="389">
        <v>0</v>
      </c>
      <c r="D29" s="389">
        <v>0</v>
      </c>
      <c r="E29" s="389">
        <f>D29+ C29</f>
        <v>0</v>
      </c>
    </row>
    <row r="30" spans="1:5" ht="15.75" x14ac:dyDescent="0.25">
      <c r="A30" s="379"/>
      <c r="B30" s="380"/>
      <c r="C30" s="381"/>
      <c r="D30" s="381"/>
      <c r="E30" s="390"/>
    </row>
    <row r="31" spans="1:5" s="378" customFormat="1" ht="15.75" x14ac:dyDescent="0.25">
      <c r="A31" s="383" t="s">
        <v>162</v>
      </c>
      <c r="B31" s="384" t="s">
        <v>66</v>
      </c>
      <c r="C31" s="385"/>
      <c r="D31" s="385"/>
      <c r="E31" s="386"/>
    </row>
    <row r="32" spans="1:5" ht="14.25" customHeight="1" x14ac:dyDescent="0.2">
      <c r="A32" s="387">
        <v>1</v>
      </c>
      <c r="B32" s="388" t="s">
        <v>906</v>
      </c>
      <c r="C32" s="389">
        <v>0</v>
      </c>
      <c r="D32" s="389">
        <v>0</v>
      </c>
      <c r="E32" s="389">
        <f>D32+ C32</f>
        <v>0</v>
      </c>
    </row>
    <row r="33" spans="1:5" ht="14.25" customHeight="1" x14ac:dyDescent="0.2">
      <c r="A33" s="387">
        <v>2</v>
      </c>
      <c r="B33" s="388" t="s">
        <v>907</v>
      </c>
      <c r="C33" s="389">
        <v>0</v>
      </c>
      <c r="D33" s="389">
        <v>0</v>
      </c>
      <c r="E33" s="389">
        <f>D33+ C33</f>
        <v>0</v>
      </c>
    </row>
    <row r="34" spans="1:5" ht="15.75" x14ac:dyDescent="0.25">
      <c r="A34" s="379"/>
      <c r="B34" s="380"/>
      <c r="C34" s="381"/>
      <c r="D34" s="381"/>
      <c r="E34" s="390"/>
    </row>
    <row r="35" spans="1:5" s="378" customFormat="1" ht="15.75" x14ac:dyDescent="0.25">
      <c r="A35" s="383" t="s">
        <v>163</v>
      </c>
      <c r="B35" s="384" t="s">
        <v>69</v>
      </c>
      <c r="C35" s="385"/>
      <c r="D35" s="385"/>
      <c r="E35" s="386"/>
    </row>
    <row r="36" spans="1:5" ht="14.25" customHeight="1" x14ac:dyDescent="0.2">
      <c r="A36" s="387">
        <v>1</v>
      </c>
      <c r="B36" s="388" t="s">
        <v>906</v>
      </c>
      <c r="C36" s="389">
        <v>0</v>
      </c>
      <c r="D36" s="389">
        <v>0</v>
      </c>
      <c r="E36" s="389">
        <f>D36+ C36</f>
        <v>0</v>
      </c>
    </row>
    <row r="37" spans="1:5" ht="14.25" customHeight="1" x14ac:dyDescent="0.2">
      <c r="A37" s="387">
        <v>2</v>
      </c>
      <c r="B37" s="388" t="s">
        <v>907</v>
      </c>
      <c r="C37" s="389">
        <v>0</v>
      </c>
      <c r="D37" s="389">
        <v>0</v>
      </c>
      <c r="E37" s="389">
        <f>D37+ C37</f>
        <v>0</v>
      </c>
    </row>
    <row r="38" spans="1:5" ht="15.75" x14ac:dyDescent="0.25">
      <c r="A38" s="379"/>
      <c r="B38" s="380"/>
      <c r="C38" s="381"/>
      <c r="D38" s="381"/>
      <c r="E38" s="390"/>
    </row>
    <row r="39" spans="1:5" s="378" customFormat="1" ht="15.75" x14ac:dyDescent="0.25">
      <c r="A39" s="383" t="s">
        <v>164</v>
      </c>
      <c r="B39" s="384" t="s">
        <v>79</v>
      </c>
      <c r="C39" s="385"/>
      <c r="D39" s="385"/>
      <c r="E39" s="386"/>
    </row>
    <row r="40" spans="1:5" ht="14.25" customHeight="1" x14ac:dyDescent="0.2">
      <c r="A40" s="387">
        <v>1</v>
      </c>
      <c r="B40" s="388" t="s">
        <v>906</v>
      </c>
      <c r="C40" s="389">
        <v>0</v>
      </c>
      <c r="D40" s="389">
        <v>0</v>
      </c>
      <c r="E40" s="389">
        <f>D40+ C40</f>
        <v>0</v>
      </c>
    </row>
    <row r="41" spans="1:5" ht="14.25" customHeight="1" x14ac:dyDescent="0.2">
      <c r="A41" s="387">
        <v>2</v>
      </c>
      <c r="B41" s="388" t="s">
        <v>907</v>
      </c>
      <c r="C41" s="389">
        <v>0</v>
      </c>
      <c r="D41" s="389">
        <v>0</v>
      </c>
      <c r="E41" s="389">
        <f>D41+ C41</f>
        <v>0</v>
      </c>
    </row>
    <row r="42" spans="1:5" ht="15.75" x14ac:dyDescent="0.25">
      <c r="A42" s="379"/>
      <c r="B42" s="380"/>
      <c r="C42" s="381"/>
      <c r="D42" s="381"/>
      <c r="E42" s="390"/>
    </row>
    <row r="43" spans="1:5" s="378" customFormat="1" ht="15.75" x14ac:dyDescent="0.25">
      <c r="A43" s="383" t="s">
        <v>165</v>
      </c>
      <c r="B43" s="384" t="s">
        <v>84</v>
      </c>
      <c r="C43" s="385"/>
      <c r="D43" s="385"/>
      <c r="E43" s="386"/>
    </row>
    <row r="44" spans="1:5" ht="14.25" customHeight="1" x14ac:dyDescent="0.2">
      <c r="A44" s="387">
        <v>1</v>
      </c>
      <c r="B44" s="388" t="s">
        <v>906</v>
      </c>
      <c r="C44" s="389">
        <v>0</v>
      </c>
      <c r="D44" s="389">
        <v>0</v>
      </c>
      <c r="E44" s="389">
        <f>D44+ C44</f>
        <v>0</v>
      </c>
    </row>
    <row r="45" spans="1:5" ht="14.25" customHeight="1" x14ac:dyDescent="0.2">
      <c r="A45" s="387">
        <v>2</v>
      </c>
      <c r="B45" s="388" t="s">
        <v>907</v>
      </c>
      <c r="C45" s="389">
        <v>0</v>
      </c>
      <c r="D45" s="389">
        <v>0</v>
      </c>
      <c r="E45" s="389">
        <f>D45+ C45</f>
        <v>0</v>
      </c>
    </row>
    <row r="46" spans="1:5" ht="15.75" x14ac:dyDescent="0.25">
      <c r="A46" s="379"/>
      <c r="B46" s="380"/>
      <c r="C46" s="381"/>
      <c r="D46" s="381"/>
      <c r="E46" s="390"/>
    </row>
    <row r="47" spans="1:5" s="378" customFormat="1" ht="15.75" x14ac:dyDescent="0.25">
      <c r="A47" s="383" t="s">
        <v>166</v>
      </c>
      <c r="B47" s="384" t="s">
        <v>88</v>
      </c>
      <c r="C47" s="385"/>
      <c r="D47" s="385"/>
      <c r="E47" s="386"/>
    </row>
    <row r="48" spans="1:5" ht="14.25" customHeight="1" x14ac:dyDescent="0.2">
      <c r="A48" s="387">
        <v>1</v>
      </c>
      <c r="B48" s="388" t="s">
        <v>906</v>
      </c>
      <c r="C48" s="389">
        <v>0</v>
      </c>
      <c r="D48" s="389">
        <v>0</v>
      </c>
      <c r="E48" s="389">
        <f>D48+ C48</f>
        <v>0</v>
      </c>
    </row>
    <row r="49" spans="1:5" ht="14.25" customHeight="1" x14ac:dyDescent="0.2">
      <c r="A49" s="387">
        <v>2</v>
      </c>
      <c r="B49" s="388" t="s">
        <v>907</v>
      </c>
      <c r="C49" s="389">
        <v>0</v>
      </c>
      <c r="D49" s="389">
        <v>0</v>
      </c>
      <c r="E49" s="389">
        <f>D49+ C49</f>
        <v>0</v>
      </c>
    </row>
    <row r="50" spans="1:5" ht="15.75" x14ac:dyDescent="0.25">
      <c r="A50" s="379"/>
      <c r="B50" s="380"/>
      <c r="C50" s="381"/>
      <c r="D50" s="381"/>
      <c r="E50" s="390"/>
    </row>
    <row r="51" spans="1:5" s="378" customFormat="1" ht="31.5" x14ac:dyDescent="0.25">
      <c r="A51" s="383" t="s">
        <v>167</v>
      </c>
      <c r="B51" s="384" t="s">
        <v>92</v>
      </c>
      <c r="C51" s="385"/>
      <c r="D51" s="385"/>
      <c r="E51" s="386"/>
    </row>
    <row r="52" spans="1:5" ht="14.25" customHeight="1" x14ac:dyDescent="0.2">
      <c r="A52" s="387">
        <v>1</v>
      </c>
      <c r="B52" s="388" t="s">
        <v>906</v>
      </c>
      <c r="C52" s="389">
        <v>0</v>
      </c>
      <c r="D52" s="389">
        <v>0</v>
      </c>
      <c r="E52" s="389">
        <f>D52+ C52</f>
        <v>0</v>
      </c>
    </row>
    <row r="53" spans="1:5" ht="14.25" customHeight="1" x14ac:dyDescent="0.2">
      <c r="A53" s="387">
        <v>2</v>
      </c>
      <c r="B53" s="388" t="s">
        <v>907</v>
      </c>
      <c r="C53" s="389">
        <v>0</v>
      </c>
      <c r="D53" s="389">
        <v>0</v>
      </c>
      <c r="E53" s="389">
        <f>D53+ C53</f>
        <v>0</v>
      </c>
    </row>
    <row r="54" spans="1:5" ht="15.75" x14ac:dyDescent="0.25">
      <c r="A54" s="379"/>
      <c r="B54" s="380"/>
      <c r="C54" s="381"/>
      <c r="D54" s="381"/>
      <c r="E54" s="390"/>
    </row>
    <row r="55" spans="1:5" s="378" customFormat="1" ht="31.5" x14ac:dyDescent="0.25">
      <c r="A55" s="383" t="s">
        <v>168</v>
      </c>
      <c r="B55" s="384" t="s">
        <v>104</v>
      </c>
      <c r="C55" s="385"/>
      <c r="D55" s="385"/>
      <c r="E55" s="386"/>
    </row>
    <row r="56" spans="1:5" ht="14.25" customHeight="1" x14ac:dyDescent="0.2">
      <c r="A56" s="387">
        <v>1</v>
      </c>
      <c r="B56" s="388" t="s">
        <v>906</v>
      </c>
      <c r="C56" s="389">
        <v>0</v>
      </c>
      <c r="D56" s="389">
        <v>0</v>
      </c>
      <c r="E56" s="389">
        <f>D56+ C56</f>
        <v>0</v>
      </c>
    </row>
    <row r="57" spans="1:5" ht="14.25" customHeight="1" x14ac:dyDescent="0.2">
      <c r="A57" s="387">
        <v>2</v>
      </c>
      <c r="B57" s="388" t="s">
        <v>907</v>
      </c>
      <c r="C57" s="389">
        <v>0</v>
      </c>
      <c r="D57" s="389">
        <v>0</v>
      </c>
      <c r="E57" s="389">
        <f>D57+ C57</f>
        <v>0</v>
      </c>
    </row>
    <row r="58" spans="1:5" ht="15.75" x14ac:dyDescent="0.25">
      <c r="A58" s="379"/>
      <c r="B58" s="380"/>
      <c r="C58" s="381"/>
      <c r="D58" s="381"/>
      <c r="E58" s="390"/>
    </row>
    <row r="59" spans="1:5" s="378" customFormat="1" ht="15.75" x14ac:dyDescent="0.25">
      <c r="A59" s="383" t="s">
        <v>169</v>
      </c>
      <c r="B59" s="384" t="s">
        <v>113</v>
      </c>
      <c r="C59" s="385"/>
      <c r="D59" s="385"/>
      <c r="E59" s="386"/>
    </row>
    <row r="60" spans="1:5" ht="14.25" customHeight="1" x14ac:dyDescent="0.2">
      <c r="A60" s="387">
        <v>1</v>
      </c>
      <c r="B60" s="388" t="s">
        <v>906</v>
      </c>
      <c r="C60" s="389">
        <v>0</v>
      </c>
      <c r="D60" s="389">
        <v>0</v>
      </c>
      <c r="E60" s="389">
        <f>D60+ C60</f>
        <v>0</v>
      </c>
    </row>
    <row r="61" spans="1:5" ht="14.25" customHeight="1" x14ac:dyDescent="0.2">
      <c r="A61" s="387">
        <v>2</v>
      </c>
      <c r="B61" s="388" t="s">
        <v>907</v>
      </c>
      <c r="C61" s="389">
        <v>0</v>
      </c>
      <c r="D61" s="389">
        <v>0</v>
      </c>
      <c r="E61" s="389">
        <f>D61+ C61</f>
        <v>0</v>
      </c>
    </row>
    <row r="62" spans="1:5" ht="15.75" x14ac:dyDescent="0.25">
      <c r="A62" s="379"/>
      <c r="B62" s="380"/>
      <c r="C62" s="381"/>
      <c r="D62" s="381"/>
      <c r="E62" s="390"/>
    </row>
    <row r="63" spans="1:5" s="378" customFormat="1" ht="15.75" x14ac:dyDescent="0.25">
      <c r="A63" s="383" t="s">
        <v>170</v>
      </c>
      <c r="B63" s="384" t="s">
        <v>116</v>
      </c>
      <c r="C63" s="385"/>
      <c r="D63" s="385"/>
      <c r="E63" s="386"/>
    </row>
    <row r="64" spans="1:5" ht="14.25" customHeight="1" x14ac:dyDescent="0.2">
      <c r="A64" s="387">
        <v>1</v>
      </c>
      <c r="B64" s="388" t="s">
        <v>906</v>
      </c>
      <c r="C64" s="389">
        <v>0</v>
      </c>
      <c r="D64" s="389">
        <v>0</v>
      </c>
      <c r="E64" s="389">
        <f>D64+ C64</f>
        <v>0</v>
      </c>
    </row>
    <row r="65" spans="1:5" ht="14.25" customHeight="1" x14ac:dyDescent="0.2">
      <c r="A65" s="387">
        <v>2</v>
      </c>
      <c r="B65" s="388" t="s">
        <v>907</v>
      </c>
      <c r="C65" s="389">
        <v>0</v>
      </c>
      <c r="D65" s="389">
        <v>0</v>
      </c>
      <c r="E65" s="389">
        <f>D65+ C65</f>
        <v>0</v>
      </c>
    </row>
    <row r="66" spans="1:5" ht="15.75" x14ac:dyDescent="0.25">
      <c r="A66" s="379"/>
      <c r="B66" s="380"/>
      <c r="C66" s="381"/>
      <c r="D66" s="381"/>
      <c r="E66" s="390"/>
    </row>
    <row r="67" spans="1:5" s="378" customFormat="1" ht="31.5" x14ac:dyDescent="0.25">
      <c r="A67" s="383" t="s">
        <v>171</v>
      </c>
      <c r="B67" s="384" t="s">
        <v>118</v>
      </c>
      <c r="C67" s="385"/>
      <c r="D67" s="385"/>
      <c r="E67" s="386"/>
    </row>
    <row r="68" spans="1:5" ht="14.25" customHeight="1" x14ac:dyDescent="0.2">
      <c r="A68" s="387">
        <v>1</v>
      </c>
      <c r="B68" s="388" t="s">
        <v>906</v>
      </c>
      <c r="C68" s="389">
        <v>0</v>
      </c>
      <c r="D68" s="389">
        <v>0</v>
      </c>
      <c r="E68" s="389">
        <f>D68+ C68</f>
        <v>0</v>
      </c>
    </row>
    <row r="69" spans="1:5" ht="14.25" customHeight="1" x14ac:dyDescent="0.2">
      <c r="A69" s="387">
        <v>2</v>
      </c>
      <c r="B69" s="388" t="s">
        <v>907</v>
      </c>
      <c r="C69" s="389">
        <v>0</v>
      </c>
      <c r="D69" s="389">
        <v>0</v>
      </c>
      <c r="E69" s="389">
        <f>D69+ C69</f>
        <v>0</v>
      </c>
    </row>
    <row r="70" spans="1:5" ht="15.75" x14ac:dyDescent="0.25">
      <c r="A70" s="379"/>
      <c r="B70" s="380"/>
      <c r="C70" s="381"/>
      <c r="D70" s="381"/>
      <c r="E70" s="390"/>
    </row>
    <row r="71" spans="1:5" s="378" customFormat="1" ht="15.75" x14ac:dyDescent="0.25">
      <c r="A71" s="383" t="s">
        <v>172</v>
      </c>
      <c r="B71" s="384" t="s">
        <v>121</v>
      </c>
      <c r="C71" s="385"/>
      <c r="D71" s="385"/>
      <c r="E71" s="386"/>
    </row>
    <row r="72" spans="1:5" ht="14.25" customHeight="1" x14ac:dyDescent="0.2">
      <c r="A72" s="387">
        <v>1</v>
      </c>
      <c r="B72" s="388" t="s">
        <v>906</v>
      </c>
      <c r="C72" s="389">
        <v>0</v>
      </c>
      <c r="D72" s="389">
        <v>0</v>
      </c>
      <c r="E72" s="389">
        <f>D72+ C72</f>
        <v>0</v>
      </c>
    </row>
    <row r="73" spans="1:5" ht="14.25" customHeight="1" x14ac:dyDescent="0.2">
      <c r="A73" s="387">
        <v>2</v>
      </c>
      <c r="B73" s="388" t="s">
        <v>907</v>
      </c>
      <c r="C73" s="389">
        <v>0</v>
      </c>
      <c r="D73" s="389">
        <v>0</v>
      </c>
      <c r="E73" s="389">
        <f>D73+ C73</f>
        <v>0</v>
      </c>
    </row>
    <row r="74" spans="1:5" ht="15.75" x14ac:dyDescent="0.25">
      <c r="A74" s="379"/>
      <c r="B74" s="380"/>
      <c r="C74" s="381"/>
      <c r="D74" s="381"/>
      <c r="E74" s="390"/>
    </row>
    <row r="75" spans="1:5" s="378" customFormat="1" ht="31.5" x14ac:dyDescent="0.25">
      <c r="A75" s="383" t="s">
        <v>173</v>
      </c>
      <c r="B75" s="384" t="s">
        <v>124</v>
      </c>
      <c r="C75" s="385"/>
      <c r="D75" s="385"/>
      <c r="E75" s="386"/>
    </row>
    <row r="76" spans="1:5" ht="14.25" customHeight="1" x14ac:dyDescent="0.2">
      <c r="A76" s="387">
        <v>1</v>
      </c>
      <c r="B76" s="388" t="s">
        <v>906</v>
      </c>
      <c r="C76" s="389">
        <v>0</v>
      </c>
      <c r="D76" s="389">
        <v>0</v>
      </c>
      <c r="E76" s="389">
        <f>D76+ C76</f>
        <v>0</v>
      </c>
    </row>
    <row r="77" spans="1:5" ht="14.25" customHeight="1" x14ac:dyDescent="0.2">
      <c r="A77" s="387">
        <v>2</v>
      </c>
      <c r="B77" s="388" t="s">
        <v>907</v>
      </c>
      <c r="C77" s="389">
        <v>0</v>
      </c>
      <c r="D77" s="389">
        <v>0</v>
      </c>
      <c r="E77" s="389">
        <f>D77+ C77</f>
        <v>0</v>
      </c>
    </row>
    <row r="78" spans="1:5" ht="15.75" x14ac:dyDescent="0.25">
      <c r="A78" s="379"/>
      <c r="B78" s="380"/>
      <c r="C78" s="381"/>
      <c r="D78" s="381"/>
      <c r="E78" s="390"/>
    </row>
    <row r="79" spans="1:5" s="378" customFormat="1" ht="15.75" x14ac:dyDescent="0.25">
      <c r="A79" s="383" t="s">
        <v>174</v>
      </c>
      <c r="B79" s="384" t="s">
        <v>129</v>
      </c>
      <c r="C79" s="385"/>
      <c r="D79" s="385"/>
      <c r="E79" s="386"/>
    </row>
    <row r="80" spans="1:5" ht="14.25" customHeight="1" x14ac:dyDescent="0.2">
      <c r="A80" s="387">
        <v>1</v>
      </c>
      <c r="B80" s="388" t="s">
        <v>906</v>
      </c>
      <c r="C80" s="389">
        <v>0</v>
      </c>
      <c r="D80" s="389">
        <v>0</v>
      </c>
      <c r="E80" s="389">
        <f>D80+ C80</f>
        <v>0</v>
      </c>
    </row>
    <row r="81" spans="1:6" ht="14.25" customHeight="1" x14ac:dyDescent="0.2">
      <c r="A81" s="387">
        <v>2</v>
      </c>
      <c r="B81" s="388" t="s">
        <v>907</v>
      </c>
      <c r="C81" s="389">
        <v>0</v>
      </c>
      <c r="D81" s="389">
        <v>0</v>
      </c>
      <c r="E81" s="389">
        <f>D81+ C81</f>
        <v>0</v>
      </c>
    </row>
    <row r="82" spans="1:6" ht="15.75" x14ac:dyDescent="0.25">
      <c r="A82" s="379"/>
      <c r="B82" s="380"/>
      <c r="C82" s="381"/>
      <c r="D82" s="381"/>
      <c r="E82" s="390"/>
    </row>
    <row r="83" spans="1:6" ht="13.5" customHeight="1" x14ac:dyDescent="0.2">
      <c r="A83" s="391"/>
      <c r="B83" s="521"/>
      <c r="C83" s="521"/>
      <c r="D83" s="521"/>
      <c r="E83" s="392"/>
    </row>
    <row r="84" spans="1:6" ht="15" customHeight="1" x14ac:dyDescent="0.2">
      <c r="A84" s="393"/>
      <c r="B84" s="518" t="s">
        <v>908</v>
      </c>
      <c r="C84" s="518"/>
      <c r="D84" s="518"/>
      <c r="E84" s="518"/>
      <c r="F84" s="391"/>
    </row>
    <row r="85" spans="1:6" ht="13.5" customHeight="1" x14ac:dyDescent="0.2">
      <c r="A85" s="393"/>
      <c r="B85" s="394"/>
      <c r="C85" s="394"/>
      <c r="D85" s="394"/>
      <c r="E85" s="394"/>
      <c r="F85" s="391"/>
    </row>
    <row r="86" spans="1:6" ht="32.1" customHeight="1" x14ac:dyDescent="0.2">
      <c r="A86" s="393"/>
      <c r="B86" s="518" t="s">
        <v>909</v>
      </c>
      <c r="C86" s="518"/>
      <c r="D86" s="518"/>
      <c r="E86" s="518"/>
      <c r="F86" s="391"/>
    </row>
    <row r="87" spans="1:6" ht="15" customHeight="1" x14ac:dyDescent="0.2">
      <c r="A87" s="391"/>
      <c r="B87" s="518" t="s">
        <v>910</v>
      </c>
      <c r="C87" s="518"/>
      <c r="D87" s="518"/>
      <c r="E87" s="518"/>
      <c r="F87" s="391"/>
    </row>
    <row r="88" spans="1:6" ht="15" customHeight="1" x14ac:dyDescent="0.2">
      <c r="A88" s="391"/>
      <c r="B88" s="518" t="s">
        <v>911</v>
      </c>
      <c r="C88" s="518"/>
      <c r="D88" s="518"/>
      <c r="E88" s="518"/>
      <c r="F88" s="391"/>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2" fitToHeight="0" orientation="portrait" horizontalDpi="1200" verticalDpi="1200" r:id="rId1"/>
  <headerFooter>
    <oddHeader>&amp;LOFFICE OF HEALTH CARE ACCESS&amp;CANNUAL REPORTING&amp;RGREENWICH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140</v>
      </c>
      <c r="B4" s="471"/>
      <c r="C4" s="471"/>
    </row>
    <row r="5" spans="1:4" ht="15.75" customHeight="1" x14ac:dyDescent="0.25">
      <c r="A5" s="471" t="s">
        <v>912</v>
      </c>
      <c r="B5" s="471"/>
      <c r="C5" s="471"/>
    </row>
    <row r="6" spans="1:4" ht="15.75" customHeight="1" x14ac:dyDescent="0.25">
      <c r="A6" s="471" t="s">
        <v>913</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914</v>
      </c>
    </row>
    <row r="10" spans="1:4" ht="15.75" customHeight="1" x14ac:dyDescent="0.25">
      <c r="A10" s="404"/>
      <c r="B10" s="405"/>
      <c r="C10" s="406"/>
    </row>
    <row r="11" spans="1:4" ht="30" customHeight="1" x14ac:dyDescent="0.25">
      <c r="A11" s="407" t="s">
        <v>869</v>
      </c>
      <c r="B11" s="408" t="s">
        <v>915</v>
      </c>
      <c r="C11" s="409"/>
    </row>
    <row r="12" spans="1:4" ht="45" customHeight="1" x14ac:dyDescent="0.2">
      <c r="A12" s="410" t="s">
        <v>916</v>
      </c>
      <c r="B12" s="411" t="s">
        <v>917</v>
      </c>
      <c r="C12" s="412" t="s">
        <v>918</v>
      </c>
    </row>
    <row r="13" spans="1:4" ht="15" customHeight="1" x14ac:dyDescent="0.2">
      <c r="A13" s="413"/>
      <c r="B13" s="414"/>
      <c r="C13" s="415"/>
    </row>
    <row r="14" spans="1:4" ht="30" customHeight="1" x14ac:dyDescent="0.2">
      <c r="A14" s="416" t="s">
        <v>919</v>
      </c>
      <c r="B14" s="417" t="s">
        <v>920</v>
      </c>
      <c r="C14" s="418" t="s">
        <v>918</v>
      </c>
    </row>
    <row r="15" spans="1:4" ht="15" customHeight="1" x14ac:dyDescent="0.2">
      <c r="A15" s="419"/>
      <c r="B15" s="414"/>
      <c r="C15" s="415"/>
    </row>
    <row r="16" spans="1:4" ht="30" customHeight="1" x14ac:dyDescent="0.2">
      <c r="A16" s="416" t="s">
        <v>921</v>
      </c>
      <c r="B16" s="417" t="s">
        <v>922</v>
      </c>
      <c r="C16" s="418" t="s">
        <v>918</v>
      </c>
    </row>
    <row r="17" spans="1:3" ht="15" customHeight="1" x14ac:dyDescent="0.2">
      <c r="A17" s="419"/>
      <c r="B17" s="414"/>
      <c r="C17" s="415"/>
    </row>
    <row r="18" spans="1:3" ht="30" customHeight="1" x14ac:dyDescent="0.2">
      <c r="A18" s="416" t="s">
        <v>923</v>
      </c>
      <c r="B18" s="417" t="s">
        <v>924</v>
      </c>
      <c r="C18" s="418" t="s">
        <v>918</v>
      </c>
    </row>
    <row r="19" spans="1:3" ht="15" customHeight="1" x14ac:dyDescent="0.2">
      <c r="A19" s="420"/>
      <c r="B19" s="421"/>
      <c r="C19" s="415"/>
    </row>
    <row r="20" spans="1:3" ht="30" customHeight="1" x14ac:dyDescent="0.2">
      <c r="A20" s="422" t="s">
        <v>925</v>
      </c>
      <c r="B20" s="423" t="s">
        <v>926</v>
      </c>
      <c r="C20" s="424">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REPORTING&amp;RGREENWICH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22" t="s">
        <v>0</v>
      </c>
      <c r="B1" s="523"/>
      <c r="C1" s="523"/>
      <c r="D1" s="523"/>
      <c r="E1" s="523"/>
      <c r="F1" s="524"/>
    </row>
    <row r="2" spans="1:6" ht="15" customHeight="1" x14ac:dyDescent="0.25">
      <c r="A2" s="522" t="s">
        <v>880</v>
      </c>
      <c r="B2" s="523"/>
      <c r="C2" s="523"/>
      <c r="D2" s="523"/>
      <c r="E2" s="523"/>
      <c r="F2" s="524"/>
    </row>
    <row r="3" spans="1:6" ht="15" customHeight="1" x14ac:dyDescent="0.25">
      <c r="A3" s="465" t="s">
        <v>927</v>
      </c>
      <c r="B3" s="465"/>
      <c r="C3" s="465"/>
      <c r="D3" s="465"/>
      <c r="E3" s="465"/>
      <c r="F3" s="465"/>
    </row>
    <row r="4" spans="1:6" ht="15" customHeight="1" x14ac:dyDescent="0.25">
      <c r="A4" s="465" t="s">
        <v>928</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929</v>
      </c>
      <c r="D7" s="2" t="s">
        <v>930</v>
      </c>
      <c r="E7" s="428" t="s">
        <v>237</v>
      </c>
      <c r="F7" s="428" t="s">
        <v>931</v>
      </c>
    </row>
    <row r="8" spans="1:6" ht="15" customHeight="1" x14ac:dyDescent="0.25">
      <c r="A8" s="430" t="s">
        <v>5</v>
      </c>
      <c r="B8" s="431" t="s">
        <v>6</v>
      </c>
      <c r="C8" s="430" t="s">
        <v>237</v>
      </c>
      <c r="D8" s="430" t="s">
        <v>237</v>
      </c>
      <c r="E8" s="430" t="s">
        <v>932</v>
      </c>
      <c r="F8" s="430" t="s">
        <v>932</v>
      </c>
    </row>
    <row r="9" spans="1:6" ht="15" customHeight="1" x14ac:dyDescent="0.25">
      <c r="A9" s="429"/>
      <c r="B9" s="429"/>
      <c r="C9" s="429"/>
      <c r="D9" s="429"/>
      <c r="E9" s="429"/>
      <c r="F9" s="429"/>
    </row>
    <row r="10" spans="1:6" ht="15" customHeight="1" x14ac:dyDescent="0.25">
      <c r="A10" s="430" t="s">
        <v>185</v>
      </c>
      <c r="B10" s="432" t="s">
        <v>933</v>
      </c>
      <c r="C10" s="432"/>
      <c r="D10" s="432"/>
      <c r="E10" s="432"/>
      <c r="F10" s="433"/>
    </row>
    <row r="11" spans="1:6" ht="15" customHeight="1" x14ac:dyDescent="0.25">
      <c r="A11" s="430"/>
      <c r="B11" s="432"/>
      <c r="C11" s="432"/>
      <c r="D11" s="432"/>
      <c r="E11" s="432"/>
      <c r="F11" s="433"/>
    </row>
    <row r="12" spans="1:6" x14ac:dyDescent="0.2">
      <c r="A12" s="434" t="s">
        <v>886</v>
      </c>
      <c r="B12" s="435" t="s">
        <v>934</v>
      </c>
      <c r="C12" s="436">
        <v>1704</v>
      </c>
      <c r="D12" s="436">
        <v>2919</v>
      </c>
      <c r="E12" s="436">
        <f>+D12-C12</f>
        <v>1215</v>
      </c>
      <c r="F12" s="433">
        <f>IF(C12=0,0,E12/C12)</f>
        <v>0.7130281690140845</v>
      </c>
    </row>
    <row r="13" spans="1:6" ht="15" customHeight="1" x14ac:dyDescent="0.25">
      <c r="A13" s="434" t="s">
        <v>887</v>
      </c>
      <c r="B13" s="435" t="s">
        <v>935</v>
      </c>
      <c r="C13" s="436">
        <v>1704</v>
      </c>
      <c r="D13" s="436">
        <v>2919</v>
      </c>
      <c r="E13" s="436">
        <f>+D13-C13</f>
        <v>1215</v>
      </c>
      <c r="F13" s="437">
        <f>IF(C13=0,0,E13/C13)</f>
        <v>0.7130281690140845</v>
      </c>
    </row>
    <row r="14" spans="1:6" ht="15" customHeight="1" x14ac:dyDescent="0.25">
      <c r="A14" s="438"/>
      <c r="B14" s="438"/>
      <c r="C14" s="438"/>
      <c r="D14" s="438"/>
      <c r="E14" s="438"/>
    </row>
    <row r="15" spans="1:6" x14ac:dyDescent="0.2">
      <c r="A15" s="434" t="s">
        <v>889</v>
      </c>
      <c r="B15" s="435" t="s">
        <v>936</v>
      </c>
      <c r="C15" s="439">
        <v>21299600</v>
      </c>
      <c r="D15" s="439">
        <v>15406870</v>
      </c>
      <c r="E15" s="439">
        <f>+D15-C15</f>
        <v>-5892730</v>
      </c>
      <c r="F15" s="433">
        <f>IF(C15=0,0,E15/C15)</f>
        <v>-0.27665918608800166</v>
      </c>
    </row>
    <row r="16" spans="1:6" ht="15" customHeight="1" x14ac:dyDescent="0.25">
      <c r="A16" s="440"/>
      <c r="B16" s="438" t="s">
        <v>937</v>
      </c>
      <c r="C16" s="441">
        <f>IF(C13=0,0,C15/C13)</f>
        <v>12499.765258215963</v>
      </c>
      <c r="D16" s="441">
        <f>IF(D13=0,0,D15/D13)</f>
        <v>5278.1329222336417</v>
      </c>
      <c r="E16" s="441">
        <f>+D16-C16</f>
        <v>-7221.6323359823209</v>
      </c>
      <c r="F16" s="437">
        <f>IF(C16=0,0,E16/C16)</f>
        <v>-0.57774143648302667</v>
      </c>
    </row>
    <row r="17" spans="1:6" ht="15" customHeight="1" x14ac:dyDescent="0.25">
      <c r="A17" s="438"/>
      <c r="B17" s="438"/>
      <c r="C17" s="438"/>
      <c r="D17" s="438"/>
      <c r="E17" s="438"/>
      <c r="F17" s="433"/>
    </row>
    <row r="18" spans="1:6" x14ac:dyDescent="0.2">
      <c r="A18" s="434" t="s">
        <v>891</v>
      </c>
      <c r="B18" s="435" t="s">
        <v>938</v>
      </c>
      <c r="C18" s="435">
        <v>0.31687399999999999</v>
      </c>
      <c r="D18" s="435">
        <v>0.31370599999999998</v>
      </c>
      <c r="E18" s="442">
        <f>+D18-C18</f>
        <v>-3.1680000000000041E-3</v>
      </c>
      <c r="F18" s="433">
        <f>IF(C18=0,0,E18/C18)</f>
        <v>-9.9976646869102681E-3</v>
      </c>
    </row>
    <row r="19" spans="1:6" ht="15" customHeight="1" x14ac:dyDescent="0.25">
      <c r="A19" s="440"/>
      <c r="B19" s="438" t="s">
        <v>939</v>
      </c>
      <c r="C19" s="441">
        <f>+C15*C18</f>
        <v>6749289.4503999995</v>
      </c>
      <c r="D19" s="441">
        <f>+D15*D18</f>
        <v>4833227.5602199994</v>
      </c>
      <c r="E19" s="441">
        <f>+D19-C19</f>
        <v>-1916061.8901800001</v>
      </c>
      <c r="F19" s="437">
        <f>IF(C19=0,0,E19/C19)</f>
        <v>-0.28389090499985059</v>
      </c>
    </row>
    <row r="20" spans="1:6" ht="15" customHeight="1" x14ac:dyDescent="0.25">
      <c r="A20" s="440"/>
      <c r="B20" s="438" t="s">
        <v>940</v>
      </c>
      <c r="C20" s="441">
        <f>IF(C13=0,0,C19/C13)</f>
        <v>3960.8506164319247</v>
      </c>
      <c r="D20" s="441">
        <f>IF(D13=0,0,D19/D13)</f>
        <v>1655.7819665022266</v>
      </c>
      <c r="E20" s="441">
        <f>+D20-C20</f>
        <v>-2305.068649929698</v>
      </c>
      <c r="F20" s="437">
        <f>IF(C20=0,0,E20/C20)</f>
        <v>-0.58196303601224575</v>
      </c>
    </row>
    <row r="21" spans="1:6" ht="15" customHeight="1" x14ac:dyDescent="0.25">
      <c r="A21" s="429"/>
      <c r="B21" s="438"/>
      <c r="C21" s="443"/>
      <c r="D21" s="443"/>
      <c r="E21" s="443"/>
      <c r="F21" s="433"/>
    </row>
    <row r="22" spans="1:6" x14ac:dyDescent="0.2">
      <c r="A22" s="434" t="s">
        <v>893</v>
      </c>
      <c r="B22" s="435" t="s">
        <v>941</v>
      </c>
      <c r="C22" s="439">
        <v>3334090</v>
      </c>
      <c r="D22" s="439">
        <v>1525978</v>
      </c>
      <c r="E22" s="439">
        <f>+D22-C22</f>
        <v>-1808112</v>
      </c>
      <c r="F22" s="433">
        <f>IF(C22=0,0,E22/C22)</f>
        <v>-0.54231049551751753</v>
      </c>
    </row>
    <row r="23" spans="1:6" ht="30" x14ac:dyDescent="0.2">
      <c r="A23" s="434" t="s">
        <v>895</v>
      </c>
      <c r="B23" s="435" t="s">
        <v>942</v>
      </c>
      <c r="C23" s="444">
        <v>6793032</v>
      </c>
      <c r="D23" s="444">
        <v>3996644</v>
      </c>
      <c r="E23" s="444">
        <f>+D23-C23</f>
        <v>-2796388</v>
      </c>
      <c r="F23" s="433">
        <f>IF(C23=0,0,E23/C23)</f>
        <v>-0.41165535507561279</v>
      </c>
    </row>
    <row r="24" spans="1:6" ht="30" x14ac:dyDescent="0.2">
      <c r="A24" s="434" t="s">
        <v>896</v>
      </c>
      <c r="B24" s="435" t="s">
        <v>943</v>
      </c>
      <c r="C24" s="444">
        <v>11172478</v>
      </c>
      <c r="D24" s="444">
        <v>9884248</v>
      </c>
      <c r="E24" s="444">
        <f>+D24-C24</f>
        <v>-1288230</v>
      </c>
      <c r="F24" s="433">
        <f>IF(C24=0,0,E24/C24)</f>
        <v>-0.11530387439563541</v>
      </c>
    </row>
    <row r="25" spans="1:6" ht="15" customHeight="1" x14ac:dyDescent="0.25">
      <c r="A25" s="429"/>
      <c r="B25" s="438" t="s">
        <v>936</v>
      </c>
      <c r="C25" s="441">
        <f>+C22+C23+C24</f>
        <v>21299600</v>
      </c>
      <c r="D25" s="441">
        <f>+D22+D23+D24</f>
        <v>15406870</v>
      </c>
      <c r="E25" s="441">
        <f>+E22+E23+E24</f>
        <v>-5892730</v>
      </c>
      <c r="F25" s="437">
        <f>IF(C25=0,0,E25/C25)</f>
        <v>-0.27665918608800166</v>
      </c>
    </row>
    <row r="26" spans="1:6" ht="15" customHeight="1" x14ac:dyDescent="0.25">
      <c r="A26" s="430"/>
      <c r="B26" s="438"/>
      <c r="C26" s="445"/>
      <c r="D26" s="445"/>
      <c r="E26" s="445"/>
      <c r="F26" s="433"/>
    </row>
    <row r="27" spans="1:6" x14ac:dyDescent="0.2">
      <c r="A27" s="434" t="s">
        <v>898</v>
      </c>
      <c r="B27" s="435" t="s">
        <v>944</v>
      </c>
      <c r="C27" s="444">
        <v>1290</v>
      </c>
      <c r="D27" s="444">
        <v>799</v>
      </c>
      <c r="E27" s="444">
        <f>+D27-C27</f>
        <v>-491</v>
      </c>
      <c r="F27" s="433">
        <f>IF(C27=0,0,E27/C27)</f>
        <v>-0.38062015503875968</v>
      </c>
    </row>
    <row r="28" spans="1:6" x14ac:dyDescent="0.2">
      <c r="A28" s="434" t="s">
        <v>900</v>
      </c>
      <c r="B28" s="435" t="s">
        <v>945</v>
      </c>
      <c r="C28" s="444">
        <v>361</v>
      </c>
      <c r="D28" s="444">
        <v>153</v>
      </c>
      <c r="E28" s="444">
        <f>+D28-C28</f>
        <v>-208</v>
      </c>
      <c r="F28" s="433">
        <f>IF(C28=0,0,E28/C28)</f>
        <v>-0.57617728531855961</v>
      </c>
    </row>
    <row r="29" spans="1:6" x14ac:dyDescent="0.2">
      <c r="A29" s="434" t="s">
        <v>901</v>
      </c>
      <c r="B29" s="435" t="s">
        <v>946</v>
      </c>
      <c r="C29" s="444">
        <v>2559</v>
      </c>
      <c r="D29" s="444">
        <v>1330</v>
      </c>
      <c r="E29" s="444">
        <f>+D29-C29</f>
        <v>-1229</v>
      </c>
      <c r="F29" s="433">
        <f>IF(C29=0,0,E29/C29)</f>
        <v>-0.4802657288003126</v>
      </c>
    </row>
    <row r="30" spans="1:6" ht="30" x14ac:dyDescent="0.2">
      <c r="A30" s="434" t="s">
        <v>947</v>
      </c>
      <c r="B30" s="435" t="s">
        <v>948</v>
      </c>
      <c r="C30" s="444">
        <v>11730</v>
      </c>
      <c r="D30" s="444">
        <v>11036</v>
      </c>
      <c r="E30" s="444">
        <f>+D30-C30</f>
        <v>-694</v>
      </c>
      <c r="F30" s="433">
        <f>IF(C30=0,0,E30/C30)</f>
        <v>-5.9164535379369138E-2</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949</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194</v>
      </c>
      <c r="B36" s="432" t="s">
        <v>950</v>
      </c>
      <c r="C36" s="429"/>
      <c r="D36" s="429"/>
      <c r="E36" s="429"/>
      <c r="F36" s="429"/>
    </row>
    <row r="37" spans="1:6" ht="15" customHeight="1" x14ac:dyDescent="0.25">
      <c r="A37" s="430"/>
      <c r="B37" s="446"/>
      <c r="C37" s="429"/>
      <c r="D37" s="429"/>
      <c r="E37" s="429"/>
      <c r="F37" s="429"/>
    </row>
    <row r="38" spans="1:6" x14ac:dyDescent="0.2">
      <c r="A38" s="434" t="s">
        <v>886</v>
      </c>
      <c r="B38" s="435" t="s">
        <v>934</v>
      </c>
      <c r="C38" s="436">
        <v>780</v>
      </c>
      <c r="D38" s="436">
        <v>669</v>
      </c>
      <c r="E38" s="436">
        <f>+D38-C38</f>
        <v>-111</v>
      </c>
      <c r="F38" s="433">
        <f>IF(C38=0,0,E38/C38)</f>
        <v>-0.1423076923076923</v>
      </c>
    </row>
    <row r="39" spans="1:6" ht="15" customHeight="1" x14ac:dyDescent="0.25">
      <c r="A39" s="434" t="s">
        <v>887</v>
      </c>
      <c r="B39" s="435" t="s">
        <v>935</v>
      </c>
      <c r="C39" s="436">
        <v>749</v>
      </c>
      <c r="D39" s="436">
        <v>545</v>
      </c>
      <c r="E39" s="436">
        <f>+D39-C39</f>
        <v>-204</v>
      </c>
      <c r="F39" s="437">
        <f>IF(C39=0,0,E39/C39)</f>
        <v>-0.27236315086782376</v>
      </c>
    </row>
    <row r="40" spans="1:6" ht="15" customHeight="1" x14ac:dyDescent="0.25">
      <c r="A40" s="435"/>
      <c r="B40" s="435"/>
      <c r="C40" s="438"/>
      <c r="D40" s="438"/>
      <c r="E40" s="438"/>
    </row>
    <row r="41" spans="1:6" x14ac:dyDescent="0.2">
      <c r="A41" s="434" t="s">
        <v>889</v>
      </c>
      <c r="B41" s="435" t="s">
        <v>951</v>
      </c>
      <c r="C41" s="439">
        <v>576393</v>
      </c>
      <c r="D41" s="439">
        <v>443829</v>
      </c>
      <c r="E41" s="439">
        <f>+D41-C41</f>
        <v>-132564</v>
      </c>
      <c r="F41" s="433">
        <f>IF(C41=0,0,E41/C41)</f>
        <v>-0.22998891381401232</v>
      </c>
    </row>
    <row r="42" spans="1:6" ht="15" customHeight="1" x14ac:dyDescent="0.25">
      <c r="A42" s="429"/>
      <c r="B42" s="438" t="s">
        <v>937</v>
      </c>
      <c r="C42" s="441">
        <f>IF(C39=0,0,C41/C39)</f>
        <v>769.55006675567427</v>
      </c>
      <c r="D42" s="441">
        <f>IF(D39=0,0,D41/D39)</f>
        <v>814.36513761467893</v>
      </c>
      <c r="E42" s="441">
        <f>+D42-C42</f>
        <v>44.815070859004663</v>
      </c>
      <c r="F42" s="437">
        <f>IF(C42=0,0,E42/C42)</f>
        <v>5.8235419363861965E-2</v>
      </c>
    </row>
    <row r="43" spans="1:6" ht="15" customHeight="1" x14ac:dyDescent="0.25">
      <c r="A43" s="438"/>
      <c r="B43" s="438"/>
      <c r="C43" s="438"/>
      <c r="D43" s="438"/>
      <c r="E43" s="438"/>
      <c r="F43" s="433"/>
    </row>
    <row r="44" spans="1:6" x14ac:dyDescent="0.2">
      <c r="A44" s="434" t="s">
        <v>891</v>
      </c>
      <c r="B44" s="435" t="s">
        <v>938</v>
      </c>
      <c r="C44" s="435">
        <v>0.31687399999999999</v>
      </c>
      <c r="D44" s="435">
        <v>0.31370599999999998</v>
      </c>
      <c r="E44" s="442">
        <f>+D44-C44</f>
        <v>-3.1680000000000041E-3</v>
      </c>
      <c r="F44" s="433">
        <f>IF(C44=0,0,E44/C44)</f>
        <v>-9.9976646869102681E-3</v>
      </c>
    </row>
    <row r="45" spans="1:6" ht="15" customHeight="1" x14ac:dyDescent="0.25">
      <c r="A45" s="429"/>
      <c r="B45" s="438" t="s">
        <v>939</v>
      </c>
      <c r="C45" s="441">
        <f>+C41*C44</f>
        <v>182643.95548199999</v>
      </c>
      <c r="D45" s="441">
        <f>+D41*D44</f>
        <v>139231.820274</v>
      </c>
      <c r="E45" s="441">
        <f>+D45-C45</f>
        <v>-43412.135207999992</v>
      </c>
      <c r="F45" s="437">
        <f>IF(C45=0,0,E45/C45)</f>
        <v>-0.23768722645890333</v>
      </c>
    </row>
    <row r="46" spans="1:6" ht="15" customHeight="1" x14ac:dyDescent="0.25">
      <c r="A46" s="429"/>
      <c r="B46" s="438" t="s">
        <v>940</v>
      </c>
      <c r="C46" s="441">
        <f>IF(C39=0,0,C45/C39)</f>
        <v>243.85040785313751</v>
      </c>
      <c r="D46" s="441">
        <f>IF(D39=0,0,D45/D39)</f>
        <v>255.47122986055047</v>
      </c>
      <c r="E46" s="441">
        <f>+D46-C46</f>
        <v>11.620822007412954</v>
      </c>
      <c r="F46" s="437">
        <f>IF(C46=0,0,E46/C46)</f>
        <v>4.7655536481250281E-2</v>
      </c>
    </row>
    <row r="47" spans="1:6" ht="15" customHeight="1" x14ac:dyDescent="0.25">
      <c r="A47" s="429"/>
      <c r="B47" s="438"/>
      <c r="C47" s="443"/>
      <c r="D47" s="443"/>
      <c r="E47" s="443"/>
      <c r="F47" s="437"/>
    </row>
    <row r="48" spans="1:6" x14ac:dyDescent="0.2">
      <c r="A48" s="434" t="s">
        <v>893</v>
      </c>
      <c r="B48" s="435" t="s">
        <v>952</v>
      </c>
      <c r="C48" s="439">
        <v>210203</v>
      </c>
      <c r="D48" s="439">
        <v>121462</v>
      </c>
      <c r="E48" s="439">
        <f>+D48-C48</f>
        <v>-88741</v>
      </c>
      <c r="F48" s="433">
        <f>IF(C48=0,0,E48/C48)</f>
        <v>-0.42216809465136085</v>
      </c>
    </row>
    <row r="49" spans="1:7" ht="30" x14ac:dyDescent="0.2">
      <c r="A49" s="434" t="s">
        <v>895</v>
      </c>
      <c r="B49" s="435" t="s">
        <v>953</v>
      </c>
      <c r="C49" s="444">
        <v>260939</v>
      </c>
      <c r="D49" s="444">
        <v>229020</v>
      </c>
      <c r="E49" s="444">
        <f>+D49-C49</f>
        <v>-31919</v>
      </c>
      <c r="F49" s="433">
        <f>IF(C49=0,0,E49/C49)</f>
        <v>-0.12232360819961753</v>
      </c>
    </row>
    <row r="50" spans="1:7" ht="30" x14ac:dyDescent="0.2">
      <c r="A50" s="434" t="s">
        <v>896</v>
      </c>
      <c r="B50" s="435" t="s">
        <v>954</v>
      </c>
      <c r="C50" s="444">
        <v>105251</v>
      </c>
      <c r="D50" s="444">
        <v>93347</v>
      </c>
      <c r="E50" s="444">
        <f>+D50-C50</f>
        <v>-11904</v>
      </c>
      <c r="F50" s="433">
        <f>IF(C50=0,0,E50/C50)</f>
        <v>-0.11310106317279646</v>
      </c>
    </row>
    <row r="51" spans="1:7" ht="15" customHeight="1" x14ac:dyDescent="0.25">
      <c r="A51" s="429"/>
      <c r="B51" s="438" t="s">
        <v>951</v>
      </c>
      <c r="C51" s="441">
        <f>+C48+C49+C50</f>
        <v>576393</v>
      </c>
      <c r="D51" s="441">
        <f>+D48+D49+D50</f>
        <v>443829</v>
      </c>
      <c r="E51" s="441">
        <f>+E48+E49+E50</f>
        <v>-132564</v>
      </c>
      <c r="F51" s="437">
        <f>IF(C51=0,0,E51/C51)</f>
        <v>-0.22998891381401232</v>
      </c>
    </row>
    <row r="52" spans="1:7" ht="15" customHeight="1" x14ac:dyDescent="0.25">
      <c r="A52" s="430"/>
      <c r="B52" s="438"/>
      <c r="C52" s="445"/>
      <c r="D52" s="445"/>
      <c r="E52" s="445"/>
      <c r="F52" s="433"/>
    </row>
    <row r="53" spans="1:7" x14ac:dyDescent="0.2">
      <c r="A53" s="434" t="s">
        <v>898</v>
      </c>
      <c r="B53" s="435" t="s">
        <v>955</v>
      </c>
      <c r="C53" s="444">
        <v>664</v>
      </c>
      <c r="D53" s="444">
        <v>397</v>
      </c>
      <c r="E53" s="444">
        <f>+D53-C53</f>
        <v>-267</v>
      </c>
      <c r="F53" s="433">
        <f>IF(C53=0,0,E53/C53)</f>
        <v>-0.40210843373493976</v>
      </c>
    </row>
    <row r="54" spans="1:7" x14ac:dyDescent="0.2">
      <c r="A54" s="434" t="s">
        <v>900</v>
      </c>
      <c r="B54" s="435" t="s">
        <v>956</v>
      </c>
      <c r="C54" s="444">
        <v>148</v>
      </c>
      <c r="D54" s="444">
        <v>99</v>
      </c>
      <c r="E54" s="444">
        <f>+D54-C54</f>
        <v>-49</v>
      </c>
      <c r="F54" s="433">
        <f>IF(C54=0,0,E54/C54)</f>
        <v>-0.33108108108108109</v>
      </c>
    </row>
    <row r="55" spans="1:7" x14ac:dyDescent="0.2">
      <c r="A55" s="434" t="s">
        <v>901</v>
      </c>
      <c r="B55" s="435" t="s">
        <v>957</v>
      </c>
      <c r="C55" s="444">
        <v>449</v>
      </c>
      <c r="D55" s="444">
        <v>664</v>
      </c>
      <c r="E55" s="444">
        <f>+D55-C55</f>
        <v>215</v>
      </c>
      <c r="F55" s="433">
        <f>IF(C55=0,0,E55/C55)</f>
        <v>0.47884187082405344</v>
      </c>
    </row>
    <row r="56" spans="1:7" ht="30" x14ac:dyDescent="0.2">
      <c r="A56" s="434" t="s">
        <v>947</v>
      </c>
      <c r="B56" s="435" t="s">
        <v>958</v>
      </c>
      <c r="C56" s="444">
        <v>640</v>
      </c>
      <c r="D56" s="444">
        <v>157</v>
      </c>
      <c r="E56" s="444">
        <f>+D56-C56</f>
        <v>-483</v>
      </c>
      <c r="F56" s="433">
        <f>IF(C56=0,0,E56/C56)</f>
        <v>-0.75468749999999996</v>
      </c>
    </row>
    <row r="57" spans="1:7" ht="15" customHeight="1" x14ac:dyDescent="0.25">
      <c r="A57" s="448"/>
      <c r="B57" s="2"/>
      <c r="C57" s="2"/>
      <c r="D57" s="2"/>
      <c r="E57" s="2"/>
      <c r="F57" s="449"/>
    </row>
    <row r="58" spans="1:7" ht="15" customHeight="1" x14ac:dyDescent="0.25">
      <c r="A58" s="446" t="s">
        <v>959</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REPORTING&amp;RGREENWICH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140</v>
      </c>
      <c r="B4" s="471"/>
      <c r="C4" s="471"/>
      <c r="D4" s="471"/>
    </row>
    <row r="5" spans="1:8" s="30" customFormat="1" ht="15.75" customHeight="1" x14ac:dyDescent="0.25">
      <c r="A5" s="471" t="s">
        <v>141</v>
      </c>
      <c r="B5" s="471"/>
      <c r="C5" s="471"/>
      <c r="D5" s="471"/>
    </row>
    <row r="6" spans="1:8" s="30" customFormat="1" ht="16.5" customHeight="1" thickBot="1" x14ac:dyDescent="0.3">
      <c r="A6" s="32"/>
      <c r="B6" s="468"/>
      <c r="C6" s="468"/>
    </row>
    <row r="7" spans="1:8" ht="15.75" customHeight="1" x14ac:dyDescent="0.25">
      <c r="A7" s="33" t="s">
        <v>142</v>
      </c>
      <c r="B7" s="34" t="s">
        <v>143</v>
      </c>
      <c r="C7" s="35" t="s">
        <v>144</v>
      </c>
      <c r="D7" s="36" t="s">
        <v>145</v>
      </c>
      <c r="E7" s="37"/>
      <c r="F7" s="37"/>
      <c r="G7" s="37"/>
      <c r="H7" s="38"/>
    </row>
    <row r="8" spans="1:8" ht="15.75" customHeight="1" x14ac:dyDescent="0.25">
      <c r="A8" s="40"/>
      <c r="B8" s="41"/>
      <c r="C8" s="42" t="s">
        <v>146</v>
      </c>
      <c r="D8" s="43" t="s">
        <v>147</v>
      </c>
    </row>
    <row r="9" spans="1:8" ht="16.5" customHeight="1" thickBot="1" x14ac:dyDescent="0.3">
      <c r="A9" s="44" t="s">
        <v>5</v>
      </c>
      <c r="B9" s="45" t="s">
        <v>148</v>
      </c>
      <c r="C9" s="46" t="s">
        <v>149</v>
      </c>
      <c r="D9" s="47" t="s">
        <v>150</v>
      </c>
    </row>
    <row r="10" spans="1:8" ht="15.75" customHeight="1" x14ac:dyDescent="0.25">
      <c r="A10" s="48"/>
      <c r="B10" s="49"/>
      <c r="C10" s="49"/>
      <c r="D10" s="50"/>
    </row>
    <row r="11" spans="1:8" ht="15.75" x14ac:dyDescent="0.25">
      <c r="A11" s="51" t="s">
        <v>151</v>
      </c>
      <c r="B11" s="52" t="s">
        <v>0</v>
      </c>
      <c r="C11" s="53"/>
      <c r="D11" s="54"/>
    </row>
    <row r="12" spans="1:8" x14ac:dyDescent="0.2">
      <c r="A12" s="55">
        <v>1</v>
      </c>
      <c r="B12" s="38"/>
      <c r="C12" s="56" t="s">
        <v>152</v>
      </c>
      <c r="D12" s="57">
        <v>318845000</v>
      </c>
    </row>
    <row r="13" spans="1:8" x14ac:dyDescent="0.2">
      <c r="A13" s="55">
        <v>2</v>
      </c>
      <c r="B13" s="38"/>
      <c r="C13" s="56" t="s">
        <v>153</v>
      </c>
      <c r="D13" s="57">
        <v>36543000</v>
      </c>
    </row>
    <row r="14" spans="1:8" x14ac:dyDescent="0.2">
      <c r="A14" s="55">
        <v>3</v>
      </c>
      <c r="B14" s="38"/>
      <c r="C14" s="56" t="s">
        <v>154</v>
      </c>
      <c r="D14" s="57">
        <v>0</v>
      </c>
    </row>
    <row r="15" spans="1:8" x14ac:dyDescent="0.2">
      <c r="A15" s="55">
        <v>4</v>
      </c>
      <c r="B15" s="38"/>
      <c r="C15" s="56" t="s">
        <v>155</v>
      </c>
      <c r="D15" s="57">
        <v>22236000</v>
      </c>
    </row>
    <row r="16" spans="1:8" ht="15.75" thickBot="1" x14ac:dyDescent="0.25">
      <c r="A16" s="55">
        <v>5</v>
      </c>
      <c r="B16" s="38"/>
      <c r="C16" s="56" t="s">
        <v>156</v>
      </c>
      <c r="D16" s="57">
        <v>0</v>
      </c>
    </row>
    <row r="17" spans="1:4" ht="16.5" customHeight="1" thickBot="1" x14ac:dyDescent="0.25">
      <c r="A17" s="58"/>
      <c r="B17" s="59"/>
      <c r="C17" s="60" t="s">
        <v>157</v>
      </c>
      <c r="D17" s="61">
        <f>+D16+D15+D14+D13+D12</f>
        <v>377624000</v>
      </c>
    </row>
    <row r="18" spans="1:4" ht="16.5" customHeight="1" x14ac:dyDescent="0.25">
      <c r="A18" s="62"/>
      <c r="B18" s="63"/>
      <c r="C18" s="64"/>
      <c r="D18" s="65"/>
    </row>
    <row r="19" spans="1:4" ht="15.75" x14ac:dyDescent="0.25">
      <c r="A19" s="51" t="s">
        <v>158</v>
      </c>
      <c r="B19" s="52" t="s">
        <v>10</v>
      </c>
      <c r="C19" s="53"/>
      <c r="D19" s="54"/>
    </row>
    <row r="20" spans="1:4" x14ac:dyDescent="0.2">
      <c r="A20" s="55">
        <v>1</v>
      </c>
      <c r="B20" s="38"/>
      <c r="C20" s="56" t="s">
        <v>152</v>
      </c>
      <c r="D20" s="57">
        <v>614000</v>
      </c>
    </row>
    <row r="21" spans="1:4" x14ac:dyDescent="0.2">
      <c r="A21" s="55">
        <v>2</v>
      </c>
      <c r="B21" s="38"/>
      <c r="C21" s="56" t="s">
        <v>153</v>
      </c>
      <c r="D21" s="57">
        <v>0</v>
      </c>
    </row>
    <row r="22" spans="1:4" x14ac:dyDescent="0.2">
      <c r="A22" s="55">
        <v>3</v>
      </c>
      <c r="B22" s="38"/>
      <c r="C22" s="56" t="s">
        <v>154</v>
      </c>
      <c r="D22" s="57">
        <v>0</v>
      </c>
    </row>
    <row r="23" spans="1:4" x14ac:dyDescent="0.2">
      <c r="A23" s="55">
        <v>4</v>
      </c>
      <c r="B23" s="38"/>
      <c r="C23" s="56" t="s">
        <v>155</v>
      </c>
      <c r="D23" s="57">
        <v>0</v>
      </c>
    </row>
    <row r="24" spans="1:4" ht="15.75" thickBot="1" x14ac:dyDescent="0.25">
      <c r="A24" s="55">
        <v>5</v>
      </c>
      <c r="B24" s="38"/>
      <c r="C24" s="56" t="s">
        <v>156</v>
      </c>
      <c r="D24" s="57">
        <v>0</v>
      </c>
    </row>
    <row r="25" spans="1:4" ht="16.5" customHeight="1" thickBot="1" x14ac:dyDescent="0.25">
      <c r="A25" s="58"/>
      <c r="B25" s="59"/>
      <c r="C25" s="60" t="s">
        <v>157</v>
      </c>
      <c r="D25" s="61">
        <f>+D24+D23+D22+D21+D20</f>
        <v>614000</v>
      </c>
    </row>
    <row r="26" spans="1:4" ht="16.5" customHeight="1" x14ac:dyDescent="0.25">
      <c r="A26" s="62"/>
      <c r="B26" s="63"/>
      <c r="C26" s="64"/>
      <c r="D26" s="65"/>
    </row>
    <row r="27" spans="1:4" ht="15.75" x14ac:dyDescent="0.25">
      <c r="A27" s="51" t="s">
        <v>159</v>
      </c>
      <c r="B27" s="52" t="s">
        <v>38</v>
      </c>
      <c r="C27" s="53"/>
      <c r="D27" s="54"/>
    </row>
    <row r="28" spans="1:4" x14ac:dyDescent="0.2">
      <c r="A28" s="55">
        <v>1</v>
      </c>
      <c r="B28" s="38"/>
      <c r="C28" s="56" t="s">
        <v>152</v>
      </c>
      <c r="D28" s="57">
        <v>0</v>
      </c>
    </row>
    <row r="29" spans="1:4" x14ac:dyDescent="0.2">
      <c r="A29" s="55">
        <v>2</v>
      </c>
      <c r="B29" s="38"/>
      <c r="C29" s="56" t="s">
        <v>153</v>
      </c>
      <c r="D29" s="57">
        <v>0</v>
      </c>
    </row>
    <row r="30" spans="1:4" x14ac:dyDescent="0.2">
      <c r="A30" s="55">
        <v>3</v>
      </c>
      <c r="B30" s="38"/>
      <c r="C30" s="56" t="s">
        <v>154</v>
      </c>
      <c r="D30" s="57">
        <v>0</v>
      </c>
    </row>
    <row r="31" spans="1:4" x14ac:dyDescent="0.2">
      <c r="A31" s="55">
        <v>4</v>
      </c>
      <c r="B31" s="38"/>
      <c r="C31" s="56" t="s">
        <v>155</v>
      </c>
      <c r="D31" s="57">
        <v>0</v>
      </c>
    </row>
    <row r="32" spans="1:4" ht="15.75" thickBot="1" x14ac:dyDescent="0.25">
      <c r="A32" s="55">
        <v>5</v>
      </c>
      <c r="B32" s="38"/>
      <c r="C32" s="56" t="s">
        <v>156</v>
      </c>
      <c r="D32" s="57">
        <v>0</v>
      </c>
    </row>
    <row r="33" spans="1:4" ht="16.5" customHeight="1" thickBot="1" x14ac:dyDescent="0.25">
      <c r="A33" s="58"/>
      <c r="B33" s="59"/>
      <c r="C33" s="60" t="s">
        <v>157</v>
      </c>
      <c r="D33" s="61">
        <f>+D32+D31+D30+D29+D28</f>
        <v>0</v>
      </c>
    </row>
    <row r="34" spans="1:4" ht="16.5" customHeight="1" x14ac:dyDescent="0.25">
      <c r="A34" s="62"/>
      <c r="B34" s="63"/>
      <c r="C34" s="64"/>
      <c r="D34" s="65"/>
    </row>
    <row r="35" spans="1:4" ht="15.75" x14ac:dyDescent="0.25">
      <c r="A35" s="51" t="s">
        <v>160</v>
      </c>
      <c r="B35" s="52" t="s">
        <v>45</v>
      </c>
      <c r="C35" s="53"/>
      <c r="D35" s="54"/>
    </row>
    <row r="36" spans="1:4" x14ac:dyDescent="0.2">
      <c r="A36" s="55">
        <v>1</v>
      </c>
      <c r="B36" s="38"/>
      <c r="C36" s="56" t="s">
        <v>152</v>
      </c>
      <c r="D36" s="57">
        <v>0</v>
      </c>
    </row>
    <row r="37" spans="1:4" x14ac:dyDescent="0.2">
      <c r="A37" s="55">
        <v>2</v>
      </c>
      <c r="B37" s="38"/>
      <c r="C37" s="56" t="s">
        <v>153</v>
      </c>
      <c r="D37" s="57">
        <v>0</v>
      </c>
    </row>
    <row r="38" spans="1:4" x14ac:dyDescent="0.2">
      <c r="A38" s="55">
        <v>3</v>
      </c>
      <c r="B38" s="38"/>
      <c r="C38" s="56" t="s">
        <v>154</v>
      </c>
      <c r="D38" s="57">
        <v>0</v>
      </c>
    </row>
    <row r="39" spans="1:4" x14ac:dyDescent="0.2">
      <c r="A39" s="55">
        <v>4</v>
      </c>
      <c r="B39" s="38"/>
      <c r="C39" s="56" t="s">
        <v>155</v>
      </c>
      <c r="D39" s="57">
        <v>0</v>
      </c>
    </row>
    <row r="40" spans="1:4" ht="15.75" thickBot="1" x14ac:dyDescent="0.25">
      <c r="A40" s="55">
        <v>5</v>
      </c>
      <c r="B40" s="38"/>
      <c r="C40" s="56" t="s">
        <v>156</v>
      </c>
      <c r="D40" s="57">
        <v>0</v>
      </c>
    </row>
    <row r="41" spans="1:4" ht="16.5" customHeight="1" thickBot="1" x14ac:dyDescent="0.25">
      <c r="A41" s="58"/>
      <c r="B41" s="59"/>
      <c r="C41" s="60" t="s">
        <v>157</v>
      </c>
      <c r="D41" s="61">
        <f>+D40+D39+D38+D37+D36</f>
        <v>0</v>
      </c>
    </row>
    <row r="42" spans="1:4" ht="16.5" customHeight="1" x14ac:dyDescent="0.25">
      <c r="A42" s="62"/>
      <c r="B42" s="63"/>
      <c r="C42" s="64"/>
      <c r="D42" s="65"/>
    </row>
    <row r="43" spans="1:4" ht="15.75" x14ac:dyDescent="0.25">
      <c r="A43" s="51" t="s">
        <v>161</v>
      </c>
      <c r="B43" s="52" t="s">
        <v>54</v>
      </c>
      <c r="C43" s="53"/>
      <c r="D43" s="54"/>
    </row>
    <row r="44" spans="1:4" x14ac:dyDescent="0.2">
      <c r="A44" s="55">
        <v>1</v>
      </c>
      <c r="B44" s="38"/>
      <c r="C44" s="56" t="s">
        <v>152</v>
      </c>
      <c r="D44" s="57">
        <v>0</v>
      </c>
    </row>
    <row r="45" spans="1:4" x14ac:dyDescent="0.2">
      <c r="A45" s="55">
        <v>2</v>
      </c>
      <c r="B45" s="38"/>
      <c r="C45" s="56" t="s">
        <v>153</v>
      </c>
      <c r="D45" s="57">
        <v>0</v>
      </c>
    </row>
    <row r="46" spans="1:4" x14ac:dyDescent="0.2">
      <c r="A46" s="55">
        <v>3</v>
      </c>
      <c r="B46" s="38"/>
      <c r="C46" s="56" t="s">
        <v>154</v>
      </c>
      <c r="D46" s="57">
        <v>0</v>
      </c>
    </row>
    <row r="47" spans="1:4" x14ac:dyDescent="0.2">
      <c r="A47" s="55">
        <v>4</v>
      </c>
      <c r="B47" s="38"/>
      <c r="C47" s="56" t="s">
        <v>155</v>
      </c>
      <c r="D47" s="57">
        <v>0</v>
      </c>
    </row>
    <row r="48" spans="1:4" ht="15.75" thickBot="1" x14ac:dyDescent="0.25">
      <c r="A48" s="55">
        <v>5</v>
      </c>
      <c r="B48" s="38"/>
      <c r="C48" s="56" t="s">
        <v>156</v>
      </c>
      <c r="D48" s="57">
        <v>0</v>
      </c>
    </row>
    <row r="49" spans="1:4" ht="16.5" customHeight="1" thickBot="1" x14ac:dyDescent="0.25">
      <c r="A49" s="58"/>
      <c r="B49" s="59"/>
      <c r="C49" s="60" t="s">
        <v>157</v>
      </c>
      <c r="D49" s="61">
        <f>+D48+D47+D46+D45+D44</f>
        <v>0</v>
      </c>
    </row>
    <row r="50" spans="1:4" ht="16.5" customHeight="1" x14ac:dyDescent="0.25">
      <c r="A50" s="62"/>
      <c r="B50" s="63"/>
      <c r="C50" s="64"/>
      <c r="D50" s="65"/>
    </row>
    <row r="51" spans="1:4" ht="15.75" x14ac:dyDescent="0.25">
      <c r="A51" s="51" t="s">
        <v>162</v>
      </c>
      <c r="B51" s="52" t="s">
        <v>61</v>
      </c>
      <c r="C51" s="53"/>
      <c r="D51" s="54"/>
    </row>
    <row r="52" spans="1:4" x14ac:dyDescent="0.2">
      <c r="A52" s="55">
        <v>1</v>
      </c>
      <c r="B52" s="38"/>
      <c r="C52" s="56" t="s">
        <v>152</v>
      </c>
      <c r="D52" s="57">
        <v>427000</v>
      </c>
    </row>
    <row r="53" spans="1:4" x14ac:dyDescent="0.2">
      <c r="A53" s="55">
        <v>2</v>
      </c>
      <c r="B53" s="38"/>
      <c r="C53" s="56" t="s">
        <v>153</v>
      </c>
      <c r="D53" s="57">
        <v>0</v>
      </c>
    </row>
    <row r="54" spans="1:4" x14ac:dyDescent="0.2">
      <c r="A54" s="55">
        <v>3</v>
      </c>
      <c r="B54" s="38"/>
      <c r="C54" s="56" t="s">
        <v>154</v>
      </c>
      <c r="D54" s="57">
        <v>0</v>
      </c>
    </row>
    <row r="55" spans="1:4" x14ac:dyDescent="0.2">
      <c r="A55" s="55">
        <v>4</v>
      </c>
      <c r="B55" s="38"/>
      <c r="C55" s="56" t="s">
        <v>155</v>
      </c>
      <c r="D55" s="57">
        <v>0</v>
      </c>
    </row>
    <row r="56" spans="1:4" ht="15.75" thickBot="1" x14ac:dyDescent="0.25">
      <c r="A56" s="55">
        <v>5</v>
      </c>
      <c r="B56" s="38"/>
      <c r="C56" s="56" t="s">
        <v>156</v>
      </c>
      <c r="D56" s="57">
        <v>-427000</v>
      </c>
    </row>
    <row r="57" spans="1:4" ht="16.5" customHeight="1" thickBot="1" x14ac:dyDescent="0.25">
      <c r="A57" s="58"/>
      <c r="B57" s="59"/>
      <c r="C57" s="60" t="s">
        <v>157</v>
      </c>
      <c r="D57" s="61">
        <f>+D56+D55+D54+D53+D52</f>
        <v>0</v>
      </c>
    </row>
    <row r="58" spans="1:4" ht="16.5" customHeight="1" x14ac:dyDescent="0.25">
      <c r="A58" s="62"/>
      <c r="B58" s="63"/>
      <c r="C58" s="64"/>
      <c r="D58" s="65"/>
    </row>
    <row r="59" spans="1:4" ht="15.75" x14ac:dyDescent="0.25">
      <c r="A59" s="51" t="s">
        <v>163</v>
      </c>
      <c r="B59" s="52" t="s">
        <v>66</v>
      </c>
      <c r="C59" s="53"/>
      <c r="D59" s="54"/>
    </row>
    <row r="60" spans="1:4" x14ac:dyDescent="0.2">
      <c r="A60" s="55">
        <v>1</v>
      </c>
      <c r="B60" s="38"/>
      <c r="C60" s="56" t="s">
        <v>152</v>
      </c>
      <c r="D60" s="57">
        <v>0</v>
      </c>
    </row>
    <row r="61" spans="1:4" x14ac:dyDescent="0.2">
      <c r="A61" s="55">
        <v>2</v>
      </c>
      <c r="B61" s="38"/>
      <c r="C61" s="56" t="s">
        <v>153</v>
      </c>
      <c r="D61" s="57">
        <v>0</v>
      </c>
    </row>
    <row r="62" spans="1:4" x14ac:dyDescent="0.2">
      <c r="A62" s="55">
        <v>3</v>
      </c>
      <c r="B62" s="38"/>
      <c r="C62" s="56" t="s">
        <v>154</v>
      </c>
      <c r="D62" s="57">
        <v>0</v>
      </c>
    </row>
    <row r="63" spans="1:4" x14ac:dyDescent="0.2">
      <c r="A63" s="55">
        <v>4</v>
      </c>
      <c r="B63" s="38"/>
      <c r="C63" s="56" t="s">
        <v>155</v>
      </c>
      <c r="D63" s="57">
        <v>0</v>
      </c>
    </row>
    <row r="64" spans="1:4" ht="15.75" thickBot="1" x14ac:dyDescent="0.25">
      <c r="A64" s="55">
        <v>5</v>
      </c>
      <c r="B64" s="38"/>
      <c r="C64" s="56" t="s">
        <v>156</v>
      </c>
      <c r="D64" s="57">
        <v>0</v>
      </c>
    </row>
    <row r="65" spans="1:4" ht="16.5" customHeight="1" thickBot="1" x14ac:dyDescent="0.25">
      <c r="A65" s="58"/>
      <c r="B65" s="59"/>
      <c r="C65" s="60" t="s">
        <v>157</v>
      </c>
      <c r="D65" s="61">
        <f>+D64+D63+D62+D61+D60</f>
        <v>0</v>
      </c>
    </row>
    <row r="66" spans="1:4" ht="16.5" customHeight="1" x14ac:dyDescent="0.25">
      <c r="A66" s="62"/>
      <c r="B66" s="63"/>
      <c r="C66" s="64"/>
      <c r="D66" s="65"/>
    </row>
    <row r="67" spans="1:4" ht="15.75" x14ac:dyDescent="0.25">
      <c r="A67" s="51" t="s">
        <v>164</v>
      </c>
      <c r="B67" s="52" t="s">
        <v>69</v>
      </c>
      <c r="C67" s="53"/>
      <c r="D67" s="54"/>
    </row>
    <row r="68" spans="1:4" x14ac:dyDescent="0.2">
      <c r="A68" s="55">
        <v>1</v>
      </c>
      <c r="B68" s="38"/>
      <c r="C68" s="56" t="s">
        <v>152</v>
      </c>
      <c r="D68" s="57">
        <v>0</v>
      </c>
    </row>
    <row r="69" spans="1:4" x14ac:dyDescent="0.2">
      <c r="A69" s="55">
        <v>2</v>
      </c>
      <c r="B69" s="38"/>
      <c r="C69" s="56" t="s">
        <v>153</v>
      </c>
      <c r="D69" s="57">
        <v>0</v>
      </c>
    </row>
    <row r="70" spans="1:4" x14ac:dyDescent="0.2">
      <c r="A70" s="55">
        <v>3</v>
      </c>
      <c r="B70" s="38"/>
      <c r="C70" s="56" t="s">
        <v>154</v>
      </c>
      <c r="D70" s="57">
        <v>0</v>
      </c>
    </row>
    <row r="71" spans="1:4" x14ac:dyDescent="0.2">
      <c r="A71" s="55">
        <v>4</v>
      </c>
      <c r="B71" s="38"/>
      <c r="C71" s="56" t="s">
        <v>155</v>
      </c>
      <c r="D71" s="57">
        <v>0</v>
      </c>
    </row>
    <row r="72" spans="1:4" ht="15.75" thickBot="1" x14ac:dyDescent="0.25">
      <c r="A72" s="55">
        <v>5</v>
      </c>
      <c r="B72" s="38"/>
      <c r="C72" s="56" t="s">
        <v>156</v>
      </c>
      <c r="D72" s="57">
        <v>0</v>
      </c>
    </row>
    <row r="73" spans="1:4" ht="16.5" customHeight="1" thickBot="1" x14ac:dyDescent="0.25">
      <c r="A73" s="58"/>
      <c r="B73" s="59"/>
      <c r="C73" s="60" t="s">
        <v>157</v>
      </c>
      <c r="D73" s="61">
        <f>+D72+D71+D70+D69+D68</f>
        <v>0</v>
      </c>
    </row>
    <row r="74" spans="1:4" ht="16.5" customHeight="1" x14ac:dyDescent="0.25">
      <c r="A74" s="62"/>
      <c r="B74" s="63"/>
      <c r="C74" s="64"/>
      <c r="D74" s="65"/>
    </row>
    <row r="75" spans="1:4" ht="15.75" x14ac:dyDescent="0.25">
      <c r="A75" s="51" t="s">
        <v>165</v>
      </c>
      <c r="B75" s="52" t="s">
        <v>79</v>
      </c>
      <c r="C75" s="53"/>
      <c r="D75" s="54"/>
    </row>
    <row r="76" spans="1:4" x14ac:dyDescent="0.2">
      <c r="A76" s="55">
        <v>1</v>
      </c>
      <c r="B76" s="38"/>
      <c r="C76" s="56" t="s">
        <v>152</v>
      </c>
      <c r="D76" s="57">
        <v>0</v>
      </c>
    </row>
    <row r="77" spans="1:4" x14ac:dyDescent="0.2">
      <c r="A77" s="55">
        <v>2</v>
      </c>
      <c r="B77" s="38"/>
      <c r="C77" s="56" t="s">
        <v>153</v>
      </c>
      <c r="D77" s="57">
        <v>0</v>
      </c>
    </row>
    <row r="78" spans="1:4" x14ac:dyDescent="0.2">
      <c r="A78" s="55">
        <v>3</v>
      </c>
      <c r="B78" s="38"/>
      <c r="C78" s="56" t="s">
        <v>154</v>
      </c>
      <c r="D78" s="57">
        <v>0</v>
      </c>
    </row>
    <row r="79" spans="1:4" x14ac:dyDescent="0.2">
      <c r="A79" s="55">
        <v>4</v>
      </c>
      <c r="B79" s="38"/>
      <c r="C79" s="56" t="s">
        <v>155</v>
      </c>
      <c r="D79" s="57">
        <v>0</v>
      </c>
    </row>
    <row r="80" spans="1:4" ht="15.75" thickBot="1" x14ac:dyDescent="0.25">
      <c r="A80" s="55">
        <v>5</v>
      </c>
      <c r="B80" s="38"/>
      <c r="C80" s="56" t="s">
        <v>156</v>
      </c>
      <c r="D80" s="57">
        <v>0</v>
      </c>
    </row>
    <row r="81" spans="1:4" ht="16.5" customHeight="1" thickBot="1" x14ac:dyDescent="0.25">
      <c r="A81" s="58"/>
      <c r="B81" s="59"/>
      <c r="C81" s="60" t="s">
        <v>157</v>
      </c>
      <c r="D81" s="61">
        <f>+D80+D79+D78+D77+D76</f>
        <v>0</v>
      </c>
    </row>
    <row r="82" spans="1:4" ht="16.5" customHeight="1" x14ac:dyDescent="0.25">
      <c r="A82" s="62"/>
      <c r="B82" s="63"/>
      <c r="C82" s="64"/>
      <c r="D82" s="65"/>
    </row>
    <row r="83" spans="1:4" ht="15.75" x14ac:dyDescent="0.25">
      <c r="A83" s="51" t="s">
        <v>166</v>
      </c>
      <c r="B83" s="52" t="s">
        <v>84</v>
      </c>
      <c r="C83" s="53"/>
      <c r="D83" s="54"/>
    </row>
    <row r="84" spans="1:4" x14ac:dyDescent="0.2">
      <c r="A84" s="55">
        <v>1</v>
      </c>
      <c r="B84" s="38"/>
      <c r="C84" s="56" t="s">
        <v>152</v>
      </c>
      <c r="D84" s="57">
        <v>354000</v>
      </c>
    </row>
    <row r="85" spans="1:4" x14ac:dyDescent="0.2">
      <c r="A85" s="55">
        <v>2</v>
      </c>
      <c r="B85" s="38"/>
      <c r="C85" s="56" t="s">
        <v>153</v>
      </c>
      <c r="D85" s="57">
        <v>0</v>
      </c>
    </row>
    <row r="86" spans="1:4" x14ac:dyDescent="0.2">
      <c r="A86" s="55">
        <v>3</v>
      </c>
      <c r="B86" s="38"/>
      <c r="C86" s="56" t="s">
        <v>154</v>
      </c>
      <c r="D86" s="57">
        <v>0</v>
      </c>
    </row>
    <row r="87" spans="1:4" x14ac:dyDescent="0.2">
      <c r="A87" s="55">
        <v>4</v>
      </c>
      <c r="B87" s="38"/>
      <c r="C87" s="56" t="s">
        <v>155</v>
      </c>
      <c r="D87" s="57">
        <v>0</v>
      </c>
    </row>
    <row r="88" spans="1:4" ht="15.75" thickBot="1" x14ac:dyDescent="0.25">
      <c r="A88" s="55">
        <v>5</v>
      </c>
      <c r="B88" s="38"/>
      <c r="C88" s="56" t="s">
        <v>156</v>
      </c>
      <c r="D88" s="57">
        <v>-354000</v>
      </c>
    </row>
    <row r="89" spans="1:4" ht="16.5" customHeight="1" thickBot="1" x14ac:dyDescent="0.25">
      <c r="A89" s="58"/>
      <c r="B89" s="59"/>
      <c r="C89" s="60" t="s">
        <v>157</v>
      </c>
      <c r="D89" s="61">
        <f>+D88+D87+D86+D85+D84</f>
        <v>0</v>
      </c>
    </row>
    <row r="90" spans="1:4" ht="16.5" customHeight="1" x14ac:dyDescent="0.25">
      <c r="A90" s="62"/>
      <c r="B90" s="63"/>
      <c r="C90" s="64"/>
      <c r="D90" s="65"/>
    </row>
    <row r="91" spans="1:4" ht="15.75" x14ac:dyDescent="0.25">
      <c r="A91" s="51" t="s">
        <v>167</v>
      </c>
      <c r="B91" s="52" t="s">
        <v>88</v>
      </c>
      <c r="C91" s="53"/>
      <c r="D91" s="54"/>
    </row>
    <row r="92" spans="1:4" x14ac:dyDescent="0.2">
      <c r="A92" s="55">
        <v>1</v>
      </c>
      <c r="B92" s="38"/>
      <c r="C92" s="56" t="s">
        <v>152</v>
      </c>
      <c r="D92" s="57">
        <v>0</v>
      </c>
    </row>
    <row r="93" spans="1:4" x14ac:dyDescent="0.2">
      <c r="A93" s="55">
        <v>2</v>
      </c>
      <c r="B93" s="38"/>
      <c r="C93" s="56" t="s">
        <v>153</v>
      </c>
      <c r="D93" s="57">
        <v>0</v>
      </c>
    </row>
    <row r="94" spans="1:4" x14ac:dyDescent="0.2">
      <c r="A94" s="55">
        <v>3</v>
      </c>
      <c r="B94" s="38"/>
      <c r="C94" s="56" t="s">
        <v>154</v>
      </c>
      <c r="D94" s="57">
        <v>0</v>
      </c>
    </row>
    <row r="95" spans="1:4" x14ac:dyDescent="0.2">
      <c r="A95" s="55">
        <v>4</v>
      </c>
      <c r="B95" s="38"/>
      <c r="C95" s="56" t="s">
        <v>155</v>
      </c>
      <c r="D95" s="57">
        <v>0</v>
      </c>
    </row>
    <row r="96" spans="1:4" ht="15.75" thickBot="1" x14ac:dyDescent="0.25">
      <c r="A96" s="55">
        <v>5</v>
      </c>
      <c r="B96" s="38"/>
      <c r="C96" s="56" t="s">
        <v>156</v>
      </c>
      <c r="D96" s="57">
        <v>0</v>
      </c>
    </row>
    <row r="97" spans="1:4" ht="16.5" customHeight="1" thickBot="1" x14ac:dyDescent="0.25">
      <c r="A97" s="58"/>
      <c r="B97" s="59"/>
      <c r="C97" s="60" t="s">
        <v>157</v>
      </c>
      <c r="D97" s="61">
        <f>+D96+D95+D94+D93+D92</f>
        <v>0</v>
      </c>
    </row>
    <row r="98" spans="1:4" ht="16.5" customHeight="1" x14ac:dyDescent="0.25">
      <c r="A98" s="62"/>
      <c r="B98" s="63"/>
      <c r="C98" s="64"/>
      <c r="D98" s="65"/>
    </row>
    <row r="99" spans="1:4" ht="31.5" x14ac:dyDescent="0.25">
      <c r="A99" s="51" t="s">
        <v>168</v>
      </c>
      <c r="B99" s="52" t="s">
        <v>92</v>
      </c>
      <c r="C99" s="53"/>
      <c r="D99" s="54"/>
    </row>
    <row r="100" spans="1:4" x14ac:dyDescent="0.2">
      <c r="A100" s="55">
        <v>1</v>
      </c>
      <c r="B100" s="38"/>
      <c r="C100" s="56" t="s">
        <v>152</v>
      </c>
      <c r="D100" s="57">
        <v>0</v>
      </c>
    </row>
    <row r="101" spans="1:4" x14ac:dyDescent="0.2">
      <c r="A101" s="55">
        <v>2</v>
      </c>
      <c r="B101" s="38"/>
      <c r="C101" s="56" t="s">
        <v>153</v>
      </c>
      <c r="D101" s="57">
        <v>0</v>
      </c>
    </row>
    <row r="102" spans="1:4" x14ac:dyDescent="0.2">
      <c r="A102" s="55">
        <v>3</v>
      </c>
      <c r="B102" s="38"/>
      <c r="C102" s="56" t="s">
        <v>154</v>
      </c>
      <c r="D102" s="57">
        <v>0</v>
      </c>
    </row>
    <row r="103" spans="1:4" x14ac:dyDescent="0.2">
      <c r="A103" s="55">
        <v>4</v>
      </c>
      <c r="B103" s="38"/>
      <c r="C103" s="56" t="s">
        <v>155</v>
      </c>
      <c r="D103" s="57">
        <v>0</v>
      </c>
    </row>
    <row r="104" spans="1:4" ht="15.75" thickBot="1" x14ac:dyDescent="0.25">
      <c r="A104" s="55">
        <v>5</v>
      </c>
      <c r="B104" s="38"/>
      <c r="C104" s="56" t="s">
        <v>156</v>
      </c>
      <c r="D104" s="57">
        <v>0</v>
      </c>
    </row>
    <row r="105" spans="1:4" ht="16.5" customHeight="1" thickBot="1" x14ac:dyDescent="0.25">
      <c r="A105" s="58"/>
      <c r="B105" s="59"/>
      <c r="C105" s="60" t="s">
        <v>157</v>
      </c>
      <c r="D105" s="61">
        <f>+D104+D103+D102+D101+D100</f>
        <v>0</v>
      </c>
    </row>
    <row r="106" spans="1:4" ht="16.5" customHeight="1" x14ac:dyDescent="0.25">
      <c r="A106" s="62"/>
      <c r="B106" s="63"/>
      <c r="C106" s="64"/>
      <c r="D106" s="65"/>
    </row>
    <row r="107" spans="1:4" ht="31.5" x14ac:dyDescent="0.25">
      <c r="A107" s="51" t="s">
        <v>169</v>
      </c>
      <c r="B107" s="52" t="s">
        <v>104</v>
      </c>
      <c r="C107" s="53"/>
      <c r="D107" s="54"/>
    </row>
    <row r="108" spans="1:4" x14ac:dyDescent="0.2">
      <c r="A108" s="55">
        <v>1</v>
      </c>
      <c r="B108" s="38"/>
      <c r="C108" s="56" t="s">
        <v>152</v>
      </c>
      <c r="D108" s="57">
        <v>0</v>
      </c>
    </row>
    <row r="109" spans="1:4" x14ac:dyDescent="0.2">
      <c r="A109" s="55">
        <v>2</v>
      </c>
      <c r="B109" s="38"/>
      <c r="C109" s="56" t="s">
        <v>153</v>
      </c>
      <c r="D109" s="57">
        <v>0</v>
      </c>
    </row>
    <row r="110" spans="1:4" x14ac:dyDescent="0.2">
      <c r="A110" s="55">
        <v>3</v>
      </c>
      <c r="B110" s="38"/>
      <c r="C110" s="56" t="s">
        <v>154</v>
      </c>
      <c r="D110" s="57">
        <v>0</v>
      </c>
    </row>
    <row r="111" spans="1:4" x14ac:dyDescent="0.2">
      <c r="A111" s="55">
        <v>4</v>
      </c>
      <c r="B111" s="38"/>
      <c r="C111" s="56" t="s">
        <v>155</v>
      </c>
      <c r="D111" s="57">
        <v>0</v>
      </c>
    </row>
    <row r="112" spans="1:4" ht="15.75" thickBot="1" x14ac:dyDescent="0.25">
      <c r="A112" s="55">
        <v>5</v>
      </c>
      <c r="B112" s="38"/>
      <c r="C112" s="56" t="s">
        <v>156</v>
      </c>
      <c r="D112" s="57">
        <v>0</v>
      </c>
    </row>
    <row r="113" spans="1:4" ht="16.5" customHeight="1" thickBot="1" x14ac:dyDescent="0.25">
      <c r="A113" s="58"/>
      <c r="B113" s="59"/>
      <c r="C113" s="60" t="s">
        <v>157</v>
      </c>
      <c r="D113" s="61">
        <f>+D112+D111+D110+D109+D108</f>
        <v>0</v>
      </c>
    </row>
    <row r="114" spans="1:4" ht="16.5" customHeight="1" x14ac:dyDescent="0.25">
      <c r="A114" s="62"/>
      <c r="B114" s="63"/>
      <c r="C114" s="64"/>
      <c r="D114" s="65"/>
    </row>
    <row r="115" spans="1:4" ht="15.75" x14ac:dyDescent="0.25">
      <c r="A115" s="51" t="s">
        <v>170</v>
      </c>
      <c r="B115" s="52" t="s">
        <v>113</v>
      </c>
      <c r="C115" s="53"/>
      <c r="D115" s="54"/>
    </row>
    <row r="116" spans="1:4" x14ac:dyDescent="0.2">
      <c r="A116" s="55">
        <v>1</v>
      </c>
      <c r="B116" s="38"/>
      <c r="C116" s="56" t="s">
        <v>152</v>
      </c>
      <c r="D116" s="57">
        <v>0</v>
      </c>
    </row>
    <row r="117" spans="1:4" x14ac:dyDescent="0.2">
      <c r="A117" s="55">
        <v>2</v>
      </c>
      <c r="B117" s="38"/>
      <c r="C117" s="56" t="s">
        <v>153</v>
      </c>
      <c r="D117" s="57">
        <v>0</v>
      </c>
    </row>
    <row r="118" spans="1:4" x14ac:dyDescent="0.2">
      <c r="A118" s="55">
        <v>3</v>
      </c>
      <c r="B118" s="38"/>
      <c r="C118" s="56" t="s">
        <v>154</v>
      </c>
      <c r="D118" s="57">
        <v>0</v>
      </c>
    </row>
    <row r="119" spans="1:4" x14ac:dyDescent="0.2">
      <c r="A119" s="55">
        <v>4</v>
      </c>
      <c r="B119" s="38"/>
      <c r="C119" s="56" t="s">
        <v>155</v>
      </c>
      <c r="D119" s="57">
        <v>0</v>
      </c>
    </row>
    <row r="120" spans="1:4" ht="15.75" thickBot="1" x14ac:dyDescent="0.25">
      <c r="A120" s="55">
        <v>5</v>
      </c>
      <c r="B120" s="38"/>
      <c r="C120" s="56" t="s">
        <v>156</v>
      </c>
      <c r="D120" s="57">
        <v>0</v>
      </c>
    </row>
    <row r="121" spans="1:4" ht="16.5" customHeight="1" thickBot="1" x14ac:dyDescent="0.25">
      <c r="A121" s="58"/>
      <c r="B121" s="59"/>
      <c r="C121" s="60" t="s">
        <v>157</v>
      </c>
      <c r="D121" s="61">
        <f>+D120+D119+D118+D117+D116</f>
        <v>0</v>
      </c>
    </row>
    <row r="122" spans="1:4" ht="16.5" customHeight="1" x14ac:dyDescent="0.25">
      <c r="A122" s="62"/>
      <c r="B122" s="63"/>
      <c r="C122" s="64"/>
      <c r="D122" s="65"/>
    </row>
    <row r="123" spans="1:4" ht="15.75" x14ac:dyDescent="0.25">
      <c r="A123" s="51" t="s">
        <v>171</v>
      </c>
      <c r="B123" s="52" t="s">
        <v>116</v>
      </c>
      <c r="C123" s="53"/>
      <c r="D123" s="54"/>
    </row>
    <row r="124" spans="1:4" x14ac:dyDescent="0.2">
      <c r="A124" s="55">
        <v>1</v>
      </c>
      <c r="B124" s="38"/>
      <c r="C124" s="56" t="s">
        <v>152</v>
      </c>
      <c r="D124" s="57">
        <v>0</v>
      </c>
    </row>
    <row r="125" spans="1:4" x14ac:dyDescent="0.2">
      <c r="A125" s="55">
        <v>2</v>
      </c>
      <c r="B125" s="38"/>
      <c r="C125" s="56" t="s">
        <v>153</v>
      </c>
      <c r="D125" s="57">
        <v>0</v>
      </c>
    </row>
    <row r="126" spans="1:4" x14ac:dyDescent="0.2">
      <c r="A126" s="55">
        <v>3</v>
      </c>
      <c r="B126" s="38"/>
      <c r="C126" s="56" t="s">
        <v>154</v>
      </c>
      <c r="D126" s="57">
        <v>0</v>
      </c>
    </row>
    <row r="127" spans="1:4" x14ac:dyDescent="0.2">
      <c r="A127" s="55">
        <v>4</v>
      </c>
      <c r="B127" s="38"/>
      <c r="C127" s="56" t="s">
        <v>155</v>
      </c>
      <c r="D127" s="57">
        <v>0</v>
      </c>
    </row>
    <row r="128" spans="1:4" ht="15.75" thickBot="1" x14ac:dyDescent="0.25">
      <c r="A128" s="55">
        <v>5</v>
      </c>
      <c r="B128" s="38"/>
      <c r="C128" s="56" t="s">
        <v>156</v>
      </c>
      <c r="D128" s="57">
        <v>0</v>
      </c>
    </row>
    <row r="129" spans="1:4" ht="16.5" customHeight="1" thickBot="1" x14ac:dyDescent="0.25">
      <c r="A129" s="58"/>
      <c r="B129" s="59"/>
      <c r="C129" s="60" t="s">
        <v>157</v>
      </c>
      <c r="D129" s="61">
        <f>+D128+D127+D126+D125+D124</f>
        <v>0</v>
      </c>
    </row>
    <row r="130" spans="1:4" ht="16.5" customHeight="1" x14ac:dyDescent="0.25">
      <c r="A130" s="62"/>
      <c r="B130" s="63"/>
      <c r="C130" s="64"/>
      <c r="D130" s="65"/>
    </row>
    <row r="131" spans="1:4" ht="31.5" x14ac:dyDescent="0.25">
      <c r="A131" s="51" t="s">
        <v>172</v>
      </c>
      <c r="B131" s="52" t="s">
        <v>118</v>
      </c>
      <c r="C131" s="53"/>
      <c r="D131" s="54"/>
    </row>
    <row r="132" spans="1:4" x14ac:dyDescent="0.2">
      <c r="A132" s="55">
        <v>1</v>
      </c>
      <c r="B132" s="38"/>
      <c r="C132" s="56" t="s">
        <v>152</v>
      </c>
      <c r="D132" s="57">
        <v>0</v>
      </c>
    </row>
    <row r="133" spans="1:4" x14ac:dyDescent="0.2">
      <c r="A133" s="55">
        <v>2</v>
      </c>
      <c r="B133" s="38"/>
      <c r="C133" s="56" t="s">
        <v>153</v>
      </c>
      <c r="D133" s="57">
        <v>0</v>
      </c>
    </row>
    <row r="134" spans="1:4" x14ac:dyDescent="0.2">
      <c r="A134" s="55">
        <v>3</v>
      </c>
      <c r="B134" s="38"/>
      <c r="C134" s="56" t="s">
        <v>154</v>
      </c>
      <c r="D134" s="57">
        <v>0</v>
      </c>
    </row>
    <row r="135" spans="1:4" x14ac:dyDescent="0.2">
      <c r="A135" s="55">
        <v>4</v>
      </c>
      <c r="B135" s="38"/>
      <c r="C135" s="56" t="s">
        <v>155</v>
      </c>
      <c r="D135" s="57">
        <v>0</v>
      </c>
    </row>
    <row r="136" spans="1:4" ht="15.75" thickBot="1" x14ac:dyDescent="0.25">
      <c r="A136" s="55">
        <v>5</v>
      </c>
      <c r="B136" s="38"/>
      <c r="C136" s="56" t="s">
        <v>156</v>
      </c>
      <c r="D136" s="57">
        <v>0</v>
      </c>
    </row>
    <row r="137" spans="1:4" ht="16.5" customHeight="1" thickBot="1" x14ac:dyDescent="0.25">
      <c r="A137" s="58"/>
      <c r="B137" s="59"/>
      <c r="C137" s="60" t="s">
        <v>157</v>
      </c>
      <c r="D137" s="61">
        <f>+D136+D135+D134+D133+D132</f>
        <v>0</v>
      </c>
    </row>
    <row r="138" spans="1:4" ht="16.5" customHeight="1" x14ac:dyDescent="0.25">
      <c r="A138" s="62"/>
      <c r="B138" s="63"/>
      <c r="C138" s="64"/>
      <c r="D138" s="65"/>
    </row>
    <row r="139" spans="1:4" ht="15.75" x14ac:dyDescent="0.25">
      <c r="A139" s="51" t="s">
        <v>173</v>
      </c>
      <c r="B139" s="52" t="s">
        <v>121</v>
      </c>
      <c r="C139" s="53"/>
      <c r="D139" s="54"/>
    </row>
    <row r="140" spans="1:4" x14ac:dyDescent="0.2">
      <c r="A140" s="55">
        <v>1</v>
      </c>
      <c r="B140" s="38"/>
      <c r="C140" s="56" t="s">
        <v>152</v>
      </c>
      <c r="D140" s="57">
        <v>31900000</v>
      </c>
    </row>
    <row r="141" spans="1:4" x14ac:dyDescent="0.2">
      <c r="A141" s="55">
        <v>2</v>
      </c>
      <c r="B141" s="38"/>
      <c r="C141" s="56" t="s">
        <v>153</v>
      </c>
      <c r="D141" s="57">
        <v>0</v>
      </c>
    </row>
    <row r="142" spans="1:4" x14ac:dyDescent="0.2">
      <c r="A142" s="55">
        <v>3</v>
      </c>
      <c r="B142" s="38"/>
      <c r="C142" s="56" t="s">
        <v>154</v>
      </c>
      <c r="D142" s="57">
        <v>0</v>
      </c>
    </row>
    <row r="143" spans="1:4" x14ac:dyDescent="0.2">
      <c r="A143" s="55">
        <v>4</v>
      </c>
      <c r="B143" s="38"/>
      <c r="C143" s="56" t="s">
        <v>155</v>
      </c>
      <c r="D143" s="57">
        <v>0</v>
      </c>
    </row>
    <row r="144" spans="1:4" ht="15.75" thickBot="1" x14ac:dyDescent="0.25">
      <c r="A144" s="55">
        <v>5</v>
      </c>
      <c r="B144" s="38"/>
      <c r="C144" s="56" t="s">
        <v>156</v>
      </c>
      <c r="D144" s="57">
        <v>0</v>
      </c>
    </row>
    <row r="145" spans="1:4" ht="16.5" customHeight="1" thickBot="1" x14ac:dyDescent="0.25">
      <c r="A145" s="58"/>
      <c r="B145" s="59"/>
      <c r="C145" s="60" t="s">
        <v>157</v>
      </c>
      <c r="D145" s="61">
        <f>+D144+D143+D142+D141+D140</f>
        <v>31900000</v>
      </c>
    </row>
    <row r="146" spans="1:4" ht="16.5" customHeight="1" x14ac:dyDescent="0.25">
      <c r="A146" s="62"/>
      <c r="B146" s="63"/>
      <c r="C146" s="64"/>
      <c r="D146" s="65"/>
    </row>
    <row r="147" spans="1:4" ht="31.5" x14ac:dyDescent="0.25">
      <c r="A147" s="51" t="s">
        <v>174</v>
      </c>
      <c r="B147" s="52" t="s">
        <v>124</v>
      </c>
      <c r="C147" s="53"/>
      <c r="D147" s="54"/>
    </row>
    <row r="148" spans="1:4" x14ac:dyDescent="0.2">
      <c r="A148" s="55">
        <v>1</v>
      </c>
      <c r="B148" s="38"/>
      <c r="C148" s="56" t="s">
        <v>152</v>
      </c>
      <c r="D148" s="57">
        <v>43011000</v>
      </c>
    </row>
    <row r="149" spans="1:4" x14ac:dyDescent="0.2">
      <c r="A149" s="55">
        <v>2</v>
      </c>
      <c r="B149" s="38"/>
      <c r="C149" s="56" t="s">
        <v>153</v>
      </c>
      <c r="D149" s="57">
        <v>0</v>
      </c>
    </row>
    <row r="150" spans="1:4" x14ac:dyDescent="0.2">
      <c r="A150" s="55">
        <v>3</v>
      </c>
      <c r="B150" s="38"/>
      <c r="C150" s="56" t="s">
        <v>154</v>
      </c>
      <c r="D150" s="57">
        <v>0</v>
      </c>
    </row>
    <row r="151" spans="1:4" x14ac:dyDescent="0.2">
      <c r="A151" s="55">
        <v>4</v>
      </c>
      <c r="B151" s="38"/>
      <c r="C151" s="56" t="s">
        <v>155</v>
      </c>
      <c r="D151" s="57">
        <v>13378000</v>
      </c>
    </row>
    <row r="152" spans="1:4" ht="15.75" thickBot="1" x14ac:dyDescent="0.25">
      <c r="A152" s="55">
        <v>5</v>
      </c>
      <c r="B152" s="38"/>
      <c r="C152" s="56" t="s">
        <v>156</v>
      </c>
      <c r="D152" s="57">
        <v>-56389000</v>
      </c>
    </row>
    <row r="153" spans="1:4" ht="16.5" customHeight="1" thickBot="1" x14ac:dyDescent="0.25">
      <c r="A153" s="58"/>
      <c r="B153" s="59"/>
      <c r="C153" s="60" t="s">
        <v>157</v>
      </c>
      <c r="D153" s="61">
        <f>+D152+D151+D150+D149+D148</f>
        <v>0</v>
      </c>
    </row>
    <row r="154" spans="1:4" ht="16.5" customHeight="1" x14ac:dyDescent="0.25">
      <c r="A154" s="62"/>
      <c r="B154" s="63"/>
      <c r="C154" s="64"/>
      <c r="D154" s="65"/>
    </row>
    <row r="155" spans="1:4" ht="15.75" x14ac:dyDescent="0.25">
      <c r="A155" s="51" t="s">
        <v>175</v>
      </c>
      <c r="B155" s="52" t="s">
        <v>129</v>
      </c>
      <c r="C155" s="53"/>
      <c r="D155" s="54"/>
    </row>
    <row r="156" spans="1:4" x14ac:dyDescent="0.2">
      <c r="A156" s="55">
        <v>1</v>
      </c>
      <c r="B156" s="38"/>
      <c r="C156" s="56" t="s">
        <v>152</v>
      </c>
      <c r="D156" s="57">
        <v>0</v>
      </c>
    </row>
    <row r="157" spans="1:4" x14ac:dyDescent="0.2">
      <c r="A157" s="55">
        <v>2</v>
      </c>
      <c r="B157" s="38"/>
      <c r="C157" s="56" t="s">
        <v>153</v>
      </c>
      <c r="D157" s="57">
        <v>0</v>
      </c>
    </row>
    <row r="158" spans="1:4" x14ac:dyDescent="0.2">
      <c r="A158" s="55">
        <v>3</v>
      </c>
      <c r="B158" s="38"/>
      <c r="C158" s="56" t="s">
        <v>154</v>
      </c>
      <c r="D158" s="57">
        <v>0</v>
      </c>
    </row>
    <row r="159" spans="1:4" x14ac:dyDescent="0.2">
      <c r="A159" s="55">
        <v>4</v>
      </c>
      <c r="B159" s="38"/>
      <c r="C159" s="56" t="s">
        <v>155</v>
      </c>
      <c r="D159" s="57">
        <v>0</v>
      </c>
    </row>
    <row r="160" spans="1:4" ht="15.75" thickBot="1" x14ac:dyDescent="0.25">
      <c r="A160" s="55">
        <v>5</v>
      </c>
      <c r="B160" s="38"/>
      <c r="C160" s="56" t="s">
        <v>156</v>
      </c>
      <c r="D160" s="57">
        <v>0</v>
      </c>
    </row>
    <row r="161" spans="1:4" ht="16.5" customHeight="1" thickBot="1" x14ac:dyDescent="0.25">
      <c r="A161" s="58"/>
      <c r="B161" s="59"/>
      <c r="C161" s="60" t="s">
        <v>157</v>
      </c>
      <c r="D161" s="61">
        <f>+D160+D159+D158+D157+D156</f>
        <v>0</v>
      </c>
    </row>
    <row r="162" spans="1:4" ht="16.5" customHeight="1" thickBot="1" x14ac:dyDescent="0.3">
      <c r="A162" s="62"/>
      <c r="B162" s="63"/>
      <c r="C162" s="64"/>
      <c r="D162" s="65"/>
    </row>
    <row r="163" spans="1:4" ht="16.5" customHeight="1" thickBot="1" x14ac:dyDescent="0.3">
      <c r="A163" s="66"/>
      <c r="B163" s="67" t="s">
        <v>176</v>
      </c>
      <c r="C163" s="60" t="s">
        <v>177</v>
      </c>
      <c r="D163" s="61">
        <f>+D161-D160+D153-D152+D145-D144+D137-D136+D129-D128+D121-D120+D113-D112+D105-D104+D97-D96+D89-D88+D81-D80+D73-D72+D65-D64+D57-D56+D49-D48+D41-D40+D33-D32+D25-D24+D17-D16</f>
        <v>467308000</v>
      </c>
    </row>
    <row r="164" spans="1:4" ht="16.5" customHeight="1" thickBot="1" x14ac:dyDescent="0.3">
      <c r="A164" s="66"/>
      <c r="B164" s="67" t="s">
        <v>156</v>
      </c>
      <c r="C164" s="60"/>
      <c r="D164" s="61">
        <f>+D160+D152+D144+D136+D128+D120+D112+D104+D96+D88+D80+D72+D64+D56+D48+D40+D32+D24+D16</f>
        <v>-57170000</v>
      </c>
    </row>
    <row r="165" spans="1:4" ht="16.5" customHeight="1" thickBot="1" x14ac:dyDescent="0.3">
      <c r="A165" s="66"/>
      <c r="B165" s="67" t="s">
        <v>178</v>
      </c>
      <c r="C165" s="60" t="s">
        <v>177</v>
      </c>
      <c r="D165" s="61">
        <f>SUM(D163:D164)</f>
        <v>410138000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REPORTING&amp;RGREENWICH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0"/>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140</v>
      </c>
      <c r="B4" s="471"/>
      <c r="C4" s="471"/>
      <c r="D4" s="471"/>
      <c r="E4" s="471"/>
    </row>
    <row r="5" spans="1:5" ht="15.75" customHeight="1" x14ac:dyDescent="0.25">
      <c r="A5" s="471" t="s">
        <v>179</v>
      </c>
      <c r="B5" s="471"/>
      <c r="C5" s="471"/>
      <c r="D5" s="471"/>
      <c r="E5" s="471"/>
    </row>
    <row r="6" spans="1:5" ht="16.5" customHeight="1" thickBot="1" x14ac:dyDescent="0.3">
      <c r="A6" s="69"/>
      <c r="B6" s="69"/>
      <c r="C6" s="31"/>
    </row>
    <row r="7" spans="1:5" ht="15.75" customHeight="1" x14ac:dyDescent="0.25">
      <c r="A7" s="70" t="s">
        <v>142</v>
      </c>
      <c r="B7" s="71" t="s">
        <v>143</v>
      </c>
      <c r="C7" s="72" t="s">
        <v>144</v>
      </c>
      <c r="D7" s="72" t="s">
        <v>145</v>
      </c>
      <c r="E7" s="72" t="s">
        <v>180</v>
      </c>
    </row>
    <row r="8" spans="1:5" ht="31.5" customHeight="1" x14ac:dyDescent="0.25">
      <c r="A8" s="73"/>
      <c r="B8" s="74"/>
      <c r="C8" s="75"/>
      <c r="D8" s="76"/>
      <c r="E8" s="77" t="s">
        <v>181</v>
      </c>
    </row>
    <row r="9" spans="1:5" ht="16.5" customHeight="1" thickBot="1" x14ac:dyDescent="0.3">
      <c r="A9" s="78" t="s">
        <v>5</v>
      </c>
      <c r="B9" s="79" t="s">
        <v>148</v>
      </c>
      <c r="C9" s="80" t="s">
        <v>182</v>
      </c>
      <c r="D9" s="80" t="s">
        <v>183</v>
      </c>
      <c r="E9" s="81" t="s">
        <v>184</v>
      </c>
    </row>
    <row r="10" spans="1:5" ht="15.75" customHeight="1" x14ac:dyDescent="0.25">
      <c r="A10" s="82"/>
      <c r="B10" s="83"/>
      <c r="C10" s="84"/>
      <c r="D10" s="83"/>
      <c r="E10" s="85"/>
    </row>
    <row r="11" spans="1:5" ht="15.75" x14ac:dyDescent="0.25">
      <c r="A11" s="86" t="s">
        <v>185</v>
      </c>
      <c r="B11" s="87" t="s">
        <v>10</v>
      </c>
      <c r="C11" s="53"/>
      <c r="D11" s="53"/>
      <c r="E11" s="88"/>
    </row>
    <row r="12" spans="1:5" ht="31.5" x14ac:dyDescent="0.25">
      <c r="A12" s="89"/>
      <c r="B12" s="90"/>
      <c r="C12" s="91" t="s">
        <v>186</v>
      </c>
      <c r="D12" s="92" t="s">
        <v>187</v>
      </c>
      <c r="E12" s="93">
        <v>0</v>
      </c>
    </row>
    <row r="13" spans="1:5" x14ac:dyDescent="0.2">
      <c r="A13" s="94">
        <v>1</v>
      </c>
      <c r="B13" s="95"/>
      <c r="C13" s="96" t="s">
        <v>188</v>
      </c>
      <c r="D13" s="97" t="s">
        <v>189</v>
      </c>
      <c r="E13" s="98">
        <v>1269283</v>
      </c>
    </row>
    <row r="14" spans="1:5" x14ac:dyDescent="0.2">
      <c r="A14" s="94">
        <v>2</v>
      </c>
      <c r="B14" s="95"/>
      <c r="C14" s="96" t="s">
        <v>190</v>
      </c>
      <c r="D14" s="97" t="s">
        <v>189</v>
      </c>
      <c r="E14" s="98">
        <v>8700000</v>
      </c>
    </row>
    <row r="15" spans="1:5" ht="15.75" thickBot="1" x14ac:dyDescent="0.25">
      <c r="A15" s="94">
        <v>3</v>
      </c>
      <c r="B15" s="95"/>
      <c r="C15" s="96" t="s">
        <v>191</v>
      </c>
      <c r="D15" s="97" t="s">
        <v>189</v>
      </c>
      <c r="E15" s="98">
        <v>-9969283</v>
      </c>
    </row>
    <row r="16" spans="1:5" s="68" customFormat="1" ht="16.5" customHeight="1" thickBot="1" x14ac:dyDescent="0.3">
      <c r="A16" s="99"/>
      <c r="B16" s="100"/>
      <c r="C16" s="101" t="s">
        <v>192</v>
      </c>
      <c r="D16" s="92" t="s">
        <v>193</v>
      </c>
      <c r="E16" s="102">
        <f>SUM(E12:E15)</f>
        <v>0</v>
      </c>
    </row>
    <row r="17" spans="1:5" s="68" customFormat="1" ht="15.75" customHeight="1" x14ac:dyDescent="0.2">
      <c r="A17" s="103"/>
      <c r="B17" s="104"/>
      <c r="C17" s="105"/>
      <c r="D17" s="106"/>
      <c r="E17" s="107"/>
    </row>
    <row r="18" spans="1:5" ht="15.75" x14ac:dyDescent="0.25">
      <c r="A18" s="86" t="s">
        <v>194</v>
      </c>
      <c r="B18" s="87" t="s">
        <v>38</v>
      </c>
      <c r="C18" s="53"/>
      <c r="D18" s="53"/>
      <c r="E18" s="88"/>
    </row>
    <row r="19" spans="1:5" ht="31.5" x14ac:dyDescent="0.25">
      <c r="A19" s="89"/>
      <c r="B19" s="90"/>
      <c r="C19" s="91" t="s">
        <v>186</v>
      </c>
      <c r="D19" s="92" t="s">
        <v>187</v>
      </c>
      <c r="E19" s="93">
        <v>0</v>
      </c>
    </row>
    <row r="20" spans="1:5" ht="15.75" thickBot="1" x14ac:dyDescent="0.25">
      <c r="A20" s="94" t="s">
        <v>195</v>
      </c>
      <c r="B20" s="95"/>
      <c r="C20" s="96" t="s">
        <v>196</v>
      </c>
      <c r="D20" s="97" t="s">
        <v>195</v>
      </c>
      <c r="E20" s="98">
        <v>0</v>
      </c>
    </row>
    <row r="21" spans="1:5" s="68" customFormat="1" ht="16.5" customHeight="1" thickBot="1" x14ac:dyDescent="0.3">
      <c r="A21" s="99"/>
      <c r="B21" s="100"/>
      <c r="C21" s="101" t="s">
        <v>192</v>
      </c>
      <c r="D21" s="92" t="s">
        <v>193</v>
      </c>
      <c r="E21" s="102">
        <f>SUM(E19)</f>
        <v>0</v>
      </c>
    </row>
    <row r="22" spans="1:5" s="68" customFormat="1" ht="15.75" customHeight="1" x14ac:dyDescent="0.2">
      <c r="A22" s="103"/>
      <c r="B22" s="104"/>
      <c r="C22" s="105"/>
      <c r="D22" s="106"/>
      <c r="E22" s="107"/>
    </row>
    <row r="23" spans="1:5" ht="15.75" x14ac:dyDescent="0.25">
      <c r="A23" s="86" t="s">
        <v>197</v>
      </c>
      <c r="B23" s="87" t="s">
        <v>45</v>
      </c>
      <c r="C23" s="53"/>
      <c r="D23" s="53"/>
      <c r="E23" s="88"/>
    </row>
    <row r="24" spans="1:5" ht="31.5" x14ac:dyDescent="0.25">
      <c r="A24" s="89"/>
      <c r="B24" s="90"/>
      <c r="C24" s="91" t="s">
        <v>186</v>
      </c>
      <c r="D24" s="92" t="s">
        <v>187</v>
      </c>
      <c r="E24" s="93">
        <v>0</v>
      </c>
    </row>
    <row r="25" spans="1:5" ht="15.75" thickBot="1" x14ac:dyDescent="0.25">
      <c r="A25" s="94" t="s">
        <v>195</v>
      </c>
      <c r="B25" s="95"/>
      <c r="C25" s="96" t="s">
        <v>196</v>
      </c>
      <c r="D25" s="97" t="s">
        <v>195</v>
      </c>
      <c r="E25" s="98">
        <v>0</v>
      </c>
    </row>
    <row r="26" spans="1:5" s="68" customFormat="1" ht="16.5" customHeight="1" thickBot="1" x14ac:dyDescent="0.3">
      <c r="A26" s="99"/>
      <c r="B26" s="100"/>
      <c r="C26" s="101" t="s">
        <v>192</v>
      </c>
      <c r="D26" s="92" t="s">
        <v>193</v>
      </c>
      <c r="E26" s="102">
        <f>SUM(E24)</f>
        <v>0</v>
      </c>
    </row>
    <row r="27" spans="1:5" s="68" customFormat="1" ht="15.75" customHeight="1" x14ac:dyDescent="0.2">
      <c r="A27" s="103"/>
      <c r="B27" s="104"/>
      <c r="C27" s="105"/>
      <c r="D27" s="106"/>
      <c r="E27" s="107"/>
    </row>
    <row r="28" spans="1:5" ht="15.75" x14ac:dyDescent="0.25">
      <c r="A28" s="86" t="s">
        <v>198</v>
      </c>
      <c r="B28" s="87" t="s">
        <v>54</v>
      </c>
      <c r="C28" s="53"/>
      <c r="D28" s="53"/>
      <c r="E28" s="88"/>
    </row>
    <row r="29" spans="1:5" ht="31.5" x14ac:dyDescent="0.25">
      <c r="A29" s="89"/>
      <c r="B29" s="90"/>
      <c r="C29" s="91" t="s">
        <v>186</v>
      </c>
      <c r="D29" s="92" t="s">
        <v>187</v>
      </c>
      <c r="E29" s="93">
        <v>0</v>
      </c>
    </row>
    <row r="30" spans="1:5" ht="15.75" thickBot="1" x14ac:dyDescent="0.25">
      <c r="A30" s="94" t="s">
        <v>195</v>
      </c>
      <c r="B30" s="95"/>
      <c r="C30" s="96" t="s">
        <v>196</v>
      </c>
      <c r="D30" s="97" t="s">
        <v>195</v>
      </c>
      <c r="E30" s="98">
        <v>0</v>
      </c>
    </row>
    <row r="31" spans="1:5" s="68" customFormat="1" ht="16.5" customHeight="1" thickBot="1" x14ac:dyDescent="0.3">
      <c r="A31" s="99"/>
      <c r="B31" s="100"/>
      <c r="C31" s="101" t="s">
        <v>192</v>
      </c>
      <c r="D31" s="92" t="s">
        <v>193</v>
      </c>
      <c r="E31" s="102">
        <f>SUM(E29)</f>
        <v>0</v>
      </c>
    </row>
    <row r="32" spans="1:5" s="68" customFormat="1" ht="15.75" customHeight="1" x14ac:dyDescent="0.2">
      <c r="A32" s="103"/>
      <c r="B32" s="104"/>
      <c r="C32" s="105"/>
      <c r="D32" s="106"/>
      <c r="E32" s="107"/>
    </row>
    <row r="33" spans="1:5" ht="15.75" x14ac:dyDescent="0.25">
      <c r="A33" s="86" t="s">
        <v>199</v>
      </c>
      <c r="B33" s="87" t="s">
        <v>61</v>
      </c>
      <c r="C33" s="53"/>
      <c r="D33" s="53"/>
      <c r="E33" s="88"/>
    </row>
    <row r="34" spans="1:5" ht="31.5" x14ac:dyDescent="0.25">
      <c r="A34" s="89"/>
      <c r="B34" s="90"/>
      <c r="C34" s="91" t="s">
        <v>186</v>
      </c>
      <c r="D34" s="92" t="s">
        <v>187</v>
      </c>
      <c r="E34" s="93">
        <v>0</v>
      </c>
    </row>
    <row r="35" spans="1:5" ht="15.75" thickBot="1" x14ac:dyDescent="0.25">
      <c r="A35" s="94" t="s">
        <v>195</v>
      </c>
      <c r="B35" s="95"/>
      <c r="C35" s="96" t="s">
        <v>196</v>
      </c>
      <c r="D35" s="97" t="s">
        <v>195</v>
      </c>
      <c r="E35" s="98">
        <v>0</v>
      </c>
    </row>
    <row r="36" spans="1:5" s="68" customFormat="1" ht="16.5" customHeight="1" thickBot="1" x14ac:dyDescent="0.3">
      <c r="A36" s="99"/>
      <c r="B36" s="100"/>
      <c r="C36" s="101" t="s">
        <v>192</v>
      </c>
      <c r="D36" s="92" t="s">
        <v>193</v>
      </c>
      <c r="E36" s="102">
        <f>SUM(E34)</f>
        <v>0</v>
      </c>
    </row>
    <row r="37" spans="1:5" s="68" customFormat="1" ht="15.75" customHeight="1" x14ac:dyDescent="0.2">
      <c r="A37" s="103"/>
      <c r="B37" s="104"/>
      <c r="C37" s="105"/>
      <c r="D37" s="106"/>
      <c r="E37" s="107"/>
    </row>
    <row r="38" spans="1:5" ht="15.75" x14ac:dyDescent="0.25">
      <c r="A38" s="86" t="s">
        <v>200</v>
      </c>
      <c r="B38" s="87" t="s">
        <v>66</v>
      </c>
      <c r="C38" s="53"/>
      <c r="D38" s="53"/>
      <c r="E38" s="88"/>
    </row>
    <row r="39" spans="1:5" ht="31.5" x14ac:dyDescent="0.25">
      <c r="A39" s="89"/>
      <c r="B39" s="90"/>
      <c r="C39" s="91" t="s">
        <v>186</v>
      </c>
      <c r="D39" s="92" t="s">
        <v>187</v>
      </c>
      <c r="E39" s="93">
        <v>0</v>
      </c>
    </row>
    <row r="40" spans="1:5" ht="15.75" thickBot="1" x14ac:dyDescent="0.25">
      <c r="A40" s="94" t="s">
        <v>195</v>
      </c>
      <c r="B40" s="95"/>
      <c r="C40" s="96" t="s">
        <v>196</v>
      </c>
      <c r="D40" s="97" t="s">
        <v>195</v>
      </c>
      <c r="E40" s="98">
        <v>0</v>
      </c>
    </row>
    <row r="41" spans="1:5" s="68" customFormat="1" ht="16.5" customHeight="1" thickBot="1" x14ac:dyDescent="0.3">
      <c r="A41" s="99"/>
      <c r="B41" s="100"/>
      <c r="C41" s="101" t="s">
        <v>192</v>
      </c>
      <c r="D41" s="92" t="s">
        <v>193</v>
      </c>
      <c r="E41" s="102">
        <f>SUM(E39)</f>
        <v>0</v>
      </c>
    </row>
    <row r="42" spans="1:5" s="68" customFormat="1" ht="15.75" customHeight="1" x14ac:dyDescent="0.2">
      <c r="A42" s="103"/>
      <c r="B42" s="104"/>
      <c r="C42" s="105"/>
      <c r="D42" s="106"/>
      <c r="E42" s="107"/>
    </row>
    <row r="43" spans="1:5" ht="15.75" x14ac:dyDescent="0.25">
      <c r="A43" s="86" t="s">
        <v>201</v>
      </c>
      <c r="B43" s="87" t="s">
        <v>69</v>
      </c>
      <c r="C43" s="53"/>
      <c r="D43" s="53"/>
      <c r="E43" s="88"/>
    </row>
    <row r="44" spans="1:5" ht="31.5" x14ac:dyDescent="0.25">
      <c r="A44" s="89"/>
      <c r="B44" s="90"/>
      <c r="C44" s="91" t="s">
        <v>186</v>
      </c>
      <c r="D44" s="92" t="s">
        <v>187</v>
      </c>
      <c r="E44" s="93">
        <v>0</v>
      </c>
    </row>
    <row r="45" spans="1:5" ht="15.75" thickBot="1" x14ac:dyDescent="0.25">
      <c r="A45" s="94" t="s">
        <v>195</v>
      </c>
      <c r="B45" s="95"/>
      <c r="C45" s="96" t="s">
        <v>196</v>
      </c>
      <c r="D45" s="97" t="s">
        <v>195</v>
      </c>
      <c r="E45" s="98">
        <v>0</v>
      </c>
    </row>
    <row r="46" spans="1:5" s="68" customFormat="1" ht="16.5" customHeight="1" thickBot="1" x14ac:dyDescent="0.3">
      <c r="A46" s="99"/>
      <c r="B46" s="100"/>
      <c r="C46" s="101" t="s">
        <v>192</v>
      </c>
      <c r="D46" s="92" t="s">
        <v>193</v>
      </c>
      <c r="E46" s="102">
        <f>SUM(E44)</f>
        <v>0</v>
      </c>
    </row>
    <row r="47" spans="1:5" s="68" customFormat="1" ht="15.75" customHeight="1" x14ac:dyDescent="0.2">
      <c r="A47" s="103"/>
      <c r="B47" s="104"/>
      <c r="C47" s="105"/>
      <c r="D47" s="106"/>
      <c r="E47" s="107"/>
    </row>
    <row r="48" spans="1:5" ht="15.75" x14ac:dyDescent="0.25">
      <c r="A48" s="86" t="s">
        <v>202</v>
      </c>
      <c r="B48" s="87" t="s">
        <v>79</v>
      </c>
      <c r="C48" s="53"/>
      <c r="D48" s="53"/>
      <c r="E48" s="88"/>
    </row>
    <row r="49" spans="1:5" ht="31.5" x14ac:dyDescent="0.25">
      <c r="A49" s="89"/>
      <c r="B49" s="90"/>
      <c r="C49" s="91" t="s">
        <v>186</v>
      </c>
      <c r="D49" s="92" t="s">
        <v>187</v>
      </c>
      <c r="E49" s="93">
        <v>0</v>
      </c>
    </row>
    <row r="50" spans="1:5" ht="15.75" thickBot="1" x14ac:dyDescent="0.25">
      <c r="A50" s="94" t="s">
        <v>195</v>
      </c>
      <c r="B50" s="95"/>
      <c r="C50" s="96" t="s">
        <v>196</v>
      </c>
      <c r="D50" s="97" t="s">
        <v>195</v>
      </c>
      <c r="E50" s="98">
        <v>0</v>
      </c>
    </row>
    <row r="51" spans="1:5" s="68" customFormat="1" ht="16.5" customHeight="1" thickBot="1" x14ac:dyDescent="0.3">
      <c r="A51" s="99"/>
      <c r="B51" s="100"/>
      <c r="C51" s="101" t="s">
        <v>192</v>
      </c>
      <c r="D51" s="92" t="s">
        <v>193</v>
      </c>
      <c r="E51" s="102">
        <f>SUM(E49)</f>
        <v>0</v>
      </c>
    </row>
    <row r="52" spans="1:5" s="68" customFormat="1" ht="15.75" customHeight="1" x14ac:dyDescent="0.2">
      <c r="A52" s="103"/>
      <c r="B52" s="104"/>
      <c r="C52" s="105"/>
      <c r="D52" s="106"/>
      <c r="E52" s="107"/>
    </row>
    <row r="53" spans="1:5" ht="15.75" x14ac:dyDescent="0.25">
      <c r="A53" s="86" t="s">
        <v>203</v>
      </c>
      <c r="B53" s="87" t="s">
        <v>84</v>
      </c>
      <c r="C53" s="53"/>
      <c r="D53" s="53"/>
      <c r="E53" s="88"/>
    </row>
    <row r="54" spans="1:5" ht="31.5" x14ac:dyDescent="0.25">
      <c r="A54" s="89"/>
      <c r="B54" s="90"/>
      <c r="C54" s="91" t="s">
        <v>186</v>
      </c>
      <c r="D54" s="92" t="s">
        <v>187</v>
      </c>
      <c r="E54" s="93">
        <v>-0.01</v>
      </c>
    </row>
    <row r="55" spans="1:5" x14ac:dyDescent="0.2">
      <c r="A55" s="94">
        <v>1</v>
      </c>
      <c r="B55" s="95"/>
      <c r="C55" s="96" t="s">
        <v>204</v>
      </c>
      <c r="D55" s="97" t="s">
        <v>189</v>
      </c>
      <c r="E55" s="98">
        <v>17141</v>
      </c>
    </row>
    <row r="56" spans="1:5" ht="15.75" thickBot="1" x14ac:dyDescent="0.25">
      <c r="A56" s="94">
        <v>2</v>
      </c>
      <c r="B56" s="95"/>
      <c r="C56" s="96" t="s">
        <v>191</v>
      </c>
      <c r="D56" s="97" t="s">
        <v>189</v>
      </c>
      <c r="E56" s="98">
        <v>-17141</v>
      </c>
    </row>
    <row r="57" spans="1:5" s="68" customFormat="1" ht="16.5" customHeight="1" thickBot="1" x14ac:dyDescent="0.3">
      <c r="A57" s="99"/>
      <c r="B57" s="100"/>
      <c r="C57" s="101" t="s">
        <v>192</v>
      </c>
      <c r="D57" s="92" t="s">
        <v>193</v>
      </c>
      <c r="E57" s="102">
        <f>SUM(E54:E56)</f>
        <v>-9.9999999983992893E-3</v>
      </c>
    </row>
    <row r="58" spans="1:5" s="68" customFormat="1" ht="15.75" customHeight="1" x14ac:dyDescent="0.2">
      <c r="A58" s="103"/>
      <c r="B58" s="104"/>
      <c r="C58" s="105"/>
      <c r="D58" s="106"/>
      <c r="E58" s="107"/>
    </row>
    <row r="59" spans="1:5" ht="15.75" x14ac:dyDescent="0.25">
      <c r="A59" s="86" t="s">
        <v>205</v>
      </c>
      <c r="B59" s="87" t="s">
        <v>88</v>
      </c>
      <c r="C59" s="53"/>
      <c r="D59" s="53"/>
      <c r="E59" s="88"/>
    </row>
    <row r="60" spans="1:5" ht="31.5" x14ac:dyDescent="0.25">
      <c r="A60" s="89"/>
      <c r="B60" s="90"/>
      <c r="C60" s="91" t="s">
        <v>186</v>
      </c>
      <c r="D60" s="92" t="s">
        <v>187</v>
      </c>
      <c r="E60" s="93">
        <v>0</v>
      </c>
    </row>
    <row r="61" spans="1:5" ht="15.75" thickBot="1" x14ac:dyDescent="0.25">
      <c r="A61" s="94" t="s">
        <v>195</v>
      </c>
      <c r="B61" s="95"/>
      <c r="C61" s="96" t="s">
        <v>196</v>
      </c>
      <c r="D61" s="97" t="s">
        <v>195</v>
      </c>
      <c r="E61" s="98">
        <v>0</v>
      </c>
    </row>
    <row r="62" spans="1:5" s="68" customFormat="1" ht="16.5" customHeight="1" thickBot="1" x14ac:dyDescent="0.3">
      <c r="A62" s="99"/>
      <c r="B62" s="100"/>
      <c r="C62" s="101" t="s">
        <v>192</v>
      </c>
      <c r="D62" s="92" t="s">
        <v>193</v>
      </c>
      <c r="E62" s="102">
        <f>SUM(E60)</f>
        <v>0</v>
      </c>
    </row>
    <row r="63" spans="1:5" s="68" customFormat="1" ht="15.75" customHeight="1" x14ac:dyDescent="0.2">
      <c r="A63" s="103"/>
      <c r="B63" s="104"/>
      <c r="C63" s="105"/>
      <c r="D63" s="106"/>
      <c r="E63" s="107"/>
    </row>
    <row r="64" spans="1:5" ht="31.5" x14ac:dyDescent="0.25">
      <c r="A64" s="86" t="s">
        <v>206</v>
      </c>
      <c r="B64" s="87" t="s">
        <v>92</v>
      </c>
      <c r="C64" s="53"/>
      <c r="D64" s="53"/>
      <c r="E64" s="88"/>
    </row>
    <row r="65" spans="1:5" ht="31.5" x14ac:dyDescent="0.25">
      <c r="A65" s="89"/>
      <c r="B65" s="90"/>
      <c r="C65" s="91" t="s">
        <v>186</v>
      </c>
      <c r="D65" s="92" t="s">
        <v>187</v>
      </c>
      <c r="E65" s="93">
        <v>0</v>
      </c>
    </row>
    <row r="66" spans="1:5" ht="15.75" thickBot="1" x14ac:dyDescent="0.25">
      <c r="A66" s="94" t="s">
        <v>195</v>
      </c>
      <c r="B66" s="95"/>
      <c r="C66" s="96" t="s">
        <v>196</v>
      </c>
      <c r="D66" s="97" t="s">
        <v>195</v>
      </c>
      <c r="E66" s="98">
        <v>0</v>
      </c>
    </row>
    <row r="67" spans="1:5" s="68" customFormat="1" ht="16.5" customHeight="1" thickBot="1" x14ac:dyDescent="0.3">
      <c r="A67" s="99"/>
      <c r="B67" s="100"/>
      <c r="C67" s="101" t="s">
        <v>192</v>
      </c>
      <c r="D67" s="92" t="s">
        <v>193</v>
      </c>
      <c r="E67" s="102">
        <f>SUM(E65)</f>
        <v>0</v>
      </c>
    </row>
    <row r="68" spans="1:5" s="68" customFormat="1" ht="15.75" customHeight="1" x14ac:dyDescent="0.2">
      <c r="A68" s="103"/>
      <c r="B68" s="104"/>
      <c r="C68" s="105"/>
      <c r="D68" s="106"/>
      <c r="E68" s="107"/>
    </row>
    <row r="69" spans="1:5" ht="31.5" x14ac:dyDescent="0.25">
      <c r="A69" s="86" t="s">
        <v>207</v>
      </c>
      <c r="B69" s="87" t="s">
        <v>104</v>
      </c>
      <c r="C69" s="53"/>
      <c r="D69" s="53"/>
      <c r="E69" s="88"/>
    </row>
    <row r="70" spans="1:5" ht="31.5" x14ac:dyDescent="0.25">
      <c r="A70" s="89"/>
      <c r="B70" s="90"/>
      <c r="C70" s="91" t="s">
        <v>186</v>
      </c>
      <c r="D70" s="92" t="s">
        <v>187</v>
      </c>
      <c r="E70" s="93">
        <v>0</v>
      </c>
    </row>
    <row r="71" spans="1:5" ht="15.75" thickBot="1" x14ac:dyDescent="0.25">
      <c r="A71" s="94" t="s">
        <v>195</v>
      </c>
      <c r="B71" s="95"/>
      <c r="C71" s="96" t="s">
        <v>196</v>
      </c>
      <c r="D71" s="97" t="s">
        <v>195</v>
      </c>
      <c r="E71" s="98">
        <v>0</v>
      </c>
    </row>
    <row r="72" spans="1:5" s="68" customFormat="1" ht="16.5" customHeight="1" thickBot="1" x14ac:dyDescent="0.3">
      <c r="A72" s="99"/>
      <c r="B72" s="100"/>
      <c r="C72" s="101" t="s">
        <v>192</v>
      </c>
      <c r="D72" s="92" t="s">
        <v>193</v>
      </c>
      <c r="E72" s="102">
        <f>SUM(E70)</f>
        <v>0</v>
      </c>
    </row>
    <row r="73" spans="1:5" s="68" customFormat="1" ht="15.75" customHeight="1" x14ac:dyDescent="0.2">
      <c r="A73" s="103"/>
      <c r="B73" s="104"/>
      <c r="C73" s="105"/>
      <c r="D73" s="106"/>
      <c r="E73" s="107"/>
    </row>
    <row r="74" spans="1:5" ht="15.75" x14ac:dyDescent="0.25">
      <c r="A74" s="86" t="s">
        <v>208</v>
      </c>
      <c r="B74" s="87" t="s">
        <v>113</v>
      </c>
      <c r="C74" s="53"/>
      <c r="D74" s="53"/>
      <c r="E74" s="88"/>
    </row>
    <row r="75" spans="1:5" ht="31.5" x14ac:dyDescent="0.25">
      <c r="A75" s="89"/>
      <c r="B75" s="90"/>
      <c r="C75" s="91" t="s">
        <v>186</v>
      </c>
      <c r="D75" s="92" t="s">
        <v>187</v>
      </c>
      <c r="E75" s="93">
        <v>0</v>
      </c>
    </row>
    <row r="76" spans="1:5" ht="15.75" thickBot="1" x14ac:dyDescent="0.25">
      <c r="A76" s="94" t="s">
        <v>195</v>
      </c>
      <c r="B76" s="95"/>
      <c r="C76" s="96" t="s">
        <v>196</v>
      </c>
      <c r="D76" s="97" t="s">
        <v>195</v>
      </c>
      <c r="E76" s="98">
        <v>0</v>
      </c>
    </row>
    <row r="77" spans="1:5" s="68" customFormat="1" ht="16.5" customHeight="1" thickBot="1" x14ac:dyDescent="0.3">
      <c r="A77" s="99"/>
      <c r="B77" s="100"/>
      <c r="C77" s="101" t="s">
        <v>192</v>
      </c>
      <c r="D77" s="92" t="s">
        <v>193</v>
      </c>
      <c r="E77" s="102">
        <f>SUM(E75)</f>
        <v>0</v>
      </c>
    </row>
    <row r="78" spans="1:5" s="68" customFormat="1" ht="15.75" customHeight="1" x14ac:dyDescent="0.2">
      <c r="A78" s="103"/>
      <c r="B78" s="104"/>
      <c r="C78" s="105"/>
      <c r="D78" s="106"/>
      <c r="E78" s="107"/>
    </row>
    <row r="79" spans="1:5" ht="15.75" x14ac:dyDescent="0.25">
      <c r="A79" s="86" t="s">
        <v>209</v>
      </c>
      <c r="B79" s="87" t="s">
        <v>116</v>
      </c>
      <c r="C79" s="53"/>
      <c r="D79" s="53"/>
      <c r="E79" s="88"/>
    </row>
    <row r="80" spans="1:5" ht="31.5" x14ac:dyDescent="0.25">
      <c r="A80" s="89"/>
      <c r="B80" s="90"/>
      <c r="C80" s="91" t="s">
        <v>186</v>
      </c>
      <c r="D80" s="92" t="s">
        <v>187</v>
      </c>
      <c r="E80" s="93">
        <v>0</v>
      </c>
    </row>
    <row r="81" spans="1:5" ht="15.75" thickBot="1" x14ac:dyDescent="0.25">
      <c r="A81" s="94" t="s">
        <v>195</v>
      </c>
      <c r="B81" s="95"/>
      <c r="C81" s="96" t="s">
        <v>196</v>
      </c>
      <c r="D81" s="97" t="s">
        <v>195</v>
      </c>
      <c r="E81" s="98">
        <v>0</v>
      </c>
    </row>
    <row r="82" spans="1:5" s="68" customFormat="1" ht="16.5" customHeight="1" thickBot="1" x14ac:dyDescent="0.3">
      <c r="A82" s="99"/>
      <c r="B82" s="100"/>
      <c r="C82" s="101" t="s">
        <v>192</v>
      </c>
      <c r="D82" s="92" t="s">
        <v>193</v>
      </c>
      <c r="E82" s="102">
        <f>SUM(E80)</f>
        <v>0</v>
      </c>
    </row>
    <row r="83" spans="1:5" s="68" customFormat="1" ht="15.75" customHeight="1" x14ac:dyDescent="0.2">
      <c r="A83" s="103"/>
      <c r="B83" s="104"/>
      <c r="C83" s="105"/>
      <c r="D83" s="106"/>
      <c r="E83" s="107"/>
    </row>
    <row r="84" spans="1:5" ht="15.75" x14ac:dyDescent="0.25">
      <c r="A84" s="86" t="s">
        <v>210</v>
      </c>
      <c r="B84" s="87" t="s">
        <v>118</v>
      </c>
      <c r="C84" s="53"/>
      <c r="D84" s="53"/>
      <c r="E84" s="88"/>
    </row>
    <row r="85" spans="1:5" ht="31.5" x14ac:dyDescent="0.25">
      <c r="A85" s="89"/>
      <c r="B85" s="90"/>
      <c r="C85" s="91" t="s">
        <v>186</v>
      </c>
      <c r="D85" s="92" t="s">
        <v>187</v>
      </c>
      <c r="E85" s="93">
        <v>0</v>
      </c>
    </row>
    <row r="86" spans="1:5" ht="15.75" thickBot="1" x14ac:dyDescent="0.25">
      <c r="A86" s="94" t="s">
        <v>195</v>
      </c>
      <c r="B86" s="95"/>
      <c r="C86" s="96" t="s">
        <v>196</v>
      </c>
      <c r="D86" s="97" t="s">
        <v>195</v>
      </c>
      <c r="E86" s="98">
        <v>0</v>
      </c>
    </row>
    <row r="87" spans="1:5" s="68" customFormat="1" ht="16.5" customHeight="1" thickBot="1" x14ac:dyDescent="0.3">
      <c r="A87" s="99"/>
      <c r="B87" s="100"/>
      <c r="C87" s="101" t="s">
        <v>192</v>
      </c>
      <c r="D87" s="92" t="s">
        <v>193</v>
      </c>
      <c r="E87" s="102">
        <f>SUM(E85)</f>
        <v>0</v>
      </c>
    </row>
    <row r="88" spans="1:5" s="68" customFormat="1" ht="15.75" customHeight="1" x14ac:dyDescent="0.2">
      <c r="A88" s="103"/>
      <c r="B88" s="104"/>
      <c r="C88" s="105"/>
      <c r="D88" s="106"/>
      <c r="E88" s="107"/>
    </row>
    <row r="89" spans="1:5" ht="15.75" x14ac:dyDescent="0.25">
      <c r="A89" s="86" t="s">
        <v>211</v>
      </c>
      <c r="B89" s="87" t="s">
        <v>121</v>
      </c>
      <c r="C89" s="53"/>
      <c r="D89" s="53"/>
      <c r="E89" s="88"/>
    </row>
    <row r="90" spans="1:5" ht="31.5" x14ac:dyDescent="0.25">
      <c r="A90" s="89"/>
      <c r="B90" s="90"/>
      <c r="C90" s="91" t="s">
        <v>186</v>
      </c>
      <c r="D90" s="92" t="s">
        <v>187</v>
      </c>
      <c r="E90" s="93">
        <v>-83886.09</v>
      </c>
    </row>
    <row r="91" spans="1:5" x14ac:dyDescent="0.2">
      <c r="A91" s="94">
        <v>1</v>
      </c>
      <c r="B91" s="95"/>
      <c r="C91" s="96" t="s">
        <v>212</v>
      </c>
      <c r="D91" s="97" t="s">
        <v>189</v>
      </c>
      <c r="E91" s="98">
        <v>35280</v>
      </c>
    </row>
    <row r="92" spans="1:5" x14ac:dyDescent="0.2">
      <c r="A92" s="94">
        <v>2</v>
      </c>
      <c r="B92" s="95"/>
      <c r="C92" s="96" t="s">
        <v>213</v>
      </c>
      <c r="D92" s="97" t="s">
        <v>189</v>
      </c>
      <c r="E92" s="98">
        <v>46476</v>
      </c>
    </row>
    <row r="93" spans="1:5" x14ac:dyDescent="0.2">
      <c r="A93" s="94">
        <v>3</v>
      </c>
      <c r="B93" s="95"/>
      <c r="C93" s="96" t="s">
        <v>214</v>
      </c>
      <c r="D93" s="97" t="s">
        <v>189</v>
      </c>
      <c r="E93" s="98">
        <v>-1118568</v>
      </c>
    </row>
    <row r="94" spans="1:5" x14ac:dyDescent="0.2">
      <c r="A94" s="94">
        <v>4</v>
      </c>
      <c r="B94" s="95"/>
      <c r="C94" s="96" t="s">
        <v>215</v>
      </c>
      <c r="D94" s="97" t="s">
        <v>189</v>
      </c>
      <c r="E94" s="98">
        <v>1035864</v>
      </c>
    </row>
    <row r="95" spans="1:5" ht="15.75" thickBot="1" x14ac:dyDescent="0.25">
      <c r="A95" s="94">
        <v>5</v>
      </c>
      <c r="B95" s="95"/>
      <c r="C95" s="96" t="s">
        <v>216</v>
      </c>
      <c r="D95" s="97" t="s">
        <v>189</v>
      </c>
      <c r="E95" s="98">
        <v>-39824</v>
      </c>
    </row>
    <row r="96" spans="1:5" s="68" customFormat="1" ht="16.5" customHeight="1" thickBot="1" x14ac:dyDescent="0.3">
      <c r="A96" s="99"/>
      <c r="B96" s="100"/>
      <c r="C96" s="101" t="s">
        <v>192</v>
      </c>
      <c r="D96" s="92" t="s">
        <v>193</v>
      </c>
      <c r="E96" s="102">
        <f>SUM(E90:E95)</f>
        <v>-124658.09000000008</v>
      </c>
    </row>
    <row r="97" spans="1:5" s="68" customFormat="1" ht="15.75" customHeight="1" x14ac:dyDescent="0.2">
      <c r="A97" s="103"/>
      <c r="B97" s="104"/>
      <c r="C97" s="105"/>
      <c r="D97" s="106"/>
      <c r="E97" s="107"/>
    </row>
    <row r="98" spans="1:5" ht="31.5" x14ac:dyDescent="0.25">
      <c r="A98" s="86" t="s">
        <v>217</v>
      </c>
      <c r="B98" s="87" t="s">
        <v>124</v>
      </c>
      <c r="C98" s="53"/>
      <c r="D98" s="53"/>
      <c r="E98" s="88"/>
    </row>
    <row r="99" spans="1:5" ht="31.5" x14ac:dyDescent="0.25">
      <c r="A99" s="89"/>
      <c r="B99" s="90"/>
      <c r="C99" s="91" t="s">
        <v>186</v>
      </c>
      <c r="D99" s="92" t="s">
        <v>187</v>
      </c>
      <c r="E99" s="93">
        <v>11407675</v>
      </c>
    </row>
    <row r="100" spans="1:5" x14ac:dyDescent="0.2">
      <c r="A100" s="94">
        <v>1</v>
      </c>
      <c r="B100" s="95"/>
      <c r="C100" s="96" t="s">
        <v>218</v>
      </c>
      <c r="D100" s="97" t="s">
        <v>189</v>
      </c>
      <c r="E100" s="98">
        <v>2400000</v>
      </c>
    </row>
    <row r="101" spans="1:5" ht="15.75" thickBot="1" x14ac:dyDescent="0.25">
      <c r="A101" s="94">
        <v>2</v>
      </c>
      <c r="B101" s="95"/>
      <c r="C101" s="96" t="s">
        <v>219</v>
      </c>
      <c r="D101" s="97" t="s">
        <v>189</v>
      </c>
      <c r="E101" s="98">
        <v>62500</v>
      </c>
    </row>
    <row r="102" spans="1:5" s="68" customFormat="1" ht="16.5" customHeight="1" thickBot="1" x14ac:dyDescent="0.3">
      <c r="A102" s="99"/>
      <c r="B102" s="100"/>
      <c r="C102" s="101" t="s">
        <v>192</v>
      </c>
      <c r="D102" s="92" t="s">
        <v>193</v>
      </c>
      <c r="E102" s="102">
        <f>SUM(E99:E101)</f>
        <v>13870175</v>
      </c>
    </row>
    <row r="103" spans="1:5" s="68" customFormat="1" ht="15.75" customHeight="1" x14ac:dyDescent="0.2">
      <c r="A103" s="103"/>
      <c r="B103" s="104"/>
      <c r="C103" s="105"/>
      <c r="D103" s="106"/>
      <c r="E103" s="107"/>
    </row>
    <row r="104" spans="1:5" ht="15.75" x14ac:dyDescent="0.25">
      <c r="A104" s="86" t="s">
        <v>220</v>
      </c>
      <c r="B104" s="87" t="s">
        <v>129</v>
      </c>
      <c r="C104" s="53"/>
      <c r="D104" s="53"/>
      <c r="E104" s="88"/>
    </row>
    <row r="105" spans="1:5" ht="31.5" x14ac:dyDescent="0.25">
      <c r="A105" s="89"/>
      <c r="B105" s="90"/>
      <c r="C105" s="91" t="s">
        <v>186</v>
      </c>
      <c r="D105" s="92" t="s">
        <v>187</v>
      </c>
      <c r="E105" s="93">
        <v>33936581</v>
      </c>
    </row>
    <row r="106" spans="1:5" x14ac:dyDescent="0.2">
      <c r="A106" s="94">
        <v>1</v>
      </c>
      <c r="B106" s="95"/>
      <c r="C106" s="96" t="s">
        <v>221</v>
      </c>
      <c r="D106" s="97" t="s">
        <v>189</v>
      </c>
      <c r="E106" s="98">
        <v>4427715</v>
      </c>
    </row>
    <row r="107" spans="1:5" x14ac:dyDescent="0.2">
      <c r="A107" s="94">
        <v>2</v>
      </c>
      <c r="B107" s="95"/>
      <c r="C107" s="96" t="s">
        <v>222</v>
      </c>
      <c r="D107" s="97" t="s">
        <v>189</v>
      </c>
      <c r="E107" s="98">
        <v>19708526</v>
      </c>
    </row>
    <row r="108" spans="1:5" x14ac:dyDescent="0.2">
      <c r="A108" s="94">
        <v>3</v>
      </c>
      <c r="B108" s="95"/>
      <c r="C108" s="96" t="s">
        <v>223</v>
      </c>
      <c r="D108" s="97" t="s">
        <v>189</v>
      </c>
      <c r="E108" s="98">
        <v>54446</v>
      </c>
    </row>
    <row r="109" spans="1:5" x14ac:dyDescent="0.2">
      <c r="A109" s="94">
        <v>4</v>
      </c>
      <c r="B109" s="95"/>
      <c r="C109" s="96" t="s">
        <v>224</v>
      </c>
      <c r="D109" s="97" t="s">
        <v>189</v>
      </c>
      <c r="E109" s="98">
        <v>232797</v>
      </c>
    </row>
    <row r="110" spans="1:5" x14ac:dyDescent="0.2">
      <c r="A110" s="94">
        <v>5</v>
      </c>
      <c r="B110" s="95"/>
      <c r="C110" s="96" t="s">
        <v>225</v>
      </c>
      <c r="D110" s="97" t="s">
        <v>189</v>
      </c>
      <c r="E110" s="98">
        <v>242200</v>
      </c>
    </row>
    <row r="111" spans="1:5" x14ac:dyDescent="0.2">
      <c r="A111" s="94">
        <v>6</v>
      </c>
      <c r="B111" s="95"/>
      <c r="C111" s="96" t="s">
        <v>226</v>
      </c>
      <c r="D111" s="97" t="s">
        <v>189</v>
      </c>
      <c r="E111" s="98">
        <v>-1009956</v>
      </c>
    </row>
    <row r="112" spans="1:5" x14ac:dyDescent="0.2">
      <c r="A112" s="94">
        <v>7</v>
      </c>
      <c r="B112" s="95"/>
      <c r="C112" s="96" t="s">
        <v>227</v>
      </c>
      <c r="D112" s="97" t="s">
        <v>189</v>
      </c>
      <c r="E112" s="98">
        <v>46426</v>
      </c>
    </row>
    <row r="113" spans="1:5" x14ac:dyDescent="0.2">
      <c r="A113" s="94">
        <v>8</v>
      </c>
      <c r="B113" s="95"/>
      <c r="C113" s="96" t="s">
        <v>228</v>
      </c>
      <c r="D113" s="97" t="s">
        <v>189</v>
      </c>
      <c r="E113" s="98">
        <v>377881</v>
      </c>
    </row>
    <row r="114" spans="1:5" x14ac:dyDescent="0.2">
      <c r="A114" s="94">
        <v>9</v>
      </c>
      <c r="B114" s="95"/>
      <c r="C114" s="96" t="s">
        <v>229</v>
      </c>
      <c r="D114" s="97" t="s">
        <v>189</v>
      </c>
      <c r="E114" s="98">
        <v>8825368</v>
      </c>
    </row>
    <row r="115" spans="1:5" x14ac:dyDescent="0.2">
      <c r="A115" s="94">
        <v>10</v>
      </c>
      <c r="B115" s="95"/>
      <c r="C115" s="96" t="s">
        <v>230</v>
      </c>
      <c r="D115" s="97" t="s">
        <v>189</v>
      </c>
      <c r="E115" s="98">
        <v>10335049</v>
      </c>
    </row>
    <row r="116" spans="1:5" x14ac:dyDescent="0.2">
      <c r="A116" s="94">
        <v>11</v>
      </c>
      <c r="B116" s="95"/>
      <c r="C116" s="96" t="s">
        <v>231</v>
      </c>
      <c r="D116" s="97" t="s">
        <v>189</v>
      </c>
      <c r="E116" s="98">
        <v>277761</v>
      </c>
    </row>
    <row r="117" spans="1:5" ht="15.75" thickBot="1" x14ac:dyDescent="0.25">
      <c r="A117" s="94">
        <v>12</v>
      </c>
      <c r="B117" s="95"/>
      <c r="C117" s="96" t="s">
        <v>232</v>
      </c>
      <c r="D117" s="97" t="s">
        <v>189</v>
      </c>
      <c r="E117" s="98">
        <v>-33936581</v>
      </c>
    </row>
    <row r="118" spans="1:5" s="68" customFormat="1" ht="16.5" customHeight="1" thickBot="1" x14ac:dyDescent="0.3">
      <c r="A118" s="99"/>
      <c r="B118" s="100"/>
      <c r="C118" s="101" t="s">
        <v>192</v>
      </c>
      <c r="D118" s="92" t="s">
        <v>193</v>
      </c>
      <c r="E118" s="102">
        <f>SUM(E105:E117)</f>
        <v>43518213</v>
      </c>
    </row>
    <row r="119" spans="1:5" s="68" customFormat="1" ht="15.75" customHeight="1" thickBot="1" x14ac:dyDescent="0.25">
      <c r="A119" s="103"/>
      <c r="B119" s="104"/>
      <c r="C119" s="105"/>
      <c r="D119" s="106"/>
      <c r="E119" s="107"/>
    </row>
    <row r="120" spans="1:5" s="113" customFormat="1" ht="19.5" customHeight="1" thickBot="1" x14ac:dyDescent="0.3">
      <c r="A120" s="108"/>
      <c r="B120" s="109"/>
      <c r="C120" s="110"/>
      <c r="D120" s="111" t="s">
        <v>233</v>
      </c>
      <c r="E120" s="112">
        <f>+E118+E102+E96+E87+E82+E77+E72+E67+E62+E57+E51+E46+E41+E36+E31+E26+E21+E16</f>
        <v>57263729.899999999</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REPORTING&amp;RGREENWICH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140</v>
      </c>
      <c r="B4" s="473"/>
      <c r="C4" s="473"/>
      <c r="D4" s="473"/>
      <c r="E4" s="473"/>
      <c r="F4" s="473"/>
    </row>
    <row r="5" spans="1:6" ht="15.75" x14ac:dyDescent="0.25">
      <c r="A5" s="473" t="s">
        <v>234</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235</v>
      </c>
      <c r="C9" s="124" t="s">
        <v>236</v>
      </c>
      <c r="D9" s="124" t="s">
        <v>182</v>
      </c>
      <c r="E9" s="124" t="s">
        <v>183</v>
      </c>
      <c r="F9" s="125" t="s">
        <v>237</v>
      </c>
    </row>
    <row r="10" spans="1:6" s="132" customFormat="1" ht="31.5" x14ac:dyDescent="0.25">
      <c r="A10" s="126"/>
      <c r="B10" s="127"/>
      <c r="C10" s="128"/>
      <c r="D10" s="129" t="s">
        <v>238</v>
      </c>
      <c r="E10" s="130" t="s">
        <v>239</v>
      </c>
      <c r="F10" s="131">
        <v>0</v>
      </c>
    </row>
    <row r="11" spans="1:6" ht="15.75" x14ac:dyDescent="0.25">
      <c r="A11" s="133" t="s">
        <v>185</v>
      </c>
      <c r="B11" s="134" t="s">
        <v>10</v>
      </c>
      <c r="C11" s="135"/>
      <c r="D11" s="136"/>
      <c r="E11" s="136"/>
      <c r="F11" s="137"/>
    </row>
    <row r="12" spans="1:6" ht="15.75" thickBot="1" x14ac:dyDescent="0.25">
      <c r="A12" s="138"/>
      <c r="B12" s="139"/>
      <c r="C12" s="140" t="s">
        <v>195</v>
      </c>
      <c r="D12" s="140" t="s">
        <v>196</v>
      </c>
      <c r="E12" s="141" t="s">
        <v>195</v>
      </c>
      <c r="F12" s="142">
        <v>0</v>
      </c>
    </row>
    <row r="13" spans="1:6" ht="16.5" thickBot="1" x14ac:dyDescent="0.3">
      <c r="A13" s="143"/>
      <c r="B13" s="144"/>
      <c r="C13" s="145"/>
      <c r="D13" s="146" t="s">
        <v>240</v>
      </c>
      <c r="E13" s="147" t="s">
        <v>241</v>
      </c>
      <c r="F13" s="148">
        <v>0</v>
      </c>
    </row>
    <row r="14" spans="1:6" ht="15.75" x14ac:dyDescent="0.25">
      <c r="A14" s="149"/>
      <c r="B14" s="150"/>
      <c r="C14" s="151"/>
      <c r="D14" s="152"/>
      <c r="E14" s="153"/>
      <c r="F14" s="154"/>
    </row>
    <row r="15" spans="1:6" ht="15.75" x14ac:dyDescent="0.25">
      <c r="A15" s="133" t="s">
        <v>194</v>
      </c>
      <c r="B15" s="134" t="s">
        <v>38</v>
      </c>
      <c r="C15" s="135"/>
      <c r="D15" s="136"/>
      <c r="E15" s="136"/>
      <c r="F15" s="137"/>
    </row>
    <row r="16" spans="1:6" ht="15.75" thickBot="1" x14ac:dyDescent="0.25">
      <c r="A16" s="138"/>
      <c r="B16" s="139"/>
      <c r="C16" s="140" t="s">
        <v>195</v>
      </c>
      <c r="D16" s="140" t="s">
        <v>196</v>
      </c>
      <c r="E16" s="141" t="s">
        <v>195</v>
      </c>
      <c r="F16" s="142">
        <v>0</v>
      </c>
    </row>
    <row r="17" spans="1:6" ht="16.5" thickBot="1" x14ac:dyDescent="0.3">
      <c r="A17" s="143"/>
      <c r="B17" s="144"/>
      <c r="C17" s="145"/>
      <c r="D17" s="146" t="s">
        <v>240</v>
      </c>
      <c r="E17" s="147" t="s">
        <v>241</v>
      </c>
      <c r="F17" s="148">
        <v>0</v>
      </c>
    </row>
    <row r="18" spans="1:6" ht="15.75" x14ac:dyDescent="0.25">
      <c r="A18" s="149"/>
      <c r="B18" s="150"/>
      <c r="C18" s="151"/>
      <c r="D18" s="152"/>
      <c r="E18" s="153"/>
      <c r="F18" s="154"/>
    </row>
    <row r="19" spans="1:6" ht="15.75" x14ac:dyDescent="0.25">
      <c r="A19" s="133" t="s">
        <v>197</v>
      </c>
      <c r="B19" s="134" t="s">
        <v>45</v>
      </c>
      <c r="C19" s="135"/>
      <c r="D19" s="136"/>
      <c r="E19" s="136"/>
      <c r="F19" s="137"/>
    </row>
    <row r="20" spans="1:6" ht="15.75" thickBot="1" x14ac:dyDescent="0.25">
      <c r="A20" s="138"/>
      <c r="B20" s="139"/>
      <c r="C20" s="140" t="s">
        <v>195</v>
      </c>
      <c r="D20" s="140" t="s">
        <v>196</v>
      </c>
      <c r="E20" s="141" t="s">
        <v>195</v>
      </c>
      <c r="F20" s="142">
        <v>0</v>
      </c>
    </row>
    <row r="21" spans="1:6" ht="16.5" thickBot="1" x14ac:dyDescent="0.3">
      <c r="A21" s="143"/>
      <c r="B21" s="144"/>
      <c r="C21" s="145"/>
      <c r="D21" s="146" t="s">
        <v>240</v>
      </c>
      <c r="E21" s="147" t="s">
        <v>241</v>
      </c>
      <c r="F21" s="148">
        <v>0</v>
      </c>
    </row>
    <row r="22" spans="1:6" ht="15.75" x14ac:dyDescent="0.25">
      <c r="A22" s="149"/>
      <c r="B22" s="150"/>
      <c r="C22" s="151"/>
      <c r="D22" s="152"/>
      <c r="E22" s="153"/>
      <c r="F22" s="154"/>
    </row>
    <row r="23" spans="1:6" ht="15.75" x14ac:dyDescent="0.25">
      <c r="A23" s="133" t="s">
        <v>198</v>
      </c>
      <c r="B23" s="134" t="s">
        <v>54</v>
      </c>
      <c r="C23" s="135"/>
      <c r="D23" s="136"/>
      <c r="E23" s="136"/>
      <c r="F23" s="137"/>
    </row>
    <row r="24" spans="1:6" ht="15.75" thickBot="1" x14ac:dyDescent="0.25">
      <c r="A24" s="138"/>
      <c r="B24" s="139"/>
      <c r="C24" s="140" t="s">
        <v>195</v>
      </c>
      <c r="D24" s="140" t="s">
        <v>196</v>
      </c>
      <c r="E24" s="141" t="s">
        <v>195</v>
      </c>
      <c r="F24" s="142">
        <v>0</v>
      </c>
    </row>
    <row r="25" spans="1:6" ht="16.5" thickBot="1" x14ac:dyDescent="0.3">
      <c r="A25" s="143"/>
      <c r="B25" s="144"/>
      <c r="C25" s="145"/>
      <c r="D25" s="146" t="s">
        <v>240</v>
      </c>
      <c r="E25" s="147" t="s">
        <v>241</v>
      </c>
      <c r="F25" s="148">
        <v>0</v>
      </c>
    </row>
    <row r="26" spans="1:6" ht="15.75" x14ac:dyDescent="0.25">
      <c r="A26" s="149"/>
      <c r="B26" s="150"/>
      <c r="C26" s="151"/>
      <c r="D26" s="152"/>
      <c r="E26" s="153"/>
      <c r="F26" s="154"/>
    </row>
    <row r="27" spans="1:6" ht="15.75" x14ac:dyDescent="0.25">
      <c r="A27" s="133" t="s">
        <v>199</v>
      </c>
      <c r="B27" s="134" t="s">
        <v>61</v>
      </c>
      <c r="C27" s="135"/>
      <c r="D27" s="136"/>
      <c r="E27" s="136"/>
      <c r="F27" s="137"/>
    </row>
    <row r="28" spans="1:6" ht="15.75" thickBot="1" x14ac:dyDescent="0.25">
      <c r="A28" s="138"/>
      <c r="B28" s="139"/>
      <c r="C28" s="140" t="s">
        <v>195</v>
      </c>
      <c r="D28" s="140" t="s">
        <v>196</v>
      </c>
      <c r="E28" s="141" t="s">
        <v>195</v>
      </c>
      <c r="F28" s="142">
        <v>0</v>
      </c>
    </row>
    <row r="29" spans="1:6" ht="16.5" thickBot="1" x14ac:dyDescent="0.3">
      <c r="A29" s="143"/>
      <c r="B29" s="144"/>
      <c r="C29" s="145"/>
      <c r="D29" s="146" t="s">
        <v>240</v>
      </c>
      <c r="E29" s="147" t="s">
        <v>241</v>
      </c>
      <c r="F29" s="148">
        <v>0</v>
      </c>
    </row>
    <row r="30" spans="1:6" ht="15.75" x14ac:dyDescent="0.25">
      <c r="A30" s="149"/>
      <c r="B30" s="150"/>
      <c r="C30" s="151"/>
      <c r="D30" s="152"/>
      <c r="E30" s="153"/>
      <c r="F30" s="154"/>
    </row>
    <row r="31" spans="1:6" ht="15.75" x14ac:dyDescent="0.25">
      <c r="A31" s="133" t="s">
        <v>200</v>
      </c>
      <c r="B31" s="134" t="s">
        <v>66</v>
      </c>
      <c r="C31" s="135"/>
      <c r="D31" s="136"/>
      <c r="E31" s="136"/>
      <c r="F31" s="137"/>
    </row>
    <row r="32" spans="1:6" ht="15.75" thickBot="1" x14ac:dyDescent="0.25">
      <c r="A32" s="138"/>
      <c r="B32" s="139"/>
      <c r="C32" s="140" t="s">
        <v>195</v>
      </c>
      <c r="D32" s="140" t="s">
        <v>196</v>
      </c>
      <c r="E32" s="141" t="s">
        <v>195</v>
      </c>
      <c r="F32" s="142">
        <v>0</v>
      </c>
    </row>
    <row r="33" spans="1:6" ht="16.5" thickBot="1" x14ac:dyDescent="0.3">
      <c r="A33" s="143"/>
      <c r="B33" s="144"/>
      <c r="C33" s="145"/>
      <c r="D33" s="146" t="s">
        <v>240</v>
      </c>
      <c r="E33" s="147" t="s">
        <v>241</v>
      </c>
      <c r="F33" s="148">
        <v>0</v>
      </c>
    </row>
    <row r="34" spans="1:6" ht="15.75" x14ac:dyDescent="0.25">
      <c r="A34" s="149"/>
      <c r="B34" s="150"/>
      <c r="C34" s="151"/>
      <c r="D34" s="152"/>
      <c r="E34" s="153"/>
      <c r="F34" s="154"/>
    </row>
    <row r="35" spans="1:6" ht="15.75" x14ac:dyDescent="0.25">
      <c r="A35" s="133" t="s">
        <v>201</v>
      </c>
      <c r="B35" s="134" t="s">
        <v>69</v>
      </c>
      <c r="C35" s="135"/>
      <c r="D35" s="136"/>
      <c r="E35" s="136"/>
      <c r="F35" s="137"/>
    </row>
    <row r="36" spans="1:6" ht="15.75" thickBot="1" x14ac:dyDescent="0.25">
      <c r="A36" s="138"/>
      <c r="B36" s="139"/>
      <c r="C36" s="140" t="s">
        <v>195</v>
      </c>
      <c r="D36" s="140" t="s">
        <v>196</v>
      </c>
      <c r="E36" s="141" t="s">
        <v>195</v>
      </c>
      <c r="F36" s="142">
        <v>0</v>
      </c>
    </row>
    <row r="37" spans="1:6" ht="16.5" thickBot="1" x14ac:dyDescent="0.3">
      <c r="A37" s="143"/>
      <c r="B37" s="144"/>
      <c r="C37" s="145"/>
      <c r="D37" s="146" t="s">
        <v>240</v>
      </c>
      <c r="E37" s="147" t="s">
        <v>241</v>
      </c>
      <c r="F37" s="148">
        <v>0</v>
      </c>
    </row>
    <row r="38" spans="1:6" ht="15.75" x14ac:dyDescent="0.25">
      <c r="A38" s="149"/>
      <c r="B38" s="150"/>
      <c r="C38" s="151"/>
      <c r="D38" s="152"/>
      <c r="E38" s="153"/>
      <c r="F38" s="154"/>
    </row>
    <row r="39" spans="1:6" ht="15.75" x14ac:dyDescent="0.25">
      <c r="A39" s="133" t="s">
        <v>202</v>
      </c>
      <c r="B39" s="134" t="s">
        <v>79</v>
      </c>
      <c r="C39" s="135"/>
      <c r="D39" s="136"/>
      <c r="E39" s="136"/>
      <c r="F39" s="137"/>
    </row>
    <row r="40" spans="1:6" ht="15.75" thickBot="1" x14ac:dyDescent="0.25">
      <c r="A40" s="138"/>
      <c r="B40" s="139"/>
      <c r="C40" s="140" t="s">
        <v>195</v>
      </c>
      <c r="D40" s="140" t="s">
        <v>196</v>
      </c>
      <c r="E40" s="141" t="s">
        <v>195</v>
      </c>
      <c r="F40" s="142">
        <v>0</v>
      </c>
    </row>
    <row r="41" spans="1:6" ht="16.5" thickBot="1" x14ac:dyDescent="0.3">
      <c r="A41" s="143"/>
      <c r="B41" s="144"/>
      <c r="C41" s="145"/>
      <c r="D41" s="146" t="s">
        <v>240</v>
      </c>
      <c r="E41" s="147" t="s">
        <v>241</v>
      </c>
      <c r="F41" s="148">
        <v>0</v>
      </c>
    </row>
    <row r="42" spans="1:6" ht="15.75" x14ac:dyDescent="0.25">
      <c r="A42" s="149"/>
      <c r="B42" s="150"/>
      <c r="C42" s="151"/>
      <c r="D42" s="152"/>
      <c r="E42" s="153"/>
      <c r="F42" s="154"/>
    </row>
    <row r="43" spans="1:6" ht="15.75" x14ac:dyDescent="0.25">
      <c r="A43" s="133" t="s">
        <v>203</v>
      </c>
      <c r="B43" s="134" t="s">
        <v>84</v>
      </c>
      <c r="C43" s="135"/>
      <c r="D43" s="136"/>
      <c r="E43" s="136"/>
      <c r="F43" s="137"/>
    </row>
    <row r="44" spans="1:6" ht="15.75" thickBot="1" x14ac:dyDescent="0.25">
      <c r="A44" s="138"/>
      <c r="B44" s="139"/>
      <c r="C44" s="140" t="s">
        <v>195</v>
      </c>
      <c r="D44" s="140" t="s">
        <v>196</v>
      </c>
      <c r="E44" s="141" t="s">
        <v>195</v>
      </c>
      <c r="F44" s="142">
        <v>0</v>
      </c>
    </row>
    <row r="45" spans="1:6" ht="16.5" thickBot="1" x14ac:dyDescent="0.3">
      <c r="A45" s="143"/>
      <c r="B45" s="144"/>
      <c r="C45" s="145"/>
      <c r="D45" s="146" t="s">
        <v>240</v>
      </c>
      <c r="E45" s="147" t="s">
        <v>241</v>
      </c>
      <c r="F45" s="148">
        <v>0</v>
      </c>
    </row>
    <row r="46" spans="1:6" ht="15.75" x14ac:dyDescent="0.25">
      <c r="A46" s="149"/>
      <c r="B46" s="150"/>
      <c r="C46" s="151"/>
      <c r="D46" s="152"/>
      <c r="E46" s="153"/>
      <c r="F46" s="154"/>
    </row>
    <row r="47" spans="1:6" ht="15.75" x14ac:dyDescent="0.25">
      <c r="A47" s="133" t="s">
        <v>205</v>
      </c>
      <c r="B47" s="134" t="s">
        <v>88</v>
      </c>
      <c r="C47" s="135"/>
      <c r="D47" s="136"/>
      <c r="E47" s="136"/>
      <c r="F47" s="137"/>
    </row>
    <row r="48" spans="1:6" ht="15.75" thickBot="1" x14ac:dyDescent="0.25">
      <c r="A48" s="138"/>
      <c r="B48" s="139"/>
      <c r="C48" s="140" t="s">
        <v>195</v>
      </c>
      <c r="D48" s="140" t="s">
        <v>196</v>
      </c>
      <c r="E48" s="141" t="s">
        <v>195</v>
      </c>
      <c r="F48" s="142">
        <v>0</v>
      </c>
    </row>
    <row r="49" spans="1:6" ht="16.5" thickBot="1" x14ac:dyDescent="0.3">
      <c r="A49" s="143"/>
      <c r="B49" s="144"/>
      <c r="C49" s="145"/>
      <c r="D49" s="146" t="s">
        <v>240</v>
      </c>
      <c r="E49" s="147" t="s">
        <v>241</v>
      </c>
      <c r="F49" s="148">
        <v>0</v>
      </c>
    </row>
    <row r="50" spans="1:6" ht="15.75" x14ac:dyDescent="0.25">
      <c r="A50" s="149"/>
      <c r="B50" s="150"/>
      <c r="C50" s="151"/>
      <c r="D50" s="152"/>
      <c r="E50" s="153"/>
      <c r="F50" s="154"/>
    </row>
    <row r="51" spans="1:6" ht="31.5" x14ac:dyDescent="0.25">
      <c r="A51" s="133" t="s">
        <v>206</v>
      </c>
      <c r="B51" s="134" t="s">
        <v>92</v>
      </c>
      <c r="C51" s="135"/>
      <c r="D51" s="136"/>
      <c r="E51" s="136"/>
      <c r="F51" s="137"/>
    </row>
    <row r="52" spans="1:6" ht="15.75" thickBot="1" x14ac:dyDescent="0.25">
      <c r="A52" s="138"/>
      <c r="B52" s="139"/>
      <c r="C52" s="140" t="s">
        <v>195</v>
      </c>
      <c r="D52" s="140" t="s">
        <v>196</v>
      </c>
      <c r="E52" s="141" t="s">
        <v>195</v>
      </c>
      <c r="F52" s="142">
        <v>0</v>
      </c>
    </row>
    <row r="53" spans="1:6" ht="16.5" thickBot="1" x14ac:dyDescent="0.3">
      <c r="A53" s="143"/>
      <c r="B53" s="144"/>
      <c r="C53" s="145"/>
      <c r="D53" s="146" t="s">
        <v>240</v>
      </c>
      <c r="E53" s="147" t="s">
        <v>241</v>
      </c>
      <c r="F53" s="148">
        <v>0</v>
      </c>
    </row>
    <row r="54" spans="1:6" ht="15.75" x14ac:dyDescent="0.25">
      <c r="A54" s="149"/>
      <c r="B54" s="150"/>
      <c r="C54" s="151"/>
      <c r="D54" s="152"/>
      <c r="E54" s="153"/>
      <c r="F54" s="154"/>
    </row>
    <row r="55" spans="1:6" ht="31.5" x14ac:dyDescent="0.25">
      <c r="A55" s="133" t="s">
        <v>207</v>
      </c>
      <c r="B55" s="134" t="s">
        <v>104</v>
      </c>
      <c r="C55" s="135"/>
      <c r="D55" s="136"/>
      <c r="E55" s="136"/>
      <c r="F55" s="137"/>
    </row>
    <row r="56" spans="1:6" ht="15.75" thickBot="1" x14ac:dyDescent="0.25">
      <c r="A56" s="138"/>
      <c r="B56" s="139"/>
      <c r="C56" s="140" t="s">
        <v>195</v>
      </c>
      <c r="D56" s="140" t="s">
        <v>196</v>
      </c>
      <c r="E56" s="141" t="s">
        <v>195</v>
      </c>
      <c r="F56" s="142">
        <v>0</v>
      </c>
    </row>
    <row r="57" spans="1:6" ht="16.5" thickBot="1" x14ac:dyDescent="0.3">
      <c r="A57" s="143"/>
      <c r="B57" s="144"/>
      <c r="C57" s="145"/>
      <c r="D57" s="146" t="s">
        <v>240</v>
      </c>
      <c r="E57" s="147" t="s">
        <v>241</v>
      </c>
      <c r="F57" s="148">
        <v>0</v>
      </c>
    </row>
    <row r="58" spans="1:6" ht="15.75" x14ac:dyDescent="0.25">
      <c r="A58" s="149"/>
      <c r="B58" s="150"/>
      <c r="C58" s="151"/>
      <c r="D58" s="152"/>
      <c r="E58" s="153"/>
      <c r="F58" s="154"/>
    </row>
    <row r="59" spans="1:6" ht="15.75" x14ac:dyDescent="0.25">
      <c r="A59" s="133" t="s">
        <v>208</v>
      </c>
      <c r="B59" s="134" t="s">
        <v>113</v>
      </c>
      <c r="C59" s="135"/>
      <c r="D59" s="136"/>
      <c r="E59" s="136"/>
      <c r="F59" s="137"/>
    </row>
    <row r="60" spans="1:6" ht="15.75" thickBot="1" x14ac:dyDescent="0.25">
      <c r="A60" s="138"/>
      <c r="B60" s="139"/>
      <c r="C60" s="140" t="s">
        <v>195</v>
      </c>
      <c r="D60" s="140" t="s">
        <v>196</v>
      </c>
      <c r="E60" s="141" t="s">
        <v>195</v>
      </c>
      <c r="F60" s="142">
        <v>0</v>
      </c>
    </row>
    <row r="61" spans="1:6" ht="16.5" thickBot="1" x14ac:dyDescent="0.3">
      <c r="A61" s="143"/>
      <c r="B61" s="144"/>
      <c r="C61" s="145"/>
      <c r="D61" s="146" t="s">
        <v>240</v>
      </c>
      <c r="E61" s="147" t="s">
        <v>241</v>
      </c>
      <c r="F61" s="148">
        <v>0</v>
      </c>
    </row>
    <row r="62" spans="1:6" ht="15.75" x14ac:dyDescent="0.25">
      <c r="A62" s="149"/>
      <c r="B62" s="150"/>
      <c r="C62" s="151"/>
      <c r="D62" s="152"/>
      <c r="E62" s="153"/>
      <c r="F62" s="154"/>
    </row>
    <row r="63" spans="1:6" ht="15.75" x14ac:dyDescent="0.25">
      <c r="A63" s="133" t="s">
        <v>209</v>
      </c>
      <c r="B63" s="134" t="s">
        <v>116</v>
      </c>
      <c r="C63" s="135"/>
      <c r="D63" s="136"/>
      <c r="E63" s="136"/>
      <c r="F63" s="137"/>
    </row>
    <row r="64" spans="1:6" ht="15.75" thickBot="1" x14ac:dyDescent="0.25">
      <c r="A64" s="138"/>
      <c r="B64" s="139"/>
      <c r="C64" s="140" t="s">
        <v>195</v>
      </c>
      <c r="D64" s="140" t="s">
        <v>196</v>
      </c>
      <c r="E64" s="141" t="s">
        <v>195</v>
      </c>
      <c r="F64" s="142">
        <v>0</v>
      </c>
    </row>
    <row r="65" spans="1:6" ht="16.5" thickBot="1" x14ac:dyDescent="0.3">
      <c r="A65" s="143"/>
      <c r="B65" s="144"/>
      <c r="C65" s="145"/>
      <c r="D65" s="146" t="s">
        <v>240</v>
      </c>
      <c r="E65" s="147" t="s">
        <v>241</v>
      </c>
      <c r="F65" s="148">
        <v>0</v>
      </c>
    </row>
    <row r="66" spans="1:6" ht="15.75" x14ac:dyDescent="0.25">
      <c r="A66" s="149"/>
      <c r="B66" s="150"/>
      <c r="C66" s="151"/>
      <c r="D66" s="152"/>
      <c r="E66" s="153"/>
      <c r="F66" s="154"/>
    </row>
    <row r="67" spans="1:6" ht="15.75" x14ac:dyDescent="0.25">
      <c r="A67" s="133" t="s">
        <v>210</v>
      </c>
      <c r="B67" s="134" t="s">
        <v>118</v>
      </c>
      <c r="C67" s="135"/>
      <c r="D67" s="136"/>
      <c r="E67" s="136"/>
      <c r="F67" s="137"/>
    </row>
    <row r="68" spans="1:6" ht="15.75" thickBot="1" x14ac:dyDescent="0.25">
      <c r="A68" s="138"/>
      <c r="B68" s="139"/>
      <c r="C68" s="140" t="s">
        <v>195</v>
      </c>
      <c r="D68" s="140" t="s">
        <v>196</v>
      </c>
      <c r="E68" s="141" t="s">
        <v>195</v>
      </c>
      <c r="F68" s="142">
        <v>0</v>
      </c>
    </row>
    <row r="69" spans="1:6" ht="16.5" thickBot="1" x14ac:dyDescent="0.3">
      <c r="A69" s="143"/>
      <c r="B69" s="144"/>
      <c r="C69" s="145"/>
      <c r="D69" s="146" t="s">
        <v>240</v>
      </c>
      <c r="E69" s="147" t="s">
        <v>241</v>
      </c>
      <c r="F69" s="148">
        <v>0</v>
      </c>
    </row>
    <row r="70" spans="1:6" ht="15.75" x14ac:dyDescent="0.25">
      <c r="A70" s="149"/>
      <c r="B70" s="150"/>
      <c r="C70" s="151"/>
      <c r="D70" s="152"/>
      <c r="E70" s="153"/>
      <c r="F70" s="154"/>
    </row>
    <row r="71" spans="1:6" ht="15.75" x14ac:dyDescent="0.25">
      <c r="A71" s="133" t="s">
        <v>211</v>
      </c>
      <c r="B71" s="134" t="s">
        <v>121</v>
      </c>
      <c r="C71" s="135"/>
      <c r="D71" s="136"/>
      <c r="E71" s="136"/>
      <c r="F71" s="137"/>
    </row>
    <row r="72" spans="1:6" ht="15.75" thickBot="1" x14ac:dyDescent="0.25">
      <c r="A72" s="138"/>
      <c r="B72" s="139"/>
      <c r="C72" s="140" t="s">
        <v>195</v>
      </c>
      <c r="D72" s="140" t="s">
        <v>196</v>
      </c>
      <c r="E72" s="141" t="s">
        <v>195</v>
      </c>
      <c r="F72" s="142">
        <v>0</v>
      </c>
    </row>
    <row r="73" spans="1:6" ht="16.5" thickBot="1" x14ac:dyDescent="0.3">
      <c r="A73" s="143"/>
      <c r="B73" s="144"/>
      <c r="C73" s="145"/>
      <c r="D73" s="146" t="s">
        <v>240</v>
      </c>
      <c r="E73" s="147" t="s">
        <v>241</v>
      </c>
      <c r="F73" s="148">
        <v>0</v>
      </c>
    </row>
    <row r="74" spans="1:6" ht="15.75" x14ac:dyDescent="0.25">
      <c r="A74" s="149"/>
      <c r="B74" s="150"/>
      <c r="C74" s="151"/>
      <c r="D74" s="152"/>
      <c r="E74" s="153"/>
      <c r="F74" s="154"/>
    </row>
    <row r="75" spans="1:6" ht="31.5" x14ac:dyDescent="0.25">
      <c r="A75" s="133" t="s">
        <v>217</v>
      </c>
      <c r="B75" s="134" t="s">
        <v>124</v>
      </c>
      <c r="C75" s="135"/>
      <c r="D75" s="136"/>
      <c r="E75" s="136"/>
      <c r="F75" s="137"/>
    </row>
    <row r="76" spans="1:6" ht="15.75" thickBot="1" x14ac:dyDescent="0.25">
      <c r="A76" s="138"/>
      <c r="B76" s="139"/>
      <c r="C76" s="140" t="s">
        <v>195</v>
      </c>
      <c r="D76" s="140" t="s">
        <v>196</v>
      </c>
      <c r="E76" s="141" t="s">
        <v>195</v>
      </c>
      <c r="F76" s="142">
        <v>0</v>
      </c>
    </row>
    <row r="77" spans="1:6" ht="16.5" thickBot="1" x14ac:dyDescent="0.3">
      <c r="A77" s="143"/>
      <c r="B77" s="144"/>
      <c r="C77" s="145"/>
      <c r="D77" s="146" t="s">
        <v>240</v>
      </c>
      <c r="E77" s="147" t="s">
        <v>241</v>
      </c>
      <c r="F77" s="148">
        <v>0</v>
      </c>
    </row>
    <row r="78" spans="1:6" ht="15.75" x14ac:dyDescent="0.25">
      <c r="A78" s="149"/>
      <c r="B78" s="150"/>
      <c r="C78" s="151"/>
      <c r="D78" s="152"/>
      <c r="E78" s="153"/>
      <c r="F78" s="154"/>
    </row>
    <row r="79" spans="1:6" ht="15.75" x14ac:dyDescent="0.25">
      <c r="A79" s="133" t="s">
        <v>220</v>
      </c>
      <c r="B79" s="134" t="s">
        <v>129</v>
      </c>
      <c r="C79" s="135"/>
      <c r="D79" s="136"/>
      <c r="E79" s="136"/>
      <c r="F79" s="137"/>
    </row>
    <row r="80" spans="1:6" ht="15.75" thickBot="1" x14ac:dyDescent="0.25">
      <c r="A80" s="138"/>
      <c r="B80" s="139"/>
      <c r="C80" s="140" t="s">
        <v>195</v>
      </c>
      <c r="D80" s="140" t="s">
        <v>196</v>
      </c>
      <c r="E80" s="141" t="s">
        <v>195</v>
      </c>
      <c r="F80" s="142">
        <v>0</v>
      </c>
    </row>
    <row r="81" spans="1:6" ht="16.5" thickBot="1" x14ac:dyDescent="0.3">
      <c r="A81" s="143"/>
      <c r="B81" s="144"/>
      <c r="C81" s="145"/>
      <c r="D81" s="146" t="s">
        <v>240</v>
      </c>
      <c r="E81" s="147" t="s">
        <v>241</v>
      </c>
      <c r="F81" s="148">
        <v>0</v>
      </c>
    </row>
    <row r="82" spans="1:6" ht="15.75" x14ac:dyDescent="0.25">
      <c r="A82" s="149"/>
      <c r="B82" s="150"/>
      <c r="C82" s="151"/>
      <c r="D82" s="152"/>
      <c r="E82" s="153"/>
      <c r="F82" s="154"/>
    </row>
    <row r="83" spans="1:6" ht="32.25" thickBot="1" x14ac:dyDescent="0.3">
      <c r="A83" s="155"/>
      <c r="B83" s="156"/>
      <c r="C83" s="156"/>
      <c r="D83" s="157" t="s">
        <v>242</v>
      </c>
      <c r="E83" s="158" t="s">
        <v>241</v>
      </c>
      <c r="F83" s="159">
        <f>+F81+F77+F73+F69+F65+F61+F57+F53+F49+F45+F41+F37+F33+F29+F25+F21+F17+F13+F10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REPORTING&amp;RGREENWICH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4"/>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140</v>
      </c>
      <c r="B4" s="475"/>
      <c r="C4" s="475"/>
      <c r="D4" s="475"/>
    </row>
    <row r="5" spans="1:5" x14ac:dyDescent="0.2">
      <c r="A5" s="475" t="s">
        <v>243</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244</v>
      </c>
      <c r="C8" s="169"/>
      <c r="D8" s="170"/>
    </row>
    <row r="9" spans="1:5" ht="14.25" customHeight="1" thickBot="1" x14ac:dyDescent="0.25">
      <c r="A9" s="172" t="s">
        <v>5</v>
      </c>
      <c r="B9" s="173" t="s">
        <v>245</v>
      </c>
      <c r="C9" s="174" t="s">
        <v>237</v>
      </c>
      <c r="D9" s="175" t="s">
        <v>183</v>
      </c>
    </row>
    <row r="10" spans="1:5" x14ac:dyDescent="0.2">
      <c r="A10" s="176"/>
      <c r="B10" s="177"/>
      <c r="C10" s="178"/>
      <c r="D10" s="179"/>
    </row>
    <row r="11" spans="1:5" x14ac:dyDescent="0.2">
      <c r="A11" s="180" t="s">
        <v>185</v>
      </c>
      <c r="B11" s="181" t="s">
        <v>10</v>
      </c>
      <c r="C11" s="182"/>
      <c r="D11" s="183"/>
    </row>
    <row r="12" spans="1:5" ht="15.75" thickBot="1" x14ac:dyDescent="0.25">
      <c r="A12" s="184">
        <v>0</v>
      </c>
      <c r="B12" s="185" t="s">
        <v>196</v>
      </c>
      <c r="C12" s="186">
        <v>0</v>
      </c>
      <c r="D12" s="187" t="s">
        <v>195</v>
      </c>
    </row>
    <row r="13" spans="1:5" ht="13.5" customHeight="1" thickBot="1" x14ac:dyDescent="0.25">
      <c r="A13" s="188"/>
      <c r="B13" s="189" t="s">
        <v>246</v>
      </c>
      <c r="C13" s="190">
        <v>0</v>
      </c>
      <c r="D13" s="191" t="s">
        <v>241</v>
      </c>
    </row>
    <row r="14" spans="1:5" ht="14.25" customHeight="1" x14ac:dyDescent="0.2">
      <c r="A14" s="192"/>
      <c r="B14" s="193"/>
      <c r="C14" s="194"/>
      <c r="D14" s="195"/>
    </row>
    <row r="15" spans="1:5" x14ac:dyDescent="0.2">
      <c r="A15" s="180" t="s">
        <v>194</v>
      </c>
      <c r="B15" s="181" t="s">
        <v>38</v>
      </c>
      <c r="C15" s="182"/>
      <c r="D15" s="183"/>
    </row>
    <row r="16" spans="1:5" ht="15.75" thickBot="1" x14ac:dyDescent="0.25">
      <c r="A16" s="184">
        <v>0</v>
      </c>
      <c r="B16" s="185" t="s">
        <v>196</v>
      </c>
      <c r="C16" s="186">
        <v>0</v>
      </c>
      <c r="D16" s="187" t="s">
        <v>195</v>
      </c>
    </row>
    <row r="17" spans="1:4" ht="13.5" customHeight="1" thickBot="1" x14ac:dyDescent="0.25">
      <c r="A17" s="188"/>
      <c r="B17" s="189" t="s">
        <v>246</v>
      </c>
      <c r="C17" s="190">
        <v>0</v>
      </c>
      <c r="D17" s="191" t="s">
        <v>241</v>
      </c>
    </row>
    <row r="18" spans="1:4" ht="14.25" customHeight="1" x14ac:dyDescent="0.2">
      <c r="A18" s="192"/>
      <c r="B18" s="193"/>
      <c r="C18" s="194"/>
      <c r="D18" s="195"/>
    </row>
    <row r="19" spans="1:4" x14ac:dyDescent="0.2">
      <c r="A19" s="180" t="s">
        <v>197</v>
      </c>
      <c r="B19" s="181" t="s">
        <v>45</v>
      </c>
      <c r="C19" s="182"/>
      <c r="D19" s="183"/>
    </row>
    <row r="20" spans="1:4" ht="15.75" thickBot="1" x14ac:dyDescent="0.25">
      <c r="A20" s="184">
        <v>0</v>
      </c>
      <c r="B20" s="185" t="s">
        <v>196</v>
      </c>
      <c r="C20" s="186">
        <v>0</v>
      </c>
      <c r="D20" s="187" t="s">
        <v>195</v>
      </c>
    </row>
    <row r="21" spans="1:4" ht="13.5" customHeight="1" thickBot="1" x14ac:dyDescent="0.25">
      <c r="A21" s="188"/>
      <c r="B21" s="189" t="s">
        <v>246</v>
      </c>
      <c r="C21" s="190">
        <v>0</v>
      </c>
      <c r="D21" s="191" t="s">
        <v>241</v>
      </c>
    </row>
    <row r="22" spans="1:4" ht="14.25" customHeight="1" x14ac:dyDescent="0.2">
      <c r="A22" s="192"/>
      <c r="B22" s="193"/>
      <c r="C22" s="194"/>
      <c r="D22" s="195"/>
    </row>
    <row r="23" spans="1:4" x14ac:dyDescent="0.2">
      <c r="A23" s="180" t="s">
        <v>198</v>
      </c>
      <c r="B23" s="181" t="s">
        <v>54</v>
      </c>
      <c r="C23" s="182"/>
      <c r="D23" s="183"/>
    </row>
    <row r="24" spans="1:4" ht="15.75" thickBot="1" x14ac:dyDescent="0.25">
      <c r="A24" s="184">
        <v>0</v>
      </c>
      <c r="B24" s="185" t="s">
        <v>196</v>
      </c>
      <c r="C24" s="186">
        <v>0</v>
      </c>
      <c r="D24" s="187" t="s">
        <v>195</v>
      </c>
    </row>
    <row r="25" spans="1:4" ht="13.5" customHeight="1" thickBot="1" x14ac:dyDescent="0.25">
      <c r="A25" s="188"/>
      <c r="B25" s="189" t="s">
        <v>246</v>
      </c>
      <c r="C25" s="190">
        <v>0</v>
      </c>
      <c r="D25" s="191" t="s">
        <v>241</v>
      </c>
    </row>
    <row r="26" spans="1:4" ht="14.25" customHeight="1" x14ac:dyDescent="0.2">
      <c r="A26" s="192"/>
      <c r="B26" s="193"/>
      <c r="C26" s="194"/>
      <c r="D26" s="195"/>
    </row>
    <row r="27" spans="1:4" x14ac:dyDescent="0.2">
      <c r="A27" s="180" t="s">
        <v>199</v>
      </c>
      <c r="B27" s="181" t="s">
        <v>61</v>
      </c>
      <c r="C27" s="182"/>
      <c r="D27" s="183"/>
    </row>
    <row r="28" spans="1:4" ht="15.75" thickBot="1" x14ac:dyDescent="0.25">
      <c r="A28" s="184">
        <v>0</v>
      </c>
      <c r="B28" s="185" t="s">
        <v>196</v>
      </c>
      <c r="C28" s="186">
        <v>0</v>
      </c>
      <c r="D28" s="187" t="s">
        <v>195</v>
      </c>
    </row>
    <row r="29" spans="1:4" ht="13.5" customHeight="1" thickBot="1" x14ac:dyDescent="0.25">
      <c r="A29" s="188"/>
      <c r="B29" s="189" t="s">
        <v>246</v>
      </c>
      <c r="C29" s="190">
        <v>0</v>
      </c>
      <c r="D29" s="191" t="s">
        <v>241</v>
      </c>
    </row>
    <row r="30" spans="1:4" ht="14.25" customHeight="1" x14ac:dyDescent="0.2">
      <c r="A30" s="192"/>
      <c r="B30" s="193"/>
      <c r="C30" s="194"/>
      <c r="D30" s="195"/>
    </row>
    <row r="31" spans="1:4" x14ac:dyDescent="0.2">
      <c r="A31" s="180" t="s">
        <v>200</v>
      </c>
      <c r="B31" s="181" t="s">
        <v>66</v>
      </c>
      <c r="C31" s="182"/>
      <c r="D31" s="183"/>
    </row>
    <row r="32" spans="1:4" ht="15.75" thickBot="1" x14ac:dyDescent="0.25">
      <c r="A32" s="184">
        <v>0</v>
      </c>
      <c r="B32" s="185" t="s">
        <v>196</v>
      </c>
      <c r="C32" s="186">
        <v>0</v>
      </c>
      <c r="D32" s="187" t="s">
        <v>195</v>
      </c>
    </row>
    <row r="33" spans="1:4" ht="13.5" customHeight="1" thickBot="1" x14ac:dyDescent="0.25">
      <c r="A33" s="188"/>
      <c r="B33" s="189" t="s">
        <v>246</v>
      </c>
      <c r="C33" s="190">
        <v>0</v>
      </c>
      <c r="D33" s="191" t="s">
        <v>241</v>
      </c>
    </row>
    <row r="34" spans="1:4" ht="14.25" customHeight="1" x14ac:dyDescent="0.2">
      <c r="A34" s="192"/>
      <c r="B34" s="193"/>
      <c r="C34" s="194"/>
      <c r="D34" s="195"/>
    </row>
    <row r="35" spans="1:4" x14ac:dyDescent="0.2">
      <c r="A35" s="180" t="s">
        <v>201</v>
      </c>
      <c r="B35" s="181" t="s">
        <v>69</v>
      </c>
      <c r="C35" s="182"/>
      <c r="D35" s="183"/>
    </row>
    <row r="36" spans="1:4" ht="15.75" thickBot="1" x14ac:dyDescent="0.25">
      <c r="A36" s="184">
        <v>0</v>
      </c>
      <c r="B36" s="185" t="s">
        <v>196</v>
      </c>
      <c r="C36" s="186">
        <v>0</v>
      </c>
      <c r="D36" s="187" t="s">
        <v>195</v>
      </c>
    </row>
    <row r="37" spans="1:4" ht="13.5" customHeight="1" thickBot="1" x14ac:dyDescent="0.25">
      <c r="A37" s="188"/>
      <c r="B37" s="189" t="s">
        <v>246</v>
      </c>
      <c r="C37" s="190">
        <v>0</v>
      </c>
      <c r="D37" s="191" t="s">
        <v>241</v>
      </c>
    </row>
    <row r="38" spans="1:4" ht="14.25" customHeight="1" x14ac:dyDescent="0.2">
      <c r="A38" s="192"/>
      <c r="B38" s="193"/>
      <c r="C38" s="194"/>
      <c r="D38" s="195"/>
    </row>
    <row r="39" spans="1:4" x14ac:dyDescent="0.2">
      <c r="A39" s="180" t="s">
        <v>202</v>
      </c>
      <c r="B39" s="181" t="s">
        <v>79</v>
      </c>
      <c r="C39" s="182"/>
      <c r="D39" s="183"/>
    </row>
    <row r="40" spans="1:4" ht="15.75" thickBot="1" x14ac:dyDescent="0.25">
      <c r="A40" s="184">
        <v>0</v>
      </c>
      <c r="B40" s="185" t="s">
        <v>196</v>
      </c>
      <c r="C40" s="186">
        <v>0</v>
      </c>
      <c r="D40" s="187" t="s">
        <v>195</v>
      </c>
    </row>
    <row r="41" spans="1:4" ht="13.5" customHeight="1" thickBot="1" x14ac:dyDescent="0.25">
      <c r="A41" s="188"/>
      <c r="B41" s="189" t="s">
        <v>246</v>
      </c>
      <c r="C41" s="190">
        <v>0</v>
      </c>
      <c r="D41" s="191" t="s">
        <v>241</v>
      </c>
    </row>
    <row r="42" spans="1:4" ht="14.25" customHeight="1" x14ac:dyDescent="0.2">
      <c r="A42" s="192"/>
      <c r="B42" s="193"/>
      <c r="C42" s="194"/>
      <c r="D42" s="195"/>
    </row>
    <row r="43" spans="1:4" x14ac:dyDescent="0.2">
      <c r="A43" s="180" t="s">
        <v>203</v>
      </c>
      <c r="B43" s="181" t="s">
        <v>84</v>
      </c>
      <c r="C43" s="182"/>
      <c r="D43" s="183"/>
    </row>
    <row r="44" spans="1:4" ht="15.75" thickBot="1" x14ac:dyDescent="0.25">
      <c r="A44" s="184">
        <v>0</v>
      </c>
      <c r="B44" s="185" t="s">
        <v>196</v>
      </c>
      <c r="C44" s="186">
        <v>0</v>
      </c>
      <c r="D44" s="187" t="s">
        <v>195</v>
      </c>
    </row>
    <row r="45" spans="1:4" ht="13.5" customHeight="1" thickBot="1" x14ac:dyDescent="0.25">
      <c r="A45" s="188"/>
      <c r="B45" s="189" t="s">
        <v>246</v>
      </c>
      <c r="C45" s="190">
        <v>0</v>
      </c>
      <c r="D45" s="191" t="s">
        <v>241</v>
      </c>
    </row>
    <row r="46" spans="1:4" ht="14.25" customHeight="1" x14ac:dyDescent="0.2">
      <c r="A46" s="192"/>
      <c r="B46" s="193"/>
      <c r="C46" s="194"/>
      <c r="D46" s="195"/>
    </row>
    <row r="47" spans="1:4" x14ac:dyDescent="0.2">
      <c r="A47" s="180" t="s">
        <v>205</v>
      </c>
      <c r="B47" s="181" t="s">
        <v>88</v>
      </c>
      <c r="C47" s="182"/>
      <c r="D47" s="183"/>
    </row>
    <row r="48" spans="1:4" ht="15.75" thickBot="1" x14ac:dyDescent="0.25">
      <c r="A48" s="184">
        <v>0</v>
      </c>
      <c r="B48" s="185" t="s">
        <v>196</v>
      </c>
      <c r="C48" s="186">
        <v>0</v>
      </c>
      <c r="D48" s="187" t="s">
        <v>195</v>
      </c>
    </row>
    <row r="49" spans="1:4" ht="13.5" customHeight="1" thickBot="1" x14ac:dyDescent="0.25">
      <c r="A49" s="188"/>
      <c r="B49" s="189" t="s">
        <v>246</v>
      </c>
      <c r="C49" s="190">
        <v>0</v>
      </c>
      <c r="D49" s="191" t="s">
        <v>241</v>
      </c>
    </row>
    <row r="50" spans="1:4" ht="14.25" customHeight="1" x14ac:dyDescent="0.2">
      <c r="A50" s="192"/>
      <c r="B50" s="193"/>
      <c r="C50" s="194"/>
      <c r="D50" s="195"/>
    </row>
    <row r="51" spans="1:4" x14ac:dyDescent="0.2">
      <c r="A51" s="180" t="s">
        <v>206</v>
      </c>
      <c r="B51" s="181" t="s">
        <v>92</v>
      </c>
      <c r="C51" s="182"/>
      <c r="D51" s="183"/>
    </row>
    <row r="52" spans="1:4" ht="15.75" thickBot="1" x14ac:dyDescent="0.25">
      <c r="A52" s="184">
        <v>0</v>
      </c>
      <c r="B52" s="185" t="s">
        <v>196</v>
      </c>
      <c r="C52" s="186">
        <v>0</v>
      </c>
      <c r="D52" s="187" t="s">
        <v>195</v>
      </c>
    </row>
    <row r="53" spans="1:4" ht="13.5" customHeight="1" thickBot="1" x14ac:dyDescent="0.25">
      <c r="A53" s="188"/>
      <c r="B53" s="189" t="s">
        <v>246</v>
      </c>
      <c r="C53" s="190">
        <v>0</v>
      </c>
      <c r="D53" s="191" t="s">
        <v>241</v>
      </c>
    </row>
    <row r="54" spans="1:4" ht="14.25" customHeight="1" x14ac:dyDescent="0.2">
      <c r="A54" s="192"/>
      <c r="B54" s="193"/>
      <c r="C54" s="194"/>
      <c r="D54" s="195"/>
    </row>
    <row r="55" spans="1:4" x14ac:dyDescent="0.2">
      <c r="A55" s="180" t="s">
        <v>207</v>
      </c>
      <c r="B55" s="181" t="s">
        <v>104</v>
      </c>
      <c r="C55" s="182"/>
      <c r="D55" s="183"/>
    </row>
    <row r="56" spans="1:4" ht="15.75" thickBot="1" x14ac:dyDescent="0.25">
      <c r="A56" s="184">
        <v>0</v>
      </c>
      <c r="B56" s="185" t="s">
        <v>196</v>
      </c>
      <c r="C56" s="186">
        <v>0</v>
      </c>
      <c r="D56" s="187" t="s">
        <v>195</v>
      </c>
    </row>
    <row r="57" spans="1:4" ht="13.5" customHeight="1" thickBot="1" x14ac:dyDescent="0.25">
      <c r="A57" s="188"/>
      <c r="B57" s="189" t="s">
        <v>246</v>
      </c>
      <c r="C57" s="190">
        <v>0</v>
      </c>
      <c r="D57" s="191" t="s">
        <v>241</v>
      </c>
    </row>
    <row r="58" spans="1:4" ht="14.25" customHeight="1" x14ac:dyDescent="0.2">
      <c r="A58" s="192"/>
      <c r="B58" s="193"/>
      <c r="C58" s="194"/>
      <c r="D58" s="195"/>
    </row>
    <row r="59" spans="1:4" x14ac:dyDescent="0.2">
      <c r="A59" s="180" t="s">
        <v>208</v>
      </c>
      <c r="B59" s="181" t="s">
        <v>113</v>
      </c>
      <c r="C59" s="182"/>
      <c r="D59" s="183"/>
    </row>
    <row r="60" spans="1:4" ht="15.75" thickBot="1" x14ac:dyDescent="0.25">
      <c r="A60" s="184">
        <v>0</v>
      </c>
      <c r="B60" s="185" t="s">
        <v>196</v>
      </c>
      <c r="C60" s="186">
        <v>0</v>
      </c>
      <c r="D60" s="187" t="s">
        <v>195</v>
      </c>
    </row>
    <row r="61" spans="1:4" ht="13.5" customHeight="1" thickBot="1" x14ac:dyDescent="0.25">
      <c r="A61" s="188"/>
      <c r="B61" s="189" t="s">
        <v>246</v>
      </c>
      <c r="C61" s="190">
        <v>0</v>
      </c>
      <c r="D61" s="191" t="s">
        <v>241</v>
      </c>
    </row>
    <row r="62" spans="1:4" ht="14.25" customHeight="1" x14ac:dyDescent="0.2">
      <c r="A62" s="192"/>
      <c r="B62" s="193"/>
      <c r="C62" s="194"/>
      <c r="D62" s="195"/>
    </row>
    <row r="63" spans="1:4" x14ac:dyDescent="0.2">
      <c r="A63" s="180" t="s">
        <v>209</v>
      </c>
      <c r="B63" s="181" t="s">
        <v>116</v>
      </c>
      <c r="C63" s="182"/>
      <c r="D63" s="183"/>
    </row>
    <row r="64" spans="1:4" ht="15.75" thickBot="1" x14ac:dyDescent="0.25">
      <c r="A64" s="184">
        <v>0</v>
      </c>
      <c r="B64" s="185" t="s">
        <v>196</v>
      </c>
      <c r="C64" s="186">
        <v>0</v>
      </c>
      <c r="D64" s="187" t="s">
        <v>195</v>
      </c>
    </row>
    <row r="65" spans="1:4" ht="13.5" customHeight="1" thickBot="1" x14ac:dyDescent="0.25">
      <c r="A65" s="188"/>
      <c r="B65" s="189" t="s">
        <v>246</v>
      </c>
      <c r="C65" s="190">
        <v>0</v>
      </c>
      <c r="D65" s="191" t="s">
        <v>241</v>
      </c>
    </row>
    <row r="66" spans="1:4" ht="14.25" customHeight="1" x14ac:dyDescent="0.2">
      <c r="A66" s="192"/>
      <c r="B66" s="193"/>
      <c r="C66" s="194"/>
      <c r="D66" s="195"/>
    </row>
    <row r="67" spans="1:4" x14ac:dyDescent="0.2">
      <c r="A67" s="180" t="s">
        <v>210</v>
      </c>
      <c r="B67" s="181" t="s">
        <v>118</v>
      </c>
      <c r="C67" s="182"/>
      <c r="D67" s="183"/>
    </row>
    <row r="68" spans="1:4" ht="15.75" thickBot="1" x14ac:dyDescent="0.25">
      <c r="A68" s="184">
        <v>1</v>
      </c>
      <c r="B68" s="185" t="s">
        <v>247</v>
      </c>
      <c r="C68" s="186">
        <v>1070000</v>
      </c>
      <c r="D68" s="187" t="s">
        <v>189</v>
      </c>
    </row>
    <row r="69" spans="1:4" ht="13.5" customHeight="1" thickBot="1" x14ac:dyDescent="0.25">
      <c r="A69" s="188"/>
      <c r="B69" s="189" t="s">
        <v>246</v>
      </c>
      <c r="C69" s="190">
        <f>SUM(C68:C68)</f>
        <v>1070000</v>
      </c>
      <c r="D69" s="191" t="s">
        <v>241</v>
      </c>
    </row>
    <row r="70" spans="1:4" ht="14.25" customHeight="1" x14ac:dyDescent="0.2">
      <c r="A70" s="192"/>
      <c r="B70" s="193"/>
      <c r="C70" s="194"/>
      <c r="D70" s="195"/>
    </row>
    <row r="71" spans="1:4" x14ac:dyDescent="0.2">
      <c r="A71" s="180" t="s">
        <v>211</v>
      </c>
      <c r="B71" s="181" t="s">
        <v>121</v>
      </c>
      <c r="C71" s="182"/>
      <c r="D71" s="183"/>
    </row>
    <row r="72" spans="1:4" x14ac:dyDescent="0.2">
      <c r="A72" s="184">
        <v>1</v>
      </c>
      <c r="B72" s="185" t="s">
        <v>247</v>
      </c>
      <c r="C72" s="186">
        <v>1070000</v>
      </c>
      <c r="D72" s="187" t="s">
        <v>189</v>
      </c>
    </row>
    <row r="73" spans="1:4" ht="15.75" thickBot="1" x14ac:dyDescent="0.25">
      <c r="A73" s="184">
        <v>2</v>
      </c>
      <c r="B73" s="185" t="s">
        <v>248</v>
      </c>
      <c r="C73" s="186">
        <v>2833901</v>
      </c>
      <c r="D73" s="187" t="s">
        <v>189</v>
      </c>
    </row>
    <row r="74" spans="1:4" ht="13.5" customHeight="1" thickBot="1" x14ac:dyDescent="0.25">
      <c r="A74" s="188"/>
      <c r="B74" s="189" t="s">
        <v>246</v>
      </c>
      <c r="C74" s="190">
        <f>SUM(C72:C73)</f>
        <v>3903901</v>
      </c>
      <c r="D74" s="191" t="s">
        <v>241</v>
      </c>
    </row>
    <row r="75" spans="1:4" ht="14.25" customHeight="1" x14ac:dyDescent="0.2">
      <c r="A75" s="192"/>
      <c r="B75" s="193"/>
      <c r="C75" s="194"/>
      <c r="D75" s="195"/>
    </row>
    <row r="76" spans="1:4" ht="25.5" x14ac:dyDescent="0.2">
      <c r="A76" s="180" t="s">
        <v>217</v>
      </c>
      <c r="B76" s="181" t="s">
        <v>124</v>
      </c>
      <c r="C76" s="182"/>
      <c r="D76" s="183"/>
    </row>
    <row r="77" spans="1:4" ht="15.75" thickBot="1" x14ac:dyDescent="0.25">
      <c r="A77" s="184">
        <v>0</v>
      </c>
      <c r="B77" s="185" t="s">
        <v>196</v>
      </c>
      <c r="C77" s="186">
        <v>0</v>
      </c>
      <c r="D77" s="187" t="s">
        <v>195</v>
      </c>
    </row>
    <row r="78" spans="1:4" ht="13.5" customHeight="1" thickBot="1" x14ac:dyDescent="0.25">
      <c r="A78" s="188"/>
      <c r="B78" s="189" t="s">
        <v>246</v>
      </c>
      <c r="C78" s="190">
        <v>0</v>
      </c>
      <c r="D78" s="191" t="s">
        <v>241</v>
      </c>
    </row>
    <row r="79" spans="1:4" ht="14.25" customHeight="1" x14ac:dyDescent="0.2">
      <c r="A79" s="192"/>
      <c r="B79" s="193"/>
      <c r="C79" s="194"/>
      <c r="D79" s="195"/>
    </row>
    <row r="80" spans="1:4" x14ac:dyDescent="0.2">
      <c r="A80" s="180" t="s">
        <v>220</v>
      </c>
      <c r="B80" s="181" t="s">
        <v>129</v>
      </c>
      <c r="C80" s="182"/>
      <c r="D80" s="183"/>
    </row>
    <row r="81" spans="1:4" ht="15.75" thickBot="1" x14ac:dyDescent="0.25">
      <c r="A81" s="184">
        <v>0</v>
      </c>
      <c r="B81" s="185" t="s">
        <v>196</v>
      </c>
      <c r="C81" s="186">
        <v>0</v>
      </c>
      <c r="D81" s="187" t="s">
        <v>195</v>
      </c>
    </row>
    <row r="82" spans="1:4" ht="13.5" customHeight="1" thickBot="1" x14ac:dyDescent="0.25">
      <c r="A82" s="188"/>
      <c r="B82" s="189" t="s">
        <v>246</v>
      </c>
      <c r="C82" s="190">
        <v>0</v>
      </c>
      <c r="D82" s="191" t="s">
        <v>241</v>
      </c>
    </row>
    <row r="83" spans="1:4" ht="14.25" customHeight="1" x14ac:dyDescent="0.2">
      <c r="A83" s="192"/>
      <c r="B83" s="193"/>
      <c r="C83" s="194"/>
      <c r="D83" s="195"/>
    </row>
    <row r="84" spans="1:4" ht="13.5" customHeight="1" thickBot="1" x14ac:dyDescent="0.25">
      <c r="B84" s="196" t="s">
        <v>249</v>
      </c>
      <c r="C84" s="197">
        <f>+C82+C78+C74+C69+C65+C61+C57+C53+C49+C45+C41+C37+C33+C29+C25+C21+C17+C13</f>
        <v>4973901</v>
      </c>
      <c r="D84" s="198" t="s">
        <v>241</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REPORTING&amp;RGREENWICH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140</v>
      </c>
      <c r="B4" s="475"/>
      <c r="C4" s="475"/>
      <c r="D4" s="475"/>
    </row>
    <row r="5" spans="1:4" x14ac:dyDescent="0.2">
      <c r="A5" s="475" t="s">
        <v>250</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244</v>
      </c>
      <c r="C8" s="204"/>
      <c r="D8" s="205"/>
    </row>
    <row r="9" spans="1:4" ht="14.25" customHeight="1" thickBot="1" x14ac:dyDescent="0.25">
      <c r="A9" s="206" t="s">
        <v>5</v>
      </c>
      <c r="B9" s="207" t="s">
        <v>251</v>
      </c>
      <c r="C9" s="208" t="s">
        <v>237</v>
      </c>
      <c r="D9" s="209" t="s">
        <v>252</v>
      </c>
    </row>
    <row r="10" spans="1:4" x14ac:dyDescent="0.2">
      <c r="A10" s="176"/>
      <c r="B10" s="179"/>
      <c r="C10" s="179"/>
      <c r="D10" s="178"/>
    </row>
    <row r="11" spans="1:4" x14ac:dyDescent="0.2">
      <c r="A11" s="210" t="s">
        <v>185</v>
      </c>
      <c r="B11" s="181" t="s">
        <v>10</v>
      </c>
      <c r="C11" s="179"/>
      <c r="D11" s="211"/>
    </row>
    <row r="12" spans="1:4" ht="13.5" thickBot="1" x14ac:dyDescent="0.25">
      <c r="A12" s="212">
        <v>0</v>
      </c>
      <c r="B12" s="213" t="s">
        <v>196</v>
      </c>
      <c r="C12" s="214">
        <v>0</v>
      </c>
      <c r="D12" s="215" t="s">
        <v>253</v>
      </c>
    </row>
    <row r="13" spans="1:4" ht="13.5" customHeight="1" thickBot="1" x14ac:dyDescent="0.25">
      <c r="A13" s="216"/>
      <c r="B13" s="217" t="s">
        <v>157</v>
      </c>
      <c r="C13" s="218">
        <v>0</v>
      </c>
      <c r="D13" s="219"/>
    </row>
    <row r="14" spans="1:4" ht="14.25" customHeight="1" x14ac:dyDescent="0.2">
      <c r="A14" s="220"/>
      <c r="B14" s="221"/>
      <c r="C14" s="222"/>
      <c r="D14" s="223"/>
    </row>
    <row r="15" spans="1:4" x14ac:dyDescent="0.2">
      <c r="A15" s="210" t="s">
        <v>194</v>
      </c>
      <c r="B15" s="181" t="s">
        <v>38</v>
      </c>
      <c r="C15" s="179"/>
      <c r="D15" s="211"/>
    </row>
    <row r="16" spans="1:4" ht="13.5" thickBot="1" x14ac:dyDescent="0.25">
      <c r="A16" s="212">
        <v>0</v>
      </c>
      <c r="B16" s="213" t="s">
        <v>196</v>
      </c>
      <c r="C16" s="214">
        <v>0</v>
      </c>
      <c r="D16" s="215" t="s">
        <v>253</v>
      </c>
    </row>
    <row r="17" spans="1:4" ht="13.5" customHeight="1" thickBot="1" x14ac:dyDescent="0.25">
      <c r="A17" s="216"/>
      <c r="B17" s="217" t="s">
        <v>157</v>
      </c>
      <c r="C17" s="218">
        <v>0</v>
      </c>
      <c r="D17" s="219"/>
    </row>
    <row r="18" spans="1:4" ht="14.25" customHeight="1" x14ac:dyDescent="0.2">
      <c r="A18" s="220"/>
      <c r="B18" s="221"/>
      <c r="C18" s="222"/>
      <c r="D18" s="223"/>
    </row>
    <row r="19" spans="1:4" x14ac:dyDescent="0.2">
      <c r="A19" s="210" t="s">
        <v>197</v>
      </c>
      <c r="B19" s="181" t="s">
        <v>45</v>
      </c>
      <c r="C19" s="179"/>
      <c r="D19" s="211"/>
    </row>
    <row r="20" spans="1:4" ht="13.5" thickBot="1" x14ac:dyDescent="0.25">
      <c r="A20" s="212">
        <v>0</v>
      </c>
      <c r="B20" s="213" t="s">
        <v>196</v>
      </c>
      <c r="C20" s="214">
        <v>0</v>
      </c>
      <c r="D20" s="215" t="s">
        <v>253</v>
      </c>
    </row>
    <row r="21" spans="1:4" ht="13.5" customHeight="1" thickBot="1" x14ac:dyDescent="0.25">
      <c r="A21" s="216"/>
      <c r="B21" s="217" t="s">
        <v>157</v>
      </c>
      <c r="C21" s="218">
        <v>0</v>
      </c>
      <c r="D21" s="219"/>
    </row>
    <row r="22" spans="1:4" ht="14.25" customHeight="1" x14ac:dyDescent="0.2">
      <c r="A22" s="220"/>
      <c r="B22" s="221"/>
      <c r="C22" s="222"/>
      <c r="D22" s="223"/>
    </row>
    <row r="23" spans="1:4" x14ac:dyDescent="0.2">
      <c r="A23" s="210" t="s">
        <v>198</v>
      </c>
      <c r="B23" s="181" t="s">
        <v>54</v>
      </c>
      <c r="C23" s="179"/>
      <c r="D23" s="211"/>
    </row>
    <row r="24" spans="1:4" ht="13.5" thickBot="1" x14ac:dyDescent="0.25">
      <c r="A24" s="212">
        <v>0</v>
      </c>
      <c r="B24" s="213" t="s">
        <v>196</v>
      </c>
      <c r="C24" s="214">
        <v>0</v>
      </c>
      <c r="D24" s="215" t="s">
        <v>253</v>
      </c>
    </row>
    <row r="25" spans="1:4" ht="13.5" customHeight="1" thickBot="1" x14ac:dyDescent="0.25">
      <c r="A25" s="216"/>
      <c r="B25" s="217" t="s">
        <v>157</v>
      </c>
      <c r="C25" s="218">
        <v>0</v>
      </c>
      <c r="D25" s="219"/>
    </row>
    <row r="26" spans="1:4" ht="14.25" customHeight="1" x14ac:dyDescent="0.2">
      <c r="A26" s="220"/>
      <c r="B26" s="221"/>
      <c r="C26" s="222"/>
      <c r="D26" s="223"/>
    </row>
    <row r="27" spans="1:4" x14ac:dyDescent="0.2">
      <c r="A27" s="210" t="s">
        <v>199</v>
      </c>
      <c r="B27" s="181" t="s">
        <v>61</v>
      </c>
      <c r="C27" s="179"/>
      <c r="D27" s="211"/>
    </row>
    <row r="28" spans="1:4" ht="13.5" thickBot="1" x14ac:dyDescent="0.25">
      <c r="A28" s="212">
        <v>0</v>
      </c>
      <c r="B28" s="213" t="s">
        <v>196</v>
      </c>
      <c r="C28" s="214">
        <v>0</v>
      </c>
      <c r="D28" s="215" t="s">
        <v>253</v>
      </c>
    </row>
    <row r="29" spans="1:4" ht="13.5" customHeight="1" thickBot="1" x14ac:dyDescent="0.25">
      <c r="A29" s="216"/>
      <c r="B29" s="217" t="s">
        <v>157</v>
      </c>
      <c r="C29" s="218">
        <v>0</v>
      </c>
      <c r="D29" s="219"/>
    </row>
    <row r="30" spans="1:4" ht="14.25" customHeight="1" x14ac:dyDescent="0.2">
      <c r="A30" s="220"/>
      <c r="B30" s="221"/>
      <c r="C30" s="222"/>
      <c r="D30" s="223"/>
    </row>
    <row r="31" spans="1:4" x14ac:dyDescent="0.2">
      <c r="A31" s="210" t="s">
        <v>200</v>
      </c>
      <c r="B31" s="181" t="s">
        <v>66</v>
      </c>
      <c r="C31" s="179"/>
      <c r="D31" s="211"/>
    </row>
    <row r="32" spans="1:4" ht="13.5" thickBot="1" x14ac:dyDescent="0.25">
      <c r="A32" s="212">
        <v>0</v>
      </c>
      <c r="B32" s="213" t="s">
        <v>196</v>
      </c>
      <c r="C32" s="214">
        <v>0</v>
      </c>
      <c r="D32" s="215" t="s">
        <v>253</v>
      </c>
    </row>
    <row r="33" spans="1:4" ht="13.5" customHeight="1" thickBot="1" x14ac:dyDescent="0.25">
      <c r="A33" s="216"/>
      <c r="B33" s="217" t="s">
        <v>157</v>
      </c>
      <c r="C33" s="218">
        <v>0</v>
      </c>
      <c r="D33" s="219"/>
    </row>
    <row r="34" spans="1:4" ht="14.25" customHeight="1" x14ac:dyDescent="0.2">
      <c r="A34" s="220"/>
      <c r="B34" s="221"/>
      <c r="C34" s="222"/>
      <c r="D34" s="223"/>
    </row>
    <row r="35" spans="1:4" x14ac:dyDescent="0.2">
      <c r="A35" s="210" t="s">
        <v>201</v>
      </c>
      <c r="B35" s="181" t="s">
        <v>69</v>
      </c>
      <c r="C35" s="179"/>
      <c r="D35" s="211"/>
    </row>
    <row r="36" spans="1:4" ht="13.5" thickBot="1" x14ac:dyDescent="0.25">
      <c r="A36" s="212">
        <v>0</v>
      </c>
      <c r="B36" s="213" t="s">
        <v>196</v>
      </c>
      <c r="C36" s="214">
        <v>0</v>
      </c>
      <c r="D36" s="215" t="s">
        <v>253</v>
      </c>
    </row>
    <row r="37" spans="1:4" ht="13.5" customHeight="1" thickBot="1" x14ac:dyDescent="0.25">
      <c r="A37" s="216"/>
      <c r="B37" s="217" t="s">
        <v>157</v>
      </c>
      <c r="C37" s="218">
        <v>0</v>
      </c>
      <c r="D37" s="219"/>
    </row>
    <row r="38" spans="1:4" ht="14.25" customHeight="1" x14ac:dyDescent="0.2">
      <c r="A38" s="220"/>
      <c r="B38" s="221"/>
      <c r="C38" s="222"/>
      <c r="D38" s="223"/>
    </row>
    <row r="39" spans="1:4" x14ac:dyDescent="0.2">
      <c r="A39" s="210" t="s">
        <v>202</v>
      </c>
      <c r="B39" s="181" t="s">
        <v>79</v>
      </c>
      <c r="C39" s="179"/>
      <c r="D39" s="211"/>
    </row>
    <row r="40" spans="1:4" ht="13.5" thickBot="1" x14ac:dyDescent="0.25">
      <c r="A40" s="212">
        <v>0</v>
      </c>
      <c r="B40" s="213" t="s">
        <v>196</v>
      </c>
      <c r="C40" s="214">
        <v>0</v>
      </c>
      <c r="D40" s="215" t="s">
        <v>253</v>
      </c>
    </row>
    <row r="41" spans="1:4" ht="13.5" customHeight="1" thickBot="1" x14ac:dyDescent="0.25">
      <c r="A41" s="216"/>
      <c r="B41" s="217" t="s">
        <v>157</v>
      </c>
      <c r="C41" s="218">
        <v>0</v>
      </c>
      <c r="D41" s="219"/>
    </row>
    <row r="42" spans="1:4" ht="14.25" customHeight="1" x14ac:dyDescent="0.2">
      <c r="A42" s="220"/>
      <c r="B42" s="221"/>
      <c r="C42" s="222"/>
      <c r="D42" s="223"/>
    </row>
    <row r="43" spans="1:4" x14ac:dyDescent="0.2">
      <c r="A43" s="210" t="s">
        <v>203</v>
      </c>
      <c r="B43" s="181" t="s">
        <v>84</v>
      </c>
      <c r="C43" s="179"/>
      <c r="D43" s="211"/>
    </row>
    <row r="44" spans="1:4" ht="13.5" thickBot="1" x14ac:dyDescent="0.25">
      <c r="A44" s="212">
        <v>0</v>
      </c>
      <c r="B44" s="213" t="s">
        <v>196</v>
      </c>
      <c r="C44" s="214">
        <v>0</v>
      </c>
      <c r="D44" s="215" t="s">
        <v>253</v>
      </c>
    </row>
    <row r="45" spans="1:4" ht="13.5" customHeight="1" thickBot="1" x14ac:dyDescent="0.25">
      <c r="A45" s="216"/>
      <c r="B45" s="217" t="s">
        <v>157</v>
      </c>
      <c r="C45" s="218">
        <v>0</v>
      </c>
      <c r="D45" s="219"/>
    </row>
    <row r="46" spans="1:4" ht="14.25" customHeight="1" x14ac:dyDescent="0.2">
      <c r="A46" s="220"/>
      <c r="B46" s="221"/>
      <c r="C46" s="222"/>
      <c r="D46" s="223"/>
    </row>
    <row r="47" spans="1:4" x14ac:dyDescent="0.2">
      <c r="A47" s="210" t="s">
        <v>205</v>
      </c>
      <c r="B47" s="181" t="s">
        <v>88</v>
      </c>
      <c r="C47" s="179"/>
      <c r="D47" s="211"/>
    </row>
    <row r="48" spans="1:4" ht="13.5" thickBot="1" x14ac:dyDescent="0.25">
      <c r="A48" s="212">
        <v>0</v>
      </c>
      <c r="B48" s="213" t="s">
        <v>196</v>
      </c>
      <c r="C48" s="214">
        <v>0</v>
      </c>
      <c r="D48" s="215" t="s">
        <v>253</v>
      </c>
    </row>
    <row r="49" spans="1:4" ht="13.5" customHeight="1" thickBot="1" x14ac:dyDescent="0.25">
      <c r="A49" s="216"/>
      <c r="B49" s="217" t="s">
        <v>157</v>
      </c>
      <c r="C49" s="218">
        <v>0</v>
      </c>
      <c r="D49" s="219"/>
    </row>
    <row r="50" spans="1:4" ht="14.25" customHeight="1" x14ac:dyDescent="0.2">
      <c r="A50" s="220"/>
      <c r="B50" s="221"/>
      <c r="C50" s="222"/>
      <c r="D50" s="223"/>
    </row>
    <row r="51" spans="1:4" x14ac:dyDescent="0.2">
      <c r="A51" s="210" t="s">
        <v>206</v>
      </c>
      <c r="B51" s="181" t="s">
        <v>92</v>
      </c>
      <c r="C51" s="179"/>
      <c r="D51" s="211"/>
    </row>
    <row r="52" spans="1:4" ht="13.5" thickBot="1" x14ac:dyDescent="0.25">
      <c r="A52" s="212">
        <v>0</v>
      </c>
      <c r="B52" s="213" t="s">
        <v>196</v>
      </c>
      <c r="C52" s="214">
        <v>0</v>
      </c>
      <c r="D52" s="215" t="s">
        <v>253</v>
      </c>
    </row>
    <row r="53" spans="1:4" ht="13.5" customHeight="1" thickBot="1" x14ac:dyDescent="0.25">
      <c r="A53" s="216"/>
      <c r="B53" s="217" t="s">
        <v>157</v>
      </c>
      <c r="C53" s="218">
        <v>0</v>
      </c>
      <c r="D53" s="219"/>
    </row>
    <row r="54" spans="1:4" ht="14.25" customHeight="1" x14ac:dyDescent="0.2">
      <c r="A54" s="220"/>
      <c r="B54" s="221"/>
      <c r="C54" s="222"/>
      <c r="D54" s="223"/>
    </row>
    <row r="55" spans="1:4" x14ac:dyDescent="0.2">
      <c r="A55" s="210" t="s">
        <v>207</v>
      </c>
      <c r="B55" s="181" t="s">
        <v>104</v>
      </c>
      <c r="C55" s="179"/>
      <c r="D55" s="211"/>
    </row>
    <row r="56" spans="1:4" ht="13.5" thickBot="1" x14ac:dyDescent="0.25">
      <c r="A56" s="212">
        <v>0</v>
      </c>
      <c r="B56" s="213" t="s">
        <v>196</v>
      </c>
      <c r="C56" s="214">
        <v>0</v>
      </c>
      <c r="D56" s="215" t="s">
        <v>253</v>
      </c>
    </row>
    <row r="57" spans="1:4" ht="13.5" customHeight="1" thickBot="1" x14ac:dyDescent="0.25">
      <c r="A57" s="216"/>
      <c r="B57" s="217" t="s">
        <v>157</v>
      </c>
      <c r="C57" s="218">
        <v>0</v>
      </c>
      <c r="D57" s="219"/>
    </row>
    <row r="58" spans="1:4" ht="14.25" customHeight="1" x14ac:dyDescent="0.2">
      <c r="A58" s="220"/>
      <c r="B58" s="221"/>
      <c r="C58" s="222"/>
      <c r="D58" s="223"/>
    </row>
    <row r="59" spans="1:4" x14ac:dyDescent="0.2">
      <c r="A59" s="210" t="s">
        <v>208</v>
      </c>
      <c r="B59" s="181" t="s">
        <v>113</v>
      </c>
      <c r="C59" s="179"/>
      <c r="D59" s="211"/>
    </row>
    <row r="60" spans="1:4" ht="13.5" thickBot="1" x14ac:dyDescent="0.25">
      <c r="A60" s="212">
        <v>0</v>
      </c>
      <c r="B60" s="213" t="s">
        <v>196</v>
      </c>
      <c r="C60" s="214">
        <v>0</v>
      </c>
      <c r="D60" s="215" t="s">
        <v>253</v>
      </c>
    </row>
    <row r="61" spans="1:4" ht="13.5" customHeight="1" thickBot="1" x14ac:dyDescent="0.25">
      <c r="A61" s="216"/>
      <c r="B61" s="217" t="s">
        <v>157</v>
      </c>
      <c r="C61" s="218">
        <v>0</v>
      </c>
      <c r="D61" s="219"/>
    </row>
    <row r="62" spans="1:4" ht="14.25" customHeight="1" x14ac:dyDescent="0.2">
      <c r="A62" s="220"/>
      <c r="B62" s="221"/>
      <c r="C62" s="222"/>
      <c r="D62" s="223"/>
    </row>
    <row r="63" spans="1:4" x14ac:dyDescent="0.2">
      <c r="A63" s="210" t="s">
        <v>209</v>
      </c>
      <c r="B63" s="181" t="s">
        <v>116</v>
      </c>
      <c r="C63" s="179"/>
      <c r="D63" s="211"/>
    </row>
    <row r="64" spans="1:4" ht="13.5" thickBot="1" x14ac:dyDescent="0.25">
      <c r="A64" s="212">
        <v>0</v>
      </c>
      <c r="B64" s="213" t="s">
        <v>196</v>
      </c>
      <c r="C64" s="214">
        <v>0</v>
      </c>
      <c r="D64" s="215" t="s">
        <v>253</v>
      </c>
    </row>
    <row r="65" spans="1:4" ht="13.5" customHeight="1" thickBot="1" x14ac:dyDescent="0.25">
      <c r="A65" s="216"/>
      <c r="B65" s="217" t="s">
        <v>157</v>
      </c>
      <c r="C65" s="218">
        <v>0</v>
      </c>
      <c r="D65" s="219"/>
    </row>
    <row r="66" spans="1:4" ht="14.25" customHeight="1" x14ac:dyDescent="0.2">
      <c r="A66" s="220"/>
      <c r="B66" s="221"/>
      <c r="C66" s="222"/>
      <c r="D66" s="223"/>
    </row>
    <row r="67" spans="1:4" x14ac:dyDescent="0.2">
      <c r="A67" s="210" t="s">
        <v>210</v>
      </c>
      <c r="B67" s="181" t="s">
        <v>118</v>
      </c>
      <c r="C67" s="179"/>
      <c r="D67" s="211"/>
    </row>
    <row r="68" spans="1:4" ht="13.5" thickBot="1" x14ac:dyDescent="0.25">
      <c r="A68" s="212">
        <v>0</v>
      </c>
      <c r="B68" s="213" t="s">
        <v>196</v>
      </c>
      <c r="C68" s="214">
        <v>0</v>
      </c>
      <c r="D68" s="215" t="s">
        <v>253</v>
      </c>
    </row>
    <row r="69" spans="1:4" ht="13.5" customHeight="1" thickBot="1" x14ac:dyDescent="0.25">
      <c r="A69" s="216"/>
      <c r="B69" s="217" t="s">
        <v>157</v>
      </c>
      <c r="C69" s="218">
        <v>0</v>
      </c>
      <c r="D69" s="219"/>
    </row>
    <row r="70" spans="1:4" ht="14.25" customHeight="1" x14ac:dyDescent="0.2">
      <c r="A70" s="220"/>
      <c r="B70" s="221"/>
      <c r="C70" s="222"/>
      <c r="D70" s="223"/>
    </row>
    <row r="71" spans="1:4" x14ac:dyDescent="0.2">
      <c r="A71" s="210" t="s">
        <v>211</v>
      </c>
      <c r="B71" s="181" t="s">
        <v>121</v>
      </c>
      <c r="C71" s="179"/>
      <c r="D71" s="211"/>
    </row>
    <row r="72" spans="1:4" ht="13.5" thickBot="1" x14ac:dyDescent="0.25">
      <c r="A72" s="212">
        <v>0</v>
      </c>
      <c r="B72" s="213" t="s">
        <v>196</v>
      </c>
      <c r="C72" s="214">
        <v>0</v>
      </c>
      <c r="D72" s="215" t="s">
        <v>253</v>
      </c>
    </row>
    <row r="73" spans="1:4" ht="13.5" customHeight="1" thickBot="1" x14ac:dyDescent="0.25">
      <c r="A73" s="216"/>
      <c r="B73" s="217" t="s">
        <v>157</v>
      </c>
      <c r="C73" s="218">
        <v>0</v>
      </c>
      <c r="D73" s="219"/>
    </row>
    <row r="74" spans="1:4" ht="14.25" customHeight="1" x14ac:dyDescent="0.2">
      <c r="A74" s="220"/>
      <c r="B74" s="221"/>
      <c r="C74" s="222"/>
      <c r="D74" s="223"/>
    </row>
    <row r="75" spans="1:4" ht="25.5" x14ac:dyDescent="0.2">
      <c r="A75" s="210" t="s">
        <v>217</v>
      </c>
      <c r="B75" s="181" t="s">
        <v>124</v>
      </c>
      <c r="C75" s="179"/>
      <c r="D75" s="211"/>
    </row>
    <row r="76" spans="1:4" ht="13.5" thickBot="1" x14ac:dyDescent="0.25">
      <c r="A76" s="212">
        <v>0</v>
      </c>
      <c r="B76" s="213" t="s">
        <v>196</v>
      </c>
      <c r="C76" s="214">
        <v>0</v>
      </c>
      <c r="D76" s="215" t="s">
        <v>253</v>
      </c>
    </row>
    <row r="77" spans="1:4" ht="13.5" customHeight="1" thickBot="1" x14ac:dyDescent="0.25">
      <c r="A77" s="216"/>
      <c r="B77" s="217" t="s">
        <v>157</v>
      </c>
      <c r="C77" s="218">
        <v>0</v>
      </c>
      <c r="D77" s="219"/>
    </row>
    <row r="78" spans="1:4" ht="14.25" customHeight="1" x14ac:dyDescent="0.2">
      <c r="A78" s="220"/>
      <c r="B78" s="221"/>
      <c r="C78" s="222"/>
      <c r="D78" s="223"/>
    </row>
    <row r="79" spans="1:4" x14ac:dyDescent="0.2">
      <c r="A79" s="210" t="s">
        <v>220</v>
      </c>
      <c r="B79" s="181" t="s">
        <v>129</v>
      </c>
      <c r="C79" s="179"/>
      <c r="D79" s="211"/>
    </row>
    <row r="80" spans="1:4" ht="13.5" thickBot="1" x14ac:dyDescent="0.25">
      <c r="A80" s="212">
        <v>0</v>
      </c>
      <c r="B80" s="213" t="s">
        <v>196</v>
      </c>
      <c r="C80" s="214">
        <v>0</v>
      </c>
      <c r="D80" s="215" t="s">
        <v>253</v>
      </c>
    </row>
    <row r="81" spans="1:4" ht="13.5" customHeight="1" thickBot="1" x14ac:dyDescent="0.25">
      <c r="A81" s="216"/>
      <c r="B81" s="217" t="s">
        <v>157</v>
      </c>
      <c r="C81" s="218">
        <v>0</v>
      </c>
      <c r="D81" s="219"/>
    </row>
    <row r="82" spans="1:4" ht="14.25" customHeight="1" x14ac:dyDescent="0.2">
      <c r="A82" s="220"/>
      <c r="B82" s="221"/>
      <c r="C82" s="222"/>
      <c r="D82" s="223"/>
    </row>
    <row r="83" spans="1:4" ht="13.5" customHeight="1" thickBot="1" x14ac:dyDescent="0.25">
      <c r="A83" s="224"/>
      <c r="B83" s="225" t="s">
        <v>233</v>
      </c>
      <c r="C83" s="226">
        <f>+C81+C77+C73+C69+C65+C61+C57+C53+C49+C45+C41+C37+C33+C29+C25+C21+C17+C13</f>
        <v>0</v>
      </c>
      <c r="D8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REPORTING&amp;RGREENWICH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140</v>
      </c>
      <c r="B4" s="478"/>
      <c r="C4" s="478"/>
      <c r="D4" s="478"/>
      <c r="E4" s="478"/>
      <c r="F4" s="478"/>
    </row>
    <row r="5" spans="1:6" s="229" customFormat="1" x14ac:dyDescent="0.2">
      <c r="A5" s="478" t="s">
        <v>254</v>
      </c>
      <c r="B5" s="478"/>
      <c r="C5" s="478"/>
      <c r="D5" s="478"/>
      <c r="E5" s="478"/>
      <c r="F5" s="478"/>
    </row>
    <row r="6" spans="1:6" s="229" customFormat="1" x14ac:dyDescent="0.2">
      <c r="A6" s="478" t="s">
        <v>255</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256</v>
      </c>
      <c r="D9" s="238" t="s">
        <v>257</v>
      </c>
      <c r="E9" s="239" t="s">
        <v>258</v>
      </c>
      <c r="F9" s="240" t="s">
        <v>259</v>
      </c>
    </row>
    <row r="10" spans="1:6" x14ac:dyDescent="0.2">
      <c r="A10" s="242"/>
      <c r="B10" s="243"/>
      <c r="C10" s="244"/>
      <c r="D10" s="245"/>
      <c r="E10" s="179"/>
      <c r="F10" s="178"/>
    </row>
    <row r="11" spans="1:6" ht="17.25" customHeight="1" thickBot="1" x14ac:dyDescent="0.25">
      <c r="A11" s="172" t="s">
        <v>151</v>
      </c>
      <c r="B11" s="246" t="s">
        <v>260</v>
      </c>
      <c r="C11" s="247"/>
      <c r="D11" s="247"/>
      <c r="E11" s="247"/>
      <c r="F11" s="248"/>
    </row>
    <row r="12" spans="1:6" ht="15.75" customHeight="1" x14ac:dyDescent="0.2">
      <c r="A12" s="249"/>
      <c r="B12" s="250" t="s">
        <v>261</v>
      </c>
      <c r="C12" s="251">
        <v>0</v>
      </c>
      <c r="D12" s="251">
        <v>0</v>
      </c>
      <c r="E12" s="251">
        <f t="shared" ref="E12:E18" si="0">D12-C12</f>
        <v>0</v>
      </c>
      <c r="F12" s="252">
        <f t="shared" ref="F12:F18" si="1">IF(C12=0,0,E12/C12)</f>
        <v>0</v>
      </c>
    </row>
    <row r="13" spans="1:6" x14ac:dyDescent="0.2">
      <c r="A13" s="253">
        <v>1</v>
      </c>
      <c r="B13" s="254" t="s">
        <v>262</v>
      </c>
      <c r="C13" s="255">
        <v>0</v>
      </c>
      <c r="D13" s="255">
        <v>0</v>
      </c>
      <c r="E13" s="255">
        <f t="shared" si="0"/>
        <v>0</v>
      </c>
      <c r="F13" s="256">
        <f t="shared" si="1"/>
        <v>0</v>
      </c>
    </row>
    <row r="14" spans="1:6" x14ac:dyDescent="0.2">
      <c r="A14" s="253">
        <v>2</v>
      </c>
      <c r="B14" s="254" t="s">
        <v>263</v>
      </c>
      <c r="C14" s="255">
        <v>0</v>
      </c>
      <c r="D14" s="255">
        <v>0</v>
      </c>
      <c r="E14" s="255">
        <f t="shared" si="0"/>
        <v>0</v>
      </c>
      <c r="F14" s="256">
        <f t="shared" si="1"/>
        <v>0</v>
      </c>
    </row>
    <row r="15" spans="1:6" x14ac:dyDescent="0.2">
      <c r="A15" s="253">
        <v>3</v>
      </c>
      <c r="B15" s="254" t="s">
        <v>264</v>
      </c>
      <c r="C15" s="255">
        <v>0</v>
      </c>
      <c r="D15" s="255">
        <v>0</v>
      </c>
      <c r="E15" s="255">
        <f t="shared" si="0"/>
        <v>0</v>
      </c>
      <c r="F15" s="256">
        <f t="shared" si="1"/>
        <v>0</v>
      </c>
    </row>
    <row r="16" spans="1:6" x14ac:dyDescent="0.2">
      <c r="A16" s="253">
        <v>4</v>
      </c>
      <c r="B16" s="254" t="s">
        <v>265</v>
      </c>
      <c r="C16" s="255">
        <v>0</v>
      </c>
      <c r="D16" s="255">
        <v>0</v>
      </c>
      <c r="E16" s="255">
        <f t="shared" si="0"/>
        <v>0</v>
      </c>
      <c r="F16" s="256">
        <f t="shared" si="1"/>
        <v>0</v>
      </c>
    </row>
    <row r="17" spans="1:6" x14ac:dyDescent="0.2">
      <c r="A17" s="257"/>
      <c r="B17" s="258" t="s">
        <v>266</v>
      </c>
      <c r="C17" s="259">
        <f>C12+(C13+C14-C15+C16)</f>
        <v>0</v>
      </c>
      <c r="D17" s="259">
        <f>D12+(D13+D14-D15+D16)</f>
        <v>0</v>
      </c>
      <c r="E17" s="259">
        <f t="shared" si="0"/>
        <v>0</v>
      </c>
      <c r="F17" s="260">
        <f t="shared" si="1"/>
        <v>0</v>
      </c>
    </row>
    <row r="18" spans="1:6" x14ac:dyDescent="0.2">
      <c r="A18" s="261">
        <v>5</v>
      </c>
      <c r="B18" s="262" t="s">
        <v>267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158</v>
      </c>
      <c r="B20" s="246" t="s">
        <v>268</v>
      </c>
      <c r="C20" s="247"/>
      <c r="D20" s="247"/>
      <c r="E20" s="247"/>
      <c r="F20" s="248"/>
    </row>
    <row r="21" spans="1:6" ht="15.75" customHeight="1" x14ac:dyDescent="0.2">
      <c r="A21" s="249"/>
      <c r="B21" s="250" t="s">
        <v>261</v>
      </c>
      <c r="C21" s="251">
        <v>1121553</v>
      </c>
      <c r="D21" s="251">
        <v>1233220</v>
      </c>
      <c r="E21" s="251">
        <f t="shared" ref="E21:E27" si="2">D21-C21</f>
        <v>111667</v>
      </c>
      <c r="F21" s="252">
        <f t="shared" ref="F21:F27" si="3">IF(C21=0,0,E21/C21)</f>
        <v>9.9564621556003152E-2</v>
      </c>
    </row>
    <row r="22" spans="1:6" x14ac:dyDescent="0.2">
      <c r="A22" s="253">
        <v>1</v>
      </c>
      <c r="B22" s="254" t="s">
        <v>262</v>
      </c>
      <c r="C22" s="255">
        <v>545369</v>
      </c>
      <c r="D22" s="255">
        <v>450679</v>
      </c>
      <c r="E22" s="255">
        <f t="shared" si="2"/>
        <v>-94690</v>
      </c>
      <c r="F22" s="256">
        <f t="shared" si="3"/>
        <v>-0.17362556360922604</v>
      </c>
    </row>
    <row r="23" spans="1:6" x14ac:dyDescent="0.2">
      <c r="A23" s="253">
        <v>2</v>
      </c>
      <c r="B23" s="254" t="s">
        <v>263</v>
      </c>
      <c r="C23" s="255">
        <v>142691</v>
      </c>
      <c r="D23" s="255">
        <v>475955</v>
      </c>
      <c r="E23" s="255">
        <f t="shared" si="2"/>
        <v>333264</v>
      </c>
      <c r="F23" s="256">
        <f t="shared" si="3"/>
        <v>2.3355642612358172</v>
      </c>
    </row>
    <row r="24" spans="1:6" x14ac:dyDescent="0.2">
      <c r="A24" s="253">
        <v>3</v>
      </c>
      <c r="B24" s="254" t="s">
        <v>264</v>
      </c>
      <c r="C24" s="255">
        <v>576393</v>
      </c>
      <c r="D24" s="255">
        <v>443829</v>
      </c>
      <c r="E24" s="255">
        <f t="shared" si="2"/>
        <v>-132564</v>
      </c>
      <c r="F24" s="256">
        <f t="shared" si="3"/>
        <v>-0.22998891381401232</v>
      </c>
    </row>
    <row r="25" spans="1:6" x14ac:dyDescent="0.2">
      <c r="A25" s="253">
        <v>4</v>
      </c>
      <c r="B25" s="254" t="s">
        <v>265</v>
      </c>
      <c r="C25" s="255">
        <v>0</v>
      </c>
      <c r="D25" s="255">
        <v>0</v>
      </c>
      <c r="E25" s="255">
        <f t="shared" si="2"/>
        <v>0</v>
      </c>
      <c r="F25" s="256">
        <f t="shared" si="3"/>
        <v>0</v>
      </c>
    </row>
    <row r="26" spans="1:6" x14ac:dyDescent="0.2">
      <c r="A26" s="257"/>
      <c r="B26" s="258" t="s">
        <v>266</v>
      </c>
      <c r="C26" s="259">
        <f>C21+(C22+C23-C24+C25)</f>
        <v>1233220</v>
      </c>
      <c r="D26" s="259">
        <f>D21+(D22+D23-D24+D25)</f>
        <v>1716025</v>
      </c>
      <c r="E26" s="259">
        <f t="shared" si="2"/>
        <v>482805</v>
      </c>
      <c r="F26" s="260">
        <f t="shared" si="3"/>
        <v>0.39149948914224553</v>
      </c>
    </row>
    <row r="27" spans="1:6" x14ac:dyDescent="0.2">
      <c r="A27" s="261">
        <v>5</v>
      </c>
      <c r="B27" s="262" t="s">
        <v>267</v>
      </c>
      <c r="C27" s="263">
        <v>143000</v>
      </c>
      <c r="D27" s="263">
        <v>282000</v>
      </c>
      <c r="E27" s="263">
        <f t="shared" si="2"/>
        <v>139000</v>
      </c>
      <c r="F27" s="264">
        <f t="shared" si="3"/>
        <v>0.97202797202797198</v>
      </c>
    </row>
    <row r="28" spans="1:6" ht="13.5" thickBot="1" x14ac:dyDescent="0.25">
      <c r="A28" s="265"/>
      <c r="B28" s="266"/>
      <c r="C28" s="267"/>
      <c r="D28" s="267"/>
      <c r="E28" s="267"/>
      <c r="F28" s="268"/>
    </row>
    <row r="29" spans="1:6" ht="17.25" customHeight="1" thickBot="1" x14ac:dyDescent="0.25">
      <c r="A29" s="172" t="s">
        <v>159</v>
      </c>
      <c r="B29" s="246" t="s">
        <v>269</v>
      </c>
      <c r="C29" s="247"/>
      <c r="D29" s="247"/>
      <c r="E29" s="247"/>
      <c r="F29" s="248"/>
    </row>
    <row r="30" spans="1:6" ht="15.75" customHeight="1" x14ac:dyDescent="0.2">
      <c r="A30" s="249"/>
      <c r="B30" s="250" t="s">
        <v>261</v>
      </c>
      <c r="C30" s="251">
        <v>0</v>
      </c>
      <c r="D30" s="251">
        <v>0</v>
      </c>
      <c r="E30" s="251">
        <f t="shared" ref="E30:E36" si="4">D30-C30</f>
        <v>0</v>
      </c>
      <c r="F30" s="252">
        <f t="shared" ref="F30:F36" si="5">IF(C30=0,0,E30/C30)</f>
        <v>0</v>
      </c>
    </row>
    <row r="31" spans="1:6" x14ac:dyDescent="0.2">
      <c r="A31" s="253">
        <v>1</v>
      </c>
      <c r="B31" s="254" t="s">
        <v>262</v>
      </c>
      <c r="C31" s="255">
        <v>0</v>
      </c>
      <c r="D31" s="255">
        <v>0</v>
      </c>
      <c r="E31" s="255">
        <f t="shared" si="4"/>
        <v>0</v>
      </c>
      <c r="F31" s="256">
        <f t="shared" si="5"/>
        <v>0</v>
      </c>
    </row>
    <row r="32" spans="1:6" x14ac:dyDescent="0.2">
      <c r="A32" s="253">
        <v>2</v>
      </c>
      <c r="B32" s="254" t="s">
        <v>263</v>
      </c>
      <c r="C32" s="255">
        <v>0</v>
      </c>
      <c r="D32" s="255">
        <v>0</v>
      </c>
      <c r="E32" s="255">
        <f t="shared" si="4"/>
        <v>0</v>
      </c>
      <c r="F32" s="256">
        <f t="shared" si="5"/>
        <v>0</v>
      </c>
    </row>
    <row r="33" spans="1:6" x14ac:dyDescent="0.2">
      <c r="A33" s="253">
        <v>3</v>
      </c>
      <c r="B33" s="254" t="s">
        <v>264</v>
      </c>
      <c r="C33" s="255">
        <v>0</v>
      </c>
      <c r="D33" s="255">
        <v>0</v>
      </c>
      <c r="E33" s="255">
        <f t="shared" si="4"/>
        <v>0</v>
      </c>
      <c r="F33" s="256">
        <f t="shared" si="5"/>
        <v>0</v>
      </c>
    </row>
    <row r="34" spans="1:6" x14ac:dyDescent="0.2">
      <c r="A34" s="253">
        <v>4</v>
      </c>
      <c r="B34" s="254" t="s">
        <v>265</v>
      </c>
      <c r="C34" s="255">
        <v>0</v>
      </c>
      <c r="D34" s="255">
        <v>0</v>
      </c>
      <c r="E34" s="255">
        <f t="shared" si="4"/>
        <v>0</v>
      </c>
      <c r="F34" s="256">
        <f t="shared" si="5"/>
        <v>0</v>
      </c>
    </row>
    <row r="35" spans="1:6" x14ac:dyDescent="0.2">
      <c r="A35" s="257"/>
      <c r="B35" s="258" t="s">
        <v>266</v>
      </c>
      <c r="C35" s="259">
        <f>C30+(C31+C32-C33+C34)</f>
        <v>0</v>
      </c>
      <c r="D35" s="259">
        <f>D30+(D31+D32-D33+D34)</f>
        <v>0</v>
      </c>
      <c r="E35" s="259">
        <f t="shared" si="4"/>
        <v>0</v>
      </c>
      <c r="F35" s="260">
        <f t="shared" si="5"/>
        <v>0</v>
      </c>
    </row>
    <row r="36" spans="1:6" x14ac:dyDescent="0.2">
      <c r="A36" s="261">
        <v>5</v>
      </c>
      <c r="B36" s="262" t="s">
        <v>267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REPORTING&amp;R&amp;10GREENWICH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8"/>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88" t="s">
        <v>0</v>
      </c>
      <c r="B1" s="489"/>
      <c r="C1" s="490"/>
    </row>
    <row r="2" spans="1:4" ht="12.75" customHeight="1" x14ac:dyDescent="0.25">
      <c r="A2" s="488" t="s">
        <v>1</v>
      </c>
      <c r="B2" s="489"/>
      <c r="C2" s="490"/>
    </row>
    <row r="3" spans="1:4" ht="12.75" customHeight="1" x14ac:dyDescent="0.25">
      <c r="A3" s="488" t="s">
        <v>2</v>
      </c>
      <c r="B3" s="489"/>
      <c r="C3" s="490"/>
    </row>
    <row r="4" spans="1:4" ht="12.75" customHeight="1" x14ac:dyDescent="0.25">
      <c r="A4" s="488" t="s">
        <v>270</v>
      </c>
      <c r="B4" s="489"/>
      <c r="C4" s="490"/>
    </row>
    <row r="5" spans="1:4" ht="12.75" customHeight="1" thickBot="1" x14ac:dyDescent="0.3">
      <c r="A5" s="491"/>
      <c r="B5" s="492"/>
      <c r="C5" s="493"/>
    </row>
    <row r="6" spans="1:4" ht="15.75" customHeight="1" thickBot="1" x14ac:dyDescent="0.3">
      <c r="A6" s="494" t="s">
        <v>271</v>
      </c>
      <c r="B6" s="495"/>
      <c r="C6" s="496"/>
    </row>
    <row r="7" spans="1:4" ht="15.75" customHeight="1" thickBot="1" x14ac:dyDescent="0.3">
      <c r="A7" s="271">
        <v>-1</v>
      </c>
      <c r="B7" s="272">
        <v>-2</v>
      </c>
      <c r="C7" s="272">
        <v>-3</v>
      </c>
    </row>
    <row r="8" spans="1:4" ht="16.5" thickBot="1" x14ac:dyDescent="0.3">
      <c r="A8" s="273" t="s">
        <v>272</v>
      </c>
      <c r="B8" s="274" t="s">
        <v>273</v>
      </c>
      <c r="C8" s="275" t="s">
        <v>274</v>
      </c>
    </row>
    <row r="9" spans="1:4" s="277" customFormat="1" ht="12.75" customHeight="1" x14ac:dyDescent="0.25">
      <c r="A9" s="479" t="s">
        <v>275</v>
      </c>
      <c r="B9" s="480"/>
      <c r="C9" s="276">
        <v>669</v>
      </c>
    </row>
    <row r="10" spans="1:4" s="277" customFormat="1" ht="15.75" customHeight="1" x14ac:dyDescent="0.25">
      <c r="A10" s="481" t="s">
        <v>276</v>
      </c>
      <c r="B10" s="482"/>
      <c r="C10" s="276">
        <v>545</v>
      </c>
      <c r="D10" s="278"/>
    </row>
    <row r="11" spans="1:4" s="277" customFormat="1" ht="12.75" customHeight="1" thickBot="1" x14ac:dyDescent="0.3">
      <c r="A11" s="483" t="s">
        <v>277</v>
      </c>
      <c r="B11" s="484"/>
      <c r="C11" s="279">
        <v>443829</v>
      </c>
      <c r="D11" s="278"/>
    </row>
    <row r="12" spans="1:4" s="277" customFormat="1" ht="15.75" customHeight="1" thickBot="1" x14ac:dyDescent="0.3">
      <c r="A12" s="485"/>
      <c r="B12" s="486"/>
      <c r="C12" s="487"/>
      <c r="D12" s="278"/>
    </row>
    <row r="13" spans="1:4" s="277" customFormat="1" ht="15.75" customHeight="1" x14ac:dyDescent="0.25">
      <c r="A13" s="280" t="s">
        <v>278</v>
      </c>
      <c r="B13" s="281" t="s">
        <v>279</v>
      </c>
      <c r="C13" s="282">
        <v>2580</v>
      </c>
    </row>
    <row r="14" spans="1:4" s="277" customFormat="1" ht="12.75" customHeight="1" x14ac:dyDescent="0.25">
      <c r="A14" s="280" t="s">
        <v>280</v>
      </c>
      <c r="B14" s="281" t="s">
        <v>279</v>
      </c>
      <c r="C14" s="282">
        <v>211777.2</v>
      </c>
    </row>
    <row r="15" spans="1:4" s="277" customFormat="1" ht="12.75" customHeight="1" x14ac:dyDescent="0.25">
      <c r="A15" s="280" t="s">
        <v>281</v>
      </c>
      <c r="B15" s="281" t="s">
        <v>279</v>
      </c>
      <c r="C15" s="282">
        <v>8931.3700000000008</v>
      </c>
    </row>
    <row r="16" spans="1:4" s="277" customFormat="1" ht="12.75" customHeight="1" x14ac:dyDescent="0.25">
      <c r="A16" s="280" t="s">
        <v>282</v>
      </c>
      <c r="B16" s="281" t="s">
        <v>279</v>
      </c>
      <c r="C16" s="282">
        <v>12510.25</v>
      </c>
    </row>
    <row r="17" spans="1:3" s="277" customFormat="1" ht="12.75" customHeight="1" x14ac:dyDescent="0.25">
      <c r="A17" s="280" t="s">
        <v>283</v>
      </c>
      <c r="B17" s="281" t="s">
        <v>279</v>
      </c>
      <c r="C17" s="282">
        <v>34261.03</v>
      </c>
    </row>
    <row r="18" spans="1:3" s="277" customFormat="1" ht="12.75" customHeight="1" x14ac:dyDescent="0.25">
      <c r="A18" s="280" t="s">
        <v>284</v>
      </c>
      <c r="B18" s="281" t="s">
        <v>279</v>
      </c>
      <c r="C18" s="282">
        <v>19232.22</v>
      </c>
    </row>
    <row r="19" spans="1:3" s="277" customFormat="1" ht="12.75" customHeight="1" x14ac:dyDescent="0.25">
      <c r="A19" s="280" t="s">
        <v>285</v>
      </c>
      <c r="B19" s="281" t="s">
        <v>279</v>
      </c>
      <c r="C19" s="282">
        <v>10293.02</v>
      </c>
    </row>
    <row r="20" spans="1:3" s="277" customFormat="1" ht="12.75" customHeight="1" x14ac:dyDescent="0.25">
      <c r="A20" s="280" t="s">
        <v>286</v>
      </c>
      <c r="B20" s="281" t="s">
        <v>279</v>
      </c>
      <c r="C20" s="282">
        <v>46006.7</v>
      </c>
    </row>
    <row r="21" spans="1:3" s="277" customFormat="1" ht="12.75" customHeight="1" x14ac:dyDescent="0.25">
      <c r="A21" s="280" t="s">
        <v>287</v>
      </c>
      <c r="B21" s="281" t="s">
        <v>279</v>
      </c>
      <c r="C21" s="282">
        <v>69299.839999999997</v>
      </c>
    </row>
    <row r="22" spans="1:3" s="277" customFormat="1" ht="12.75" customHeight="1" x14ac:dyDescent="0.25">
      <c r="A22" s="280" t="s">
        <v>288</v>
      </c>
      <c r="B22" s="281" t="s">
        <v>279</v>
      </c>
      <c r="C22" s="282">
        <v>44106.23</v>
      </c>
    </row>
    <row r="23" spans="1:3" s="277" customFormat="1" ht="12.75" customHeight="1" x14ac:dyDescent="0.25">
      <c r="A23" s="280" t="s">
        <v>289</v>
      </c>
      <c r="B23" s="281" t="s">
        <v>279</v>
      </c>
      <c r="C23" s="282">
        <v>11624.03</v>
      </c>
    </row>
    <row r="24" spans="1:3" s="277" customFormat="1" ht="12.75" customHeight="1" x14ac:dyDescent="0.25">
      <c r="A24" s="280" t="s">
        <v>290</v>
      </c>
      <c r="B24" s="281" t="s">
        <v>279</v>
      </c>
      <c r="C24" s="282">
        <v>15666</v>
      </c>
    </row>
    <row r="25" spans="1:3" s="277" customFormat="1" ht="12.75" customHeight="1" x14ac:dyDescent="0.25">
      <c r="A25" s="280" t="s">
        <v>291</v>
      </c>
      <c r="B25" s="281" t="s">
        <v>279</v>
      </c>
      <c r="C25" s="282">
        <v>56166.96</v>
      </c>
    </row>
    <row r="26" spans="1:3" s="277" customFormat="1" ht="12.75" customHeight="1" x14ac:dyDescent="0.25">
      <c r="A26" s="280" t="s">
        <v>292</v>
      </c>
      <c r="B26" s="281" t="s">
        <v>279</v>
      </c>
      <c r="C26" s="282">
        <v>27049.71</v>
      </c>
    </row>
    <row r="27" spans="1:3" s="277" customFormat="1" ht="12.75" customHeight="1" x14ac:dyDescent="0.25">
      <c r="A27" s="280" t="s">
        <v>293</v>
      </c>
      <c r="B27" s="281" t="s">
        <v>279</v>
      </c>
      <c r="C27" s="282">
        <v>16229.25</v>
      </c>
    </row>
    <row r="28" spans="1:3" s="277" customFormat="1" ht="12.75" customHeight="1" x14ac:dyDescent="0.25">
      <c r="A28" s="280" t="s">
        <v>294</v>
      </c>
      <c r="B28" s="281" t="s">
        <v>279</v>
      </c>
      <c r="C28" s="282">
        <v>11895.64</v>
      </c>
    </row>
    <row r="29" spans="1:3" s="277" customFormat="1" ht="12.75" customHeight="1" x14ac:dyDescent="0.25">
      <c r="A29" s="280" t="s">
        <v>295</v>
      </c>
      <c r="B29" s="281" t="s">
        <v>279</v>
      </c>
      <c r="C29" s="282">
        <v>12149.22</v>
      </c>
    </row>
    <row r="30" spans="1:3" s="277" customFormat="1" ht="12.75" customHeight="1" x14ac:dyDescent="0.25">
      <c r="A30" s="280" t="s">
        <v>296</v>
      </c>
      <c r="B30" s="281" t="s">
        <v>279</v>
      </c>
      <c r="C30" s="282">
        <v>12902.97</v>
      </c>
    </row>
    <row r="31" spans="1:3" s="277" customFormat="1" ht="12.75" customHeight="1" x14ac:dyDescent="0.25">
      <c r="A31" s="280" t="s">
        <v>297</v>
      </c>
      <c r="B31" s="281" t="s">
        <v>279</v>
      </c>
      <c r="C31" s="282">
        <v>1788.43</v>
      </c>
    </row>
    <row r="32" spans="1:3" s="277" customFormat="1" ht="12.75" customHeight="1" x14ac:dyDescent="0.25">
      <c r="A32" s="280" t="s">
        <v>298</v>
      </c>
      <c r="B32" s="281" t="s">
        <v>279</v>
      </c>
      <c r="C32" s="282">
        <v>3142.89</v>
      </c>
    </row>
    <row r="33" spans="1:3" s="277" customFormat="1" ht="12.75" customHeight="1" x14ac:dyDescent="0.25">
      <c r="A33" s="280" t="s">
        <v>299</v>
      </c>
      <c r="B33" s="281" t="s">
        <v>279</v>
      </c>
      <c r="C33" s="282">
        <v>4546.5</v>
      </c>
    </row>
    <row r="34" spans="1:3" s="277" customFormat="1" ht="12.75" customHeight="1" x14ac:dyDescent="0.25">
      <c r="A34" s="280" t="s">
        <v>300</v>
      </c>
      <c r="B34" s="281" t="s">
        <v>279</v>
      </c>
      <c r="C34" s="282">
        <v>4591.13</v>
      </c>
    </row>
    <row r="35" spans="1:3" s="277" customFormat="1" ht="12.75" customHeight="1" x14ac:dyDescent="0.25">
      <c r="A35" s="280" t="s">
        <v>301</v>
      </c>
      <c r="B35" s="281" t="s">
        <v>279</v>
      </c>
      <c r="C35" s="282">
        <v>6609.34</v>
      </c>
    </row>
    <row r="36" spans="1:3" s="277" customFormat="1" ht="12.75" customHeight="1" x14ac:dyDescent="0.25">
      <c r="A36" s="280" t="s">
        <v>302</v>
      </c>
      <c r="B36" s="281" t="s">
        <v>279</v>
      </c>
      <c r="C36" s="282">
        <v>5765.53</v>
      </c>
    </row>
    <row r="37" spans="1:3" s="277" customFormat="1" ht="12.75" customHeight="1" x14ac:dyDescent="0.25">
      <c r="A37" s="280" t="s">
        <v>303</v>
      </c>
      <c r="B37" s="281" t="s">
        <v>279</v>
      </c>
      <c r="C37" s="282">
        <v>8510.11</v>
      </c>
    </row>
    <row r="38" spans="1:3" s="277" customFormat="1" ht="12.75" customHeight="1" x14ac:dyDescent="0.25">
      <c r="A38" s="280" t="s">
        <v>304</v>
      </c>
      <c r="B38" s="281" t="s">
        <v>279</v>
      </c>
      <c r="C38" s="282">
        <v>5379.6</v>
      </c>
    </row>
    <row r="39" spans="1:3" s="277" customFormat="1" ht="12.75" customHeight="1" x14ac:dyDescent="0.25">
      <c r="A39" s="280" t="s">
        <v>305</v>
      </c>
      <c r="B39" s="281" t="s">
        <v>279</v>
      </c>
      <c r="C39" s="282">
        <v>2663.8</v>
      </c>
    </row>
    <row r="40" spans="1:3" s="277" customFormat="1" ht="12.75" customHeight="1" x14ac:dyDescent="0.25">
      <c r="A40" s="280" t="s">
        <v>306</v>
      </c>
      <c r="B40" s="281" t="s">
        <v>279</v>
      </c>
      <c r="C40" s="282">
        <v>2240.9</v>
      </c>
    </row>
    <row r="41" spans="1:3" s="277" customFormat="1" ht="12.75" customHeight="1" x14ac:dyDescent="0.25">
      <c r="A41" s="280" t="s">
        <v>307</v>
      </c>
      <c r="B41" s="281" t="s">
        <v>279</v>
      </c>
      <c r="C41" s="282">
        <v>3907.9</v>
      </c>
    </row>
    <row r="42" spans="1:3" s="277" customFormat="1" ht="12.75" customHeight="1" x14ac:dyDescent="0.25">
      <c r="A42" s="280" t="s">
        <v>308</v>
      </c>
      <c r="B42" s="281" t="s">
        <v>279</v>
      </c>
      <c r="C42" s="282">
        <v>8351.33</v>
      </c>
    </row>
    <row r="43" spans="1:3" s="277" customFormat="1" ht="12.75" customHeight="1" x14ac:dyDescent="0.25">
      <c r="A43" s="280" t="s">
        <v>309</v>
      </c>
      <c r="B43" s="281" t="s">
        <v>279</v>
      </c>
      <c r="C43" s="282">
        <v>144300.32999999999</v>
      </c>
    </row>
    <row r="44" spans="1:3" s="277" customFormat="1" ht="12.75" customHeight="1" x14ac:dyDescent="0.25">
      <c r="A44" s="280" t="s">
        <v>310</v>
      </c>
      <c r="B44" s="281" t="s">
        <v>279</v>
      </c>
      <c r="C44" s="282">
        <v>6996.08</v>
      </c>
    </row>
    <row r="45" spans="1:3" s="277" customFormat="1" ht="12.75" customHeight="1" x14ac:dyDescent="0.25">
      <c r="A45" s="280" t="s">
        <v>311</v>
      </c>
      <c r="B45" s="281" t="s">
        <v>279</v>
      </c>
      <c r="C45" s="282">
        <v>4878.5600000000004</v>
      </c>
    </row>
    <row r="46" spans="1:3" s="277" customFormat="1" ht="12.75" customHeight="1" x14ac:dyDescent="0.25">
      <c r="A46" s="280" t="s">
        <v>312</v>
      </c>
      <c r="B46" s="281" t="s">
        <v>279</v>
      </c>
      <c r="C46" s="282">
        <v>3730.46</v>
      </c>
    </row>
    <row r="47" spans="1:3" s="277" customFormat="1" ht="12.75" customHeight="1" x14ac:dyDescent="0.25">
      <c r="A47" s="280" t="s">
        <v>313</v>
      </c>
      <c r="B47" s="281" t="s">
        <v>279</v>
      </c>
      <c r="C47" s="282">
        <v>12676.72</v>
      </c>
    </row>
    <row r="48" spans="1:3" s="277" customFormat="1" ht="12.75" customHeight="1" x14ac:dyDescent="0.25">
      <c r="A48" s="280" t="s">
        <v>314</v>
      </c>
      <c r="B48" s="281" t="s">
        <v>279</v>
      </c>
      <c r="C48" s="282">
        <v>13283.12</v>
      </c>
    </row>
    <row r="49" spans="1:3" s="277" customFormat="1" ht="12.75" customHeight="1" x14ac:dyDescent="0.25">
      <c r="A49" s="280" t="s">
        <v>315</v>
      </c>
      <c r="B49" s="281" t="s">
        <v>279</v>
      </c>
      <c r="C49" s="282">
        <v>8242.31</v>
      </c>
    </row>
    <row r="50" spans="1:3" s="277" customFormat="1" ht="12.75" customHeight="1" x14ac:dyDescent="0.25">
      <c r="A50" s="280" t="s">
        <v>316</v>
      </c>
      <c r="B50" s="281" t="s">
        <v>279</v>
      </c>
      <c r="C50" s="282">
        <v>8724.1299999999992</v>
      </c>
    </row>
    <row r="51" spans="1:3" s="277" customFormat="1" ht="12.75" customHeight="1" x14ac:dyDescent="0.25">
      <c r="A51" s="280" t="s">
        <v>317</v>
      </c>
      <c r="B51" s="281" t="s">
        <v>279</v>
      </c>
      <c r="C51" s="282">
        <v>4987.92</v>
      </c>
    </row>
    <row r="52" spans="1:3" s="277" customFormat="1" ht="12.75" customHeight="1" x14ac:dyDescent="0.25">
      <c r="A52" s="280" t="s">
        <v>318</v>
      </c>
      <c r="B52" s="281" t="s">
        <v>279</v>
      </c>
      <c r="C52" s="282">
        <v>15027.94</v>
      </c>
    </row>
    <row r="53" spans="1:3" s="277" customFormat="1" ht="12.75" customHeight="1" x14ac:dyDescent="0.25">
      <c r="A53" s="280" t="s">
        <v>319</v>
      </c>
      <c r="B53" s="281" t="s">
        <v>279</v>
      </c>
      <c r="C53" s="282">
        <v>4546.63</v>
      </c>
    </row>
    <row r="54" spans="1:3" s="277" customFormat="1" ht="12.75" customHeight="1" x14ac:dyDescent="0.25">
      <c r="A54" s="280" t="s">
        <v>320</v>
      </c>
      <c r="B54" s="281" t="s">
        <v>279</v>
      </c>
      <c r="C54" s="282">
        <v>8284.58</v>
      </c>
    </row>
    <row r="55" spans="1:3" s="277" customFormat="1" ht="12.75" customHeight="1" x14ac:dyDescent="0.25">
      <c r="A55" s="280" t="s">
        <v>321</v>
      </c>
      <c r="B55" s="281" t="s">
        <v>279</v>
      </c>
      <c r="C55" s="282">
        <v>22295.439999999999</v>
      </c>
    </row>
    <row r="56" spans="1:3" s="277" customFormat="1" ht="12.75" customHeight="1" x14ac:dyDescent="0.25">
      <c r="A56" s="280" t="s">
        <v>322</v>
      </c>
      <c r="B56" s="281" t="s">
        <v>279</v>
      </c>
      <c r="C56" s="282">
        <v>6154.39</v>
      </c>
    </row>
    <row r="57" spans="1:3" s="277" customFormat="1" ht="12.75" customHeight="1" x14ac:dyDescent="0.25">
      <c r="A57" s="280" t="s">
        <v>323</v>
      </c>
      <c r="B57" s="281" t="s">
        <v>279</v>
      </c>
      <c r="C57" s="282">
        <v>5474.36</v>
      </c>
    </row>
    <row r="58" spans="1:3" s="277" customFormat="1" ht="12.75" customHeight="1" x14ac:dyDescent="0.25">
      <c r="A58" s="280" t="s">
        <v>324</v>
      </c>
      <c r="B58" s="281" t="s">
        <v>279</v>
      </c>
      <c r="C58" s="282">
        <v>7651.4</v>
      </c>
    </row>
    <row r="59" spans="1:3" s="277" customFormat="1" ht="12.75" customHeight="1" x14ac:dyDescent="0.25">
      <c r="A59" s="280" t="s">
        <v>325</v>
      </c>
      <c r="B59" s="281" t="s">
        <v>279</v>
      </c>
      <c r="C59" s="282">
        <v>6147.37</v>
      </c>
    </row>
    <row r="60" spans="1:3" s="277" customFormat="1" ht="12.75" customHeight="1" x14ac:dyDescent="0.25">
      <c r="A60" s="280" t="s">
        <v>326</v>
      </c>
      <c r="B60" s="281" t="s">
        <v>279</v>
      </c>
      <c r="C60" s="282">
        <v>1630.49</v>
      </c>
    </row>
    <row r="61" spans="1:3" s="277" customFormat="1" ht="12.75" customHeight="1" x14ac:dyDescent="0.25">
      <c r="A61" s="280" t="s">
        <v>327</v>
      </c>
      <c r="B61" s="281" t="s">
        <v>279</v>
      </c>
      <c r="C61" s="282">
        <v>12240.2</v>
      </c>
    </row>
    <row r="62" spans="1:3" s="277" customFormat="1" ht="12.75" customHeight="1" x14ac:dyDescent="0.25">
      <c r="A62" s="280" t="s">
        <v>328</v>
      </c>
      <c r="B62" s="281" t="s">
        <v>279</v>
      </c>
      <c r="C62" s="282">
        <v>13781.93</v>
      </c>
    </row>
    <row r="63" spans="1:3" s="277" customFormat="1" ht="12.75" customHeight="1" x14ac:dyDescent="0.25">
      <c r="A63" s="280" t="s">
        <v>329</v>
      </c>
      <c r="B63" s="281" t="s">
        <v>279</v>
      </c>
      <c r="C63" s="282">
        <v>13460.64</v>
      </c>
    </row>
    <row r="64" spans="1:3" s="277" customFormat="1" ht="12.75" customHeight="1" x14ac:dyDescent="0.25">
      <c r="A64" s="280" t="s">
        <v>330</v>
      </c>
      <c r="B64" s="281" t="s">
        <v>279</v>
      </c>
      <c r="C64" s="282">
        <v>6495.15</v>
      </c>
    </row>
    <row r="65" spans="1:3" s="277" customFormat="1" ht="12.75" customHeight="1" x14ac:dyDescent="0.25">
      <c r="A65" s="280" t="s">
        <v>331</v>
      </c>
      <c r="B65" s="281" t="s">
        <v>279</v>
      </c>
      <c r="C65" s="282">
        <v>10113.700000000001</v>
      </c>
    </row>
    <row r="66" spans="1:3" s="277" customFormat="1" ht="12.75" customHeight="1" x14ac:dyDescent="0.25">
      <c r="A66" s="280" t="s">
        <v>332</v>
      </c>
      <c r="B66" s="281" t="s">
        <v>279</v>
      </c>
      <c r="C66" s="282">
        <v>6175.25</v>
      </c>
    </row>
    <row r="67" spans="1:3" s="277" customFormat="1" ht="12.75" customHeight="1" x14ac:dyDescent="0.25">
      <c r="A67" s="280" t="s">
        <v>333</v>
      </c>
      <c r="B67" s="281" t="s">
        <v>279</v>
      </c>
      <c r="C67" s="282">
        <v>4161</v>
      </c>
    </row>
    <row r="68" spans="1:3" s="277" customFormat="1" ht="12.75" customHeight="1" x14ac:dyDescent="0.25">
      <c r="A68" s="280" t="s">
        <v>334</v>
      </c>
      <c r="B68" s="281" t="s">
        <v>279</v>
      </c>
      <c r="C68" s="282">
        <v>4959.8599999999997</v>
      </c>
    </row>
    <row r="69" spans="1:3" s="277" customFormat="1" ht="12.75" customHeight="1" x14ac:dyDescent="0.25">
      <c r="A69" s="280" t="s">
        <v>335</v>
      </c>
      <c r="B69" s="281" t="s">
        <v>336</v>
      </c>
      <c r="C69" s="282">
        <v>2860</v>
      </c>
    </row>
    <row r="70" spans="1:3" s="277" customFormat="1" ht="12.75" customHeight="1" x14ac:dyDescent="0.25">
      <c r="A70" s="280" t="s">
        <v>337</v>
      </c>
      <c r="B70" s="281" t="s">
        <v>336</v>
      </c>
      <c r="C70" s="282">
        <v>1060</v>
      </c>
    </row>
    <row r="71" spans="1:3" s="277" customFormat="1" ht="12.75" customHeight="1" x14ac:dyDescent="0.25">
      <c r="A71" s="280" t="s">
        <v>338</v>
      </c>
      <c r="B71" s="281" t="s">
        <v>336</v>
      </c>
      <c r="C71" s="282">
        <v>1863.9</v>
      </c>
    </row>
    <row r="72" spans="1:3" s="277" customFormat="1" ht="12.75" customHeight="1" x14ac:dyDescent="0.25">
      <c r="A72" s="280" t="s">
        <v>339</v>
      </c>
      <c r="B72" s="281" t="s">
        <v>336</v>
      </c>
      <c r="C72" s="282">
        <v>200.57</v>
      </c>
    </row>
    <row r="73" spans="1:3" s="277" customFormat="1" ht="12.75" customHeight="1" x14ac:dyDescent="0.25">
      <c r="A73" s="280" t="s">
        <v>340</v>
      </c>
      <c r="B73" s="281" t="s">
        <v>336</v>
      </c>
      <c r="C73" s="282">
        <v>1156</v>
      </c>
    </row>
    <row r="74" spans="1:3" s="277" customFormat="1" ht="12.75" customHeight="1" x14ac:dyDescent="0.25">
      <c r="A74" s="280" t="s">
        <v>341</v>
      </c>
      <c r="B74" s="281" t="s">
        <v>336</v>
      </c>
      <c r="C74" s="282">
        <v>1125</v>
      </c>
    </row>
    <row r="75" spans="1:3" s="277" customFormat="1" ht="12.75" customHeight="1" x14ac:dyDescent="0.25">
      <c r="A75" s="280" t="s">
        <v>342</v>
      </c>
      <c r="B75" s="281" t="s">
        <v>336</v>
      </c>
      <c r="C75" s="282">
        <v>356</v>
      </c>
    </row>
    <row r="76" spans="1:3" s="277" customFormat="1" ht="12.75" customHeight="1" x14ac:dyDescent="0.25">
      <c r="A76" s="280" t="s">
        <v>343</v>
      </c>
      <c r="B76" s="281" t="s">
        <v>336</v>
      </c>
      <c r="C76" s="282">
        <v>1028.43</v>
      </c>
    </row>
    <row r="77" spans="1:3" s="277" customFormat="1" ht="12.75" customHeight="1" x14ac:dyDescent="0.25">
      <c r="A77" s="280" t="s">
        <v>344</v>
      </c>
      <c r="B77" s="281" t="s">
        <v>336</v>
      </c>
      <c r="C77" s="282">
        <v>770.03</v>
      </c>
    </row>
    <row r="78" spans="1:3" s="277" customFormat="1" ht="12.75" customHeight="1" x14ac:dyDescent="0.25">
      <c r="A78" s="280" t="s">
        <v>345</v>
      </c>
      <c r="B78" s="281" t="s">
        <v>336</v>
      </c>
      <c r="C78" s="282">
        <v>2000</v>
      </c>
    </row>
    <row r="79" spans="1:3" s="277" customFormat="1" ht="12.75" customHeight="1" x14ac:dyDescent="0.25">
      <c r="A79" s="280" t="s">
        <v>346</v>
      </c>
      <c r="B79" s="281" t="s">
        <v>336</v>
      </c>
      <c r="C79" s="282">
        <v>500</v>
      </c>
    </row>
    <row r="80" spans="1:3" s="277" customFormat="1" ht="12.75" customHeight="1" x14ac:dyDescent="0.25">
      <c r="A80" s="280" t="s">
        <v>347</v>
      </c>
      <c r="B80" s="281" t="s">
        <v>336</v>
      </c>
      <c r="C80" s="282">
        <v>1161.4000000000001</v>
      </c>
    </row>
    <row r="81" spans="1:3" s="277" customFormat="1" ht="12.75" customHeight="1" x14ac:dyDescent="0.25">
      <c r="A81" s="280" t="s">
        <v>348</v>
      </c>
      <c r="B81" s="281" t="s">
        <v>336</v>
      </c>
      <c r="C81" s="282">
        <v>61.95</v>
      </c>
    </row>
    <row r="82" spans="1:3" s="277" customFormat="1" ht="12.75" customHeight="1" x14ac:dyDescent="0.25">
      <c r="A82" s="280" t="s">
        <v>349</v>
      </c>
      <c r="B82" s="281" t="s">
        <v>336</v>
      </c>
      <c r="C82" s="282">
        <v>2829.43</v>
      </c>
    </row>
    <row r="83" spans="1:3" s="277" customFormat="1" ht="12.75" customHeight="1" x14ac:dyDescent="0.25">
      <c r="A83" s="280" t="s">
        <v>350</v>
      </c>
      <c r="B83" s="281" t="s">
        <v>336</v>
      </c>
      <c r="C83" s="282">
        <v>600</v>
      </c>
    </row>
    <row r="84" spans="1:3" s="277" customFormat="1" ht="12.75" customHeight="1" x14ac:dyDescent="0.25">
      <c r="A84" s="280" t="s">
        <v>351</v>
      </c>
      <c r="B84" s="281" t="s">
        <v>336</v>
      </c>
      <c r="C84" s="282">
        <v>1395</v>
      </c>
    </row>
    <row r="85" spans="1:3" s="277" customFormat="1" ht="12.75" customHeight="1" x14ac:dyDescent="0.25">
      <c r="A85" s="280" t="s">
        <v>352</v>
      </c>
      <c r="B85" s="281" t="s">
        <v>336</v>
      </c>
      <c r="C85" s="282">
        <v>1800</v>
      </c>
    </row>
    <row r="86" spans="1:3" s="277" customFormat="1" ht="12.75" customHeight="1" x14ac:dyDescent="0.25">
      <c r="A86" s="280" t="s">
        <v>353</v>
      </c>
      <c r="B86" s="281" t="s">
        <v>336</v>
      </c>
      <c r="C86" s="282">
        <v>3679.57</v>
      </c>
    </row>
    <row r="87" spans="1:3" s="277" customFormat="1" ht="12.75" customHeight="1" x14ac:dyDescent="0.25">
      <c r="A87" s="280" t="s">
        <v>354</v>
      </c>
      <c r="B87" s="281" t="s">
        <v>336</v>
      </c>
      <c r="C87" s="282">
        <v>1950</v>
      </c>
    </row>
    <row r="88" spans="1:3" s="277" customFormat="1" ht="12.75" customHeight="1" x14ac:dyDescent="0.25">
      <c r="A88" s="280" t="s">
        <v>355</v>
      </c>
      <c r="B88" s="281" t="s">
        <v>336</v>
      </c>
      <c r="C88" s="282">
        <v>1153.1400000000001</v>
      </c>
    </row>
    <row r="89" spans="1:3" s="277" customFormat="1" ht="12.75" customHeight="1" x14ac:dyDescent="0.25">
      <c r="A89" s="280" t="s">
        <v>356</v>
      </c>
      <c r="B89" s="281" t="s">
        <v>336</v>
      </c>
      <c r="C89" s="282">
        <v>362.8</v>
      </c>
    </row>
    <row r="90" spans="1:3" s="277" customFormat="1" ht="12.75" customHeight="1" x14ac:dyDescent="0.25">
      <c r="A90" s="280" t="s">
        <v>357</v>
      </c>
      <c r="B90" s="281" t="s">
        <v>336</v>
      </c>
      <c r="C90" s="282">
        <v>250</v>
      </c>
    </row>
    <row r="91" spans="1:3" s="277" customFormat="1" ht="12.75" customHeight="1" x14ac:dyDescent="0.25">
      <c r="A91" s="280" t="s">
        <v>358</v>
      </c>
      <c r="B91" s="281" t="s">
        <v>336</v>
      </c>
      <c r="C91" s="282">
        <v>1155.97</v>
      </c>
    </row>
    <row r="92" spans="1:3" s="277" customFormat="1" ht="12.75" customHeight="1" x14ac:dyDescent="0.25">
      <c r="A92" s="280" t="s">
        <v>359</v>
      </c>
      <c r="B92" s="281" t="s">
        <v>336</v>
      </c>
      <c r="C92" s="282">
        <v>3180</v>
      </c>
    </row>
    <row r="93" spans="1:3" s="277" customFormat="1" ht="12.75" customHeight="1" x14ac:dyDescent="0.25">
      <c r="A93" s="280" t="s">
        <v>360</v>
      </c>
      <c r="B93" s="281" t="s">
        <v>336</v>
      </c>
      <c r="C93" s="282">
        <v>2180.6</v>
      </c>
    </row>
    <row r="94" spans="1:3" s="277" customFormat="1" ht="12.75" customHeight="1" x14ac:dyDescent="0.25">
      <c r="A94" s="280" t="s">
        <v>361</v>
      </c>
      <c r="B94" s="281" t="s">
        <v>336</v>
      </c>
      <c r="C94" s="282">
        <v>1425.36</v>
      </c>
    </row>
    <row r="95" spans="1:3" s="277" customFormat="1" ht="12.75" customHeight="1" x14ac:dyDescent="0.25">
      <c r="A95" s="280" t="s">
        <v>362</v>
      </c>
      <c r="B95" s="281" t="s">
        <v>336</v>
      </c>
      <c r="C95" s="282">
        <v>300.05</v>
      </c>
    </row>
    <row r="96" spans="1:3" s="277" customFormat="1" ht="12.75" customHeight="1" x14ac:dyDescent="0.25">
      <c r="A96" s="280" t="s">
        <v>363</v>
      </c>
      <c r="B96" s="281" t="s">
        <v>336</v>
      </c>
      <c r="C96" s="282">
        <v>2320</v>
      </c>
    </row>
    <row r="97" spans="1:3" s="277" customFormat="1" ht="12.75" customHeight="1" x14ac:dyDescent="0.25">
      <c r="A97" s="280" t="s">
        <v>364</v>
      </c>
      <c r="B97" s="281" t="s">
        <v>336</v>
      </c>
      <c r="C97" s="282">
        <v>1263.17</v>
      </c>
    </row>
    <row r="98" spans="1:3" s="277" customFormat="1" ht="12.75" customHeight="1" x14ac:dyDescent="0.25">
      <c r="A98" s="280" t="s">
        <v>365</v>
      </c>
      <c r="B98" s="281" t="s">
        <v>336</v>
      </c>
      <c r="C98" s="282">
        <v>567.6</v>
      </c>
    </row>
    <row r="99" spans="1:3" s="277" customFormat="1" ht="12.75" customHeight="1" x14ac:dyDescent="0.25">
      <c r="A99" s="280" t="s">
        <v>366</v>
      </c>
      <c r="B99" s="281" t="s">
        <v>336</v>
      </c>
      <c r="C99" s="282">
        <v>720</v>
      </c>
    </row>
    <row r="100" spans="1:3" s="277" customFormat="1" ht="12.75" customHeight="1" x14ac:dyDescent="0.25">
      <c r="A100" s="280" t="s">
        <v>367</v>
      </c>
      <c r="B100" s="281" t="s">
        <v>336</v>
      </c>
      <c r="C100" s="282">
        <v>413.2</v>
      </c>
    </row>
    <row r="101" spans="1:3" s="277" customFormat="1" ht="12.75" customHeight="1" x14ac:dyDescent="0.25">
      <c r="A101" s="280" t="s">
        <v>368</v>
      </c>
      <c r="B101" s="281" t="s">
        <v>336</v>
      </c>
      <c r="C101" s="282">
        <v>825</v>
      </c>
    </row>
    <row r="102" spans="1:3" s="277" customFormat="1" ht="12.75" customHeight="1" x14ac:dyDescent="0.25">
      <c r="A102" s="280" t="s">
        <v>369</v>
      </c>
      <c r="B102" s="281" t="s">
        <v>336</v>
      </c>
      <c r="C102" s="282">
        <v>1320.41</v>
      </c>
    </row>
    <row r="103" spans="1:3" s="277" customFormat="1" ht="12.75" customHeight="1" x14ac:dyDescent="0.25">
      <c r="A103" s="280" t="s">
        <v>370</v>
      </c>
      <c r="B103" s="281" t="s">
        <v>336</v>
      </c>
      <c r="C103" s="282">
        <v>1500</v>
      </c>
    </row>
    <row r="104" spans="1:3" s="277" customFormat="1" ht="12.75" customHeight="1" x14ac:dyDescent="0.25">
      <c r="A104" s="280" t="s">
        <v>371</v>
      </c>
      <c r="B104" s="281" t="s">
        <v>336</v>
      </c>
      <c r="C104" s="282">
        <v>1720</v>
      </c>
    </row>
    <row r="105" spans="1:3" s="277" customFormat="1" ht="12.75" customHeight="1" x14ac:dyDescent="0.25">
      <c r="A105" s="280" t="s">
        <v>372</v>
      </c>
      <c r="B105" s="281" t="s">
        <v>336</v>
      </c>
      <c r="C105" s="282">
        <v>1200.79</v>
      </c>
    </row>
    <row r="106" spans="1:3" s="277" customFormat="1" ht="12.75" customHeight="1" x14ac:dyDescent="0.25">
      <c r="A106" s="280" t="s">
        <v>373</v>
      </c>
      <c r="B106" s="281" t="s">
        <v>336</v>
      </c>
      <c r="C106" s="282">
        <v>525</v>
      </c>
    </row>
    <row r="107" spans="1:3" s="277" customFormat="1" ht="12.75" customHeight="1" x14ac:dyDescent="0.25">
      <c r="A107" s="280" t="s">
        <v>374</v>
      </c>
      <c r="B107" s="281" t="s">
        <v>336</v>
      </c>
      <c r="C107" s="282">
        <v>1159.5999999999999</v>
      </c>
    </row>
    <row r="108" spans="1:3" s="277" customFormat="1" ht="12.75" customHeight="1" x14ac:dyDescent="0.25">
      <c r="A108" s="280" t="s">
        <v>375</v>
      </c>
      <c r="B108" s="281" t="s">
        <v>336</v>
      </c>
      <c r="C108" s="282">
        <v>804.4</v>
      </c>
    </row>
    <row r="109" spans="1:3" s="277" customFormat="1" ht="12.75" customHeight="1" x14ac:dyDescent="0.25">
      <c r="A109" s="280" t="s">
        <v>376</v>
      </c>
      <c r="B109" s="281" t="s">
        <v>336</v>
      </c>
      <c r="C109" s="282">
        <v>1159.5999999999999</v>
      </c>
    </row>
    <row r="110" spans="1:3" s="277" customFormat="1" ht="12.75" customHeight="1" x14ac:dyDescent="0.25">
      <c r="A110" s="280" t="s">
        <v>377</v>
      </c>
      <c r="B110" s="281" t="s">
        <v>336</v>
      </c>
      <c r="C110" s="282">
        <v>1157.79</v>
      </c>
    </row>
    <row r="111" spans="1:3" s="277" customFormat="1" ht="12.75" customHeight="1" x14ac:dyDescent="0.25">
      <c r="A111" s="280" t="s">
        <v>378</v>
      </c>
      <c r="B111" s="281" t="s">
        <v>336</v>
      </c>
      <c r="C111" s="282">
        <v>800</v>
      </c>
    </row>
    <row r="112" spans="1:3" s="277" customFormat="1" ht="12.75" customHeight="1" x14ac:dyDescent="0.25">
      <c r="A112" s="280" t="s">
        <v>379</v>
      </c>
      <c r="B112" s="281" t="s">
        <v>336</v>
      </c>
      <c r="C112" s="282">
        <v>1688.31</v>
      </c>
    </row>
    <row r="113" spans="1:3" s="277" customFormat="1" ht="12.75" customHeight="1" x14ac:dyDescent="0.25">
      <c r="A113" s="280" t="s">
        <v>380</v>
      </c>
      <c r="B113" s="281" t="s">
        <v>336</v>
      </c>
      <c r="C113" s="282">
        <v>300</v>
      </c>
    </row>
    <row r="114" spans="1:3" s="277" customFormat="1" ht="12.75" customHeight="1" x14ac:dyDescent="0.25">
      <c r="A114" s="280" t="s">
        <v>381</v>
      </c>
      <c r="B114" s="281" t="s">
        <v>336</v>
      </c>
      <c r="C114" s="282">
        <v>1000</v>
      </c>
    </row>
    <row r="115" spans="1:3" s="277" customFormat="1" ht="12.75" customHeight="1" x14ac:dyDescent="0.25">
      <c r="A115" s="280" t="s">
        <v>382</v>
      </c>
      <c r="B115" s="281" t="s">
        <v>336</v>
      </c>
      <c r="C115" s="282">
        <v>1125</v>
      </c>
    </row>
    <row r="116" spans="1:3" s="277" customFormat="1" ht="12.75" customHeight="1" x14ac:dyDescent="0.25">
      <c r="A116" s="280" t="s">
        <v>383</v>
      </c>
      <c r="B116" s="281" t="s">
        <v>336</v>
      </c>
      <c r="C116" s="282">
        <v>593.65</v>
      </c>
    </row>
    <row r="117" spans="1:3" s="277" customFormat="1" ht="12.75" customHeight="1" x14ac:dyDescent="0.25">
      <c r="A117" s="280" t="s">
        <v>384</v>
      </c>
      <c r="B117" s="281" t="s">
        <v>336</v>
      </c>
      <c r="C117" s="282">
        <v>1108.93</v>
      </c>
    </row>
    <row r="118" spans="1:3" s="277" customFormat="1" ht="12.75" customHeight="1" x14ac:dyDescent="0.25">
      <c r="A118" s="280" t="s">
        <v>385</v>
      </c>
      <c r="B118" s="281" t="s">
        <v>336</v>
      </c>
      <c r="C118" s="282">
        <v>444.24</v>
      </c>
    </row>
    <row r="119" spans="1:3" s="277" customFormat="1" ht="12.75" customHeight="1" x14ac:dyDescent="0.25">
      <c r="A119" s="280" t="s">
        <v>386</v>
      </c>
      <c r="B119" s="281" t="s">
        <v>336</v>
      </c>
      <c r="C119" s="282">
        <v>357.88</v>
      </c>
    </row>
    <row r="120" spans="1:3" s="277" customFormat="1" ht="12.75" customHeight="1" x14ac:dyDescent="0.25">
      <c r="A120" s="280" t="s">
        <v>387</v>
      </c>
      <c r="B120" s="281" t="s">
        <v>336</v>
      </c>
      <c r="C120" s="282">
        <v>750</v>
      </c>
    </row>
    <row r="121" spans="1:3" s="277" customFormat="1" ht="12.75" customHeight="1" x14ac:dyDescent="0.25">
      <c r="A121" s="280" t="s">
        <v>388</v>
      </c>
      <c r="B121" s="281" t="s">
        <v>336</v>
      </c>
      <c r="C121" s="282">
        <v>542.39</v>
      </c>
    </row>
    <row r="122" spans="1:3" s="277" customFormat="1" ht="12.75" customHeight="1" x14ac:dyDescent="0.25">
      <c r="A122" s="280" t="s">
        <v>389</v>
      </c>
      <c r="B122" s="281" t="s">
        <v>336</v>
      </c>
      <c r="C122" s="282">
        <v>200</v>
      </c>
    </row>
    <row r="123" spans="1:3" s="277" customFormat="1" ht="12.75" customHeight="1" x14ac:dyDescent="0.25">
      <c r="A123" s="280" t="s">
        <v>390</v>
      </c>
      <c r="B123" s="281" t="s">
        <v>336</v>
      </c>
      <c r="C123" s="282">
        <v>1800</v>
      </c>
    </row>
    <row r="124" spans="1:3" s="277" customFormat="1" ht="12.75" customHeight="1" x14ac:dyDescent="0.25">
      <c r="A124" s="280" t="s">
        <v>391</v>
      </c>
      <c r="B124" s="281" t="s">
        <v>336</v>
      </c>
      <c r="C124" s="282">
        <v>1575.4</v>
      </c>
    </row>
    <row r="125" spans="1:3" s="277" customFormat="1" ht="12.75" customHeight="1" x14ac:dyDescent="0.25">
      <c r="A125" s="280" t="s">
        <v>392</v>
      </c>
      <c r="B125" s="281" t="s">
        <v>336</v>
      </c>
      <c r="C125" s="282">
        <v>900</v>
      </c>
    </row>
    <row r="126" spans="1:3" s="277" customFormat="1" ht="12.75" customHeight="1" x14ac:dyDescent="0.25">
      <c r="A126" s="280" t="s">
        <v>393</v>
      </c>
      <c r="B126" s="281" t="s">
        <v>336</v>
      </c>
      <c r="C126" s="282">
        <v>405.99</v>
      </c>
    </row>
    <row r="127" spans="1:3" s="277" customFormat="1" ht="12.75" customHeight="1" x14ac:dyDescent="0.25">
      <c r="A127" s="280" t="s">
        <v>394</v>
      </c>
      <c r="B127" s="281" t="s">
        <v>336</v>
      </c>
      <c r="C127" s="282">
        <v>2081.88</v>
      </c>
    </row>
    <row r="128" spans="1:3" s="277" customFormat="1" ht="12.75" customHeight="1" x14ac:dyDescent="0.25">
      <c r="A128" s="280" t="s">
        <v>395</v>
      </c>
      <c r="B128" s="281" t="s">
        <v>336</v>
      </c>
      <c r="C128" s="282">
        <v>2175.33</v>
      </c>
    </row>
    <row r="129" spans="1:3" s="277" customFormat="1" ht="12.75" customHeight="1" x14ac:dyDescent="0.25">
      <c r="A129" s="280" t="s">
        <v>396</v>
      </c>
      <c r="B129" s="281" t="s">
        <v>336</v>
      </c>
      <c r="C129" s="282">
        <v>1500</v>
      </c>
    </row>
    <row r="130" spans="1:3" s="277" customFormat="1" ht="12.75" customHeight="1" x14ac:dyDescent="0.25">
      <c r="A130" s="280" t="s">
        <v>397</v>
      </c>
      <c r="B130" s="281" t="s">
        <v>336</v>
      </c>
      <c r="C130" s="282">
        <v>1000.8</v>
      </c>
    </row>
    <row r="131" spans="1:3" s="277" customFormat="1" ht="12.75" customHeight="1" x14ac:dyDescent="0.25">
      <c r="A131" s="280" t="s">
        <v>398</v>
      </c>
      <c r="B131" s="281" t="s">
        <v>336</v>
      </c>
      <c r="C131" s="282">
        <v>1375</v>
      </c>
    </row>
    <row r="132" spans="1:3" s="277" customFormat="1" ht="12.75" customHeight="1" x14ac:dyDescent="0.25">
      <c r="A132" s="280" t="s">
        <v>399</v>
      </c>
      <c r="B132" s="281" t="s">
        <v>336</v>
      </c>
      <c r="C132" s="282">
        <v>2845.8</v>
      </c>
    </row>
    <row r="133" spans="1:3" s="277" customFormat="1" ht="12.75" customHeight="1" x14ac:dyDescent="0.25">
      <c r="A133" s="280" t="s">
        <v>400</v>
      </c>
      <c r="B133" s="281" t="s">
        <v>336</v>
      </c>
      <c r="C133" s="282">
        <v>1159.5999999999999</v>
      </c>
    </row>
    <row r="134" spans="1:3" s="277" customFormat="1" ht="12.75" customHeight="1" x14ac:dyDescent="0.25">
      <c r="A134" s="280" t="s">
        <v>401</v>
      </c>
      <c r="B134" s="281" t="s">
        <v>336</v>
      </c>
      <c r="C134" s="282">
        <v>1000</v>
      </c>
    </row>
    <row r="135" spans="1:3" s="277" customFormat="1" ht="12.75" customHeight="1" x14ac:dyDescent="0.25">
      <c r="A135" s="280" t="s">
        <v>402</v>
      </c>
      <c r="B135" s="281" t="s">
        <v>336</v>
      </c>
      <c r="C135" s="282">
        <v>372.35</v>
      </c>
    </row>
    <row r="136" spans="1:3" s="277" customFormat="1" ht="12.75" customHeight="1" x14ac:dyDescent="0.25">
      <c r="A136" s="280" t="s">
        <v>403</v>
      </c>
      <c r="B136" s="281" t="s">
        <v>336</v>
      </c>
      <c r="C136" s="282">
        <v>220.47</v>
      </c>
    </row>
    <row r="137" spans="1:3" s="277" customFormat="1" ht="12.75" customHeight="1" x14ac:dyDescent="0.25">
      <c r="A137" s="280" t="s">
        <v>404</v>
      </c>
      <c r="B137" s="281" t="s">
        <v>336</v>
      </c>
      <c r="C137" s="282">
        <v>-25</v>
      </c>
    </row>
    <row r="138" spans="1:3" s="277" customFormat="1" ht="12.75" customHeight="1" x14ac:dyDescent="0.25">
      <c r="A138" s="280" t="s">
        <v>405</v>
      </c>
      <c r="B138" s="281" t="s">
        <v>336</v>
      </c>
      <c r="C138" s="282">
        <v>963.5</v>
      </c>
    </row>
    <row r="139" spans="1:3" s="277" customFormat="1" ht="12.75" customHeight="1" x14ac:dyDescent="0.25">
      <c r="A139" s="280" t="s">
        <v>406</v>
      </c>
      <c r="B139" s="281" t="s">
        <v>336</v>
      </c>
      <c r="C139" s="282">
        <v>2050.1799999999998</v>
      </c>
    </row>
    <row r="140" spans="1:3" s="277" customFormat="1" ht="12.75" customHeight="1" x14ac:dyDescent="0.25">
      <c r="A140" s="280" t="s">
        <v>407</v>
      </c>
      <c r="B140" s="281" t="s">
        <v>336</v>
      </c>
      <c r="C140" s="282">
        <v>2440.25</v>
      </c>
    </row>
    <row r="141" spans="1:3" s="277" customFormat="1" ht="12.75" customHeight="1" x14ac:dyDescent="0.25">
      <c r="A141" s="280" t="s">
        <v>408</v>
      </c>
      <c r="B141" s="281" t="s">
        <v>336</v>
      </c>
      <c r="C141" s="282">
        <v>1040.49</v>
      </c>
    </row>
    <row r="142" spans="1:3" s="277" customFormat="1" ht="12.75" customHeight="1" x14ac:dyDescent="0.25">
      <c r="A142" s="280" t="s">
        <v>409</v>
      </c>
      <c r="B142" s="281" t="s">
        <v>336</v>
      </c>
      <c r="C142" s="282">
        <v>150</v>
      </c>
    </row>
    <row r="143" spans="1:3" s="277" customFormat="1" ht="12.75" customHeight="1" x14ac:dyDescent="0.25">
      <c r="A143" s="280" t="s">
        <v>410</v>
      </c>
      <c r="B143" s="281" t="s">
        <v>336</v>
      </c>
      <c r="C143" s="282">
        <v>3930.28</v>
      </c>
    </row>
    <row r="144" spans="1:3" s="277" customFormat="1" ht="12.75" customHeight="1" x14ac:dyDescent="0.25">
      <c r="A144" s="280" t="s">
        <v>411</v>
      </c>
      <c r="B144" s="281" t="s">
        <v>336</v>
      </c>
      <c r="C144" s="282">
        <v>2493.3000000000002</v>
      </c>
    </row>
    <row r="145" spans="1:3" s="277" customFormat="1" ht="12.75" customHeight="1" x14ac:dyDescent="0.25">
      <c r="A145" s="280" t="s">
        <v>412</v>
      </c>
      <c r="B145" s="281" t="s">
        <v>336</v>
      </c>
      <c r="C145" s="282">
        <v>189.77</v>
      </c>
    </row>
    <row r="146" spans="1:3" s="277" customFormat="1" ht="12.75" customHeight="1" x14ac:dyDescent="0.25">
      <c r="A146" s="280" t="s">
        <v>413</v>
      </c>
      <c r="B146" s="281" t="s">
        <v>336</v>
      </c>
      <c r="C146" s="282">
        <v>390.67</v>
      </c>
    </row>
    <row r="147" spans="1:3" s="277" customFormat="1" ht="12.75" customHeight="1" x14ac:dyDescent="0.25">
      <c r="A147" s="280" t="s">
        <v>414</v>
      </c>
      <c r="B147" s="281" t="s">
        <v>336</v>
      </c>
      <c r="C147" s="282">
        <v>150</v>
      </c>
    </row>
    <row r="148" spans="1:3" s="277" customFormat="1" ht="12.75" customHeight="1" x14ac:dyDescent="0.25">
      <c r="A148" s="280" t="s">
        <v>415</v>
      </c>
      <c r="B148" s="281" t="s">
        <v>336</v>
      </c>
      <c r="C148" s="282">
        <v>5202.3999999999996</v>
      </c>
    </row>
    <row r="149" spans="1:3" s="277" customFormat="1" ht="12.75" customHeight="1" x14ac:dyDescent="0.25">
      <c r="A149" s="280" t="s">
        <v>416</v>
      </c>
      <c r="B149" s="281" t="s">
        <v>336</v>
      </c>
      <c r="C149" s="282">
        <v>721.48</v>
      </c>
    </row>
    <row r="150" spans="1:3" s="277" customFormat="1" ht="12.75" customHeight="1" x14ac:dyDescent="0.25">
      <c r="A150" s="280" t="s">
        <v>417</v>
      </c>
      <c r="B150" s="281" t="s">
        <v>336</v>
      </c>
      <c r="C150" s="282">
        <v>150</v>
      </c>
    </row>
    <row r="151" spans="1:3" s="277" customFormat="1" ht="12.75" customHeight="1" x14ac:dyDescent="0.25">
      <c r="A151" s="280" t="s">
        <v>418</v>
      </c>
      <c r="B151" s="281" t="s">
        <v>336</v>
      </c>
      <c r="C151" s="282">
        <v>303.57</v>
      </c>
    </row>
    <row r="152" spans="1:3" s="277" customFormat="1" ht="12.75" customHeight="1" x14ac:dyDescent="0.25">
      <c r="A152" s="280" t="s">
        <v>419</v>
      </c>
      <c r="B152" s="281" t="s">
        <v>336</v>
      </c>
      <c r="C152" s="282">
        <v>200</v>
      </c>
    </row>
    <row r="153" spans="1:3" s="277" customFormat="1" ht="12.75" customHeight="1" x14ac:dyDescent="0.25">
      <c r="A153" s="280" t="s">
        <v>420</v>
      </c>
      <c r="B153" s="281" t="s">
        <v>336</v>
      </c>
      <c r="C153" s="282">
        <v>5</v>
      </c>
    </row>
    <row r="154" spans="1:3" s="277" customFormat="1" ht="12.75" customHeight="1" x14ac:dyDescent="0.25">
      <c r="A154" s="280" t="s">
        <v>421</v>
      </c>
      <c r="B154" s="281" t="s">
        <v>336</v>
      </c>
      <c r="C154" s="282">
        <v>823.8</v>
      </c>
    </row>
    <row r="155" spans="1:3" s="277" customFormat="1" ht="12.75" customHeight="1" x14ac:dyDescent="0.25">
      <c r="A155" s="280" t="s">
        <v>422</v>
      </c>
      <c r="B155" s="281" t="s">
        <v>336</v>
      </c>
      <c r="C155" s="282">
        <v>50</v>
      </c>
    </row>
    <row r="156" spans="1:3" s="277" customFormat="1" ht="12.75" customHeight="1" x14ac:dyDescent="0.25">
      <c r="A156" s="280" t="s">
        <v>423</v>
      </c>
      <c r="B156" s="281" t="s">
        <v>336</v>
      </c>
      <c r="C156" s="282">
        <v>330.16</v>
      </c>
    </row>
    <row r="157" spans="1:3" s="277" customFormat="1" ht="12.75" customHeight="1" x14ac:dyDescent="0.25">
      <c r="A157" s="280" t="s">
        <v>424</v>
      </c>
      <c r="B157" s="281" t="s">
        <v>336</v>
      </c>
      <c r="C157" s="282">
        <v>250</v>
      </c>
    </row>
    <row r="158" spans="1:3" s="277" customFormat="1" ht="12.75" customHeight="1" x14ac:dyDescent="0.25">
      <c r="A158" s="280" t="s">
        <v>425</v>
      </c>
      <c r="B158" s="281" t="s">
        <v>336</v>
      </c>
      <c r="C158" s="282">
        <v>1028.3599999999999</v>
      </c>
    </row>
    <row r="159" spans="1:3" s="277" customFormat="1" ht="12.75" customHeight="1" x14ac:dyDescent="0.25">
      <c r="A159" s="280" t="s">
        <v>426</v>
      </c>
      <c r="B159" s="281" t="s">
        <v>336</v>
      </c>
      <c r="C159" s="282">
        <v>4066.1</v>
      </c>
    </row>
    <row r="160" spans="1:3" s="277" customFormat="1" ht="12.75" customHeight="1" x14ac:dyDescent="0.25">
      <c r="A160" s="280" t="s">
        <v>427</v>
      </c>
      <c r="B160" s="281" t="s">
        <v>336</v>
      </c>
      <c r="C160" s="282">
        <v>7396.34</v>
      </c>
    </row>
    <row r="161" spans="1:3" s="277" customFormat="1" ht="12.75" customHeight="1" x14ac:dyDescent="0.25">
      <c r="A161" s="280" t="s">
        <v>428</v>
      </c>
      <c r="B161" s="281" t="s">
        <v>336</v>
      </c>
      <c r="C161" s="282">
        <v>660</v>
      </c>
    </row>
    <row r="162" spans="1:3" s="277" customFormat="1" ht="12.75" customHeight="1" x14ac:dyDescent="0.25">
      <c r="A162" s="280" t="s">
        <v>429</v>
      </c>
      <c r="B162" s="281" t="s">
        <v>336</v>
      </c>
      <c r="C162" s="282">
        <v>1009.4</v>
      </c>
    </row>
    <row r="163" spans="1:3" s="277" customFormat="1" ht="12.75" customHeight="1" x14ac:dyDescent="0.25">
      <c r="A163" s="280" t="s">
        <v>430</v>
      </c>
      <c r="B163" s="281" t="s">
        <v>336</v>
      </c>
      <c r="C163" s="282">
        <v>55.54</v>
      </c>
    </row>
    <row r="164" spans="1:3" s="277" customFormat="1" ht="12.75" customHeight="1" x14ac:dyDescent="0.25">
      <c r="A164" s="280" t="s">
        <v>431</v>
      </c>
      <c r="B164" s="281" t="s">
        <v>336</v>
      </c>
      <c r="C164" s="282">
        <v>409.4</v>
      </c>
    </row>
    <row r="165" spans="1:3" s="277" customFormat="1" ht="12.75" customHeight="1" x14ac:dyDescent="0.25">
      <c r="A165" s="280" t="s">
        <v>432</v>
      </c>
      <c r="B165" s="281" t="s">
        <v>336</v>
      </c>
      <c r="C165" s="282">
        <v>1599.86</v>
      </c>
    </row>
    <row r="166" spans="1:3" s="277" customFormat="1" ht="12.75" customHeight="1" x14ac:dyDescent="0.25">
      <c r="A166" s="280" t="s">
        <v>433</v>
      </c>
      <c r="B166" s="281" t="s">
        <v>336</v>
      </c>
      <c r="C166" s="282">
        <v>500</v>
      </c>
    </row>
    <row r="167" spans="1:3" s="277" customFormat="1" ht="12.75" customHeight="1" x14ac:dyDescent="0.25">
      <c r="A167" s="280" t="s">
        <v>434</v>
      </c>
      <c r="B167" s="281" t="s">
        <v>336</v>
      </c>
      <c r="C167" s="282">
        <v>25.86</v>
      </c>
    </row>
    <row r="168" spans="1:3" s="277" customFormat="1" ht="12.75" customHeight="1" x14ac:dyDescent="0.25">
      <c r="A168" s="280" t="s">
        <v>435</v>
      </c>
      <c r="B168" s="281" t="s">
        <v>336</v>
      </c>
      <c r="C168" s="282">
        <v>1045</v>
      </c>
    </row>
    <row r="169" spans="1:3" s="277" customFormat="1" ht="12.75" customHeight="1" x14ac:dyDescent="0.25">
      <c r="A169" s="280" t="s">
        <v>436</v>
      </c>
      <c r="B169" s="281" t="s">
        <v>336</v>
      </c>
      <c r="C169" s="282">
        <v>272.07</v>
      </c>
    </row>
    <row r="170" spans="1:3" s="277" customFormat="1" ht="12.75" customHeight="1" x14ac:dyDescent="0.25">
      <c r="A170" s="280" t="s">
        <v>437</v>
      </c>
      <c r="B170" s="281" t="s">
        <v>336</v>
      </c>
      <c r="C170" s="282">
        <v>2390.4699999999998</v>
      </c>
    </row>
    <row r="171" spans="1:3" s="277" customFormat="1" ht="12.75" customHeight="1" x14ac:dyDescent="0.25">
      <c r="A171" s="280" t="s">
        <v>438</v>
      </c>
      <c r="B171" s="281" t="s">
        <v>336</v>
      </c>
      <c r="C171" s="282">
        <v>1418.03</v>
      </c>
    </row>
    <row r="172" spans="1:3" s="277" customFormat="1" ht="12.75" customHeight="1" x14ac:dyDescent="0.25">
      <c r="A172" s="280" t="s">
        <v>439</v>
      </c>
      <c r="B172" s="281" t="s">
        <v>336</v>
      </c>
      <c r="C172" s="282">
        <v>317.72000000000003</v>
      </c>
    </row>
    <row r="173" spans="1:3" s="277" customFormat="1" ht="12.75" customHeight="1" x14ac:dyDescent="0.25">
      <c r="A173" s="280" t="s">
        <v>440</v>
      </c>
      <c r="B173" s="281" t="s">
        <v>336</v>
      </c>
      <c r="C173" s="282">
        <v>138.75</v>
      </c>
    </row>
    <row r="174" spans="1:3" s="277" customFormat="1" ht="12.75" customHeight="1" x14ac:dyDescent="0.25">
      <c r="A174" s="280" t="s">
        <v>441</v>
      </c>
      <c r="B174" s="281" t="s">
        <v>336</v>
      </c>
      <c r="C174" s="282">
        <v>406</v>
      </c>
    </row>
    <row r="175" spans="1:3" s="277" customFormat="1" ht="12.75" customHeight="1" x14ac:dyDescent="0.25">
      <c r="A175" s="280" t="s">
        <v>442</v>
      </c>
      <c r="B175" s="281" t="s">
        <v>336</v>
      </c>
      <c r="C175" s="282">
        <v>5116.74</v>
      </c>
    </row>
    <row r="176" spans="1:3" s="277" customFormat="1" ht="12.75" customHeight="1" x14ac:dyDescent="0.25">
      <c r="A176" s="280" t="s">
        <v>443</v>
      </c>
      <c r="B176" s="281" t="s">
        <v>336</v>
      </c>
      <c r="C176" s="282">
        <v>1820.7</v>
      </c>
    </row>
    <row r="177" spans="1:3" s="277" customFormat="1" ht="12.75" customHeight="1" x14ac:dyDescent="0.25">
      <c r="A177" s="280" t="s">
        <v>444</v>
      </c>
      <c r="B177" s="281" t="s">
        <v>336</v>
      </c>
      <c r="C177" s="282">
        <v>1522.01</v>
      </c>
    </row>
    <row r="178" spans="1:3" s="277" customFormat="1" ht="12.75" customHeight="1" x14ac:dyDescent="0.25">
      <c r="A178" s="280" t="s">
        <v>445</v>
      </c>
      <c r="B178" s="281" t="s">
        <v>336</v>
      </c>
      <c r="C178" s="282">
        <v>2757.98</v>
      </c>
    </row>
    <row r="179" spans="1:3" s="277" customFormat="1" ht="12.75" customHeight="1" x14ac:dyDescent="0.25">
      <c r="A179" s="280" t="s">
        <v>446</v>
      </c>
      <c r="B179" s="281" t="s">
        <v>336</v>
      </c>
      <c r="C179" s="282">
        <v>907.47</v>
      </c>
    </row>
    <row r="180" spans="1:3" s="277" customFormat="1" ht="12.75" customHeight="1" x14ac:dyDescent="0.25">
      <c r="A180" s="280" t="s">
        <v>447</v>
      </c>
      <c r="B180" s="281" t="s">
        <v>336</v>
      </c>
      <c r="C180" s="282">
        <v>3080.32</v>
      </c>
    </row>
    <row r="181" spans="1:3" s="277" customFormat="1" ht="12.75" customHeight="1" x14ac:dyDescent="0.25">
      <c r="A181" s="280" t="s">
        <v>448</v>
      </c>
      <c r="B181" s="281" t="s">
        <v>336</v>
      </c>
      <c r="C181" s="282">
        <v>150</v>
      </c>
    </row>
    <row r="182" spans="1:3" s="277" customFormat="1" ht="12.75" customHeight="1" x14ac:dyDescent="0.25">
      <c r="A182" s="280" t="s">
        <v>449</v>
      </c>
      <c r="B182" s="281" t="s">
        <v>336</v>
      </c>
      <c r="C182" s="282">
        <v>602</v>
      </c>
    </row>
    <row r="183" spans="1:3" s="277" customFormat="1" ht="12.75" customHeight="1" x14ac:dyDescent="0.25">
      <c r="A183" s="280" t="s">
        <v>450</v>
      </c>
      <c r="B183" s="281" t="s">
        <v>336</v>
      </c>
      <c r="C183" s="282">
        <v>1485</v>
      </c>
    </row>
    <row r="184" spans="1:3" s="277" customFormat="1" ht="12.75" customHeight="1" x14ac:dyDescent="0.25">
      <c r="A184" s="280" t="s">
        <v>451</v>
      </c>
      <c r="B184" s="281" t="s">
        <v>336</v>
      </c>
      <c r="C184" s="282">
        <v>370.88</v>
      </c>
    </row>
    <row r="185" spans="1:3" s="277" customFormat="1" ht="12.75" customHeight="1" x14ac:dyDescent="0.25">
      <c r="A185" s="280" t="s">
        <v>452</v>
      </c>
      <c r="B185" s="281" t="s">
        <v>336</v>
      </c>
      <c r="C185" s="282">
        <v>1664.2</v>
      </c>
    </row>
    <row r="186" spans="1:3" s="277" customFormat="1" ht="12.75" customHeight="1" x14ac:dyDescent="0.25">
      <c r="A186" s="280" t="s">
        <v>453</v>
      </c>
      <c r="B186" s="281" t="s">
        <v>336</v>
      </c>
      <c r="C186" s="282">
        <v>452.62</v>
      </c>
    </row>
    <row r="187" spans="1:3" s="277" customFormat="1" ht="12.75" customHeight="1" x14ac:dyDescent="0.25">
      <c r="A187" s="280" t="s">
        <v>454</v>
      </c>
      <c r="B187" s="281" t="s">
        <v>336</v>
      </c>
      <c r="C187" s="282">
        <v>4320.6499999999996</v>
      </c>
    </row>
    <row r="188" spans="1:3" s="277" customFormat="1" ht="12.75" customHeight="1" x14ac:dyDescent="0.25">
      <c r="A188" s="280" t="s">
        <v>455</v>
      </c>
      <c r="B188" s="281" t="s">
        <v>336</v>
      </c>
      <c r="C188" s="282">
        <v>222.26</v>
      </c>
    </row>
    <row r="189" spans="1:3" s="277" customFormat="1" ht="12.75" customHeight="1" x14ac:dyDescent="0.25">
      <c r="A189" s="280" t="s">
        <v>456</v>
      </c>
      <c r="B189" s="281" t="s">
        <v>336</v>
      </c>
      <c r="C189" s="282">
        <v>2000</v>
      </c>
    </row>
    <row r="190" spans="1:3" s="277" customFormat="1" ht="12.75" customHeight="1" x14ac:dyDescent="0.25">
      <c r="A190" s="280" t="s">
        <v>457</v>
      </c>
      <c r="B190" s="281" t="s">
        <v>336</v>
      </c>
      <c r="C190" s="282">
        <v>150</v>
      </c>
    </row>
    <row r="191" spans="1:3" s="277" customFormat="1" ht="12.75" customHeight="1" x14ac:dyDescent="0.25">
      <c r="A191" s="280" t="s">
        <v>458</v>
      </c>
      <c r="B191" s="281" t="s">
        <v>336</v>
      </c>
      <c r="C191" s="282">
        <v>664</v>
      </c>
    </row>
    <row r="192" spans="1:3" s="277" customFormat="1" ht="12.75" customHeight="1" x14ac:dyDescent="0.25">
      <c r="A192" s="280" t="s">
        <v>459</v>
      </c>
      <c r="B192" s="281" t="s">
        <v>336</v>
      </c>
      <c r="C192" s="282">
        <v>1614.79</v>
      </c>
    </row>
    <row r="193" spans="1:3" s="277" customFormat="1" ht="12.75" customHeight="1" x14ac:dyDescent="0.25">
      <c r="A193" s="280" t="s">
        <v>460</v>
      </c>
      <c r="B193" s="281" t="s">
        <v>336</v>
      </c>
      <c r="C193" s="282">
        <v>50</v>
      </c>
    </row>
    <row r="194" spans="1:3" s="277" customFormat="1" ht="12.75" customHeight="1" x14ac:dyDescent="0.25">
      <c r="A194" s="280" t="s">
        <v>461</v>
      </c>
      <c r="B194" s="281" t="s">
        <v>336</v>
      </c>
      <c r="C194" s="282">
        <v>2589.4299999999998</v>
      </c>
    </row>
    <row r="195" spans="1:3" s="277" customFormat="1" ht="12.75" customHeight="1" x14ac:dyDescent="0.25">
      <c r="A195" s="280" t="s">
        <v>462</v>
      </c>
      <c r="B195" s="281" t="s">
        <v>336</v>
      </c>
      <c r="C195" s="282">
        <v>382.65</v>
      </c>
    </row>
    <row r="196" spans="1:3" s="277" customFormat="1" ht="12.75" customHeight="1" x14ac:dyDescent="0.25">
      <c r="A196" s="280" t="s">
        <v>463</v>
      </c>
      <c r="B196" s="281" t="s">
        <v>336</v>
      </c>
      <c r="C196" s="282">
        <v>361.27</v>
      </c>
    </row>
    <row r="197" spans="1:3" s="277" customFormat="1" ht="12.75" customHeight="1" x14ac:dyDescent="0.25">
      <c r="A197" s="280" t="s">
        <v>464</v>
      </c>
      <c r="B197" s="281" t="s">
        <v>336</v>
      </c>
      <c r="C197" s="282">
        <v>3009.66</v>
      </c>
    </row>
    <row r="198" spans="1:3" s="277" customFormat="1" ht="12.75" customHeight="1" x14ac:dyDescent="0.25">
      <c r="A198" s="280" t="s">
        <v>465</v>
      </c>
      <c r="B198" s="281" t="s">
        <v>336</v>
      </c>
      <c r="C198" s="282">
        <v>7877</v>
      </c>
    </row>
    <row r="199" spans="1:3" s="277" customFormat="1" ht="12.75" customHeight="1" x14ac:dyDescent="0.25">
      <c r="A199" s="280" t="s">
        <v>466</v>
      </c>
      <c r="B199" s="281" t="s">
        <v>336</v>
      </c>
      <c r="C199" s="282">
        <v>1132</v>
      </c>
    </row>
    <row r="200" spans="1:3" s="277" customFormat="1" ht="12.75" customHeight="1" x14ac:dyDescent="0.25">
      <c r="A200" s="280" t="s">
        <v>467</v>
      </c>
      <c r="B200" s="281" t="s">
        <v>336</v>
      </c>
      <c r="C200" s="282">
        <v>900</v>
      </c>
    </row>
    <row r="201" spans="1:3" s="277" customFormat="1" ht="12.75" customHeight="1" x14ac:dyDescent="0.25">
      <c r="A201" s="280" t="s">
        <v>468</v>
      </c>
      <c r="B201" s="281" t="s">
        <v>336</v>
      </c>
      <c r="C201" s="282">
        <v>182.82</v>
      </c>
    </row>
    <row r="202" spans="1:3" s="277" customFormat="1" ht="12.75" customHeight="1" x14ac:dyDescent="0.25">
      <c r="A202" s="280" t="s">
        <v>469</v>
      </c>
      <c r="B202" s="281" t="s">
        <v>336</v>
      </c>
      <c r="C202" s="282">
        <v>646.19000000000005</v>
      </c>
    </row>
    <row r="203" spans="1:3" s="277" customFormat="1" ht="12.75" customHeight="1" x14ac:dyDescent="0.25">
      <c r="A203" s="280" t="s">
        <v>470</v>
      </c>
      <c r="B203" s="281" t="s">
        <v>336</v>
      </c>
      <c r="C203" s="282">
        <v>682</v>
      </c>
    </row>
    <row r="204" spans="1:3" s="277" customFormat="1" ht="12.75" customHeight="1" x14ac:dyDescent="0.25">
      <c r="A204" s="280" t="s">
        <v>471</v>
      </c>
      <c r="B204" s="281" t="s">
        <v>336</v>
      </c>
      <c r="C204" s="282">
        <v>463.46</v>
      </c>
    </row>
    <row r="205" spans="1:3" s="277" customFormat="1" ht="12.75" customHeight="1" x14ac:dyDescent="0.25">
      <c r="A205" s="280" t="s">
        <v>472</v>
      </c>
      <c r="B205" s="281" t="s">
        <v>336</v>
      </c>
      <c r="C205" s="282">
        <v>948.3</v>
      </c>
    </row>
    <row r="206" spans="1:3" s="277" customFormat="1" ht="12.75" customHeight="1" x14ac:dyDescent="0.25">
      <c r="A206" s="280" t="s">
        <v>473</v>
      </c>
      <c r="B206" s="281" t="s">
        <v>336</v>
      </c>
      <c r="C206" s="282">
        <v>449.72</v>
      </c>
    </row>
    <row r="207" spans="1:3" s="277" customFormat="1" ht="12.75" customHeight="1" x14ac:dyDescent="0.25">
      <c r="A207" s="280" t="s">
        <v>474</v>
      </c>
      <c r="B207" s="281" t="s">
        <v>336</v>
      </c>
      <c r="C207" s="282">
        <v>642.20000000000005</v>
      </c>
    </row>
    <row r="208" spans="1:3" s="277" customFormat="1" ht="12.75" customHeight="1" x14ac:dyDescent="0.25">
      <c r="A208" s="280" t="s">
        <v>475</v>
      </c>
      <c r="B208" s="281" t="s">
        <v>336</v>
      </c>
      <c r="C208" s="282">
        <v>717.06</v>
      </c>
    </row>
    <row r="209" spans="1:3" s="277" customFormat="1" ht="12.75" customHeight="1" x14ac:dyDescent="0.25">
      <c r="A209" s="280" t="s">
        <v>476</v>
      </c>
      <c r="B209" s="281" t="s">
        <v>336</v>
      </c>
      <c r="C209" s="282">
        <v>9983.75</v>
      </c>
    </row>
    <row r="210" spans="1:3" s="277" customFormat="1" ht="12.75" customHeight="1" x14ac:dyDescent="0.25">
      <c r="A210" s="280" t="s">
        <v>477</v>
      </c>
      <c r="B210" s="281" t="s">
        <v>336</v>
      </c>
      <c r="C210" s="282">
        <v>5742.11</v>
      </c>
    </row>
    <row r="211" spans="1:3" s="277" customFormat="1" ht="12.75" customHeight="1" x14ac:dyDescent="0.25">
      <c r="A211" s="280" t="s">
        <v>478</v>
      </c>
      <c r="B211" s="281" t="s">
        <v>336</v>
      </c>
      <c r="C211" s="282">
        <v>1095</v>
      </c>
    </row>
    <row r="212" spans="1:3" s="277" customFormat="1" ht="12.75" customHeight="1" x14ac:dyDescent="0.25">
      <c r="A212" s="280" t="s">
        <v>479</v>
      </c>
      <c r="B212" s="281" t="s">
        <v>336</v>
      </c>
      <c r="C212" s="282">
        <v>347.33</v>
      </c>
    </row>
    <row r="213" spans="1:3" s="277" customFormat="1" ht="12.75" customHeight="1" x14ac:dyDescent="0.25">
      <c r="A213" s="280" t="s">
        <v>480</v>
      </c>
      <c r="B213" s="281" t="s">
        <v>336</v>
      </c>
      <c r="C213" s="282">
        <v>788.89</v>
      </c>
    </row>
    <row r="214" spans="1:3" s="277" customFormat="1" ht="12.75" customHeight="1" x14ac:dyDescent="0.25">
      <c r="A214" s="280" t="s">
        <v>481</v>
      </c>
      <c r="B214" s="281" t="s">
        <v>336</v>
      </c>
      <c r="C214" s="282">
        <v>150</v>
      </c>
    </row>
    <row r="215" spans="1:3" s="277" customFormat="1" ht="12.75" customHeight="1" x14ac:dyDescent="0.25">
      <c r="A215" s="280" t="s">
        <v>482</v>
      </c>
      <c r="B215" s="281" t="s">
        <v>336</v>
      </c>
      <c r="C215" s="282">
        <v>1353.3</v>
      </c>
    </row>
    <row r="216" spans="1:3" s="277" customFormat="1" ht="12.75" customHeight="1" x14ac:dyDescent="0.25">
      <c r="A216" s="280" t="s">
        <v>483</v>
      </c>
      <c r="B216" s="281" t="s">
        <v>336</v>
      </c>
      <c r="C216" s="282">
        <v>390.62</v>
      </c>
    </row>
    <row r="217" spans="1:3" s="277" customFormat="1" ht="12.75" customHeight="1" x14ac:dyDescent="0.25">
      <c r="A217" s="280" t="s">
        <v>484</v>
      </c>
      <c r="B217" s="281" t="s">
        <v>336</v>
      </c>
      <c r="C217" s="282">
        <v>18.59</v>
      </c>
    </row>
    <row r="218" spans="1:3" s="277" customFormat="1" ht="12.75" customHeight="1" x14ac:dyDescent="0.25">
      <c r="A218" s="280" t="s">
        <v>485</v>
      </c>
      <c r="B218" s="281" t="s">
        <v>336</v>
      </c>
      <c r="C218" s="282">
        <v>2188</v>
      </c>
    </row>
    <row r="219" spans="1:3" s="277" customFormat="1" ht="12.75" customHeight="1" x14ac:dyDescent="0.25">
      <c r="A219" s="280" t="s">
        <v>486</v>
      </c>
      <c r="B219" s="281" t="s">
        <v>336</v>
      </c>
      <c r="C219" s="282">
        <v>150</v>
      </c>
    </row>
    <row r="220" spans="1:3" s="277" customFormat="1" ht="12.75" customHeight="1" x14ac:dyDescent="0.25">
      <c r="A220" s="280" t="s">
        <v>487</v>
      </c>
      <c r="B220" s="281" t="s">
        <v>336</v>
      </c>
      <c r="C220" s="282">
        <v>152.22</v>
      </c>
    </row>
    <row r="221" spans="1:3" s="277" customFormat="1" ht="12.75" customHeight="1" x14ac:dyDescent="0.25">
      <c r="A221" s="280" t="s">
        <v>488</v>
      </c>
      <c r="B221" s="281" t="s">
        <v>336</v>
      </c>
      <c r="C221" s="282">
        <v>2228.4299999999998</v>
      </c>
    </row>
    <row r="222" spans="1:3" s="277" customFormat="1" ht="12.75" customHeight="1" x14ac:dyDescent="0.25">
      <c r="A222" s="280" t="s">
        <v>489</v>
      </c>
      <c r="B222" s="281" t="s">
        <v>336</v>
      </c>
      <c r="C222" s="282">
        <v>2671.34</v>
      </c>
    </row>
    <row r="223" spans="1:3" s="277" customFormat="1" ht="12.75" customHeight="1" x14ac:dyDescent="0.25">
      <c r="A223" s="280" t="s">
        <v>490</v>
      </c>
      <c r="B223" s="281" t="s">
        <v>336</v>
      </c>
      <c r="C223" s="282">
        <v>56.81</v>
      </c>
    </row>
    <row r="224" spans="1:3" s="277" customFormat="1" ht="12.75" customHeight="1" x14ac:dyDescent="0.25">
      <c r="A224" s="280" t="s">
        <v>491</v>
      </c>
      <c r="B224" s="281" t="s">
        <v>336</v>
      </c>
      <c r="C224" s="282">
        <v>1204.69</v>
      </c>
    </row>
    <row r="225" spans="1:3" s="277" customFormat="1" ht="12.75" customHeight="1" x14ac:dyDescent="0.25">
      <c r="A225" s="280" t="s">
        <v>492</v>
      </c>
      <c r="B225" s="281" t="s">
        <v>336</v>
      </c>
      <c r="C225" s="282">
        <v>255.64</v>
      </c>
    </row>
    <row r="226" spans="1:3" s="277" customFormat="1" ht="12.75" customHeight="1" x14ac:dyDescent="0.25">
      <c r="A226" s="280" t="s">
        <v>493</v>
      </c>
      <c r="B226" s="281" t="s">
        <v>336</v>
      </c>
      <c r="C226" s="282">
        <v>349.16</v>
      </c>
    </row>
    <row r="227" spans="1:3" s="277" customFormat="1" ht="12.75" customHeight="1" x14ac:dyDescent="0.25">
      <c r="A227" s="280" t="s">
        <v>494</v>
      </c>
      <c r="B227" s="281" t="s">
        <v>336</v>
      </c>
      <c r="C227" s="282">
        <v>283.52999999999997</v>
      </c>
    </row>
    <row r="228" spans="1:3" s="277" customFormat="1" ht="12.75" customHeight="1" x14ac:dyDescent="0.25">
      <c r="A228" s="280" t="s">
        <v>495</v>
      </c>
      <c r="B228" s="281" t="s">
        <v>336</v>
      </c>
      <c r="C228" s="282">
        <v>187.66</v>
      </c>
    </row>
    <row r="229" spans="1:3" s="277" customFormat="1" ht="12.75" customHeight="1" x14ac:dyDescent="0.25">
      <c r="A229" s="280" t="s">
        <v>496</v>
      </c>
      <c r="B229" s="281" t="s">
        <v>336</v>
      </c>
      <c r="C229" s="282">
        <v>1744.36</v>
      </c>
    </row>
    <row r="230" spans="1:3" s="277" customFormat="1" ht="12.75" customHeight="1" x14ac:dyDescent="0.25">
      <c r="A230" s="280" t="s">
        <v>497</v>
      </c>
      <c r="B230" s="281" t="s">
        <v>336</v>
      </c>
      <c r="C230" s="282">
        <v>1346.22</v>
      </c>
    </row>
    <row r="231" spans="1:3" s="277" customFormat="1" ht="12.75" customHeight="1" x14ac:dyDescent="0.25">
      <c r="A231" s="280" t="s">
        <v>498</v>
      </c>
      <c r="B231" s="281" t="s">
        <v>336</v>
      </c>
      <c r="C231" s="282">
        <v>345.56</v>
      </c>
    </row>
    <row r="232" spans="1:3" s="277" customFormat="1" ht="12.75" customHeight="1" x14ac:dyDescent="0.25">
      <c r="A232" s="280" t="s">
        <v>499</v>
      </c>
      <c r="B232" s="281" t="s">
        <v>336</v>
      </c>
      <c r="C232" s="282">
        <v>150</v>
      </c>
    </row>
    <row r="233" spans="1:3" s="277" customFormat="1" ht="12.75" customHeight="1" x14ac:dyDescent="0.25">
      <c r="A233" s="280" t="s">
        <v>500</v>
      </c>
      <c r="B233" s="281" t="s">
        <v>336</v>
      </c>
      <c r="C233" s="282">
        <v>1405.57</v>
      </c>
    </row>
    <row r="234" spans="1:3" s="277" customFormat="1" ht="12.75" customHeight="1" x14ac:dyDescent="0.25">
      <c r="A234" s="280" t="s">
        <v>501</v>
      </c>
      <c r="B234" s="281" t="s">
        <v>336</v>
      </c>
      <c r="C234" s="282">
        <v>10.5</v>
      </c>
    </row>
    <row r="235" spans="1:3" s="277" customFormat="1" ht="12.75" customHeight="1" x14ac:dyDescent="0.25">
      <c r="A235" s="280" t="s">
        <v>502</v>
      </c>
      <c r="B235" s="281" t="s">
        <v>336</v>
      </c>
      <c r="C235" s="282">
        <v>2216.8000000000002</v>
      </c>
    </row>
    <row r="236" spans="1:3" s="277" customFormat="1" ht="12.75" customHeight="1" x14ac:dyDescent="0.25">
      <c r="A236" s="280" t="s">
        <v>503</v>
      </c>
      <c r="B236" s="281" t="s">
        <v>336</v>
      </c>
      <c r="C236" s="282">
        <v>487.09</v>
      </c>
    </row>
    <row r="237" spans="1:3" s="277" customFormat="1" ht="12.75" customHeight="1" x14ac:dyDescent="0.25">
      <c r="A237" s="280" t="s">
        <v>504</v>
      </c>
      <c r="B237" s="281" t="s">
        <v>336</v>
      </c>
      <c r="C237" s="282">
        <v>544.36</v>
      </c>
    </row>
    <row r="238" spans="1:3" s="277" customFormat="1" ht="12.75" customHeight="1" x14ac:dyDescent="0.25">
      <c r="A238" s="280" t="s">
        <v>505</v>
      </c>
      <c r="B238" s="281" t="s">
        <v>336</v>
      </c>
      <c r="C238" s="282">
        <v>2450</v>
      </c>
    </row>
    <row r="239" spans="1:3" s="277" customFormat="1" ht="12.75" customHeight="1" x14ac:dyDescent="0.25">
      <c r="A239" s="280" t="s">
        <v>506</v>
      </c>
      <c r="B239" s="281" t="s">
        <v>336</v>
      </c>
      <c r="C239" s="282">
        <v>2632.38</v>
      </c>
    </row>
    <row r="240" spans="1:3" s="277" customFormat="1" ht="12.75" customHeight="1" x14ac:dyDescent="0.25">
      <c r="A240" s="280" t="s">
        <v>507</v>
      </c>
      <c r="B240" s="281" t="s">
        <v>336</v>
      </c>
      <c r="C240" s="282">
        <v>2143</v>
      </c>
    </row>
    <row r="241" spans="1:3" s="277" customFormat="1" ht="12.75" customHeight="1" x14ac:dyDescent="0.25">
      <c r="A241" s="280" t="s">
        <v>508</v>
      </c>
      <c r="B241" s="281" t="s">
        <v>336</v>
      </c>
      <c r="C241" s="282">
        <v>898.11</v>
      </c>
    </row>
    <row r="242" spans="1:3" s="277" customFormat="1" ht="12.75" customHeight="1" x14ac:dyDescent="0.25">
      <c r="A242" s="280" t="s">
        <v>509</v>
      </c>
      <c r="B242" s="281" t="s">
        <v>336</v>
      </c>
      <c r="C242" s="282">
        <v>94.37</v>
      </c>
    </row>
    <row r="243" spans="1:3" s="277" customFormat="1" ht="12.75" customHeight="1" x14ac:dyDescent="0.25">
      <c r="A243" s="280" t="s">
        <v>510</v>
      </c>
      <c r="B243" s="281" t="s">
        <v>336</v>
      </c>
      <c r="C243" s="282">
        <v>800</v>
      </c>
    </row>
    <row r="244" spans="1:3" s="277" customFormat="1" ht="12.75" customHeight="1" x14ac:dyDescent="0.25">
      <c r="A244" s="280" t="s">
        <v>511</v>
      </c>
      <c r="B244" s="281" t="s">
        <v>336</v>
      </c>
      <c r="C244" s="282">
        <v>1359.37</v>
      </c>
    </row>
    <row r="245" spans="1:3" s="277" customFormat="1" ht="12.75" customHeight="1" x14ac:dyDescent="0.25">
      <c r="A245" s="280" t="s">
        <v>512</v>
      </c>
      <c r="B245" s="281" t="s">
        <v>336</v>
      </c>
      <c r="C245" s="282">
        <v>1575</v>
      </c>
    </row>
    <row r="246" spans="1:3" s="277" customFormat="1" ht="12.75" customHeight="1" x14ac:dyDescent="0.25">
      <c r="A246" s="280" t="s">
        <v>513</v>
      </c>
      <c r="B246" s="281" t="s">
        <v>336</v>
      </c>
      <c r="C246" s="282">
        <v>180</v>
      </c>
    </row>
    <row r="247" spans="1:3" s="277" customFormat="1" ht="12.75" customHeight="1" x14ac:dyDescent="0.25">
      <c r="A247" s="280" t="s">
        <v>514</v>
      </c>
      <c r="B247" s="281" t="s">
        <v>336</v>
      </c>
      <c r="C247" s="282">
        <v>2975.8</v>
      </c>
    </row>
    <row r="248" spans="1:3" s="277" customFormat="1" ht="12.75" customHeight="1" x14ac:dyDescent="0.25">
      <c r="A248" s="280" t="s">
        <v>515</v>
      </c>
      <c r="B248" s="281" t="s">
        <v>336</v>
      </c>
      <c r="C248" s="282">
        <v>2232.77</v>
      </c>
    </row>
    <row r="249" spans="1:3" s="277" customFormat="1" ht="12.75" customHeight="1" x14ac:dyDescent="0.25">
      <c r="A249" s="280" t="s">
        <v>516</v>
      </c>
      <c r="B249" s="281" t="s">
        <v>336</v>
      </c>
      <c r="C249" s="282">
        <v>1341.77</v>
      </c>
    </row>
    <row r="250" spans="1:3" s="277" customFormat="1" ht="12.75" customHeight="1" x14ac:dyDescent="0.25">
      <c r="A250" s="280" t="s">
        <v>517</v>
      </c>
      <c r="B250" s="281" t="s">
        <v>336</v>
      </c>
      <c r="C250" s="282">
        <v>530.95000000000005</v>
      </c>
    </row>
    <row r="251" spans="1:3" s="277" customFormat="1" ht="12.75" customHeight="1" x14ac:dyDescent="0.25">
      <c r="A251" s="280" t="s">
        <v>518</v>
      </c>
      <c r="B251" s="281" t="s">
        <v>336</v>
      </c>
      <c r="C251" s="282">
        <v>941.16</v>
      </c>
    </row>
    <row r="252" spans="1:3" s="277" customFormat="1" ht="12.75" customHeight="1" x14ac:dyDescent="0.25">
      <c r="A252" s="280" t="s">
        <v>519</v>
      </c>
      <c r="B252" s="281" t="s">
        <v>336</v>
      </c>
      <c r="C252" s="282">
        <v>1540</v>
      </c>
    </row>
    <row r="253" spans="1:3" s="277" customFormat="1" ht="12.75" customHeight="1" x14ac:dyDescent="0.25">
      <c r="A253" s="280" t="s">
        <v>520</v>
      </c>
      <c r="B253" s="281" t="s">
        <v>336</v>
      </c>
      <c r="C253" s="282">
        <v>50</v>
      </c>
    </row>
    <row r="254" spans="1:3" s="277" customFormat="1" ht="12.75" customHeight="1" x14ac:dyDescent="0.25">
      <c r="A254" s="280" t="s">
        <v>521</v>
      </c>
      <c r="B254" s="281" t="s">
        <v>336</v>
      </c>
      <c r="C254" s="282">
        <v>2750</v>
      </c>
    </row>
    <row r="255" spans="1:3" s="277" customFormat="1" ht="12.75" customHeight="1" x14ac:dyDescent="0.25">
      <c r="A255" s="280" t="s">
        <v>522</v>
      </c>
      <c r="B255" s="281" t="s">
        <v>336</v>
      </c>
      <c r="C255" s="282">
        <v>71.599999999999994</v>
      </c>
    </row>
    <row r="256" spans="1:3" s="277" customFormat="1" ht="12.75" customHeight="1" x14ac:dyDescent="0.25">
      <c r="A256" s="280" t="s">
        <v>523</v>
      </c>
      <c r="B256" s="281" t="s">
        <v>336</v>
      </c>
      <c r="C256" s="282">
        <v>1163.75</v>
      </c>
    </row>
    <row r="257" spans="1:3" s="277" customFormat="1" ht="12.75" customHeight="1" x14ac:dyDescent="0.25">
      <c r="A257" s="280" t="s">
        <v>524</v>
      </c>
      <c r="B257" s="281" t="s">
        <v>336</v>
      </c>
      <c r="C257" s="282">
        <v>2186.9699999999998</v>
      </c>
    </row>
    <row r="258" spans="1:3" s="277" customFormat="1" ht="12.75" customHeight="1" x14ac:dyDescent="0.25">
      <c r="A258" s="280" t="s">
        <v>525</v>
      </c>
      <c r="B258" s="281" t="s">
        <v>336</v>
      </c>
      <c r="C258" s="282">
        <v>663.53</v>
      </c>
    </row>
    <row r="259" spans="1:3" s="277" customFormat="1" ht="12.75" customHeight="1" x14ac:dyDescent="0.25">
      <c r="A259" s="280" t="s">
        <v>526</v>
      </c>
      <c r="B259" s="281" t="s">
        <v>336</v>
      </c>
      <c r="C259" s="282">
        <v>130.99</v>
      </c>
    </row>
    <row r="260" spans="1:3" s="277" customFormat="1" ht="12.75" customHeight="1" x14ac:dyDescent="0.25">
      <c r="A260" s="280" t="s">
        <v>527</v>
      </c>
      <c r="B260" s="281" t="s">
        <v>336</v>
      </c>
      <c r="C260" s="282">
        <v>4334.25</v>
      </c>
    </row>
    <row r="261" spans="1:3" s="277" customFormat="1" ht="12.75" customHeight="1" x14ac:dyDescent="0.25">
      <c r="A261" s="280" t="s">
        <v>528</v>
      </c>
      <c r="B261" s="281" t="s">
        <v>336</v>
      </c>
      <c r="C261" s="282">
        <v>3663.7</v>
      </c>
    </row>
    <row r="262" spans="1:3" s="277" customFormat="1" ht="12.75" customHeight="1" x14ac:dyDescent="0.25">
      <c r="A262" s="280" t="s">
        <v>529</v>
      </c>
      <c r="B262" s="281" t="s">
        <v>336</v>
      </c>
      <c r="C262" s="282">
        <v>1785.23</v>
      </c>
    </row>
    <row r="263" spans="1:3" s="277" customFormat="1" ht="12.75" customHeight="1" x14ac:dyDescent="0.25">
      <c r="A263" s="280" t="s">
        <v>530</v>
      </c>
      <c r="B263" s="281" t="s">
        <v>336</v>
      </c>
      <c r="C263" s="282">
        <v>862.91</v>
      </c>
    </row>
    <row r="264" spans="1:3" s="277" customFormat="1" ht="12.75" customHeight="1" x14ac:dyDescent="0.25">
      <c r="A264" s="280" t="s">
        <v>531</v>
      </c>
      <c r="B264" s="281" t="s">
        <v>336</v>
      </c>
      <c r="C264" s="282">
        <v>73.64</v>
      </c>
    </row>
    <row r="265" spans="1:3" s="277" customFormat="1" ht="12.75" customHeight="1" x14ac:dyDescent="0.25">
      <c r="A265" s="280" t="s">
        <v>532</v>
      </c>
      <c r="B265" s="281" t="s">
        <v>336</v>
      </c>
      <c r="C265" s="282">
        <v>1410.77</v>
      </c>
    </row>
    <row r="266" spans="1:3" s="277" customFormat="1" ht="12.75" customHeight="1" x14ac:dyDescent="0.25">
      <c r="A266" s="280" t="s">
        <v>533</v>
      </c>
      <c r="B266" s="281" t="s">
        <v>336</v>
      </c>
      <c r="C266" s="282">
        <v>325.14</v>
      </c>
    </row>
    <row r="267" spans="1:3" s="277" customFormat="1" ht="12.75" customHeight="1" x14ac:dyDescent="0.25">
      <c r="A267" s="280" t="s">
        <v>534</v>
      </c>
      <c r="B267" s="281" t="s">
        <v>336</v>
      </c>
      <c r="C267" s="282">
        <v>1019.97</v>
      </c>
    </row>
    <row r="268" spans="1:3" s="277" customFormat="1" ht="12.75" customHeight="1" x14ac:dyDescent="0.25">
      <c r="A268" s="280" t="s">
        <v>535</v>
      </c>
      <c r="B268" s="281" t="s">
        <v>336</v>
      </c>
      <c r="C268" s="282">
        <v>1634.49</v>
      </c>
    </row>
    <row r="269" spans="1:3" s="277" customFormat="1" ht="12.75" customHeight="1" x14ac:dyDescent="0.25">
      <c r="A269" s="280" t="s">
        <v>536</v>
      </c>
      <c r="B269" s="281" t="s">
        <v>336</v>
      </c>
      <c r="C269" s="282">
        <v>2500</v>
      </c>
    </row>
    <row r="270" spans="1:3" s="277" customFormat="1" ht="12.75" customHeight="1" x14ac:dyDescent="0.25">
      <c r="A270" s="280" t="s">
        <v>537</v>
      </c>
      <c r="B270" s="281" t="s">
        <v>336</v>
      </c>
      <c r="C270" s="282">
        <v>1582.22</v>
      </c>
    </row>
    <row r="271" spans="1:3" s="277" customFormat="1" ht="12.75" customHeight="1" x14ac:dyDescent="0.25">
      <c r="A271" s="280" t="s">
        <v>538</v>
      </c>
      <c r="B271" s="281" t="s">
        <v>336</v>
      </c>
      <c r="C271" s="282">
        <v>2218.2399999999998</v>
      </c>
    </row>
    <row r="272" spans="1:3" s="277" customFormat="1" ht="12.75" customHeight="1" x14ac:dyDescent="0.25">
      <c r="A272" s="280" t="s">
        <v>539</v>
      </c>
      <c r="B272" s="281" t="s">
        <v>336</v>
      </c>
      <c r="C272" s="282">
        <v>123.17</v>
      </c>
    </row>
    <row r="273" spans="1:3" s="277" customFormat="1" ht="12.75" customHeight="1" x14ac:dyDescent="0.25">
      <c r="A273" s="280" t="s">
        <v>540</v>
      </c>
      <c r="B273" s="281" t="s">
        <v>336</v>
      </c>
      <c r="C273" s="282">
        <v>316.52999999999997</v>
      </c>
    </row>
    <row r="274" spans="1:3" s="277" customFormat="1" ht="12.75" customHeight="1" x14ac:dyDescent="0.25">
      <c r="A274" s="280" t="s">
        <v>541</v>
      </c>
      <c r="B274" s="281" t="s">
        <v>336</v>
      </c>
      <c r="C274" s="282">
        <v>150</v>
      </c>
    </row>
    <row r="275" spans="1:3" s="277" customFormat="1" ht="12.75" customHeight="1" x14ac:dyDescent="0.25">
      <c r="A275" s="280" t="s">
        <v>542</v>
      </c>
      <c r="B275" s="281" t="s">
        <v>336</v>
      </c>
      <c r="C275" s="282">
        <v>555</v>
      </c>
    </row>
    <row r="276" spans="1:3" s="277" customFormat="1" ht="12.75" customHeight="1" x14ac:dyDescent="0.25">
      <c r="A276" s="280" t="s">
        <v>543</v>
      </c>
      <c r="B276" s="281" t="s">
        <v>336</v>
      </c>
      <c r="C276" s="282">
        <v>340.62</v>
      </c>
    </row>
    <row r="277" spans="1:3" s="277" customFormat="1" ht="12.75" customHeight="1" x14ac:dyDescent="0.25">
      <c r="A277" s="280" t="s">
        <v>544</v>
      </c>
      <c r="B277" s="281" t="s">
        <v>336</v>
      </c>
      <c r="C277" s="282">
        <v>240.12</v>
      </c>
    </row>
    <row r="278" spans="1:3" s="277" customFormat="1" ht="12.75" customHeight="1" x14ac:dyDescent="0.25">
      <c r="A278" s="280" t="s">
        <v>545</v>
      </c>
      <c r="B278" s="281" t="s">
        <v>336</v>
      </c>
      <c r="C278" s="282">
        <v>150</v>
      </c>
    </row>
    <row r="279" spans="1:3" s="277" customFormat="1" ht="12.75" customHeight="1" x14ac:dyDescent="0.25">
      <c r="A279" s="280" t="s">
        <v>546</v>
      </c>
      <c r="B279" s="281" t="s">
        <v>336</v>
      </c>
      <c r="C279" s="282">
        <v>279.85000000000002</v>
      </c>
    </row>
    <row r="280" spans="1:3" s="277" customFormat="1" ht="12.75" customHeight="1" x14ac:dyDescent="0.25">
      <c r="A280" s="280" t="s">
        <v>547</v>
      </c>
      <c r="B280" s="281" t="s">
        <v>336</v>
      </c>
      <c r="C280" s="282">
        <v>3380.09</v>
      </c>
    </row>
    <row r="281" spans="1:3" s="277" customFormat="1" ht="12.75" customHeight="1" x14ac:dyDescent="0.25">
      <c r="A281" s="280" t="s">
        <v>548</v>
      </c>
      <c r="B281" s="281" t="s">
        <v>336</v>
      </c>
      <c r="C281" s="282">
        <v>315.83999999999997</v>
      </c>
    </row>
    <row r="282" spans="1:3" s="277" customFormat="1" ht="12.75" customHeight="1" x14ac:dyDescent="0.25">
      <c r="A282" s="280" t="s">
        <v>549</v>
      </c>
      <c r="B282" s="281" t="s">
        <v>336</v>
      </c>
      <c r="C282" s="282">
        <v>50</v>
      </c>
    </row>
    <row r="283" spans="1:3" s="277" customFormat="1" ht="12.75" customHeight="1" x14ac:dyDescent="0.25">
      <c r="A283" s="280" t="s">
        <v>550</v>
      </c>
      <c r="B283" s="281" t="s">
        <v>336</v>
      </c>
      <c r="C283" s="282">
        <v>3931.93</v>
      </c>
    </row>
    <row r="284" spans="1:3" s="277" customFormat="1" ht="12.75" customHeight="1" x14ac:dyDescent="0.25">
      <c r="A284" s="280" t="s">
        <v>551</v>
      </c>
      <c r="B284" s="281" t="s">
        <v>336</v>
      </c>
      <c r="C284" s="282">
        <v>742.71</v>
      </c>
    </row>
    <row r="285" spans="1:3" s="277" customFormat="1" ht="12.75" customHeight="1" x14ac:dyDescent="0.25">
      <c r="A285" s="280" t="s">
        <v>552</v>
      </c>
      <c r="B285" s="281" t="s">
        <v>336</v>
      </c>
      <c r="C285" s="282">
        <v>150</v>
      </c>
    </row>
    <row r="286" spans="1:3" s="277" customFormat="1" ht="12.75" customHeight="1" x14ac:dyDescent="0.25">
      <c r="A286" s="280" t="s">
        <v>553</v>
      </c>
      <c r="B286" s="281" t="s">
        <v>336</v>
      </c>
      <c r="C286" s="282">
        <v>101.5</v>
      </c>
    </row>
    <row r="287" spans="1:3" s="277" customFormat="1" ht="12.75" customHeight="1" x14ac:dyDescent="0.25">
      <c r="A287" s="280" t="s">
        <v>554</v>
      </c>
      <c r="B287" s="281" t="s">
        <v>336</v>
      </c>
      <c r="C287" s="282">
        <v>2750</v>
      </c>
    </row>
    <row r="288" spans="1:3" s="277" customFormat="1" ht="12.75" customHeight="1" x14ac:dyDescent="0.25">
      <c r="A288" s="280" t="s">
        <v>555</v>
      </c>
      <c r="B288" s="281" t="s">
        <v>336</v>
      </c>
      <c r="C288" s="282">
        <v>411.06</v>
      </c>
    </row>
    <row r="289" spans="1:3" s="277" customFormat="1" ht="12.75" customHeight="1" x14ac:dyDescent="0.25">
      <c r="A289" s="280" t="s">
        <v>556</v>
      </c>
      <c r="B289" s="281" t="s">
        <v>336</v>
      </c>
      <c r="C289" s="282">
        <v>700</v>
      </c>
    </row>
    <row r="290" spans="1:3" s="277" customFormat="1" ht="12.75" customHeight="1" x14ac:dyDescent="0.25">
      <c r="A290" s="280" t="s">
        <v>557</v>
      </c>
      <c r="B290" s="281" t="s">
        <v>336</v>
      </c>
      <c r="C290" s="282">
        <v>2100</v>
      </c>
    </row>
    <row r="291" spans="1:3" s="277" customFormat="1" ht="12.75" customHeight="1" x14ac:dyDescent="0.25">
      <c r="A291" s="280" t="s">
        <v>558</v>
      </c>
      <c r="B291" s="281" t="s">
        <v>559</v>
      </c>
      <c r="C291" s="282">
        <v>1805.33</v>
      </c>
    </row>
    <row r="292" spans="1:3" s="277" customFormat="1" ht="12.75" customHeight="1" x14ac:dyDescent="0.25">
      <c r="A292" s="280" t="s">
        <v>560</v>
      </c>
      <c r="B292" s="281" t="s">
        <v>559</v>
      </c>
      <c r="C292" s="282">
        <v>14009.3</v>
      </c>
    </row>
    <row r="293" spans="1:3" s="277" customFormat="1" ht="12.75" customHeight="1" x14ac:dyDescent="0.25">
      <c r="A293" s="280" t="s">
        <v>561</v>
      </c>
      <c r="B293" s="281" t="s">
        <v>559</v>
      </c>
      <c r="C293" s="282">
        <v>30133.17</v>
      </c>
    </row>
    <row r="294" spans="1:3" s="277" customFormat="1" ht="12.75" customHeight="1" x14ac:dyDescent="0.25">
      <c r="A294" s="280" t="s">
        <v>562</v>
      </c>
      <c r="B294" s="281" t="s">
        <v>559</v>
      </c>
      <c r="C294" s="282">
        <v>17531.61</v>
      </c>
    </row>
    <row r="295" spans="1:3" s="277" customFormat="1" ht="12.75" customHeight="1" x14ac:dyDescent="0.25">
      <c r="A295" s="280" t="s">
        <v>563</v>
      </c>
      <c r="B295" s="281" t="s">
        <v>559</v>
      </c>
      <c r="C295" s="282">
        <v>3973.3</v>
      </c>
    </row>
    <row r="296" spans="1:3" s="277" customFormat="1" ht="12.75" customHeight="1" x14ac:dyDescent="0.25">
      <c r="A296" s="280" t="s">
        <v>564</v>
      </c>
      <c r="B296" s="281" t="s">
        <v>559</v>
      </c>
      <c r="C296" s="282">
        <v>6747.54</v>
      </c>
    </row>
    <row r="297" spans="1:3" s="277" customFormat="1" ht="12.75" customHeight="1" x14ac:dyDescent="0.25">
      <c r="A297" s="280" t="s">
        <v>565</v>
      </c>
      <c r="B297" s="281" t="s">
        <v>559</v>
      </c>
      <c r="C297" s="282">
        <v>5883.08</v>
      </c>
    </row>
    <row r="298" spans="1:3" s="277" customFormat="1" ht="12.75" customHeight="1" x14ac:dyDescent="0.25">
      <c r="A298" s="280" t="s">
        <v>566</v>
      </c>
      <c r="B298" s="281" t="s">
        <v>559</v>
      </c>
      <c r="C298" s="282">
        <v>2763.85</v>
      </c>
    </row>
    <row r="299" spans="1:3" s="277" customFormat="1" ht="12.75" customHeight="1" x14ac:dyDescent="0.25">
      <c r="A299" s="280" t="s">
        <v>567</v>
      </c>
      <c r="B299" s="281" t="s">
        <v>559</v>
      </c>
      <c r="C299" s="282">
        <v>1486.69</v>
      </c>
    </row>
    <row r="300" spans="1:3" s="277" customFormat="1" ht="12.75" customHeight="1" x14ac:dyDescent="0.25">
      <c r="A300" s="280" t="s">
        <v>568</v>
      </c>
      <c r="B300" s="281" t="s">
        <v>559</v>
      </c>
      <c r="C300" s="282">
        <v>3787.57</v>
      </c>
    </row>
    <row r="301" spans="1:3" s="277" customFormat="1" ht="12.75" customHeight="1" x14ac:dyDescent="0.25">
      <c r="A301" s="280" t="s">
        <v>569</v>
      </c>
      <c r="B301" s="281" t="s">
        <v>559</v>
      </c>
      <c r="C301" s="282">
        <v>2539.75</v>
      </c>
    </row>
    <row r="302" spans="1:3" s="277" customFormat="1" ht="12.75" customHeight="1" x14ac:dyDescent="0.25">
      <c r="A302" s="280" t="s">
        <v>570</v>
      </c>
      <c r="B302" s="281" t="s">
        <v>559</v>
      </c>
      <c r="C302" s="282">
        <v>3542.5</v>
      </c>
    </row>
    <row r="303" spans="1:3" s="277" customFormat="1" ht="12.75" customHeight="1" x14ac:dyDescent="0.25">
      <c r="A303" s="280" t="s">
        <v>571</v>
      </c>
      <c r="B303" s="281" t="s">
        <v>559</v>
      </c>
      <c r="C303" s="282">
        <v>13605.83</v>
      </c>
    </row>
    <row r="304" spans="1:3" s="277" customFormat="1" ht="12.75" customHeight="1" x14ac:dyDescent="0.25">
      <c r="A304" s="280" t="s">
        <v>572</v>
      </c>
      <c r="B304" s="281" t="s">
        <v>559</v>
      </c>
      <c r="C304" s="282">
        <v>222.24</v>
      </c>
    </row>
    <row r="305" spans="1:3" s="277" customFormat="1" ht="12.75" customHeight="1" x14ac:dyDescent="0.25">
      <c r="A305" s="280" t="s">
        <v>573</v>
      </c>
      <c r="B305" s="281" t="s">
        <v>559</v>
      </c>
      <c r="C305" s="282">
        <v>2732.14</v>
      </c>
    </row>
    <row r="306" spans="1:3" s="277" customFormat="1" ht="12.75" customHeight="1" x14ac:dyDescent="0.25">
      <c r="A306" s="280" t="s">
        <v>574</v>
      </c>
      <c r="B306" s="281" t="s">
        <v>559</v>
      </c>
      <c r="C306" s="282">
        <v>3998.99</v>
      </c>
    </row>
    <row r="307" spans="1:3" s="277" customFormat="1" ht="12.75" customHeight="1" x14ac:dyDescent="0.25">
      <c r="A307" s="280" t="s">
        <v>575</v>
      </c>
      <c r="B307" s="281" t="s">
        <v>559</v>
      </c>
      <c r="C307" s="282">
        <v>4711.33</v>
      </c>
    </row>
    <row r="308" spans="1:3" s="277" customFormat="1" ht="12.75" customHeight="1" x14ac:dyDescent="0.25">
      <c r="A308" s="280" t="s">
        <v>576</v>
      </c>
      <c r="B308" s="281" t="s">
        <v>559</v>
      </c>
      <c r="C308" s="282">
        <v>222.17</v>
      </c>
    </row>
    <row r="309" spans="1:3" s="277" customFormat="1" ht="12.75" customHeight="1" x14ac:dyDescent="0.25">
      <c r="A309" s="280" t="s">
        <v>577</v>
      </c>
      <c r="B309" s="281" t="s">
        <v>559</v>
      </c>
      <c r="C309" s="282">
        <v>1558.03</v>
      </c>
    </row>
    <row r="310" spans="1:3" s="277" customFormat="1" ht="12.75" customHeight="1" x14ac:dyDescent="0.25">
      <c r="A310" s="280" t="s">
        <v>578</v>
      </c>
      <c r="B310" s="281" t="s">
        <v>559</v>
      </c>
      <c r="C310" s="282">
        <v>6258.36</v>
      </c>
    </row>
    <row r="311" spans="1:3" s="277" customFormat="1" ht="12.75" customHeight="1" x14ac:dyDescent="0.25">
      <c r="A311" s="280" t="s">
        <v>579</v>
      </c>
      <c r="B311" s="281" t="s">
        <v>559</v>
      </c>
      <c r="C311" s="282">
        <v>1911.03</v>
      </c>
    </row>
    <row r="312" spans="1:3" s="277" customFormat="1" ht="12.75" customHeight="1" x14ac:dyDescent="0.25">
      <c r="A312" s="280" t="s">
        <v>580</v>
      </c>
      <c r="B312" s="281" t="s">
        <v>559</v>
      </c>
      <c r="C312" s="282">
        <v>501.2</v>
      </c>
    </row>
    <row r="313" spans="1:3" s="277" customFormat="1" ht="12.75" customHeight="1" x14ac:dyDescent="0.25">
      <c r="A313" s="280" t="s">
        <v>581</v>
      </c>
      <c r="B313" s="281" t="s">
        <v>559</v>
      </c>
      <c r="C313" s="282">
        <v>3258.51</v>
      </c>
    </row>
    <row r="314" spans="1:3" s="277" customFormat="1" ht="12.75" customHeight="1" x14ac:dyDescent="0.25">
      <c r="A314" s="280" t="s">
        <v>582</v>
      </c>
      <c r="B314" s="281" t="s">
        <v>559</v>
      </c>
      <c r="C314" s="282">
        <v>4169.63</v>
      </c>
    </row>
    <row r="315" spans="1:3" s="277" customFormat="1" ht="12.75" customHeight="1" x14ac:dyDescent="0.25">
      <c r="A315" s="280" t="s">
        <v>583</v>
      </c>
      <c r="B315" s="281" t="s">
        <v>559</v>
      </c>
      <c r="C315" s="282">
        <v>5728.78</v>
      </c>
    </row>
    <row r="316" spans="1:3" s="277" customFormat="1" ht="12.75" customHeight="1" x14ac:dyDescent="0.25">
      <c r="A316" s="280" t="s">
        <v>584</v>
      </c>
      <c r="B316" s="281" t="s">
        <v>559</v>
      </c>
      <c r="C316" s="282">
        <v>1368.73</v>
      </c>
    </row>
    <row r="317" spans="1:3" s="277" customFormat="1" ht="12.75" customHeight="1" x14ac:dyDescent="0.25">
      <c r="A317" s="280" t="s">
        <v>585</v>
      </c>
      <c r="B317" s="281" t="s">
        <v>559</v>
      </c>
      <c r="C317" s="282">
        <v>2586.41</v>
      </c>
    </row>
    <row r="318" spans="1:3" s="277" customFormat="1" ht="12.75" customHeight="1" x14ac:dyDescent="0.25">
      <c r="A318" s="280" t="s">
        <v>586</v>
      </c>
      <c r="B318" s="281" t="s">
        <v>559</v>
      </c>
      <c r="C318" s="282">
        <v>4337.05</v>
      </c>
    </row>
    <row r="319" spans="1:3" s="277" customFormat="1" ht="12.75" customHeight="1" x14ac:dyDescent="0.25">
      <c r="A319" s="280" t="s">
        <v>587</v>
      </c>
      <c r="B319" s="281" t="s">
        <v>559</v>
      </c>
      <c r="C319" s="282">
        <v>2670.33</v>
      </c>
    </row>
    <row r="320" spans="1:3" s="277" customFormat="1" ht="12.75" customHeight="1" x14ac:dyDescent="0.25">
      <c r="A320" s="280" t="s">
        <v>588</v>
      </c>
      <c r="B320" s="281" t="s">
        <v>559</v>
      </c>
      <c r="C320" s="282">
        <v>893.1</v>
      </c>
    </row>
    <row r="321" spans="1:3" s="277" customFormat="1" ht="12.75" customHeight="1" x14ac:dyDescent="0.25">
      <c r="A321" s="280" t="s">
        <v>589</v>
      </c>
      <c r="B321" s="281" t="s">
        <v>559</v>
      </c>
      <c r="C321" s="282">
        <v>1593.03</v>
      </c>
    </row>
    <row r="322" spans="1:3" s="277" customFormat="1" ht="12.75" customHeight="1" x14ac:dyDescent="0.25">
      <c r="A322" s="280" t="s">
        <v>590</v>
      </c>
      <c r="B322" s="281" t="s">
        <v>559</v>
      </c>
      <c r="C322" s="282">
        <v>255.85</v>
      </c>
    </row>
    <row r="323" spans="1:3" s="277" customFormat="1" ht="12.75" customHeight="1" x14ac:dyDescent="0.25">
      <c r="A323" s="280" t="s">
        <v>591</v>
      </c>
      <c r="B323" s="281" t="s">
        <v>559</v>
      </c>
      <c r="C323" s="282">
        <v>1181.9000000000001</v>
      </c>
    </row>
    <row r="324" spans="1:3" s="277" customFormat="1" ht="12.75" customHeight="1" x14ac:dyDescent="0.25">
      <c r="A324" s="280" t="s">
        <v>592</v>
      </c>
      <c r="B324" s="281" t="s">
        <v>559</v>
      </c>
      <c r="C324" s="282">
        <v>3209.13</v>
      </c>
    </row>
    <row r="325" spans="1:3" s="277" customFormat="1" ht="12.75" customHeight="1" x14ac:dyDescent="0.25">
      <c r="A325" s="280" t="s">
        <v>593</v>
      </c>
      <c r="B325" s="281" t="s">
        <v>559</v>
      </c>
      <c r="C325" s="282">
        <v>4812.3999999999996</v>
      </c>
    </row>
    <row r="326" spans="1:3" s="277" customFormat="1" ht="12.75" customHeight="1" x14ac:dyDescent="0.25">
      <c r="A326" s="280" t="s">
        <v>594</v>
      </c>
      <c r="B326" s="281" t="s">
        <v>559</v>
      </c>
      <c r="C326" s="282">
        <v>5753.02</v>
      </c>
    </row>
    <row r="327" spans="1:3" s="277" customFormat="1" ht="12.75" customHeight="1" x14ac:dyDescent="0.25">
      <c r="A327" s="280" t="s">
        <v>595</v>
      </c>
      <c r="B327" s="281" t="s">
        <v>559</v>
      </c>
      <c r="C327" s="282">
        <v>5865.68</v>
      </c>
    </row>
    <row r="328" spans="1:3" s="277" customFormat="1" ht="12.75" customHeight="1" x14ac:dyDescent="0.25">
      <c r="A328" s="280" t="s">
        <v>596</v>
      </c>
      <c r="B328" s="281" t="s">
        <v>559</v>
      </c>
      <c r="C328" s="282">
        <v>532.6</v>
      </c>
    </row>
    <row r="329" spans="1:3" s="277" customFormat="1" ht="12.75" customHeight="1" x14ac:dyDescent="0.25">
      <c r="A329" s="280" t="s">
        <v>597</v>
      </c>
      <c r="B329" s="281" t="s">
        <v>559</v>
      </c>
      <c r="C329" s="282">
        <v>36207.480000000003</v>
      </c>
    </row>
    <row r="330" spans="1:3" s="277" customFormat="1" ht="12.75" customHeight="1" x14ac:dyDescent="0.25">
      <c r="A330" s="280" t="s">
        <v>598</v>
      </c>
      <c r="B330" s="281" t="s">
        <v>559</v>
      </c>
      <c r="C330" s="282">
        <v>1902.51</v>
      </c>
    </row>
    <row r="331" spans="1:3" s="277" customFormat="1" ht="12.75" customHeight="1" x14ac:dyDescent="0.25">
      <c r="A331" s="280" t="s">
        <v>599</v>
      </c>
      <c r="B331" s="281" t="s">
        <v>559</v>
      </c>
      <c r="C331" s="282">
        <v>8989.9</v>
      </c>
    </row>
    <row r="332" spans="1:3" s="277" customFormat="1" ht="12.75" customHeight="1" x14ac:dyDescent="0.25">
      <c r="A332" s="280" t="s">
        <v>600</v>
      </c>
      <c r="B332" s="281" t="s">
        <v>559</v>
      </c>
      <c r="C332" s="282">
        <v>11660.84</v>
      </c>
    </row>
    <row r="333" spans="1:3" s="277" customFormat="1" ht="12.75" customHeight="1" x14ac:dyDescent="0.25">
      <c r="A333" s="280" t="s">
        <v>601</v>
      </c>
      <c r="B333" s="281" t="s">
        <v>559</v>
      </c>
      <c r="C333" s="282">
        <v>1912.35</v>
      </c>
    </row>
    <row r="334" spans="1:3" s="277" customFormat="1" ht="12.75" customHeight="1" x14ac:dyDescent="0.25">
      <c r="A334" s="280" t="s">
        <v>602</v>
      </c>
      <c r="B334" s="281" t="s">
        <v>559</v>
      </c>
      <c r="C334" s="282">
        <v>1324.65</v>
      </c>
    </row>
    <row r="335" spans="1:3" s="277" customFormat="1" ht="12.75" customHeight="1" x14ac:dyDescent="0.25">
      <c r="A335" s="280" t="s">
        <v>603</v>
      </c>
      <c r="B335" s="281" t="s">
        <v>559</v>
      </c>
      <c r="C335" s="282">
        <v>4661.6000000000004</v>
      </c>
    </row>
    <row r="336" spans="1:3" s="277" customFormat="1" ht="12.75" customHeight="1" x14ac:dyDescent="0.25">
      <c r="A336" s="280" t="s">
        <v>604</v>
      </c>
      <c r="B336" s="281" t="s">
        <v>559</v>
      </c>
      <c r="C336" s="282">
        <v>2380.5300000000002</v>
      </c>
    </row>
    <row r="337" spans="1:3" s="277" customFormat="1" ht="12.75" customHeight="1" x14ac:dyDescent="0.25">
      <c r="A337" s="280" t="s">
        <v>605</v>
      </c>
      <c r="B337" s="281" t="s">
        <v>559</v>
      </c>
      <c r="C337" s="282">
        <v>32699.75</v>
      </c>
    </row>
    <row r="338" spans="1:3" s="277" customFormat="1" ht="12.75" customHeight="1" x14ac:dyDescent="0.25">
      <c r="A338" s="280" t="s">
        <v>606</v>
      </c>
      <c r="B338" s="281" t="s">
        <v>559</v>
      </c>
      <c r="C338" s="282">
        <v>3909.75</v>
      </c>
    </row>
    <row r="339" spans="1:3" s="277" customFormat="1" ht="12.75" customHeight="1" x14ac:dyDescent="0.25">
      <c r="A339" s="280" t="s">
        <v>607</v>
      </c>
      <c r="B339" s="281" t="s">
        <v>559</v>
      </c>
      <c r="C339" s="282">
        <v>3395</v>
      </c>
    </row>
    <row r="340" spans="1:3" s="277" customFormat="1" ht="12.75" customHeight="1" x14ac:dyDescent="0.25">
      <c r="A340" s="280" t="s">
        <v>608</v>
      </c>
      <c r="B340" s="281" t="s">
        <v>559</v>
      </c>
      <c r="C340" s="282">
        <v>1855.9</v>
      </c>
    </row>
    <row r="341" spans="1:3" s="277" customFormat="1" ht="12.75" customHeight="1" x14ac:dyDescent="0.25">
      <c r="A341" s="280" t="s">
        <v>609</v>
      </c>
      <c r="B341" s="281" t="s">
        <v>559</v>
      </c>
      <c r="C341" s="282">
        <v>5290.18</v>
      </c>
    </row>
    <row r="342" spans="1:3" s="277" customFormat="1" ht="12.75" customHeight="1" x14ac:dyDescent="0.25">
      <c r="A342" s="280" t="s">
        <v>610</v>
      </c>
      <c r="B342" s="281" t="s">
        <v>559</v>
      </c>
      <c r="C342" s="282">
        <v>2032.24</v>
      </c>
    </row>
    <row r="343" spans="1:3" s="277" customFormat="1" ht="12.75" customHeight="1" x14ac:dyDescent="0.25">
      <c r="A343" s="280" t="s">
        <v>611</v>
      </c>
      <c r="B343" s="281" t="s">
        <v>559</v>
      </c>
      <c r="C343" s="282">
        <v>3695.15</v>
      </c>
    </row>
    <row r="344" spans="1:3" s="277" customFormat="1" ht="12.75" customHeight="1" x14ac:dyDescent="0.25">
      <c r="A344" s="280" t="s">
        <v>612</v>
      </c>
      <c r="B344" s="281" t="s">
        <v>559</v>
      </c>
      <c r="C344" s="282">
        <v>2951.59</v>
      </c>
    </row>
    <row r="345" spans="1:3" s="277" customFormat="1" ht="12.75" customHeight="1" x14ac:dyDescent="0.25">
      <c r="A345" s="280" t="s">
        <v>613</v>
      </c>
      <c r="B345" s="281" t="s">
        <v>559</v>
      </c>
      <c r="C345" s="282">
        <v>2652.4</v>
      </c>
    </row>
    <row r="346" spans="1:3" s="277" customFormat="1" ht="12.75" customHeight="1" x14ac:dyDescent="0.25">
      <c r="A346" s="280" t="s">
        <v>614</v>
      </c>
      <c r="B346" s="281" t="s">
        <v>559</v>
      </c>
      <c r="C346" s="282">
        <v>5326.87</v>
      </c>
    </row>
    <row r="347" spans="1:3" s="277" customFormat="1" ht="12.75" customHeight="1" x14ac:dyDescent="0.25">
      <c r="A347" s="280" t="s">
        <v>615</v>
      </c>
      <c r="B347" s="281" t="s">
        <v>559</v>
      </c>
      <c r="C347" s="282">
        <v>3749.4</v>
      </c>
    </row>
    <row r="348" spans="1:3" s="277" customFormat="1" ht="12.75" customHeight="1" x14ac:dyDescent="0.25">
      <c r="A348" s="280" t="s">
        <v>616</v>
      </c>
      <c r="B348" s="281" t="s">
        <v>559</v>
      </c>
      <c r="C348" s="282">
        <v>1635.95</v>
      </c>
    </row>
    <row r="349" spans="1:3" s="277" customFormat="1" ht="12.75" customHeight="1" x14ac:dyDescent="0.25">
      <c r="A349" s="280" t="s">
        <v>617</v>
      </c>
      <c r="B349" s="281" t="s">
        <v>559</v>
      </c>
      <c r="C349" s="282">
        <v>7613.14</v>
      </c>
    </row>
    <row r="350" spans="1:3" s="277" customFormat="1" ht="12.75" customHeight="1" x14ac:dyDescent="0.25">
      <c r="A350" s="280" t="s">
        <v>618</v>
      </c>
      <c r="B350" s="281" t="s">
        <v>559</v>
      </c>
      <c r="C350" s="282">
        <v>2465.1999999999998</v>
      </c>
    </row>
    <row r="351" spans="1:3" s="277" customFormat="1" ht="12.75" customHeight="1" x14ac:dyDescent="0.25">
      <c r="A351" s="280" t="s">
        <v>619</v>
      </c>
      <c r="B351" s="281" t="s">
        <v>559</v>
      </c>
      <c r="C351" s="282">
        <v>5300.5</v>
      </c>
    </row>
    <row r="352" spans="1:3" s="277" customFormat="1" ht="12.75" customHeight="1" x14ac:dyDescent="0.25">
      <c r="A352" s="280" t="s">
        <v>620</v>
      </c>
      <c r="B352" s="281" t="s">
        <v>559</v>
      </c>
      <c r="C352" s="282">
        <v>1696.8</v>
      </c>
    </row>
    <row r="353" spans="1:3" s="277" customFormat="1" ht="12.75" customHeight="1" x14ac:dyDescent="0.25">
      <c r="A353" s="280" t="s">
        <v>621</v>
      </c>
      <c r="B353" s="281" t="s">
        <v>559</v>
      </c>
      <c r="C353" s="282">
        <v>4622.58</v>
      </c>
    </row>
    <row r="354" spans="1:3" s="277" customFormat="1" ht="12.75" customHeight="1" x14ac:dyDescent="0.25">
      <c r="A354" s="280" t="s">
        <v>622</v>
      </c>
      <c r="B354" s="281" t="s">
        <v>559</v>
      </c>
      <c r="C354" s="282">
        <v>2382.4299999999998</v>
      </c>
    </row>
    <row r="355" spans="1:3" s="277" customFormat="1" ht="12.75" customHeight="1" x14ac:dyDescent="0.25">
      <c r="A355" s="280" t="s">
        <v>623</v>
      </c>
      <c r="B355" s="281" t="s">
        <v>559</v>
      </c>
      <c r="C355" s="282">
        <v>9862.7000000000007</v>
      </c>
    </row>
    <row r="356" spans="1:3" s="277" customFormat="1" ht="12.75" customHeight="1" x14ac:dyDescent="0.25">
      <c r="A356" s="280" t="s">
        <v>624</v>
      </c>
      <c r="B356" s="281" t="s">
        <v>559</v>
      </c>
      <c r="C356" s="282">
        <v>7799.03</v>
      </c>
    </row>
    <row r="357" spans="1:3" s="277" customFormat="1" ht="12.75" customHeight="1" x14ac:dyDescent="0.25">
      <c r="A357" s="280" t="s">
        <v>625</v>
      </c>
      <c r="B357" s="281" t="s">
        <v>559</v>
      </c>
      <c r="C357" s="282">
        <v>6331.17</v>
      </c>
    </row>
    <row r="358" spans="1:3" s="277" customFormat="1" ht="12.75" customHeight="1" x14ac:dyDescent="0.25">
      <c r="A358" s="280" t="s">
        <v>626</v>
      </c>
      <c r="B358" s="281" t="s">
        <v>559</v>
      </c>
      <c r="C358" s="282">
        <v>5242.92</v>
      </c>
    </row>
    <row r="359" spans="1:3" s="277" customFormat="1" ht="12.75" customHeight="1" x14ac:dyDescent="0.25">
      <c r="A359" s="280" t="s">
        <v>627</v>
      </c>
      <c r="B359" s="281" t="s">
        <v>559</v>
      </c>
      <c r="C359" s="282">
        <v>10543.66</v>
      </c>
    </row>
    <row r="360" spans="1:3" s="277" customFormat="1" ht="12.75" customHeight="1" x14ac:dyDescent="0.25">
      <c r="A360" s="280" t="s">
        <v>628</v>
      </c>
      <c r="B360" s="281" t="s">
        <v>559</v>
      </c>
      <c r="C360" s="282">
        <v>2126.8000000000002</v>
      </c>
    </row>
    <row r="361" spans="1:3" s="277" customFormat="1" ht="12.75" customHeight="1" x14ac:dyDescent="0.25">
      <c r="A361" s="280" t="s">
        <v>629</v>
      </c>
      <c r="B361" s="281" t="s">
        <v>559</v>
      </c>
      <c r="C361" s="282">
        <v>9702.39</v>
      </c>
    </row>
    <row r="362" spans="1:3" s="277" customFormat="1" ht="12.75" customHeight="1" x14ac:dyDescent="0.25">
      <c r="A362" s="280" t="s">
        <v>630</v>
      </c>
      <c r="B362" s="281" t="s">
        <v>559</v>
      </c>
      <c r="C362" s="282">
        <v>3711.88</v>
      </c>
    </row>
    <row r="363" spans="1:3" s="277" customFormat="1" ht="12.75" customHeight="1" x14ac:dyDescent="0.25">
      <c r="A363" s="280" t="s">
        <v>631</v>
      </c>
      <c r="B363" s="281" t="s">
        <v>559</v>
      </c>
      <c r="C363" s="282">
        <v>4607.67</v>
      </c>
    </row>
    <row r="364" spans="1:3" s="277" customFormat="1" ht="12.75" customHeight="1" x14ac:dyDescent="0.25">
      <c r="A364" s="280" t="s">
        <v>632</v>
      </c>
      <c r="B364" s="281" t="s">
        <v>559</v>
      </c>
      <c r="C364" s="282">
        <v>11998.08</v>
      </c>
    </row>
    <row r="365" spans="1:3" s="277" customFormat="1" ht="12.75" customHeight="1" x14ac:dyDescent="0.25">
      <c r="A365" s="280" t="s">
        <v>633</v>
      </c>
      <c r="B365" s="281" t="s">
        <v>559</v>
      </c>
      <c r="C365" s="282">
        <v>2623.6</v>
      </c>
    </row>
    <row r="366" spans="1:3" s="277" customFormat="1" ht="12.75" customHeight="1" x14ac:dyDescent="0.25">
      <c r="A366" s="280" t="s">
        <v>634</v>
      </c>
      <c r="B366" s="281" t="s">
        <v>559</v>
      </c>
      <c r="C366" s="282">
        <v>6299.1</v>
      </c>
    </row>
    <row r="367" spans="1:3" s="277" customFormat="1" ht="12.75" customHeight="1" x14ac:dyDescent="0.25">
      <c r="A367" s="280" t="s">
        <v>635</v>
      </c>
      <c r="B367" s="281" t="s">
        <v>559</v>
      </c>
      <c r="C367" s="282">
        <v>3012.6</v>
      </c>
    </row>
    <row r="368" spans="1:3" s="277" customFormat="1" ht="12.75" customHeight="1" x14ac:dyDescent="0.25">
      <c r="A368" s="280" t="s">
        <v>636</v>
      </c>
      <c r="B368" s="281" t="s">
        <v>559</v>
      </c>
      <c r="C368" s="282">
        <v>1821.5</v>
      </c>
    </row>
    <row r="369" spans="1:3" s="277" customFormat="1" ht="12.75" customHeight="1" x14ac:dyDescent="0.25">
      <c r="A369" s="280" t="s">
        <v>637</v>
      </c>
      <c r="B369" s="281" t="s">
        <v>559</v>
      </c>
      <c r="C369" s="282">
        <v>2085.9</v>
      </c>
    </row>
    <row r="370" spans="1:3" s="277" customFormat="1" ht="12.75" customHeight="1" x14ac:dyDescent="0.25">
      <c r="A370" s="280" t="s">
        <v>638</v>
      </c>
      <c r="B370" s="281" t="s">
        <v>559</v>
      </c>
      <c r="C370" s="282">
        <v>2324.39</v>
      </c>
    </row>
    <row r="371" spans="1:3" s="277" customFormat="1" ht="12.75" customHeight="1" x14ac:dyDescent="0.25">
      <c r="A371" s="280" t="s">
        <v>639</v>
      </c>
      <c r="B371" s="281" t="s">
        <v>559</v>
      </c>
      <c r="C371" s="282">
        <v>7313.26</v>
      </c>
    </row>
    <row r="372" spans="1:3" s="277" customFormat="1" ht="12.75" customHeight="1" x14ac:dyDescent="0.25">
      <c r="A372" s="280" t="s">
        <v>640</v>
      </c>
      <c r="B372" s="281" t="s">
        <v>559</v>
      </c>
      <c r="C372" s="282">
        <v>3453.9</v>
      </c>
    </row>
    <row r="373" spans="1:3" s="277" customFormat="1" ht="12.75" customHeight="1" x14ac:dyDescent="0.25">
      <c r="A373" s="280" t="s">
        <v>641</v>
      </c>
      <c r="B373" s="281" t="s">
        <v>559</v>
      </c>
      <c r="C373" s="282">
        <v>12798.69</v>
      </c>
    </row>
    <row r="374" spans="1:3" s="277" customFormat="1" ht="12.75" customHeight="1" x14ac:dyDescent="0.25">
      <c r="A374" s="280" t="s">
        <v>642</v>
      </c>
      <c r="B374" s="281" t="s">
        <v>559</v>
      </c>
      <c r="C374" s="282">
        <v>1160.3699999999999</v>
      </c>
    </row>
    <row r="375" spans="1:3" s="277" customFormat="1" ht="12.75" customHeight="1" x14ac:dyDescent="0.25">
      <c r="A375" s="280" t="s">
        <v>643</v>
      </c>
      <c r="B375" s="281" t="s">
        <v>559</v>
      </c>
      <c r="C375" s="282">
        <v>8173.51</v>
      </c>
    </row>
    <row r="376" spans="1:3" s="277" customFormat="1" ht="12.75" customHeight="1" x14ac:dyDescent="0.25">
      <c r="A376" s="280" t="s">
        <v>644</v>
      </c>
      <c r="B376" s="281" t="s">
        <v>559</v>
      </c>
      <c r="C376" s="282">
        <v>4604.32</v>
      </c>
    </row>
    <row r="377" spans="1:3" s="277" customFormat="1" ht="12.75" customHeight="1" x14ac:dyDescent="0.25">
      <c r="A377" s="280" t="s">
        <v>645</v>
      </c>
      <c r="B377" s="281" t="s">
        <v>559</v>
      </c>
      <c r="C377" s="282">
        <v>1226.44</v>
      </c>
    </row>
    <row r="378" spans="1:3" s="277" customFormat="1" ht="12.75" customHeight="1" x14ac:dyDescent="0.25">
      <c r="A378" s="280" t="s">
        <v>646</v>
      </c>
      <c r="B378" s="281" t="s">
        <v>559</v>
      </c>
      <c r="C378" s="282">
        <v>4564.53</v>
      </c>
    </row>
    <row r="379" spans="1:3" s="277" customFormat="1" ht="12.75" customHeight="1" x14ac:dyDescent="0.25">
      <c r="A379" s="280" t="s">
        <v>647</v>
      </c>
      <c r="B379" s="281" t="s">
        <v>559</v>
      </c>
      <c r="C379" s="282">
        <v>4043.1</v>
      </c>
    </row>
    <row r="380" spans="1:3" s="277" customFormat="1" ht="12.75" customHeight="1" x14ac:dyDescent="0.25">
      <c r="A380" s="280" t="s">
        <v>648</v>
      </c>
      <c r="B380" s="281" t="s">
        <v>559</v>
      </c>
      <c r="C380" s="282">
        <v>4005.03</v>
      </c>
    </row>
    <row r="381" spans="1:3" s="277" customFormat="1" ht="12.75" customHeight="1" x14ac:dyDescent="0.25">
      <c r="A381" s="280" t="s">
        <v>649</v>
      </c>
      <c r="B381" s="281" t="s">
        <v>559</v>
      </c>
      <c r="C381" s="282">
        <v>2075.3200000000002</v>
      </c>
    </row>
    <row r="382" spans="1:3" s="277" customFormat="1" ht="12.75" customHeight="1" x14ac:dyDescent="0.25">
      <c r="A382" s="280" t="s">
        <v>650</v>
      </c>
      <c r="B382" s="281" t="s">
        <v>559</v>
      </c>
      <c r="C382" s="282">
        <v>10086.32</v>
      </c>
    </row>
    <row r="383" spans="1:3" s="277" customFormat="1" ht="12.75" customHeight="1" x14ac:dyDescent="0.25">
      <c r="A383" s="280" t="s">
        <v>651</v>
      </c>
      <c r="B383" s="281" t="s">
        <v>559</v>
      </c>
      <c r="C383" s="282">
        <v>8930.48</v>
      </c>
    </row>
    <row r="384" spans="1:3" s="277" customFormat="1" ht="12.75" customHeight="1" x14ac:dyDescent="0.25">
      <c r="A384" s="280" t="s">
        <v>652</v>
      </c>
      <c r="B384" s="281" t="s">
        <v>559</v>
      </c>
      <c r="C384" s="282">
        <v>3388.41</v>
      </c>
    </row>
    <row r="385" spans="1:3" s="277" customFormat="1" ht="12.75" customHeight="1" x14ac:dyDescent="0.25">
      <c r="A385" s="280" t="s">
        <v>653</v>
      </c>
      <c r="B385" s="281" t="s">
        <v>559</v>
      </c>
      <c r="C385" s="282">
        <v>4842.24</v>
      </c>
    </row>
    <row r="386" spans="1:3" s="277" customFormat="1" ht="12.75" customHeight="1" x14ac:dyDescent="0.25">
      <c r="A386" s="280" t="s">
        <v>654</v>
      </c>
      <c r="B386" s="281" t="s">
        <v>559</v>
      </c>
      <c r="C386" s="282">
        <v>1693.57</v>
      </c>
    </row>
    <row r="387" spans="1:3" s="277" customFormat="1" ht="12.75" customHeight="1" x14ac:dyDescent="0.25">
      <c r="A387" s="280" t="s">
        <v>655</v>
      </c>
      <c r="B387" s="281" t="s">
        <v>559</v>
      </c>
      <c r="C387" s="282">
        <v>2620.84</v>
      </c>
    </row>
    <row r="388" spans="1:3" s="277" customFormat="1" ht="12.75" customHeight="1" x14ac:dyDescent="0.25">
      <c r="A388" s="280" t="s">
        <v>656</v>
      </c>
      <c r="B388" s="281" t="s">
        <v>559</v>
      </c>
      <c r="C388" s="282">
        <v>3866.39</v>
      </c>
    </row>
    <row r="389" spans="1:3" s="277" customFormat="1" ht="12.75" customHeight="1" x14ac:dyDescent="0.25">
      <c r="A389" s="280" t="s">
        <v>657</v>
      </c>
      <c r="B389" s="281" t="s">
        <v>559</v>
      </c>
      <c r="C389" s="282">
        <v>4376.01</v>
      </c>
    </row>
    <row r="390" spans="1:3" s="277" customFormat="1" ht="12.75" customHeight="1" x14ac:dyDescent="0.25">
      <c r="A390" s="280" t="s">
        <v>658</v>
      </c>
      <c r="B390" s="281" t="s">
        <v>559</v>
      </c>
      <c r="C390" s="282">
        <v>4077.72</v>
      </c>
    </row>
    <row r="391" spans="1:3" s="277" customFormat="1" ht="12.75" customHeight="1" x14ac:dyDescent="0.25">
      <c r="A391" s="280" t="s">
        <v>659</v>
      </c>
      <c r="B391" s="281" t="s">
        <v>559</v>
      </c>
      <c r="C391" s="282">
        <v>4257</v>
      </c>
    </row>
    <row r="392" spans="1:3" s="277" customFormat="1" ht="12.75" customHeight="1" x14ac:dyDescent="0.25">
      <c r="A392" s="280" t="s">
        <v>660</v>
      </c>
      <c r="B392" s="281" t="s">
        <v>559</v>
      </c>
      <c r="C392" s="282">
        <v>4264.84</v>
      </c>
    </row>
    <row r="393" spans="1:3" s="277" customFormat="1" ht="12.75" customHeight="1" x14ac:dyDescent="0.25">
      <c r="A393" s="280" t="s">
        <v>661</v>
      </c>
      <c r="B393" s="281" t="s">
        <v>559</v>
      </c>
      <c r="C393" s="282">
        <v>3353.29</v>
      </c>
    </row>
    <row r="394" spans="1:3" s="277" customFormat="1" ht="12.75" customHeight="1" x14ac:dyDescent="0.25">
      <c r="A394" s="280" t="s">
        <v>662</v>
      </c>
      <c r="B394" s="281" t="s">
        <v>559</v>
      </c>
      <c r="C394" s="282">
        <v>31281.9</v>
      </c>
    </row>
    <row r="395" spans="1:3" s="277" customFormat="1" ht="12.75" customHeight="1" x14ac:dyDescent="0.25">
      <c r="A395" s="280" t="s">
        <v>663</v>
      </c>
      <c r="B395" s="281" t="s">
        <v>559</v>
      </c>
      <c r="C395" s="282">
        <v>3040.57</v>
      </c>
    </row>
    <row r="396" spans="1:3" s="277" customFormat="1" ht="12.75" customHeight="1" x14ac:dyDescent="0.25">
      <c r="A396" s="280" t="s">
        <v>664</v>
      </c>
      <c r="B396" s="281" t="s">
        <v>559</v>
      </c>
      <c r="C396" s="282">
        <v>2718.31</v>
      </c>
    </row>
    <row r="397" spans="1:3" s="277" customFormat="1" ht="12.75" customHeight="1" x14ac:dyDescent="0.25">
      <c r="A397" s="280" t="s">
        <v>665</v>
      </c>
      <c r="B397" s="281" t="s">
        <v>559</v>
      </c>
      <c r="C397" s="282">
        <v>11129.76</v>
      </c>
    </row>
    <row r="398" spans="1:3" s="277" customFormat="1" ht="12.75" customHeight="1" x14ac:dyDescent="0.25">
      <c r="A398" s="280" t="s">
        <v>666</v>
      </c>
      <c r="B398" s="281" t="s">
        <v>559</v>
      </c>
      <c r="C398" s="282">
        <v>740.34</v>
      </c>
    </row>
    <row r="399" spans="1:3" s="277" customFormat="1" ht="12.75" customHeight="1" x14ac:dyDescent="0.25">
      <c r="A399" s="280" t="s">
        <v>667</v>
      </c>
      <c r="B399" s="281" t="s">
        <v>559</v>
      </c>
      <c r="C399" s="282">
        <v>8300</v>
      </c>
    </row>
    <row r="400" spans="1:3" s="277" customFormat="1" ht="12.75" customHeight="1" x14ac:dyDescent="0.25">
      <c r="A400" s="280" t="s">
        <v>668</v>
      </c>
      <c r="B400" s="281" t="s">
        <v>559</v>
      </c>
      <c r="C400" s="282">
        <v>491.18</v>
      </c>
    </row>
    <row r="401" spans="1:3" s="277" customFormat="1" ht="12.75" customHeight="1" x14ac:dyDescent="0.25">
      <c r="A401" s="280" t="s">
        <v>669</v>
      </c>
      <c r="B401" s="281" t="s">
        <v>559</v>
      </c>
      <c r="C401" s="282">
        <v>29511.59</v>
      </c>
    </row>
    <row r="402" spans="1:3" s="277" customFormat="1" ht="12.75" customHeight="1" x14ac:dyDescent="0.25">
      <c r="A402" s="280" t="s">
        <v>670</v>
      </c>
      <c r="B402" s="281" t="s">
        <v>559</v>
      </c>
      <c r="C402" s="282">
        <v>9877.17</v>
      </c>
    </row>
    <row r="403" spans="1:3" s="277" customFormat="1" ht="12.75" customHeight="1" x14ac:dyDescent="0.25">
      <c r="A403" s="280" t="s">
        <v>671</v>
      </c>
      <c r="B403" s="281" t="s">
        <v>559</v>
      </c>
      <c r="C403" s="282">
        <v>11804.35</v>
      </c>
    </row>
    <row r="404" spans="1:3" s="277" customFormat="1" ht="12.75" customHeight="1" x14ac:dyDescent="0.25">
      <c r="A404" s="280" t="s">
        <v>672</v>
      </c>
      <c r="B404" s="281" t="s">
        <v>559</v>
      </c>
      <c r="C404" s="282">
        <v>2436.1799999999998</v>
      </c>
    </row>
    <row r="405" spans="1:3" s="277" customFormat="1" ht="12.75" customHeight="1" x14ac:dyDescent="0.25">
      <c r="A405" s="280" t="s">
        <v>673</v>
      </c>
      <c r="B405" s="281" t="s">
        <v>559</v>
      </c>
      <c r="C405" s="282">
        <v>4234.17</v>
      </c>
    </row>
    <row r="406" spans="1:3" s="277" customFormat="1" ht="12.75" customHeight="1" x14ac:dyDescent="0.25">
      <c r="A406" s="280" t="s">
        <v>674</v>
      </c>
      <c r="B406" s="281" t="s">
        <v>559</v>
      </c>
      <c r="C406" s="282">
        <v>2252.63</v>
      </c>
    </row>
    <row r="407" spans="1:3" s="277" customFormat="1" ht="12.75" customHeight="1" x14ac:dyDescent="0.25">
      <c r="A407" s="280" t="s">
        <v>675</v>
      </c>
      <c r="B407" s="281" t="s">
        <v>559</v>
      </c>
      <c r="C407" s="282">
        <v>4808.57</v>
      </c>
    </row>
    <row r="408" spans="1:3" s="277" customFormat="1" ht="12.75" customHeight="1" x14ac:dyDescent="0.25">
      <c r="A408" s="280" t="s">
        <v>676</v>
      </c>
      <c r="B408" s="281" t="s">
        <v>559</v>
      </c>
      <c r="C408" s="282">
        <v>6897.35</v>
      </c>
    </row>
    <row r="409" spans="1:3" s="277" customFormat="1" ht="12.75" customHeight="1" x14ac:dyDescent="0.25">
      <c r="A409" s="280" t="s">
        <v>677</v>
      </c>
      <c r="B409" s="281" t="s">
        <v>559</v>
      </c>
      <c r="C409" s="282">
        <v>9806.6200000000008</v>
      </c>
    </row>
    <row r="410" spans="1:3" s="277" customFormat="1" ht="12.75" customHeight="1" x14ac:dyDescent="0.25">
      <c r="A410" s="280" t="s">
        <v>678</v>
      </c>
      <c r="B410" s="281" t="s">
        <v>559</v>
      </c>
      <c r="C410" s="282">
        <v>4002.96</v>
      </c>
    </row>
    <row r="411" spans="1:3" s="277" customFormat="1" ht="12.75" customHeight="1" x14ac:dyDescent="0.25">
      <c r="A411" s="280" t="s">
        <v>679</v>
      </c>
      <c r="B411" s="281" t="s">
        <v>559</v>
      </c>
      <c r="C411" s="282">
        <v>6209.92</v>
      </c>
    </row>
    <row r="412" spans="1:3" s="277" customFormat="1" ht="12.75" customHeight="1" x14ac:dyDescent="0.25">
      <c r="A412" s="280" t="s">
        <v>680</v>
      </c>
      <c r="B412" s="281" t="s">
        <v>559</v>
      </c>
      <c r="C412" s="282">
        <v>5169.6000000000004</v>
      </c>
    </row>
    <row r="413" spans="1:3" s="277" customFormat="1" ht="12.75" customHeight="1" x14ac:dyDescent="0.25">
      <c r="A413" s="280" t="s">
        <v>681</v>
      </c>
      <c r="B413" s="281" t="s">
        <v>559</v>
      </c>
      <c r="C413" s="282">
        <v>3806.88</v>
      </c>
    </row>
    <row r="414" spans="1:3" s="277" customFormat="1" ht="12.75" customHeight="1" x14ac:dyDescent="0.25">
      <c r="A414" s="280" t="s">
        <v>682</v>
      </c>
      <c r="B414" s="281" t="s">
        <v>559</v>
      </c>
      <c r="C414" s="282">
        <v>10027.219999999999</v>
      </c>
    </row>
    <row r="415" spans="1:3" s="277" customFormat="1" ht="12.75" customHeight="1" x14ac:dyDescent="0.25">
      <c r="A415" s="280" t="s">
        <v>683</v>
      </c>
      <c r="B415" s="281" t="s">
        <v>559</v>
      </c>
      <c r="C415" s="282">
        <v>7791.12</v>
      </c>
    </row>
    <row r="416" spans="1:3" s="277" customFormat="1" ht="12.75" customHeight="1" x14ac:dyDescent="0.25">
      <c r="A416" s="280" t="s">
        <v>684</v>
      </c>
      <c r="B416" s="281" t="s">
        <v>559</v>
      </c>
      <c r="C416" s="282">
        <v>4447.1400000000003</v>
      </c>
    </row>
    <row r="417" spans="1:3" s="277" customFormat="1" ht="12.75" customHeight="1" x14ac:dyDescent="0.25">
      <c r="A417" s="280" t="s">
        <v>685</v>
      </c>
      <c r="B417" s="281" t="s">
        <v>559</v>
      </c>
      <c r="C417" s="282">
        <v>2405.38</v>
      </c>
    </row>
    <row r="418" spans="1:3" s="277" customFormat="1" ht="12.75" customHeight="1" x14ac:dyDescent="0.25">
      <c r="A418" s="280" t="s">
        <v>686</v>
      </c>
      <c r="B418" s="281" t="s">
        <v>559</v>
      </c>
      <c r="C418" s="282">
        <v>8578.67</v>
      </c>
    </row>
    <row r="419" spans="1:3" s="277" customFormat="1" ht="12.75" customHeight="1" x14ac:dyDescent="0.25">
      <c r="A419" s="280" t="s">
        <v>687</v>
      </c>
      <c r="B419" s="281" t="s">
        <v>559</v>
      </c>
      <c r="C419" s="282">
        <v>12960.31</v>
      </c>
    </row>
    <row r="420" spans="1:3" s="277" customFormat="1" ht="12.75" customHeight="1" x14ac:dyDescent="0.25">
      <c r="A420" s="280" t="s">
        <v>688</v>
      </c>
      <c r="B420" s="281" t="s">
        <v>559</v>
      </c>
      <c r="C420" s="282">
        <v>2780.03</v>
      </c>
    </row>
    <row r="421" spans="1:3" s="277" customFormat="1" ht="12.75" customHeight="1" x14ac:dyDescent="0.25">
      <c r="A421" s="280" t="s">
        <v>689</v>
      </c>
      <c r="B421" s="281" t="s">
        <v>559</v>
      </c>
      <c r="C421" s="282">
        <v>4470.16</v>
      </c>
    </row>
    <row r="422" spans="1:3" s="277" customFormat="1" ht="12.75" customHeight="1" x14ac:dyDescent="0.25">
      <c r="A422" s="280" t="s">
        <v>690</v>
      </c>
      <c r="B422" s="281" t="s">
        <v>559</v>
      </c>
      <c r="C422" s="282">
        <v>733.57</v>
      </c>
    </row>
    <row r="423" spans="1:3" s="277" customFormat="1" ht="12.75" customHeight="1" x14ac:dyDescent="0.25">
      <c r="A423" s="280" t="s">
        <v>691</v>
      </c>
      <c r="B423" s="281" t="s">
        <v>559</v>
      </c>
      <c r="C423" s="282">
        <v>2059.33</v>
      </c>
    </row>
    <row r="424" spans="1:3" s="277" customFormat="1" ht="12.75" customHeight="1" x14ac:dyDescent="0.25">
      <c r="A424" s="280" t="s">
        <v>692</v>
      </c>
      <c r="B424" s="281" t="s">
        <v>559</v>
      </c>
      <c r="C424" s="282">
        <v>6111.41</v>
      </c>
    </row>
    <row r="425" spans="1:3" s="277" customFormat="1" ht="12.75" customHeight="1" x14ac:dyDescent="0.25">
      <c r="A425" s="280" t="s">
        <v>693</v>
      </c>
      <c r="B425" s="281" t="s">
        <v>559</v>
      </c>
      <c r="C425" s="282">
        <v>11032.18</v>
      </c>
    </row>
    <row r="426" spans="1:3" s="277" customFormat="1" ht="12.75" customHeight="1" x14ac:dyDescent="0.25">
      <c r="A426" s="280" t="s">
        <v>694</v>
      </c>
      <c r="B426" s="281" t="s">
        <v>559</v>
      </c>
      <c r="C426" s="282">
        <v>982.5</v>
      </c>
    </row>
    <row r="427" spans="1:3" s="277" customFormat="1" ht="12.75" customHeight="1" x14ac:dyDescent="0.25">
      <c r="A427" s="280" t="s">
        <v>695</v>
      </c>
      <c r="B427" s="281" t="s">
        <v>559</v>
      </c>
      <c r="C427" s="282">
        <v>3912.57</v>
      </c>
    </row>
    <row r="428" spans="1:3" s="277" customFormat="1" ht="12.75" customHeight="1" x14ac:dyDescent="0.25">
      <c r="A428" s="280" t="s">
        <v>696</v>
      </c>
      <c r="B428" s="281" t="s">
        <v>559</v>
      </c>
      <c r="C428" s="282">
        <v>3416.38</v>
      </c>
    </row>
    <row r="429" spans="1:3" s="277" customFormat="1" ht="12.75" customHeight="1" x14ac:dyDescent="0.25">
      <c r="A429" s="280" t="s">
        <v>697</v>
      </c>
      <c r="B429" s="281" t="s">
        <v>559</v>
      </c>
      <c r="C429" s="282">
        <v>5979.57</v>
      </c>
    </row>
    <row r="430" spans="1:3" s="277" customFormat="1" ht="12.75" customHeight="1" x14ac:dyDescent="0.25">
      <c r="A430" s="280" t="s">
        <v>698</v>
      </c>
      <c r="B430" s="281" t="s">
        <v>559</v>
      </c>
      <c r="C430" s="282">
        <v>8565.15</v>
      </c>
    </row>
    <row r="431" spans="1:3" s="277" customFormat="1" ht="12.75" customHeight="1" x14ac:dyDescent="0.25">
      <c r="A431" s="280" t="s">
        <v>699</v>
      </c>
      <c r="B431" s="281" t="s">
        <v>559</v>
      </c>
      <c r="C431" s="282">
        <v>5502.01</v>
      </c>
    </row>
    <row r="432" spans="1:3" s="277" customFormat="1" ht="12.75" customHeight="1" x14ac:dyDescent="0.25">
      <c r="A432" s="280" t="s">
        <v>700</v>
      </c>
      <c r="B432" s="281" t="s">
        <v>559</v>
      </c>
      <c r="C432" s="282">
        <v>2706.64</v>
      </c>
    </row>
    <row r="433" spans="1:3" s="277" customFormat="1" ht="12.75" customHeight="1" x14ac:dyDescent="0.25">
      <c r="A433" s="280" t="s">
        <v>701</v>
      </c>
      <c r="B433" s="281" t="s">
        <v>559</v>
      </c>
      <c r="C433" s="282">
        <v>8939.14</v>
      </c>
    </row>
    <row r="434" spans="1:3" s="277" customFormat="1" ht="12.75" customHeight="1" x14ac:dyDescent="0.25">
      <c r="A434" s="280" t="s">
        <v>702</v>
      </c>
      <c r="B434" s="281" t="s">
        <v>559</v>
      </c>
      <c r="C434" s="282">
        <v>1405.19</v>
      </c>
    </row>
    <row r="435" spans="1:3" s="277" customFormat="1" ht="12.75" customHeight="1" x14ac:dyDescent="0.25">
      <c r="A435" s="280" t="s">
        <v>703</v>
      </c>
      <c r="B435" s="281" t="s">
        <v>559</v>
      </c>
      <c r="C435" s="282">
        <v>4025.57</v>
      </c>
    </row>
    <row r="436" spans="1:3" s="277" customFormat="1" ht="12.75" customHeight="1" x14ac:dyDescent="0.25">
      <c r="A436" s="280" t="s">
        <v>704</v>
      </c>
      <c r="B436" s="281" t="s">
        <v>559</v>
      </c>
      <c r="C436" s="282">
        <v>7197.64</v>
      </c>
    </row>
    <row r="437" spans="1:3" s="277" customFormat="1" ht="12.75" customHeight="1" x14ac:dyDescent="0.25">
      <c r="A437" s="280" t="s">
        <v>705</v>
      </c>
      <c r="B437" s="281" t="s">
        <v>559</v>
      </c>
      <c r="C437" s="282">
        <v>717.41</v>
      </c>
    </row>
    <row r="438" spans="1:3" s="277" customFormat="1" ht="12.75" customHeight="1" x14ac:dyDescent="0.25">
      <c r="A438" s="280" t="s">
        <v>706</v>
      </c>
      <c r="B438" s="281" t="s">
        <v>559</v>
      </c>
      <c r="C438" s="282">
        <v>5312.11</v>
      </c>
    </row>
    <row r="439" spans="1:3" s="277" customFormat="1" ht="12.75" customHeight="1" x14ac:dyDescent="0.25">
      <c r="A439" s="280" t="s">
        <v>707</v>
      </c>
      <c r="B439" s="281" t="s">
        <v>559</v>
      </c>
      <c r="C439" s="282">
        <v>4881.29</v>
      </c>
    </row>
    <row r="440" spans="1:3" s="277" customFormat="1" ht="12.75" customHeight="1" x14ac:dyDescent="0.25">
      <c r="A440" s="280" t="s">
        <v>708</v>
      </c>
      <c r="B440" s="281" t="s">
        <v>559</v>
      </c>
      <c r="C440" s="282">
        <v>2729.31</v>
      </c>
    </row>
    <row r="441" spans="1:3" s="277" customFormat="1" ht="12.75" customHeight="1" x14ac:dyDescent="0.25">
      <c r="A441" s="280" t="s">
        <v>709</v>
      </c>
      <c r="B441" s="281" t="s">
        <v>559</v>
      </c>
      <c r="C441" s="282">
        <v>3417.01</v>
      </c>
    </row>
    <row r="442" spans="1:3" s="277" customFormat="1" ht="12.75" customHeight="1" x14ac:dyDescent="0.25">
      <c r="A442" s="280" t="s">
        <v>710</v>
      </c>
      <c r="B442" s="281" t="s">
        <v>559</v>
      </c>
      <c r="C442" s="282">
        <v>12132.62</v>
      </c>
    </row>
    <row r="443" spans="1:3" s="277" customFormat="1" ht="12.75" customHeight="1" x14ac:dyDescent="0.25">
      <c r="A443" s="280" t="s">
        <v>711</v>
      </c>
      <c r="B443" s="281" t="s">
        <v>559</v>
      </c>
      <c r="C443" s="282">
        <v>5789.12</v>
      </c>
    </row>
    <row r="444" spans="1:3" s="277" customFormat="1" ht="12.75" customHeight="1" x14ac:dyDescent="0.25">
      <c r="A444" s="280" t="s">
        <v>712</v>
      </c>
      <c r="B444" s="281" t="s">
        <v>559</v>
      </c>
      <c r="C444" s="282">
        <v>2498.09</v>
      </c>
    </row>
    <row r="445" spans="1:3" s="277" customFormat="1" ht="12.75" customHeight="1" x14ac:dyDescent="0.25">
      <c r="A445" s="280" t="s">
        <v>713</v>
      </c>
      <c r="B445" s="281" t="s">
        <v>559</v>
      </c>
      <c r="C445" s="282">
        <v>1284.03</v>
      </c>
    </row>
    <row r="446" spans="1:3" s="277" customFormat="1" ht="12.75" customHeight="1" x14ac:dyDescent="0.25">
      <c r="A446" s="280" t="s">
        <v>714</v>
      </c>
      <c r="B446" s="281" t="s">
        <v>559</v>
      </c>
      <c r="C446" s="282">
        <v>4006.57</v>
      </c>
    </row>
    <row r="447" spans="1:3" s="277" customFormat="1" ht="12.75" customHeight="1" x14ac:dyDescent="0.25">
      <c r="A447" s="280" t="s">
        <v>715</v>
      </c>
      <c r="B447" s="281" t="s">
        <v>559</v>
      </c>
      <c r="C447" s="282">
        <v>2504.64</v>
      </c>
    </row>
    <row r="448" spans="1:3" s="277" customFormat="1" ht="12.75" customHeight="1" x14ac:dyDescent="0.25">
      <c r="A448" s="280" t="s">
        <v>716</v>
      </c>
      <c r="B448" s="281" t="s">
        <v>559</v>
      </c>
      <c r="C448" s="282">
        <v>2918.75</v>
      </c>
    </row>
    <row r="449" spans="1:3" s="277" customFormat="1" ht="12.75" customHeight="1" x14ac:dyDescent="0.25">
      <c r="A449" s="280" t="s">
        <v>717</v>
      </c>
      <c r="B449" s="281" t="s">
        <v>559</v>
      </c>
      <c r="C449" s="282">
        <v>4945.58</v>
      </c>
    </row>
    <row r="450" spans="1:3" s="277" customFormat="1" ht="12.75" customHeight="1" x14ac:dyDescent="0.25">
      <c r="A450" s="280" t="s">
        <v>718</v>
      </c>
      <c r="B450" s="281" t="s">
        <v>559</v>
      </c>
      <c r="C450" s="282">
        <v>4633.13</v>
      </c>
    </row>
    <row r="451" spans="1:3" s="277" customFormat="1" ht="12.75" customHeight="1" x14ac:dyDescent="0.25">
      <c r="A451" s="280" t="s">
        <v>719</v>
      </c>
      <c r="B451" s="281" t="s">
        <v>559</v>
      </c>
      <c r="C451" s="282">
        <v>7802.27</v>
      </c>
    </row>
    <row r="452" spans="1:3" s="277" customFormat="1" ht="12.75" customHeight="1" x14ac:dyDescent="0.25">
      <c r="A452" s="280" t="s">
        <v>720</v>
      </c>
      <c r="B452" s="281" t="s">
        <v>559</v>
      </c>
      <c r="C452" s="282">
        <v>2678.25</v>
      </c>
    </row>
    <row r="453" spans="1:3" s="277" customFormat="1" ht="12.75" customHeight="1" x14ac:dyDescent="0.25">
      <c r="A453" s="280" t="s">
        <v>721</v>
      </c>
      <c r="B453" s="281" t="s">
        <v>559</v>
      </c>
      <c r="C453" s="282">
        <v>2799.38</v>
      </c>
    </row>
    <row r="454" spans="1:3" s="277" customFormat="1" ht="12.75" customHeight="1" x14ac:dyDescent="0.25">
      <c r="A454" s="280" t="s">
        <v>722</v>
      </c>
      <c r="B454" s="281" t="s">
        <v>559</v>
      </c>
      <c r="C454" s="282">
        <v>4069.26</v>
      </c>
    </row>
    <row r="455" spans="1:3" s="277" customFormat="1" ht="12.75" customHeight="1" x14ac:dyDescent="0.25">
      <c r="A455" s="280" t="s">
        <v>723</v>
      </c>
      <c r="B455" s="281" t="s">
        <v>559</v>
      </c>
      <c r="C455" s="282">
        <v>6099.47</v>
      </c>
    </row>
    <row r="456" spans="1:3" s="277" customFormat="1" ht="12.75" customHeight="1" x14ac:dyDescent="0.25">
      <c r="A456" s="280" t="s">
        <v>724</v>
      </c>
      <c r="B456" s="281" t="s">
        <v>559</v>
      </c>
      <c r="C456" s="282">
        <v>4939.3999999999996</v>
      </c>
    </row>
    <row r="457" spans="1:3" s="277" customFormat="1" ht="12.75" customHeight="1" x14ac:dyDescent="0.25">
      <c r="A457" s="280" t="s">
        <v>725</v>
      </c>
      <c r="B457" s="281" t="s">
        <v>559</v>
      </c>
      <c r="C457" s="282">
        <v>1774.03</v>
      </c>
    </row>
    <row r="458" spans="1:3" s="277" customFormat="1" ht="12.75" customHeight="1" x14ac:dyDescent="0.25">
      <c r="A458" s="280" t="s">
        <v>726</v>
      </c>
      <c r="B458" s="281" t="s">
        <v>559</v>
      </c>
      <c r="C458" s="282">
        <v>1980.73</v>
      </c>
    </row>
    <row r="459" spans="1:3" s="277" customFormat="1" ht="12.75" customHeight="1" x14ac:dyDescent="0.25">
      <c r="A459" s="280" t="s">
        <v>727</v>
      </c>
      <c r="B459" s="281" t="s">
        <v>559</v>
      </c>
      <c r="C459" s="282">
        <v>8549.18</v>
      </c>
    </row>
    <row r="460" spans="1:3" s="277" customFormat="1" ht="12.75" customHeight="1" x14ac:dyDescent="0.25">
      <c r="A460" s="280" t="s">
        <v>728</v>
      </c>
      <c r="B460" s="281" t="s">
        <v>559</v>
      </c>
      <c r="C460" s="282">
        <v>1560.85</v>
      </c>
    </row>
    <row r="461" spans="1:3" s="277" customFormat="1" ht="12.75" customHeight="1" x14ac:dyDescent="0.25">
      <c r="A461" s="280" t="s">
        <v>729</v>
      </c>
      <c r="B461" s="281" t="s">
        <v>559</v>
      </c>
      <c r="C461" s="282">
        <v>4024.32</v>
      </c>
    </row>
    <row r="462" spans="1:3" s="277" customFormat="1" ht="12.75" customHeight="1" x14ac:dyDescent="0.25">
      <c r="A462" s="280" t="s">
        <v>730</v>
      </c>
      <c r="B462" s="281" t="s">
        <v>559</v>
      </c>
      <c r="C462" s="282">
        <v>2853.4</v>
      </c>
    </row>
    <row r="463" spans="1:3" s="277" customFormat="1" ht="12.75" customHeight="1" x14ac:dyDescent="0.25">
      <c r="A463" s="280" t="s">
        <v>731</v>
      </c>
      <c r="B463" s="281" t="s">
        <v>559</v>
      </c>
      <c r="C463" s="282">
        <v>3360.57</v>
      </c>
    </row>
    <row r="464" spans="1:3" s="277" customFormat="1" ht="12.75" customHeight="1" x14ac:dyDescent="0.25">
      <c r="A464" s="280" t="s">
        <v>732</v>
      </c>
      <c r="B464" s="281" t="s">
        <v>559</v>
      </c>
      <c r="C464" s="282">
        <v>8128.01</v>
      </c>
    </row>
    <row r="465" spans="1:3" s="277" customFormat="1" ht="12.75" customHeight="1" x14ac:dyDescent="0.25">
      <c r="A465" s="280" t="s">
        <v>733</v>
      </c>
      <c r="B465" s="281" t="s">
        <v>559</v>
      </c>
      <c r="C465" s="282">
        <v>3248.55</v>
      </c>
    </row>
    <row r="466" spans="1:3" s="277" customFormat="1" ht="12.75" customHeight="1" x14ac:dyDescent="0.25">
      <c r="A466" s="280" t="s">
        <v>734</v>
      </c>
      <c r="B466" s="281" t="s">
        <v>559</v>
      </c>
      <c r="C466" s="282">
        <v>2390.5500000000002</v>
      </c>
    </row>
    <row r="467" spans="1:3" s="277" customFormat="1" ht="12.75" customHeight="1" x14ac:dyDescent="0.25">
      <c r="A467" s="280" t="s">
        <v>735</v>
      </c>
      <c r="B467" s="281" t="s">
        <v>559</v>
      </c>
      <c r="C467" s="282">
        <v>4816.82</v>
      </c>
    </row>
    <row r="468" spans="1:3" s="277" customFormat="1" ht="12.75" customHeight="1" x14ac:dyDescent="0.25">
      <c r="A468" s="280" t="s">
        <v>736</v>
      </c>
      <c r="B468" s="281" t="s">
        <v>559</v>
      </c>
      <c r="C468" s="282">
        <v>2099.34</v>
      </c>
    </row>
    <row r="469" spans="1:3" s="277" customFormat="1" ht="12.75" customHeight="1" x14ac:dyDescent="0.25">
      <c r="A469" s="280" t="s">
        <v>737</v>
      </c>
      <c r="B469" s="281" t="s">
        <v>559</v>
      </c>
      <c r="C469" s="282">
        <v>4040.91</v>
      </c>
    </row>
    <row r="470" spans="1:3" s="277" customFormat="1" ht="12.75" customHeight="1" x14ac:dyDescent="0.25">
      <c r="A470" s="280" t="s">
        <v>738</v>
      </c>
      <c r="B470" s="281" t="s">
        <v>559</v>
      </c>
      <c r="C470" s="282">
        <v>4677.8</v>
      </c>
    </row>
    <row r="471" spans="1:3" s="277" customFormat="1" ht="12.75" customHeight="1" x14ac:dyDescent="0.25">
      <c r="A471" s="280" t="s">
        <v>739</v>
      </c>
      <c r="B471" s="281" t="s">
        <v>559</v>
      </c>
      <c r="C471" s="282">
        <v>674.8</v>
      </c>
    </row>
    <row r="472" spans="1:3" s="277" customFormat="1" ht="12.75" customHeight="1" x14ac:dyDescent="0.25">
      <c r="A472" s="280" t="s">
        <v>740</v>
      </c>
      <c r="B472" s="281" t="s">
        <v>559</v>
      </c>
      <c r="C472" s="282">
        <v>2746.68</v>
      </c>
    </row>
    <row r="473" spans="1:3" s="277" customFormat="1" ht="12.75" customHeight="1" x14ac:dyDescent="0.25">
      <c r="A473" s="280" t="s">
        <v>741</v>
      </c>
      <c r="B473" s="281" t="s">
        <v>559</v>
      </c>
      <c r="C473" s="282">
        <v>5129.68</v>
      </c>
    </row>
    <row r="474" spans="1:3" s="277" customFormat="1" ht="12.75" customHeight="1" x14ac:dyDescent="0.25">
      <c r="A474" s="280" t="s">
        <v>742</v>
      </c>
      <c r="B474" s="281" t="s">
        <v>559</v>
      </c>
      <c r="C474" s="282">
        <v>2085.5300000000002</v>
      </c>
    </row>
    <row r="475" spans="1:3" s="277" customFormat="1" ht="12.75" customHeight="1" x14ac:dyDescent="0.25">
      <c r="A475" s="280" t="s">
        <v>743</v>
      </c>
      <c r="B475" s="281" t="s">
        <v>559</v>
      </c>
      <c r="C475" s="282">
        <v>9733.9500000000007</v>
      </c>
    </row>
    <row r="476" spans="1:3" s="277" customFormat="1" ht="12.75" customHeight="1" x14ac:dyDescent="0.25">
      <c r="A476" s="280" t="s">
        <v>744</v>
      </c>
      <c r="B476" s="281" t="s">
        <v>559</v>
      </c>
      <c r="C476" s="282">
        <v>3348.96</v>
      </c>
    </row>
    <row r="477" spans="1:3" s="277" customFormat="1" ht="12.75" customHeight="1" x14ac:dyDescent="0.25">
      <c r="A477" s="280" t="s">
        <v>745</v>
      </c>
      <c r="B477" s="281" t="s">
        <v>559</v>
      </c>
      <c r="C477" s="282">
        <v>3154.19</v>
      </c>
    </row>
    <row r="478" spans="1:3" s="277" customFormat="1" ht="12.75" customHeight="1" x14ac:dyDescent="0.25">
      <c r="A478" s="280" t="s">
        <v>746</v>
      </c>
      <c r="B478" s="281" t="s">
        <v>559</v>
      </c>
      <c r="C478" s="282">
        <v>3616.91</v>
      </c>
    </row>
    <row r="479" spans="1:3" s="277" customFormat="1" ht="12.75" customHeight="1" x14ac:dyDescent="0.25">
      <c r="A479" s="280" t="s">
        <v>747</v>
      </c>
      <c r="B479" s="281" t="s">
        <v>559</v>
      </c>
      <c r="C479" s="282">
        <v>188.69</v>
      </c>
    </row>
    <row r="480" spans="1:3" s="277" customFormat="1" ht="12.75" customHeight="1" x14ac:dyDescent="0.25">
      <c r="A480" s="280" t="s">
        <v>748</v>
      </c>
      <c r="B480" s="281" t="s">
        <v>559</v>
      </c>
      <c r="C480" s="282">
        <v>7761.97</v>
      </c>
    </row>
    <row r="481" spans="1:3" s="277" customFormat="1" ht="12.75" customHeight="1" x14ac:dyDescent="0.25">
      <c r="A481" s="280" t="s">
        <v>749</v>
      </c>
      <c r="B481" s="281" t="s">
        <v>559</v>
      </c>
      <c r="C481" s="282">
        <v>3733.76</v>
      </c>
    </row>
    <row r="482" spans="1:3" s="277" customFormat="1" ht="12.75" customHeight="1" x14ac:dyDescent="0.25">
      <c r="A482" s="280" t="s">
        <v>750</v>
      </c>
      <c r="B482" s="281" t="s">
        <v>559</v>
      </c>
      <c r="C482" s="282">
        <v>9568.4699999999993</v>
      </c>
    </row>
    <row r="483" spans="1:3" s="277" customFormat="1" ht="12.75" customHeight="1" x14ac:dyDescent="0.25">
      <c r="A483" s="280" t="s">
        <v>751</v>
      </c>
      <c r="B483" s="281" t="s">
        <v>559</v>
      </c>
      <c r="C483" s="282">
        <v>2999.55</v>
      </c>
    </row>
    <row r="484" spans="1:3" s="277" customFormat="1" ht="12.75" customHeight="1" x14ac:dyDescent="0.25">
      <c r="A484" s="280" t="s">
        <v>752</v>
      </c>
      <c r="B484" s="281" t="s">
        <v>559</v>
      </c>
      <c r="C484" s="282">
        <v>12792.28</v>
      </c>
    </row>
    <row r="485" spans="1:3" s="277" customFormat="1" ht="12.75" customHeight="1" x14ac:dyDescent="0.25">
      <c r="A485" s="280" t="s">
        <v>753</v>
      </c>
      <c r="B485" s="281" t="s">
        <v>559</v>
      </c>
      <c r="C485" s="282">
        <v>0</v>
      </c>
    </row>
    <row r="486" spans="1:3" s="277" customFormat="1" ht="12.75" customHeight="1" x14ac:dyDescent="0.25">
      <c r="A486" s="280" t="s">
        <v>754</v>
      </c>
      <c r="B486" s="281" t="s">
        <v>559</v>
      </c>
      <c r="C486" s="282">
        <v>3752.58</v>
      </c>
    </row>
    <row r="487" spans="1:3" s="277" customFormat="1" ht="12.75" customHeight="1" x14ac:dyDescent="0.25">
      <c r="A487" s="280" t="s">
        <v>755</v>
      </c>
      <c r="B487" s="281" t="s">
        <v>559</v>
      </c>
      <c r="C487" s="282">
        <v>2934.93</v>
      </c>
    </row>
    <row r="488" spans="1:3" s="277" customFormat="1" ht="12.75" customHeight="1" x14ac:dyDescent="0.25">
      <c r="A488" s="280" t="s">
        <v>756</v>
      </c>
      <c r="B488" s="281" t="s">
        <v>559</v>
      </c>
      <c r="C488" s="282">
        <v>7327.35</v>
      </c>
    </row>
    <row r="489" spans="1:3" s="277" customFormat="1" ht="12.75" customHeight="1" x14ac:dyDescent="0.25">
      <c r="A489" s="280" t="s">
        <v>757</v>
      </c>
      <c r="B489" s="281" t="s">
        <v>559</v>
      </c>
      <c r="C489" s="282">
        <v>1702.9</v>
      </c>
    </row>
    <row r="490" spans="1:3" s="277" customFormat="1" ht="12.75" customHeight="1" x14ac:dyDescent="0.25">
      <c r="A490" s="280" t="s">
        <v>758</v>
      </c>
      <c r="B490" s="281" t="s">
        <v>559</v>
      </c>
      <c r="C490" s="282">
        <v>14754.11</v>
      </c>
    </row>
    <row r="491" spans="1:3" s="277" customFormat="1" ht="12.75" customHeight="1" x14ac:dyDescent="0.25">
      <c r="A491" s="280" t="s">
        <v>759</v>
      </c>
      <c r="B491" s="281" t="s">
        <v>559</v>
      </c>
      <c r="C491" s="282">
        <v>4521.54</v>
      </c>
    </row>
    <row r="492" spans="1:3" s="277" customFormat="1" ht="12.75" customHeight="1" x14ac:dyDescent="0.25">
      <c r="A492" s="280" t="s">
        <v>760</v>
      </c>
      <c r="B492" s="281" t="s">
        <v>559</v>
      </c>
      <c r="C492" s="282">
        <v>9506.52</v>
      </c>
    </row>
    <row r="493" spans="1:3" s="277" customFormat="1" ht="12.75" customHeight="1" x14ac:dyDescent="0.25">
      <c r="A493" s="280" t="s">
        <v>761</v>
      </c>
      <c r="B493" s="281" t="s">
        <v>559</v>
      </c>
      <c r="C493" s="282">
        <v>6117.75</v>
      </c>
    </row>
    <row r="494" spans="1:3" s="277" customFormat="1" ht="12.75" customHeight="1" x14ac:dyDescent="0.25">
      <c r="A494" s="280" t="s">
        <v>762</v>
      </c>
      <c r="B494" s="281" t="s">
        <v>559</v>
      </c>
      <c r="C494" s="282">
        <v>7504.52</v>
      </c>
    </row>
    <row r="495" spans="1:3" s="277" customFormat="1" ht="12.75" customHeight="1" x14ac:dyDescent="0.25">
      <c r="A495" s="280" t="s">
        <v>763</v>
      </c>
      <c r="B495" s="281" t="s">
        <v>559</v>
      </c>
      <c r="C495" s="282">
        <v>4830.2299999999996</v>
      </c>
    </row>
    <row r="496" spans="1:3" s="277" customFormat="1" ht="12.75" customHeight="1" x14ac:dyDescent="0.25">
      <c r="A496" s="280" t="s">
        <v>764</v>
      </c>
      <c r="B496" s="281" t="s">
        <v>559</v>
      </c>
      <c r="C496" s="282">
        <v>10161.17</v>
      </c>
    </row>
    <row r="497" spans="1:3" s="277" customFormat="1" ht="12.75" customHeight="1" x14ac:dyDescent="0.25">
      <c r="A497" s="280" t="s">
        <v>765</v>
      </c>
      <c r="B497" s="281" t="s">
        <v>559</v>
      </c>
      <c r="C497" s="282">
        <v>2416.5500000000002</v>
      </c>
    </row>
    <row r="498" spans="1:3" s="277" customFormat="1" ht="12.75" customHeight="1" x14ac:dyDescent="0.25">
      <c r="A498" s="280" t="s">
        <v>766</v>
      </c>
      <c r="B498" s="281" t="s">
        <v>559</v>
      </c>
      <c r="C498" s="282">
        <v>3717.79</v>
      </c>
    </row>
    <row r="499" spans="1:3" s="277" customFormat="1" ht="12.75" customHeight="1" x14ac:dyDescent="0.25">
      <c r="A499" s="280" t="s">
        <v>767</v>
      </c>
      <c r="B499" s="281" t="s">
        <v>559</v>
      </c>
      <c r="C499" s="282">
        <v>443.05</v>
      </c>
    </row>
    <row r="500" spans="1:3" s="277" customFormat="1" ht="12.75" customHeight="1" x14ac:dyDescent="0.25">
      <c r="A500" s="280" t="s">
        <v>768</v>
      </c>
      <c r="B500" s="281" t="s">
        <v>559</v>
      </c>
      <c r="C500" s="282">
        <v>2569.69</v>
      </c>
    </row>
    <row r="501" spans="1:3" s="277" customFormat="1" ht="12.75" customHeight="1" x14ac:dyDescent="0.25">
      <c r="A501" s="280" t="s">
        <v>769</v>
      </c>
      <c r="B501" s="281" t="s">
        <v>559</v>
      </c>
      <c r="C501" s="282">
        <v>3961.02</v>
      </c>
    </row>
    <row r="502" spans="1:3" s="277" customFormat="1" ht="12.75" customHeight="1" x14ac:dyDescent="0.25">
      <c r="A502" s="280" t="s">
        <v>770</v>
      </c>
      <c r="B502" s="281" t="s">
        <v>559</v>
      </c>
      <c r="C502" s="282">
        <v>6552.79</v>
      </c>
    </row>
    <row r="503" spans="1:3" s="277" customFormat="1" ht="12.75" customHeight="1" x14ac:dyDescent="0.25">
      <c r="A503" s="280" t="s">
        <v>771</v>
      </c>
      <c r="B503" s="281" t="s">
        <v>559</v>
      </c>
      <c r="C503" s="282">
        <v>7748.26</v>
      </c>
    </row>
    <row r="504" spans="1:3" s="277" customFormat="1" ht="12.75" customHeight="1" x14ac:dyDescent="0.25">
      <c r="A504" s="280" t="s">
        <v>772</v>
      </c>
      <c r="B504" s="281" t="s">
        <v>559</v>
      </c>
      <c r="C504" s="282">
        <v>9881.07</v>
      </c>
    </row>
    <row r="505" spans="1:3" s="277" customFormat="1" ht="12.75" customHeight="1" x14ac:dyDescent="0.25">
      <c r="A505" s="280" t="s">
        <v>773</v>
      </c>
      <c r="B505" s="281" t="s">
        <v>559</v>
      </c>
      <c r="C505" s="282">
        <v>2984.33</v>
      </c>
    </row>
    <row r="506" spans="1:3" s="277" customFormat="1" ht="12.75" customHeight="1" x14ac:dyDescent="0.25">
      <c r="A506" s="280" t="s">
        <v>774</v>
      </c>
      <c r="B506" s="281" t="s">
        <v>559</v>
      </c>
      <c r="C506" s="282">
        <v>3897.58</v>
      </c>
    </row>
    <row r="507" spans="1:3" s="277" customFormat="1" ht="12.75" customHeight="1" x14ac:dyDescent="0.25">
      <c r="A507" s="280" t="s">
        <v>775</v>
      </c>
      <c r="B507" s="281" t="s">
        <v>559</v>
      </c>
      <c r="C507" s="282">
        <v>3758.82</v>
      </c>
    </row>
    <row r="508" spans="1:3" s="277" customFormat="1" ht="12.75" customHeight="1" x14ac:dyDescent="0.25">
      <c r="A508" s="280" t="s">
        <v>776</v>
      </c>
      <c r="B508" s="281" t="s">
        <v>559</v>
      </c>
      <c r="C508" s="282">
        <v>6435.7</v>
      </c>
    </row>
    <row r="509" spans="1:3" s="277" customFormat="1" ht="12.75" customHeight="1" x14ac:dyDescent="0.25">
      <c r="A509" s="280" t="s">
        <v>777</v>
      </c>
      <c r="B509" s="281" t="s">
        <v>559</v>
      </c>
      <c r="C509" s="282">
        <v>9752.51</v>
      </c>
    </row>
    <row r="510" spans="1:3" s="277" customFormat="1" ht="12.75" customHeight="1" x14ac:dyDescent="0.25">
      <c r="A510" s="280" t="s">
        <v>778</v>
      </c>
      <c r="B510" s="281" t="s">
        <v>559</v>
      </c>
      <c r="C510" s="282">
        <v>10323.19</v>
      </c>
    </row>
    <row r="511" spans="1:3" s="277" customFormat="1" ht="12.75" customHeight="1" x14ac:dyDescent="0.25">
      <c r="A511" s="280" t="s">
        <v>779</v>
      </c>
      <c r="B511" s="281" t="s">
        <v>559</v>
      </c>
      <c r="C511" s="282">
        <v>2577.17</v>
      </c>
    </row>
    <row r="512" spans="1:3" s="277" customFormat="1" ht="12.75" customHeight="1" x14ac:dyDescent="0.25">
      <c r="A512" s="280" t="s">
        <v>780</v>
      </c>
      <c r="B512" s="281" t="s">
        <v>559</v>
      </c>
      <c r="C512" s="282">
        <v>2538.77</v>
      </c>
    </row>
    <row r="513" spans="1:3" s="277" customFormat="1" ht="12.75" customHeight="1" x14ac:dyDescent="0.25">
      <c r="A513" s="280" t="s">
        <v>781</v>
      </c>
      <c r="B513" s="281" t="s">
        <v>559</v>
      </c>
      <c r="C513" s="282">
        <v>4493.8999999999996</v>
      </c>
    </row>
    <row r="514" spans="1:3" s="277" customFormat="1" ht="12.75" customHeight="1" x14ac:dyDescent="0.25">
      <c r="A514" s="280" t="s">
        <v>782</v>
      </c>
      <c r="B514" s="281" t="s">
        <v>559</v>
      </c>
      <c r="C514" s="282">
        <v>2223</v>
      </c>
    </row>
    <row r="515" spans="1:3" s="277" customFormat="1" ht="12.75" customHeight="1" x14ac:dyDescent="0.25">
      <c r="A515" s="280" t="s">
        <v>783</v>
      </c>
      <c r="B515" s="281" t="s">
        <v>559</v>
      </c>
      <c r="C515" s="282">
        <v>3669.57</v>
      </c>
    </row>
    <row r="516" spans="1:3" s="277" customFormat="1" ht="12.75" customHeight="1" x14ac:dyDescent="0.25">
      <c r="A516" s="280" t="s">
        <v>784</v>
      </c>
      <c r="B516" s="281" t="s">
        <v>559</v>
      </c>
      <c r="C516" s="282">
        <v>3938.48</v>
      </c>
    </row>
    <row r="517" spans="1:3" s="277" customFormat="1" ht="12.75" customHeight="1" x14ac:dyDescent="0.25">
      <c r="A517" s="280" t="s">
        <v>785</v>
      </c>
      <c r="B517" s="281" t="s">
        <v>559</v>
      </c>
      <c r="C517" s="282">
        <v>3503.9</v>
      </c>
    </row>
    <row r="518" spans="1:3" s="277" customFormat="1" ht="12.75" customHeight="1" x14ac:dyDescent="0.25">
      <c r="A518" s="280" t="s">
        <v>786</v>
      </c>
      <c r="B518" s="281" t="s">
        <v>559</v>
      </c>
      <c r="C518" s="282">
        <v>15188.9</v>
      </c>
    </row>
    <row r="519" spans="1:3" s="277" customFormat="1" ht="12.75" customHeight="1" x14ac:dyDescent="0.25">
      <c r="A519" s="280" t="s">
        <v>787</v>
      </c>
      <c r="B519" s="281" t="s">
        <v>559</v>
      </c>
      <c r="C519" s="282">
        <v>4122.6400000000003</v>
      </c>
    </row>
    <row r="520" spans="1:3" s="277" customFormat="1" ht="12.75" customHeight="1" x14ac:dyDescent="0.25">
      <c r="A520" s="280" t="s">
        <v>788</v>
      </c>
      <c r="B520" s="281" t="s">
        <v>559</v>
      </c>
      <c r="C520" s="282">
        <v>1865.03</v>
      </c>
    </row>
    <row r="521" spans="1:3" s="277" customFormat="1" ht="12.75" customHeight="1" x14ac:dyDescent="0.25">
      <c r="A521" s="280" t="s">
        <v>789</v>
      </c>
      <c r="B521" s="281" t="s">
        <v>559</v>
      </c>
      <c r="C521" s="282">
        <v>9788.5</v>
      </c>
    </row>
    <row r="522" spans="1:3" s="277" customFormat="1" ht="12.75" customHeight="1" x14ac:dyDescent="0.25">
      <c r="A522" s="280" t="s">
        <v>790</v>
      </c>
      <c r="B522" s="281" t="s">
        <v>559</v>
      </c>
      <c r="C522" s="282">
        <v>3097.17</v>
      </c>
    </row>
    <row r="523" spans="1:3" s="277" customFormat="1" ht="12.75" customHeight="1" x14ac:dyDescent="0.25">
      <c r="A523" s="280" t="s">
        <v>791</v>
      </c>
      <c r="B523" s="281" t="s">
        <v>559</v>
      </c>
      <c r="C523" s="282">
        <v>1694.21</v>
      </c>
    </row>
    <row r="524" spans="1:3" s="277" customFormat="1" ht="12.75" customHeight="1" x14ac:dyDescent="0.25">
      <c r="A524" s="280" t="s">
        <v>792</v>
      </c>
      <c r="B524" s="281" t="s">
        <v>559</v>
      </c>
      <c r="C524" s="282">
        <v>912.7</v>
      </c>
    </row>
    <row r="525" spans="1:3" s="277" customFormat="1" ht="12.75" customHeight="1" x14ac:dyDescent="0.25">
      <c r="A525" s="280" t="s">
        <v>793</v>
      </c>
      <c r="B525" s="281" t="s">
        <v>559</v>
      </c>
      <c r="C525" s="282">
        <v>5715.47</v>
      </c>
    </row>
    <row r="526" spans="1:3" s="277" customFormat="1" ht="12.75" customHeight="1" x14ac:dyDescent="0.25">
      <c r="A526" s="280" t="s">
        <v>794</v>
      </c>
      <c r="B526" s="281" t="s">
        <v>559</v>
      </c>
      <c r="C526" s="282">
        <v>18314.93</v>
      </c>
    </row>
    <row r="527" spans="1:3" s="277" customFormat="1" ht="12.75" customHeight="1" x14ac:dyDescent="0.25">
      <c r="A527" s="280" t="s">
        <v>795</v>
      </c>
      <c r="B527" s="281" t="s">
        <v>559</v>
      </c>
      <c r="C527" s="282">
        <v>359.97</v>
      </c>
    </row>
    <row r="528" spans="1:3" s="277" customFormat="1" ht="12.75" customHeight="1" x14ac:dyDescent="0.25">
      <c r="A528" s="280" t="s">
        <v>796</v>
      </c>
      <c r="B528" s="281" t="s">
        <v>559</v>
      </c>
      <c r="C528" s="282">
        <v>17410.29</v>
      </c>
    </row>
    <row r="529" spans="1:3" s="277" customFormat="1" ht="12.75" customHeight="1" x14ac:dyDescent="0.25">
      <c r="A529" s="280" t="s">
        <v>797</v>
      </c>
      <c r="B529" s="281" t="s">
        <v>559</v>
      </c>
      <c r="C529" s="282">
        <v>3425.9</v>
      </c>
    </row>
    <row r="530" spans="1:3" s="277" customFormat="1" ht="12.75" customHeight="1" x14ac:dyDescent="0.25">
      <c r="A530" s="280" t="s">
        <v>798</v>
      </c>
      <c r="B530" s="281" t="s">
        <v>559</v>
      </c>
      <c r="C530" s="282">
        <v>1373.25</v>
      </c>
    </row>
    <row r="531" spans="1:3" s="277" customFormat="1" ht="12.75" customHeight="1" x14ac:dyDescent="0.25">
      <c r="A531" s="280" t="s">
        <v>799</v>
      </c>
      <c r="B531" s="281" t="s">
        <v>559</v>
      </c>
      <c r="C531" s="282">
        <v>2010.03</v>
      </c>
    </row>
    <row r="532" spans="1:3" s="277" customFormat="1" ht="12.75" customHeight="1" x14ac:dyDescent="0.25">
      <c r="A532" s="280" t="s">
        <v>800</v>
      </c>
      <c r="B532" s="281" t="s">
        <v>559</v>
      </c>
      <c r="C532" s="282">
        <v>12598.63</v>
      </c>
    </row>
    <row r="533" spans="1:3" s="277" customFormat="1" ht="12.75" customHeight="1" x14ac:dyDescent="0.25">
      <c r="A533" s="280" t="s">
        <v>801</v>
      </c>
      <c r="B533" s="281" t="s">
        <v>559</v>
      </c>
      <c r="C533" s="282">
        <v>7435.62</v>
      </c>
    </row>
    <row r="534" spans="1:3" s="277" customFormat="1" ht="12.75" customHeight="1" x14ac:dyDescent="0.25">
      <c r="A534" s="280" t="s">
        <v>802</v>
      </c>
      <c r="B534" s="281" t="s">
        <v>559</v>
      </c>
      <c r="C534" s="282">
        <v>9033.52</v>
      </c>
    </row>
    <row r="535" spans="1:3" s="277" customFormat="1" ht="12.75" customHeight="1" x14ac:dyDescent="0.25">
      <c r="A535" s="280" t="s">
        <v>803</v>
      </c>
      <c r="B535" s="281" t="s">
        <v>559</v>
      </c>
      <c r="C535" s="282">
        <v>38566.120000000003</v>
      </c>
    </row>
    <row r="536" spans="1:3" s="277" customFormat="1" ht="12.75" customHeight="1" x14ac:dyDescent="0.25">
      <c r="A536" s="280" t="s">
        <v>804</v>
      </c>
      <c r="B536" s="281" t="s">
        <v>559</v>
      </c>
      <c r="C536" s="282">
        <v>35277.97</v>
      </c>
    </row>
    <row r="537" spans="1:3" s="277" customFormat="1" ht="12.75" customHeight="1" x14ac:dyDescent="0.25">
      <c r="A537" s="280" t="s">
        <v>805</v>
      </c>
      <c r="B537" s="281" t="s">
        <v>559</v>
      </c>
      <c r="C537" s="282">
        <v>4079.48</v>
      </c>
    </row>
    <row r="538" spans="1:3" s="277" customFormat="1" ht="12.75" customHeight="1" x14ac:dyDescent="0.25">
      <c r="A538" s="280" t="s">
        <v>806</v>
      </c>
      <c r="B538" s="281" t="s">
        <v>559</v>
      </c>
      <c r="C538" s="282">
        <v>1067.3699999999999</v>
      </c>
    </row>
    <row r="539" spans="1:3" s="277" customFormat="1" ht="12.75" customHeight="1" x14ac:dyDescent="0.25">
      <c r="A539" s="280" t="s">
        <v>807</v>
      </c>
      <c r="B539" s="281" t="s">
        <v>559</v>
      </c>
      <c r="C539" s="282">
        <v>3829.66</v>
      </c>
    </row>
    <row r="540" spans="1:3" s="277" customFormat="1" ht="12.75" customHeight="1" x14ac:dyDescent="0.25">
      <c r="A540" s="280" t="s">
        <v>808</v>
      </c>
      <c r="B540" s="281" t="s">
        <v>559</v>
      </c>
      <c r="C540" s="282">
        <v>3894.97</v>
      </c>
    </row>
    <row r="541" spans="1:3" s="277" customFormat="1" ht="12.75" customHeight="1" x14ac:dyDescent="0.25">
      <c r="A541" s="280" t="s">
        <v>809</v>
      </c>
      <c r="B541" s="281" t="s">
        <v>559</v>
      </c>
      <c r="C541" s="282">
        <v>3195.38</v>
      </c>
    </row>
    <row r="542" spans="1:3" s="277" customFormat="1" ht="12.75" customHeight="1" x14ac:dyDescent="0.25">
      <c r="A542" s="280" t="s">
        <v>810</v>
      </c>
      <c r="B542" s="281" t="s">
        <v>559</v>
      </c>
      <c r="C542" s="282">
        <v>4865.3</v>
      </c>
    </row>
    <row r="543" spans="1:3" s="277" customFormat="1" ht="12.75" customHeight="1" x14ac:dyDescent="0.25">
      <c r="A543" s="280" t="s">
        <v>811</v>
      </c>
      <c r="B543" s="281" t="s">
        <v>559</v>
      </c>
      <c r="C543" s="282">
        <v>5796.12</v>
      </c>
    </row>
    <row r="544" spans="1:3" s="277" customFormat="1" ht="12.75" customHeight="1" x14ac:dyDescent="0.25">
      <c r="A544" s="280" t="s">
        <v>812</v>
      </c>
      <c r="B544" s="281" t="s">
        <v>559</v>
      </c>
      <c r="C544" s="282">
        <v>7517</v>
      </c>
    </row>
    <row r="545" spans="1:3" s="277" customFormat="1" ht="12.75" customHeight="1" x14ac:dyDescent="0.25">
      <c r="A545" s="280" t="s">
        <v>813</v>
      </c>
      <c r="B545" s="281" t="s">
        <v>559</v>
      </c>
      <c r="C545" s="282">
        <v>17468.7</v>
      </c>
    </row>
    <row r="546" spans="1:3" s="277" customFormat="1" ht="12.75" customHeight="1" x14ac:dyDescent="0.25">
      <c r="A546" s="280" t="s">
        <v>814</v>
      </c>
      <c r="B546" s="281" t="s">
        <v>559</v>
      </c>
      <c r="C546" s="282">
        <v>904.7</v>
      </c>
    </row>
    <row r="547" spans="1:3" s="277" customFormat="1" ht="12.75" customHeight="1" x14ac:dyDescent="0.25">
      <c r="A547" s="280" t="s">
        <v>815</v>
      </c>
      <c r="B547" s="281" t="s">
        <v>559</v>
      </c>
      <c r="C547" s="282">
        <v>9043.89</v>
      </c>
    </row>
    <row r="548" spans="1:3" s="277" customFormat="1" ht="12.75" customHeight="1" x14ac:dyDescent="0.25">
      <c r="A548" s="280" t="s">
        <v>816</v>
      </c>
      <c r="B548" s="281" t="s">
        <v>559</v>
      </c>
      <c r="C548" s="282">
        <v>474</v>
      </c>
    </row>
    <row r="549" spans="1:3" s="277" customFormat="1" ht="12.75" customHeight="1" x14ac:dyDescent="0.25">
      <c r="A549" s="280" t="s">
        <v>817</v>
      </c>
      <c r="B549" s="281" t="s">
        <v>559</v>
      </c>
      <c r="C549" s="282">
        <v>7106.46</v>
      </c>
    </row>
    <row r="550" spans="1:3" s="277" customFormat="1" ht="12.75" customHeight="1" x14ac:dyDescent="0.25">
      <c r="A550" s="280" t="s">
        <v>818</v>
      </c>
      <c r="B550" s="281" t="s">
        <v>559</v>
      </c>
      <c r="C550" s="282">
        <v>1114.18</v>
      </c>
    </row>
    <row r="551" spans="1:3" s="277" customFormat="1" ht="12.75" customHeight="1" x14ac:dyDescent="0.25">
      <c r="A551" s="280" t="s">
        <v>819</v>
      </c>
      <c r="B551" s="281" t="s">
        <v>559</v>
      </c>
      <c r="C551" s="282">
        <v>8861.82</v>
      </c>
    </row>
    <row r="552" spans="1:3" s="277" customFormat="1" ht="12.75" customHeight="1" x14ac:dyDescent="0.25">
      <c r="A552" s="280" t="s">
        <v>820</v>
      </c>
      <c r="B552" s="281" t="s">
        <v>559</v>
      </c>
      <c r="C552" s="282">
        <v>942.9</v>
      </c>
    </row>
    <row r="553" spans="1:3" s="277" customFormat="1" ht="12.75" customHeight="1" x14ac:dyDescent="0.25">
      <c r="A553" s="280" t="s">
        <v>821</v>
      </c>
      <c r="B553" s="281" t="s">
        <v>559</v>
      </c>
      <c r="C553" s="282">
        <v>1939.5</v>
      </c>
    </row>
    <row r="554" spans="1:3" s="277" customFormat="1" ht="12.75" customHeight="1" x14ac:dyDescent="0.25">
      <c r="A554" s="280" t="s">
        <v>822</v>
      </c>
      <c r="B554" s="281" t="s">
        <v>559</v>
      </c>
      <c r="C554" s="282">
        <v>2579.4499999999998</v>
      </c>
    </row>
    <row r="555" spans="1:3" s="277" customFormat="1" ht="12.75" customHeight="1" x14ac:dyDescent="0.25">
      <c r="A555" s="280" t="s">
        <v>823</v>
      </c>
      <c r="B555" s="281" t="s">
        <v>559</v>
      </c>
      <c r="C555" s="282">
        <v>4176.8900000000003</v>
      </c>
    </row>
    <row r="556" spans="1:3" s="277" customFormat="1" ht="12.75" customHeight="1" x14ac:dyDescent="0.25">
      <c r="A556" s="280" t="s">
        <v>824</v>
      </c>
      <c r="B556" s="281" t="s">
        <v>825</v>
      </c>
      <c r="C556" s="282">
        <v>3586</v>
      </c>
    </row>
    <row r="557" spans="1:3" s="277" customFormat="1" ht="12.75" customHeight="1" thickBot="1" x14ac:dyDescent="0.3">
      <c r="A557" s="280" t="s">
        <v>826</v>
      </c>
      <c r="B557" s="281" t="s">
        <v>827</v>
      </c>
      <c r="C557" s="282">
        <v>-2355004.2799999998</v>
      </c>
    </row>
    <row r="558" spans="1:3" ht="12.75" customHeight="1" thickBot="1" x14ac:dyDescent="0.3">
      <c r="A558" s="283"/>
      <c r="B558" s="284" t="s">
        <v>828</v>
      </c>
      <c r="C558" s="285">
        <f>SUM(C$13:C557)</f>
        <v>443828.9999999986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REPORTING&amp;RGREENWICH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497"/>
      <c r="B1" s="498"/>
      <c r="C1" s="498"/>
      <c r="D1" s="498"/>
      <c r="E1" s="498"/>
      <c r="F1" s="499"/>
    </row>
    <row r="2" spans="1:6" s="287" customFormat="1" ht="15.75" customHeight="1" x14ac:dyDescent="0.25">
      <c r="A2" s="488" t="s">
        <v>0</v>
      </c>
      <c r="B2" s="489"/>
      <c r="C2" s="489"/>
      <c r="D2" s="489"/>
      <c r="E2" s="489"/>
      <c r="F2" s="490"/>
    </row>
    <row r="3" spans="1:6" s="287" customFormat="1" ht="12.75" customHeight="1" x14ac:dyDescent="0.25">
      <c r="A3" s="488" t="s">
        <v>1</v>
      </c>
      <c r="B3" s="489"/>
      <c r="C3" s="489"/>
      <c r="D3" s="489"/>
      <c r="E3" s="489"/>
      <c r="F3" s="490"/>
    </row>
    <row r="4" spans="1:6" s="287" customFormat="1" x14ac:dyDescent="0.25">
      <c r="A4" s="488" t="s">
        <v>140</v>
      </c>
      <c r="B4" s="489"/>
      <c r="C4" s="489"/>
      <c r="D4" s="489"/>
      <c r="E4" s="489"/>
      <c r="F4" s="490"/>
    </row>
    <row r="5" spans="1:6" x14ac:dyDescent="0.25">
      <c r="A5" s="488" t="s">
        <v>829</v>
      </c>
      <c r="B5" s="489"/>
      <c r="C5" s="489"/>
      <c r="D5" s="489"/>
      <c r="E5" s="489"/>
      <c r="F5" s="490"/>
    </row>
    <row r="6" spans="1:6" ht="16.5" customHeight="1" thickBot="1" x14ac:dyDescent="0.3">
      <c r="A6" s="500"/>
      <c r="B6" s="501"/>
      <c r="C6" s="501"/>
      <c r="D6" s="501"/>
      <c r="E6" s="501"/>
      <c r="F6" s="502"/>
    </row>
    <row r="7" spans="1:6" ht="16.5" customHeight="1" thickBot="1" x14ac:dyDescent="0.3">
      <c r="A7" s="507" t="s">
        <v>830</v>
      </c>
      <c r="B7" s="508"/>
      <c r="C7" s="508"/>
      <c r="D7" s="508"/>
      <c r="E7" s="508"/>
      <c r="F7" s="508"/>
    </row>
    <row r="8" spans="1:6" ht="14.25" customHeight="1" x14ac:dyDescent="0.25">
      <c r="A8" s="288">
        <v>-1</v>
      </c>
      <c r="B8" s="289">
        <v>-2</v>
      </c>
      <c r="C8" s="289">
        <v>-3</v>
      </c>
      <c r="D8" s="289">
        <v>-4</v>
      </c>
      <c r="E8" s="289">
        <v>-5</v>
      </c>
      <c r="F8" s="290">
        <v>-6</v>
      </c>
    </row>
    <row r="9" spans="1:6" ht="30.75" customHeight="1" thickBot="1" x14ac:dyDescent="0.3">
      <c r="A9" s="291" t="s">
        <v>831</v>
      </c>
      <c r="B9" s="292" t="s">
        <v>832</v>
      </c>
      <c r="C9" s="293" t="s">
        <v>833</v>
      </c>
      <c r="D9" s="293" t="s">
        <v>834</v>
      </c>
      <c r="E9" s="293" t="s">
        <v>835</v>
      </c>
      <c r="F9" s="294" t="s">
        <v>836</v>
      </c>
    </row>
    <row r="10" spans="1:6" x14ac:dyDescent="0.25">
      <c r="A10" s="295"/>
      <c r="B10" s="296"/>
      <c r="C10" s="297"/>
      <c r="D10" s="297"/>
      <c r="E10" s="297"/>
      <c r="F10" s="298"/>
    </row>
    <row r="11" spans="1:6" x14ac:dyDescent="0.25">
      <c r="A11" s="299" t="s">
        <v>144</v>
      </c>
      <c r="B11" s="509" t="s">
        <v>837</v>
      </c>
      <c r="C11" s="510"/>
      <c r="D11" s="510"/>
      <c r="E11" s="510"/>
      <c r="F11" s="510"/>
    </row>
    <row r="12" spans="1:6" x14ac:dyDescent="0.25">
      <c r="A12" s="503"/>
      <c r="B12" s="504"/>
      <c r="C12" s="504"/>
      <c r="D12" s="504"/>
      <c r="E12" s="504"/>
      <c r="F12" s="504"/>
    </row>
    <row r="13" spans="1:6" x14ac:dyDescent="0.25">
      <c r="A13" s="299" t="s">
        <v>145</v>
      </c>
      <c r="B13" s="511" t="s">
        <v>838</v>
      </c>
      <c r="C13" s="512"/>
      <c r="D13" s="512"/>
      <c r="E13" s="512"/>
      <c r="F13" s="512"/>
    </row>
    <row r="14" spans="1:6" x14ac:dyDescent="0.25">
      <c r="A14" s="503"/>
      <c r="B14" s="504"/>
      <c r="C14" s="504"/>
      <c r="D14" s="504"/>
      <c r="E14" s="504"/>
      <c r="F14" s="504"/>
    </row>
    <row r="15" spans="1:6" x14ac:dyDescent="0.25">
      <c r="A15" s="299" t="s">
        <v>180</v>
      </c>
      <c r="B15" s="511" t="s">
        <v>839</v>
      </c>
      <c r="C15" s="512"/>
      <c r="D15" s="512"/>
      <c r="E15" s="512"/>
      <c r="F15" s="512"/>
    </row>
    <row r="16" spans="1:6" x14ac:dyDescent="0.25">
      <c r="A16" s="503"/>
      <c r="B16" s="504"/>
      <c r="C16" s="504"/>
      <c r="D16" s="504"/>
      <c r="E16" s="504"/>
      <c r="F16" s="504"/>
    </row>
    <row r="17" spans="1:6" x14ac:dyDescent="0.25">
      <c r="A17" s="299" t="s">
        <v>840</v>
      </c>
      <c r="B17" s="505" t="s">
        <v>841</v>
      </c>
      <c r="C17" s="505"/>
      <c r="D17" s="505"/>
      <c r="E17" s="505"/>
      <c r="F17" s="505"/>
    </row>
    <row r="18" spans="1:6" ht="16.5" customHeight="1" thickBot="1" x14ac:dyDescent="0.3">
      <c r="A18" s="300"/>
      <c r="B18" s="506"/>
      <c r="C18" s="506"/>
      <c r="D18" s="506"/>
      <c r="E18" s="506"/>
      <c r="F18" s="301"/>
    </row>
    <row r="19" spans="1:6" x14ac:dyDescent="0.25">
      <c r="A19" s="302"/>
      <c r="B19" s="303" t="s">
        <v>842</v>
      </c>
      <c r="C19" s="304">
        <v>572300</v>
      </c>
      <c r="D19" s="304">
        <v>361300</v>
      </c>
      <c r="E19" s="304">
        <v>361300</v>
      </c>
      <c r="F19" s="305">
        <v>0</v>
      </c>
    </row>
    <row r="20" spans="1:6" x14ac:dyDescent="0.25">
      <c r="A20" s="302"/>
      <c r="B20" s="303" t="s">
        <v>843</v>
      </c>
      <c r="C20" s="304">
        <v>13000</v>
      </c>
      <c r="D20" s="304">
        <v>0</v>
      </c>
      <c r="E20" s="304">
        <v>0</v>
      </c>
      <c r="F20" s="305">
        <v>0</v>
      </c>
    </row>
    <row r="21" spans="1:6" x14ac:dyDescent="0.25">
      <c r="A21" s="302"/>
      <c r="B21" s="303" t="s">
        <v>844</v>
      </c>
      <c r="C21" s="304">
        <v>4500</v>
      </c>
      <c r="D21" s="304">
        <v>1700</v>
      </c>
      <c r="E21" s="304">
        <v>1700</v>
      </c>
      <c r="F21" s="305">
        <v>0</v>
      </c>
    </row>
    <row r="22" spans="1:6" x14ac:dyDescent="0.25">
      <c r="A22" s="302"/>
      <c r="B22" s="303" t="s">
        <v>845</v>
      </c>
      <c r="C22" s="304">
        <v>92000</v>
      </c>
      <c r="D22" s="304">
        <v>4000</v>
      </c>
      <c r="E22" s="304">
        <v>4000</v>
      </c>
      <c r="F22" s="305">
        <v>0</v>
      </c>
    </row>
    <row r="23" spans="1:6" x14ac:dyDescent="0.25">
      <c r="A23" s="302"/>
      <c r="B23" s="303" t="s">
        <v>846</v>
      </c>
      <c r="C23" s="304">
        <v>21900</v>
      </c>
      <c r="D23" s="304">
        <v>-100</v>
      </c>
      <c r="E23" s="304">
        <v>0</v>
      </c>
      <c r="F23" s="305">
        <v>0</v>
      </c>
    </row>
    <row r="24" spans="1:6" ht="30" x14ac:dyDescent="0.25">
      <c r="A24" s="302"/>
      <c r="B24" s="303" t="s">
        <v>847</v>
      </c>
      <c r="C24" s="304">
        <v>59500</v>
      </c>
      <c r="D24" s="304">
        <v>7500</v>
      </c>
      <c r="E24" s="304">
        <v>7500</v>
      </c>
      <c r="F24" s="305">
        <v>0</v>
      </c>
    </row>
    <row r="25" spans="1:6" x14ac:dyDescent="0.25">
      <c r="A25" s="302"/>
      <c r="B25" s="303" t="s">
        <v>825</v>
      </c>
      <c r="C25" s="304">
        <v>418400</v>
      </c>
      <c r="D25" s="304">
        <v>71400</v>
      </c>
      <c r="E25" s="304">
        <v>71400</v>
      </c>
      <c r="F25" s="305">
        <v>0</v>
      </c>
    </row>
    <row r="26" spans="1:6" x14ac:dyDescent="0.25">
      <c r="A26" s="302"/>
      <c r="B26" s="303" t="s">
        <v>848</v>
      </c>
      <c r="C26" s="304">
        <v>2000</v>
      </c>
      <c r="D26" s="304">
        <v>1800</v>
      </c>
      <c r="E26" s="304">
        <v>1800</v>
      </c>
      <c r="F26" s="305">
        <v>0</v>
      </c>
    </row>
    <row r="27" spans="1:6" ht="30" x14ac:dyDescent="0.25">
      <c r="A27" s="302"/>
      <c r="B27" s="303" t="s">
        <v>849</v>
      </c>
      <c r="C27" s="304">
        <v>61500</v>
      </c>
      <c r="D27" s="304">
        <v>13500</v>
      </c>
      <c r="E27" s="304">
        <v>13500</v>
      </c>
      <c r="F27" s="305">
        <v>0</v>
      </c>
    </row>
    <row r="28" spans="1:6" x14ac:dyDescent="0.25">
      <c r="A28" s="302"/>
      <c r="B28" s="303" t="s">
        <v>850</v>
      </c>
      <c r="C28" s="304">
        <v>13500</v>
      </c>
      <c r="D28" s="304">
        <v>8000</v>
      </c>
      <c r="E28" s="304">
        <v>8000</v>
      </c>
      <c r="F28" s="305">
        <v>0</v>
      </c>
    </row>
    <row r="29" spans="1:6" x14ac:dyDescent="0.25">
      <c r="A29" s="302"/>
      <c r="B29" s="303" t="s">
        <v>851</v>
      </c>
      <c r="C29" s="304">
        <v>242000</v>
      </c>
      <c r="D29" s="304">
        <v>15000</v>
      </c>
      <c r="E29" s="304">
        <v>15000</v>
      </c>
      <c r="F29" s="305">
        <v>0</v>
      </c>
    </row>
    <row r="30" spans="1:6" x14ac:dyDescent="0.25">
      <c r="A30" s="302"/>
      <c r="B30" s="303" t="s">
        <v>852</v>
      </c>
      <c r="C30" s="304">
        <v>10410000</v>
      </c>
      <c r="D30" s="304">
        <v>-97000</v>
      </c>
      <c r="E30" s="304">
        <v>-540829</v>
      </c>
      <c r="F30" s="305">
        <v>443829</v>
      </c>
    </row>
    <row r="31" spans="1:6" x14ac:dyDescent="0.25">
      <c r="A31" s="302"/>
      <c r="B31" s="303" t="s">
        <v>853</v>
      </c>
      <c r="C31" s="304">
        <v>20300</v>
      </c>
      <c r="D31" s="304">
        <v>-200</v>
      </c>
      <c r="E31" s="304">
        <v>0</v>
      </c>
      <c r="F31" s="305">
        <v>0</v>
      </c>
    </row>
    <row r="32" spans="1:6" x14ac:dyDescent="0.25">
      <c r="A32" s="302"/>
      <c r="B32" s="303" t="s">
        <v>854</v>
      </c>
      <c r="C32" s="304">
        <v>124400</v>
      </c>
      <c r="D32" s="304">
        <v>-600</v>
      </c>
      <c r="E32" s="304">
        <v>0</v>
      </c>
      <c r="F32" s="305">
        <v>0</v>
      </c>
    </row>
    <row r="33" spans="1:6" x14ac:dyDescent="0.25">
      <c r="A33" s="302"/>
      <c r="B33" s="303" t="s">
        <v>855</v>
      </c>
      <c r="C33" s="304">
        <v>4500</v>
      </c>
      <c r="D33" s="304">
        <v>0</v>
      </c>
      <c r="E33" s="304">
        <v>0</v>
      </c>
      <c r="F33" s="305">
        <v>0</v>
      </c>
    </row>
    <row r="34" spans="1:6" x14ac:dyDescent="0.25">
      <c r="A34" s="302"/>
      <c r="B34" s="303" t="s">
        <v>856</v>
      </c>
      <c r="C34" s="304">
        <v>17800</v>
      </c>
      <c r="D34" s="304">
        <v>-100</v>
      </c>
      <c r="E34" s="304">
        <v>0</v>
      </c>
      <c r="F34" s="305">
        <v>0</v>
      </c>
    </row>
    <row r="35" spans="1:6" ht="30" x14ac:dyDescent="0.25">
      <c r="A35" s="302"/>
      <c r="B35" s="303" t="s">
        <v>857</v>
      </c>
      <c r="C35" s="304">
        <v>49300</v>
      </c>
      <c r="D35" s="304">
        <v>-300</v>
      </c>
      <c r="E35" s="304">
        <v>0</v>
      </c>
      <c r="F35" s="305">
        <v>0</v>
      </c>
    </row>
    <row r="36" spans="1:6" ht="16.5" thickBot="1" x14ac:dyDescent="0.3">
      <c r="A36" s="302"/>
      <c r="B36" s="303" t="s">
        <v>559</v>
      </c>
      <c r="C36" s="304">
        <v>100</v>
      </c>
      <c r="D36" s="304">
        <v>100</v>
      </c>
      <c r="E36" s="304">
        <v>0</v>
      </c>
      <c r="F36" s="305">
        <v>0</v>
      </c>
    </row>
    <row r="37" spans="1:6" ht="16.5" customHeight="1" thickBot="1" x14ac:dyDescent="0.3">
      <c r="A37" s="306"/>
      <c r="B37" s="306" t="s">
        <v>858</v>
      </c>
      <c r="C37" s="307">
        <f>SUM(C$19:C36)</f>
        <v>12127000</v>
      </c>
      <c r="D37" s="307">
        <f>SUM(D$19:D36)</f>
        <v>386000</v>
      </c>
      <c r="E37" s="307">
        <f>SUM(E$19:E36)</f>
        <v>-56629</v>
      </c>
      <c r="F37" s="285">
        <f>SUM(F$19:F36)</f>
        <v>443829</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REPORTING&amp;RGREENWICH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2014-07-23T12:46:02Z</cp:lastPrinted>
  <dcterms:created xsi:type="dcterms:W3CDTF">2014-07-22T17:54:03Z</dcterms:created>
  <dcterms:modified xsi:type="dcterms:W3CDTF">2014-07-23T12:46:10Z</dcterms:modified>
</cp:coreProperties>
</file>