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Report_17A!$A$13:$C$1473</definedName>
    <definedName name="_xlnm.Print_Area" localSheetId="8">Report_17B!$A$10:$F$36</definedName>
    <definedName name="_xlnm.Print_Area" localSheetId="9">Report_18!$A$9:$C$47</definedName>
    <definedName name="_xlnm.Print_Area" localSheetId="10">Report_19!$A$10:$E$31</definedName>
    <definedName name="_xlnm.Print_Area" localSheetId="0">Report_20!$A$11:$C$385</definedName>
    <definedName name="_xlnm.Print_Area" localSheetId="11">Report_21!$A$11:$E$104</definedName>
    <definedName name="_xlnm.Print_Area" localSheetId="12">Report_22!$A$11:$C$20</definedName>
    <definedName name="_xlnm.Print_Area" localSheetId="13">Report_23!$A$9:$F$59</definedName>
    <definedName name="_xlnm.Print_Area" localSheetId="1">Report_5!$A$10:$D$197</definedName>
    <definedName name="_xlnm.Print_Area" localSheetId="2">Report_6!$A$10:$E$140</definedName>
    <definedName name="_xlnm.Print_Area" localSheetId="3">Report_6A!$A$10:$F$99</definedName>
    <definedName name="_xlnm.Print_Area" localSheetId="4">Report_7!$A$10:$D$101</definedName>
    <definedName name="_xlnm.Print_Area" localSheetId="5">Report_8!$A$10:$D$99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C45" i="14"/>
  <c r="F45" i="14"/>
  <c r="E44" i="14"/>
  <c r="F44" i="14"/>
  <c r="D42" i="14"/>
  <c r="C42" i="14"/>
  <c r="E42" i="14"/>
  <c r="F42" i="14"/>
  <c r="E41" i="14"/>
  <c r="F41" i="14"/>
  <c r="E39" i="14"/>
  <c r="F39" i="14"/>
  <c r="E38" i="14"/>
  <c r="F38" i="14"/>
  <c r="E30" i="14"/>
  <c r="F30" i="14"/>
  <c r="E29" i="14"/>
  <c r="F29" i="14"/>
  <c r="E28" i="14"/>
  <c r="F28" i="14"/>
  <c r="E27" i="14"/>
  <c r="F27" i="14"/>
  <c r="D25" i="14"/>
  <c r="C25" i="14"/>
  <c r="E24" i="14"/>
  <c r="F24" i="14"/>
  <c r="E23" i="14"/>
  <c r="F23" i="14"/>
  <c r="E22" i="14"/>
  <c r="E25" i="14"/>
  <c r="D19" i="14"/>
  <c r="D20" i="14"/>
  <c r="C19" i="14"/>
  <c r="C20" i="14"/>
  <c r="F18" i="14"/>
  <c r="E18" i="14"/>
  <c r="D16" i="14"/>
  <c r="E16" i="14"/>
  <c r="C16" i="14"/>
  <c r="F16" i="14"/>
  <c r="E15" i="14"/>
  <c r="F15" i="14"/>
  <c r="F13" i="14"/>
  <c r="E13" i="14"/>
  <c r="E12" i="14"/>
  <c r="F12" i="14"/>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9"/>
  <c r="E36" i="9"/>
  <c r="D36" i="9"/>
  <c r="C36" i="9"/>
  <c r="C1471" i="8"/>
  <c r="F36" i="7"/>
  <c r="E36" i="7"/>
  <c r="D35" i="7"/>
  <c r="C35" i="7"/>
  <c r="F35" i="7"/>
  <c r="F34" i="7"/>
  <c r="E34" i="7"/>
  <c r="F33" i="7"/>
  <c r="E33" i="7"/>
  <c r="F32" i="7"/>
  <c r="E32" i="7"/>
  <c r="F31" i="7"/>
  <c r="E31" i="7"/>
  <c r="F30" i="7"/>
  <c r="E30" i="7"/>
  <c r="E27" i="7"/>
  <c r="F27" i="7"/>
  <c r="D26" i="7"/>
  <c r="E26" i="7"/>
  <c r="C26" i="7"/>
  <c r="F26" i="7"/>
  <c r="F25" i="7"/>
  <c r="E25" i="7"/>
  <c r="E24" i="7"/>
  <c r="F24" i="7"/>
  <c r="E23" i="7"/>
  <c r="F23" i="7"/>
  <c r="E22" i="7"/>
  <c r="F22" i="7"/>
  <c r="E21" i="7"/>
  <c r="F21" i="7"/>
  <c r="F18" i="7"/>
  <c r="E18" i="7"/>
  <c r="D17" i="7"/>
  <c r="C17" i="7"/>
  <c r="F17" i="7"/>
  <c r="F16" i="7"/>
  <c r="E16" i="7"/>
  <c r="F15" i="7"/>
  <c r="E15" i="7"/>
  <c r="F14" i="7"/>
  <c r="E14" i="7"/>
  <c r="F13" i="7"/>
  <c r="E13" i="7"/>
  <c r="F12" i="7"/>
  <c r="E12" i="7"/>
  <c r="C99" i="6"/>
  <c r="C94" i="5"/>
  <c r="C100" i="5"/>
  <c r="F99" i="4"/>
  <c r="E137" i="3"/>
  <c r="E124" i="3"/>
  <c r="E139" i="3"/>
  <c r="E115" i="3"/>
  <c r="E110" i="3"/>
  <c r="E105" i="3"/>
  <c r="E100" i="3"/>
  <c r="E95" i="3"/>
  <c r="E90" i="3"/>
  <c r="E85" i="3"/>
  <c r="E80" i="3"/>
  <c r="E74" i="3"/>
  <c r="E66" i="3"/>
  <c r="E61" i="3"/>
  <c r="E56" i="3"/>
  <c r="E51" i="3"/>
  <c r="E46" i="3"/>
  <c r="E41" i="3"/>
  <c r="E36" i="3"/>
  <c r="E31" i="3"/>
  <c r="E26" i="3"/>
  <c r="E21" i="3"/>
  <c r="E16" i="3"/>
  <c r="D196" i="2"/>
  <c r="D193" i="2"/>
  <c r="D185" i="2"/>
  <c r="D195" i="2"/>
  <c r="D197" i="2"/>
  <c r="D177" i="2"/>
  <c r="D169" i="2"/>
  <c r="D161" i="2"/>
  <c r="D153" i="2"/>
  <c r="D145" i="2"/>
  <c r="D137" i="2"/>
  <c r="D129" i="2"/>
  <c r="D121" i="2"/>
  <c r="D113" i="2"/>
  <c r="D105" i="2"/>
  <c r="D97" i="2"/>
  <c r="D89" i="2"/>
  <c r="D81" i="2"/>
  <c r="D73" i="2"/>
  <c r="D65" i="2"/>
  <c r="D57" i="2"/>
  <c r="D49" i="2"/>
  <c r="D41" i="2"/>
  <c r="D33" i="2"/>
  <c r="D25" i="2"/>
  <c r="D17" i="2"/>
  <c r="F25" i="14"/>
  <c r="D46" i="14"/>
  <c r="E19" i="14"/>
  <c r="F19" i="14"/>
  <c r="C46" i="14"/>
  <c r="F22" i="14"/>
  <c r="E46" i="14"/>
  <c r="F46" i="14"/>
  <c r="E20" i="14"/>
  <c r="F20" i="14"/>
  <c r="E17" i="7"/>
  <c r="E35" i="7"/>
</calcChain>
</file>

<file path=xl/sharedStrings.xml><?xml version="1.0" encoding="utf-8"?>
<sst xmlns="http://schemas.openxmlformats.org/spreadsheetml/2006/main" count="4901" uniqueCount="1882">
  <si>
    <t>GREENWICH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</si>
  <si>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</si>
  <si>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</si>
  <si>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</si>
  <si>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</si>
  <si>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</si>
  <si>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</si>
  <si>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</si>
  <si>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</si>
  <si>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</si>
  <si>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</si>
  <si>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</si>
  <si>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</si>
  <si>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</si>
  <si>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</si>
  <si>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</si>
  <si>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</si>
  <si>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</si>
  <si>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</si>
  <si>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</si>
  <si>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</si>
  <si>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</si>
  <si>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</si>
  <si>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</si>
  <si>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</si>
  <si>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</si>
  <si>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FRANK CORVINO</t>
  </si>
  <si>
    <t>CEO Title</t>
  </si>
  <si>
    <t>PRESIDENT</t>
  </si>
  <si>
    <t>CT Agent Name</t>
  </si>
  <si>
    <t>Deborah Hodys</t>
  </si>
  <si>
    <t>CT Agent Company</t>
  </si>
  <si>
    <t>Greenwich Hospital</t>
  </si>
  <si>
    <t>CT Agent Company Street Address</t>
  </si>
  <si>
    <t xml:space="preserve">CT Agent Town </t>
  </si>
  <si>
    <t>CT Agent State</t>
  </si>
  <si>
    <t>CT Agent Zip Code</t>
  </si>
  <si>
    <t>B.</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</si>
  <si>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</si>
  <si>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</si>
  <si>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</si>
  <si>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</si>
  <si>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Frank Corvino</t>
  </si>
  <si>
    <t>President</t>
  </si>
  <si>
    <t>C.</t>
  </si>
  <si>
    <t>900 KING STREET</t>
  </si>
  <si>
    <t>Realty Holding Company</t>
  </si>
  <si>
    <t>Affilate Support Services</t>
  </si>
  <si>
    <t>5 Perryridge Road</t>
  </si>
  <si>
    <t>Greenwich Health Care Services, Inc</t>
  </si>
  <si>
    <t>D.</t>
  </si>
  <si>
    <t>BREAST CARE SERVICES OF GREENWICH, LLC</t>
  </si>
  <si>
    <t>Physician Practice specializing in Breast Care &amp; Professional Billing</t>
  </si>
  <si>
    <t>Medical Practices</t>
  </si>
  <si>
    <t>Deborah A. Hodys</t>
  </si>
  <si>
    <t>Greenwich Healthcare Services, Inc</t>
  </si>
  <si>
    <t>E.</t>
  </si>
  <si>
    <t>CARDIOVASCULAR SERVICES OF GREENWICH, PC</t>
  </si>
  <si>
    <t>Physician Practice - Professional billing</t>
  </si>
  <si>
    <t>For Profit</t>
  </si>
  <si>
    <t>Frank A. Corvino</t>
  </si>
  <si>
    <t>Greenwich Healthcare Services</t>
  </si>
  <si>
    <t>F.</t>
  </si>
  <si>
    <t>GH REALTY, LLC</t>
  </si>
  <si>
    <t>GH REALTY IS A SINGLE MEMBER LIMITED LIABILITY COMPANY.  FOR TAX PURPOSES, THIS ENTITY IS NOT RECOGNIZED AND ALL OF ITS FINANCIAL/TAX REPORTING IS DONE BY PERRYRIDGE CORPORATION, ITS SOLE MEMBER (OWNER).</t>
  </si>
  <si>
    <t>5 Perryridge Rd</t>
  </si>
  <si>
    <t xml:space="preserve">Greenwich </t>
  </si>
  <si>
    <t xml:space="preserve">06878 - </t>
  </si>
  <si>
    <t>G.</t>
  </si>
  <si>
    <t>GREENWICH  IM HOSPITALIST, INC</t>
  </si>
  <si>
    <t>Physician Practice of Hospitalists that serve Greenwich Hospital inpatients for community physicians</t>
  </si>
  <si>
    <t>5 Perryridge Raod</t>
  </si>
  <si>
    <t>H.</t>
  </si>
  <si>
    <t>GREENWICH AMBULATORY SURGERY CENTER, LLC</t>
  </si>
  <si>
    <t>Outpatient surgery center.</t>
  </si>
  <si>
    <t>Ambulatory/OP Surgery Center</t>
  </si>
  <si>
    <t>I.</t>
  </si>
  <si>
    <t>GREENWICH CLINICAL PATHOLOGY ASSOCIATES, LLC</t>
  </si>
  <si>
    <t>Billing for clinical pathology services</t>
  </si>
  <si>
    <t>J.</t>
  </si>
  <si>
    <t>GREENWICH ENDOSCOPY CENTER LLC</t>
  </si>
  <si>
    <t>Company was set up but there has never been activity.</t>
  </si>
  <si>
    <t>Physicians Services</t>
  </si>
  <si>
    <t>NA</t>
  </si>
  <si>
    <t>Michael Pych</t>
  </si>
  <si>
    <t>Wiggin &amp; Dana LLP</t>
  </si>
  <si>
    <t>265 Church St</t>
  </si>
  <si>
    <t>New Haven</t>
  </si>
  <si>
    <t xml:space="preserve">06510 - </t>
  </si>
  <si>
    <t>K.</t>
  </si>
  <si>
    <t>GREENWICH FERTILITY AND IVF CENTER, P.C.</t>
  </si>
  <si>
    <t>Physician Practice - Professional Billing</t>
  </si>
  <si>
    <t>L.</t>
  </si>
  <si>
    <t>GREENWICH HEALTH SERVICES, INC.</t>
  </si>
  <si>
    <t>PROVIDE MANAGEMENT SERVICES TO MEDICAL/PROFESSIONAL CORP. IN DARIEN, RIVERSIDE, &amp; RYE</t>
  </si>
  <si>
    <t>NANCY LEVITT-ROSENTHAL</t>
  </si>
  <si>
    <t>M.</t>
  </si>
  <si>
    <t>GREENWICH HOSPITAL FOUNDATION</t>
  </si>
  <si>
    <t>MANAGE AND ADMINISTER ENDOWMENT FUNDS AND DISBURSE TO OR FOR THE BENEFIT OF THE HOSPITAL, GHSI AND ANY OR ALL OF THEIR AFFILIATES.</t>
  </si>
  <si>
    <t>Foundation</t>
  </si>
  <si>
    <t>N.</t>
  </si>
  <si>
    <t>GREENWICH INTEGRATIVE MEDICINE, P. C.</t>
  </si>
  <si>
    <t>Physician practice, providing non-traditional medicine and related services</t>
  </si>
  <si>
    <t>O.</t>
  </si>
  <si>
    <t>GREENWICH OCCUPATIONAL HEALTH SERVICES, P.C.</t>
  </si>
  <si>
    <t>Physician practice - serves business and international travel, and employee health. NYS Corporation.</t>
  </si>
  <si>
    <t>A. Michael Marino, MD</t>
  </si>
  <si>
    <t>Nancy Leavitt Rosentahl</t>
  </si>
  <si>
    <t>P.</t>
  </si>
  <si>
    <t>GREENWICH PAIN CONSULTING SERVICES, INC</t>
  </si>
  <si>
    <t>Physician practice specializing in pain management</t>
  </si>
  <si>
    <t>Q.</t>
  </si>
  <si>
    <t>GREENWICH PATHOLOGY ASSOCIATES, LLC</t>
  </si>
  <si>
    <t>Pathology Physician Group that serves Greenwich Hospital - billing anatomical laboratory services</t>
  </si>
  <si>
    <t>R.</t>
  </si>
  <si>
    <t>GREENWICH PEDIATRIC SERVICES, P. C.</t>
  </si>
  <si>
    <t>S.</t>
  </si>
  <si>
    <t>GREENWICH PERINATOLOGY SERVICES, INC</t>
  </si>
  <si>
    <t>Brian J. Doran, MD</t>
  </si>
  <si>
    <t>T.</t>
  </si>
  <si>
    <t>ORTHOPAEDIC &amp; NEUROSURGERY CENTER OF GREENWICH, LLC</t>
  </si>
  <si>
    <t>A joint venture with ONS. GHCS has a 35% interest in the LLC.</t>
  </si>
  <si>
    <t>U.</t>
  </si>
  <si>
    <t>PERRYRIDGE CORPORATION</t>
  </si>
  <si>
    <t>REAL ESTATE MANAGEMENT SERVICES.</t>
  </si>
  <si>
    <t>V.</t>
  </si>
  <si>
    <t>YALE-NEW HAVE HEALTH SERVICES CORP (YNHHSC)</t>
  </si>
  <si>
    <t>YNHHSC IS THE PARENT CORPORATION OF YNH NETWORK CORP., YNHHS MSO INC. WHICH ARE AFFILIATED WITH YALE-NEW HAVEN HOSP., AND BRIDGEPORT VERTICAL NETWORK AND GREENWICH VERTICAL NETWORK.</t>
  </si>
  <si>
    <t>789 Howard Avenue</t>
  </si>
  <si>
    <t xml:space="preserve">06519 - </t>
  </si>
  <si>
    <t>Marna P. Borgstrom</t>
  </si>
  <si>
    <t>President and Chief Executive Officer</t>
  </si>
  <si>
    <t>William J. Aseltyne</t>
  </si>
  <si>
    <t>William J Aseltyne</t>
  </si>
  <si>
    <t>20 York St, CB-230</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</si>
  <si>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</si>
  <si>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</si>
  <si>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</si>
  <si>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</si>
  <si>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</si>
  <si>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</si>
  <si>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</si>
  <si>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</si>
  <si>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</si>
  <si>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</si>
  <si>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</si>
  <si>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</si>
  <si>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</si>
  <si>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</si>
  <si>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</si>
  <si>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</si>
  <si>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</si>
  <si>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</si>
  <si>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</si>
  <si>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</si>
  <si>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</si>
  <si>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</si>
  <si>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</si>
  <si>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</si>
  <si>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</si>
  <si>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</si>
  <si>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</si>
  <si>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</si>
  <si>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</si>
  <si>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</si>
  <si>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</si>
  <si>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</si>
  <si>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</si>
  <si>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</si>
  <si>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</si>
  <si>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</si>
  <si>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</si>
  <si>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</si>
  <si>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</si>
  <si>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</si>
  <si>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</si>
  <si>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</si>
  <si>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</si>
  <si>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</si>
  <si>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</si>
  <si>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</si>
  <si>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</si>
  <si>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</si>
  <si>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</si>
  <si>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</si>
  <si>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</si>
  <si>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Clinical Services                   </t>
  </si>
  <si>
    <t xml:space="preserve">09/30/2010                     </t>
  </si>
  <si>
    <t xml:space="preserve">Salaries &amp; Benefits                   </t>
  </si>
  <si>
    <t xml:space="preserve">Transfer of Funds                   </t>
  </si>
  <si>
    <t xml:space="preserve">Fund Balance Transfer                   </t>
  </si>
  <si>
    <t>Ending Unconsolidated Intercompany Balance:</t>
  </si>
  <si>
    <t>9/30/2010  </t>
  </si>
  <si>
    <t>Nothing to Report  </t>
  </si>
  <si>
    <t/>
  </si>
  <si>
    <t xml:space="preserve">Management Fees                   </t>
  </si>
  <si>
    <t xml:space="preserve">salaries and benefits                   </t>
  </si>
  <si>
    <t xml:space="preserve">reclass PR from System                   </t>
  </si>
  <si>
    <t xml:space="preserve">Receivable for hospital distribution                   </t>
  </si>
  <si>
    <t xml:space="preserve">Asset management fees                   </t>
  </si>
  <si>
    <t xml:space="preserve">Insurance                   </t>
  </si>
  <si>
    <t xml:space="preserve">Rent                   </t>
  </si>
  <si>
    <t xml:space="preserve">Cash Transfer                   </t>
  </si>
  <si>
    <t xml:space="preserve">Maintenance Expenses                   </t>
  </si>
  <si>
    <t xml:space="preserve">transfer revenue/expense net                   </t>
  </si>
  <si>
    <t xml:space="preserve">Travel                   </t>
  </si>
  <si>
    <t xml:space="preserve">Supplemental Retirement Incentive Program (SRIP)                   </t>
  </si>
  <si>
    <t xml:space="preserve">System Support                   </t>
  </si>
  <si>
    <t xml:space="preserve">credits for system wide purchasing of supplies                   </t>
  </si>
  <si>
    <t xml:space="preserve">Workers Compensation                   </t>
  </si>
  <si>
    <t xml:space="preserve">HIPPA                   </t>
  </si>
  <si>
    <t xml:space="preserve">Services Purchased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</si>
  <si>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</si>
  <si>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</si>
  <si>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</si>
  <si>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</si>
  <si>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</si>
  <si>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</si>
  <si>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</si>
  <si>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</si>
  <si>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</si>
  <si>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</si>
  <si>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</si>
  <si>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</si>
  <si>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</si>
  <si>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</si>
  <si>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</si>
  <si>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</si>
  <si>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RENTAL INCOME</t>
  </si>
  <si>
    <t>09/30/2010</t>
  </si>
  <si>
    <t>DEPRECIATION</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</si>
  <si>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</si>
  <si>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</si>
  <si>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</si>
  <si>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</si>
  <si>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</si>
  <si>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</si>
  <si>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</si>
  <si>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</si>
  <si>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</si>
  <si>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</si>
  <si>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</si>
  <si>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</si>
  <si>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</si>
  <si>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</si>
  <si>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</si>
  <si>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</si>
  <si>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</si>
  <si>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</si>
  <si>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</si>
  <si>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</si>
  <si>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</si>
  <si>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</si>
  <si>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</si>
  <si>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</si>
  <si>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</si>
  <si>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</si>
  <si>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</si>
  <si>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</si>
  <si>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</si>
  <si>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</si>
  <si>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</si>
  <si>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Belding &amp; Blackford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</si>
  <si>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</si>
  <si>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</si>
  <si>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</si>
  <si>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</si>
  <si>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</si>
  <si>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</si>
  <si>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</si>
  <si>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</si>
  <si>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</si>
  <si>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</si>
  <si>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</si>
  <si>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</si>
  <si>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</si>
  <si>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</si>
  <si>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</si>
  <si>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</si>
  <si>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</si>
  <si>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</si>
  <si>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</si>
  <si>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</si>
  <si>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</si>
  <si>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</si>
  <si>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</si>
  <si>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</si>
  <si>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</si>
  <si>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</si>
  <si>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</si>
  <si>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</si>
  <si>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</si>
  <si>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Endowed Bed &amp; Room Fund</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</si>
  <si>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</si>
  <si>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</si>
  <si>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</si>
  <si>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</si>
  <si>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</si>
  <si>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</si>
  <si>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</si>
  <si>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</si>
  <si>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</si>
  <si>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</si>
  <si>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</si>
  <si>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</si>
  <si>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</si>
  <si>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</si>
  <si>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</si>
  <si>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</si>
  <si>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</si>
  <si>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</si>
  <si>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</si>
  <si>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</si>
  <si>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</si>
  <si>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</si>
  <si>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</si>
  <si>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</si>
  <si>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</si>
  <si>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</si>
  <si>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</si>
  <si>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</si>
  <si>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</si>
  <si>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</si>
  <si>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</si>
  <si>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</si>
  <si>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</si>
  <si>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</si>
  <si>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</si>
  <si>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</si>
  <si>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</si>
  <si>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</si>
  <si>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</si>
  <si>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</si>
  <si>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</si>
  <si>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</si>
  <si>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</si>
  <si>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</si>
  <si>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</si>
  <si>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</si>
  <si>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</si>
  <si>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</si>
  <si>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</si>
  <si>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</si>
  <si>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</si>
  <si>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</si>
  <si>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</si>
  <si>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</si>
  <si>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</si>
  <si>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</si>
  <si>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</si>
  <si>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</si>
  <si>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</si>
  <si>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</si>
  <si>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</si>
  <si>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</si>
  <si>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</si>
  <si>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</si>
  <si>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</si>
  <si>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</si>
  <si>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</si>
  <si>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</si>
  <si>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</si>
  <si>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</si>
  <si>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</si>
  <si>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</si>
  <si>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</si>
  <si>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</si>
  <si>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</si>
  <si>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</si>
  <si>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</si>
  <si>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</si>
  <si>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</si>
  <si>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</si>
  <si>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</si>
  <si>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</si>
  <si>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</si>
  <si>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</si>
  <si>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</si>
  <si>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</si>
  <si>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</si>
  <si>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</si>
  <si>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</si>
  <si>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</si>
  <si>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</si>
  <si>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</si>
  <si>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</si>
  <si>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</si>
  <si>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</si>
  <si>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</si>
  <si>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</si>
  <si>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</si>
  <si>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</si>
  <si>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</si>
  <si>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</si>
  <si>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</si>
  <si>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</si>
  <si>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</si>
  <si>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</si>
  <si>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</si>
  <si>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</si>
  <si>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</si>
  <si>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</si>
  <si>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</si>
  <si>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</si>
  <si>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</si>
  <si>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</si>
  <si>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</si>
  <si>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</si>
  <si>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</si>
  <si>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</si>
  <si>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</si>
  <si>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</si>
  <si>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</si>
  <si>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</si>
  <si>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</si>
  <si>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</si>
  <si>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</si>
  <si>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</si>
  <si>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</si>
  <si>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</si>
  <si>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</si>
  <si>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</si>
  <si>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</si>
  <si>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</si>
  <si>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</si>
  <si>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</si>
  <si>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</si>
  <si>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</si>
  <si>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</si>
  <si>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</si>
  <si>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</si>
  <si>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</si>
  <si>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</si>
  <si>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</si>
  <si>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</si>
  <si>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</si>
  <si>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</si>
  <si>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</si>
  <si>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</si>
  <si>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</si>
  <si>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</si>
  <si>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</si>
  <si>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</si>
  <si>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</si>
  <si>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</si>
  <si>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</si>
  <si>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</si>
  <si>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</si>
  <si>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</si>
  <si>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</si>
  <si>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</si>
  <si>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</si>
  <si>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</si>
  <si>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</si>
  <si>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</si>
  <si>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</si>
  <si>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</si>
  <si>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</si>
  <si>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</si>
  <si>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</si>
  <si>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</si>
  <si>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</si>
  <si>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</si>
  <si>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</si>
  <si>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</si>
  <si>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</si>
  <si>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</si>
  <si>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</si>
  <si>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</si>
  <si>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</si>
  <si>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</si>
  <si>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</si>
  <si>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</si>
  <si>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</si>
  <si>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</si>
  <si>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</si>
  <si>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</si>
  <si>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</si>
  <si>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</si>
  <si>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</si>
  <si>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</si>
  <si>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</si>
  <si>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</si>
  <si>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</si>
  <si>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</si>
  <si>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</si>
  <si>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</si>
  <si>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</si>
  <si>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</si>
  <si>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</si>
  <si>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</si>
  <si>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</si>
  <si>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</si>
  <si>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</si>
  <si>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</si>
  <si>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</si>
  <si>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</si>
  <si>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</si>
  <si>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</si>
  <si>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</si>
  <si>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</si>
  <si>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</si>
  <si>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</si>
  <si>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</si>
  <si>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</si>
  <si>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</si>
  <si>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</si>
  <si>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</si>
  <si>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</si>
  <si>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</si>
  <si>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</si>
  <si>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</si>
  <si>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</si>
  <si>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</si>
  <si>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</si>
  <si>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</si>
  <si>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</si>
  <si>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</si>
  <si>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</si>
  <si>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</si>
  <si>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</si>
  <si>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</si>
  <si>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</si>
  <si>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</si>
  <si>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</si>
  <si>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</si>
  <si>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</si>
  <si>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</si>
  <si>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</si>
  <si>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</si>
  <si>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</si>
  <si>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</si>
  <si>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</si>
  <si>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</si>
  <si>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</si>
  <si>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</si>
  <si>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</si>
  <si>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</si>
  <si>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</si>
  <si>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</si>
  <si>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</si>
  <si>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</si>
  <si>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</si>
  <si>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</si>
  <si>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</si>
  <si>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</si>
  <si>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</si>
  <si>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</si>
  <si>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</si>
  <si>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</si>
  <si>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</si>
  <si>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</si>
  <si>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</si>
  <si>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</si>
  <si>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</si>
  <si>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</si>
  <si>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</si>
  <si>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</si>
  <si>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</si>
  <si>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</si>
  <si>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</si>
  <si>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</si>
  <si>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</si>
  <si>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</si>
  <si>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</si>
  <si>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</si>
  <si>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</si>
  <si>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</si>
  <si>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</si>
  <si>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</si>
  <si>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</si>
  <si>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</si>
  <si>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</si>
  <si>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</si>
  <si>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</si>
  <si>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</si>
  <si>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</si>
  <si>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</si>
  <si>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</si>
  <si>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</si>
  <si>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</si>
  <si>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</si>
  <si>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</si>
  <si>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</si>
  <si>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</si>
  <si>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</si>
  <si>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</si>
  <si>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</si>
  <si>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</si>
  <si>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</si>
  <si>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</si>
  <si>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</si>
  <si>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</si>
  <si>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</si>
  <si>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</si>
  <si>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</si>
  <si>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</si>
  <si>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</si>
  <si>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</si>
  <si>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</si>
  <si>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</si>
  <si>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</si>
  <si>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</si>
  <si>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</si>
  <si>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</si>
  <si>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</si>
  <si>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</si>
  <si>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</si>
  <si>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</si>
  <si>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</si>
  <si>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</si>
  <si>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</si>
  <si>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</si>
  <si>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</si>
  <si>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</si>
  <si>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</si>
  <si>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</si>
  <si>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</si>
  <si>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</si>
  <si>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</si>
  <si>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</si>
  <si>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</si>
  <si>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</si>
  <si>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</si>
  <si>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</si>
  <si>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</si>
  <si>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</si>
  <si>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</si>
  <si>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</si>
  <si>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</si>
  <si>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</si>
  <si>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</si>
  <si>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</si>
  <si>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</si>
  <si>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</si>
  <si>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</si>
  <si>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</si>
  <si>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</si>
  <si>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</si>
  <si>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</si>
  <si>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</si>
  <si>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</si>
  <si>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</si>
  <si>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</si>
  <si>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</si>
  <si>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</si>
  <si>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</si>
  <si>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</si>
  <si>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</si>
  <si>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</si>
  <si>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</si>
  <si>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</si>
  <si>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</si>
  <si>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</si>
  <si>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</si>
  <si>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</si>
  <si>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</si>
  <si>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</si>
  <si>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</si>
  <si>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</si>
  <si>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</si>
  <si>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</si>
  <si>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</si>
  <si>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</si>
  <si>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</si>
  <si>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</si>
  <si>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</si>
  <si>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</si>
  <si>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</si>
  <si>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</si>
  <si>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</si>
  <si>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</si>
  <si>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</si>
  <si>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</si>
  <si>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</si>
  <si>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</si>
  <si>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</si>
  <si>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</si>
  <si>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</si>
  <si>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</si>
  <si>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</si>
  <si>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</si>
  <si>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</si>
  <si>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</si>
  <si>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</si>
  <si>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</si>
  <si>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</si>
  <si>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</si>
  <si>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</si>
  <si>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</si>
  <si>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</si>
  <si>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</si>
  <si>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</si>
  <si>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</si>
  <si>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</si>
  <si>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</si>
  <si>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</si>
  <si>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</si>
  <si>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</si>
  <si>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</si>
  <si>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</si>
  <si>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</si>
  <si>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</si>
  <si>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</si>
  <si>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</si>
  <si>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</si>
  <si>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</si>
  <si>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</si>
  <si>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</si>
  <si>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</si>
  <si>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</si>
  <si>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</si>
  <si>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</si>
  <si>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</si>
  <si>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</si>
  <si>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</si>
  <si>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</si>
  <si>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</si>
  <si>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</si>
  <si>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</si>
  <si>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</si>
  <si>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</si>
  <si>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</si>
  <si>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</si>
  <si>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</si>
  <si>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</si>
  <si>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</si>
  <si>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</si>
  <si>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</si>
  <si>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</si>
  <si>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</si>
  <si>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</si>
  <si>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</si>
  <si>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</si>
  <si>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</si>
  <si>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</si>
  <si>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</si>
  <si>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</si>
  <si>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</si>
  <si>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</si>
  <si>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</si>
  <si>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</si>
  <si>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</si>
  <si>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</si>
  <si>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</si>
  <si>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</si>
  <si>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</si>
  <si>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</si>
  <si>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</si>
  <si>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</si>
  <si>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</si>
  <si>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</si>
  <si>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</si>
  <si>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</si>
  <si>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</si>
  <si>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</si>
  <si>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</si>
  <si>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</si>
  <si>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</si>
  <si>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</si>
  <si>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</si>
  <si>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</si>
  <si>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</si>
  <si>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</si>
  <si>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</si>
  <si>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</si>
  <si>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</si>
  <si>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</si>
  <si>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</si>
  <si>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</si>
  <si>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</si>
  <si>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</si>
  <si>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</si>
  <si>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</si>
  <si>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</si>
  <si>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</si>
  <si>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</si>
  <si>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</si>
  <si>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</si>
  <si>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</si>
  <si>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</si>
  <si>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</si>
  <si>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</si>
  <si>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</si>
  <si>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</si>
  <si>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</si>
  <si>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</si>
  <si>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</si>
  <si>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</si>
  <si>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</si>
  <si>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</si>
  <si>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</si>
  <si>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</si>
  <si>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</si>
  <si>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</si>
  <si>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</si>
  <si>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</si>
  <si>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</si>
  <si>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</si>
  <si>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</si>
  <si>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</si>
  <si>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</si>
  <si>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</si>
  <si>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</si>
  <si>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</si>
  <si>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</si>
  <si>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</si>
  <si>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</si>
  <si>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</si>
  <si>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</si>
  <si>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</si>
  <si>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</si>
  <si>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</si>
  <si>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</si>
  <si>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</si>
  <si>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</si>
  <si>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</si>
  <si>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</si>
  <si>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</si>
  <si>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</si>
  <si>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</si>
  <si>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</si>
  <si>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</si>
  <si>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</si>
  <si>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</si>
  <si>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</si>
  <si>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</si>
  <si>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</si>
  <si>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</si>
  <si>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</si>
  <si>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</si>
  <si>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</si>
  <si>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</si>
  <si>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</si>
  <si>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</si>
  <si>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</si>
  <si>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</si>
  <si>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</si>
  <si>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</si>
  <si>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</si>
  <si>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</si>
  <si>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</si>
  <si>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</si>
  <si>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</si>
  <si>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</si>
  <si>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</si>
  <si>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</si>
  <si>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</si>
  <si>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</si>
  <si>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</si>
  <si>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</si>
  <si>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</si>
  <si>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</si>
  <si>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</si>
  <si>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</si>
  <si>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</si>
  <si>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</si>
  <si>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</si>
  <si>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</si>
  <si>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</si>
  <si>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</si>
  <si>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</si>
  <si>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</si>
  <si>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</si>
  <si>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</si>
  <si>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</si>
  <si>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</si>
  <si>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</si>
  <si>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</si>
  <si>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</si>
  <si>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</si>
  <si>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</si>
  <si>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</si>
  <si>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</si>
  <si>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</si>
  <si>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</si>
  <si>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</si>
  <si>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</si>
  <si>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</si>
  <si>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</si>
  <si>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</si>
  <si>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</si>
  <si>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</si>
  <si>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</si>
  <si>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</si>
  <si>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</si>
  <si>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</si>
  <si>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</si>
  <si>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</si>
  <si>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</si>
  <si>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</si>
  <si>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</si>
  <si>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</si>
  <si>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</si>
  <si>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</si>
  <si>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</si>
  <si>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</si>
  <si>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</si>
  <si>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</si>
  <si>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</si>
  <si>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</si>
  <si>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</si>
  <si>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</si>
  <si>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</si>
  <si>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</si>
  <si>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</si>
  <si>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</si>
  <si>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</si>
  <si>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</si>
  <si>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</si>
  <si>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</si>
  <si>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</si>
  <si>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</si>
  <si>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</si>
  <si>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</si>
  <si>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</si>
  <si>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</si>
  <si>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</si>
  <si>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</si>
  <si>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</si>
  <si>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</si>
  <si>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</si>
  <si>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</si>
  <si>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</si>
  <si>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</si>
  <si>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</si>
  <si>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</si>
  <si>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</si>
  <si>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</si>
  <si>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</si>
  <si>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</si>
  <si>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</si>
  <si>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</si>
  <si>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</si>
  <si>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</si>
  <si>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</si>
  <si>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</si>
  <si>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</si>
  <si>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</si>
  <si>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</si>
  <si>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</si>
  <si>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</si>
  <si>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</si>
  <si>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</si>
  <si>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</si>
  <si>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</si>
  <si>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</si>
  <si>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</si>
  <si>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</si>
  <si>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</si>
  <si>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</si>
  <si>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</si>
  <si>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</si>
  <si>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</si>
  <si>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</si>
  <si>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</si>
  <si>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</si>
  <si>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</si>
  <si>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</si>
  <si>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</si>
  <si>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</si>
  <si>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</si>
  <si>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</si>
  <si>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</si>
  <si>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</si>
  <si>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</si>
  <si>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</si>
  <si>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</si>
  <si>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</si>
  <si>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</si>
  <si>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</si>
  <si>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</si>
  <si>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</si>
  <si>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</si>
  <si>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</si>
  <si>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</si>
  <si>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</si>
  <si>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</si>
  <si>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</si>
  <si>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</si>
  <si>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</si>
  <si>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</si>
  <si>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</si>
  <si>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</si>
  <si>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</si>
  <si>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</si>
  <si>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</si>
  <si>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</si>
  <si>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</si>
  <si>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</si>
  <si>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</si>
  <si>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</si>
  <si>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</si>
  <si>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</si>
  <si>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</si>
  <si>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</si>
  <si>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</si>
  <si>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</si>
  <si>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</si>
  <si>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</si>
  <si>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</si>
  <si>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</si>
  <si>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</si>
  <si>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</si>
  <si>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</si>
  <si>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</si>
  <si>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</si>
  <si>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</si>
  <si>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</si>
  <si>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</si>
  <si>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</si>
  <si>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</si>
  <si>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</si>
  <si>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</si>
  <si>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</si>
  <si>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</si>
  <si>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</si>
  <si>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</si>
  <si>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</si>
  <si>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</si>
  <si>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</si>
  <si>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</si>
  <si>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</si>
  <si>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</si>
  <si>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</si>
  <si>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</si>
  <si>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</si>
  <si>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</si>
  <si>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</si>
  <si>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</si>
  <si>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</si>
  <si>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</si>
  <si>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</si>
  <si>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</si>
  <si>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</si>
  <si>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</si>
  <si>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</si>
  <si>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</si>
  <si>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</si>
  <si>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</si>
  <si>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</si>
  <si>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</si>
  <si>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</si>
  <si>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</si>
  <si>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</si>
  <si>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</si>
  <si>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</si>
  <si>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</si>
  <si>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</si>
  <si>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</si>
  <si>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</si>
  <si>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</si>
  <si>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</si>
  <si>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</si>
  <si>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</si>
  <si>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</si>
  <si>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</si>
  <si>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</si>
  <si>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</si>
  <si>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</si>
  <si>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</si>
  <si>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</si>
  <si>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</si>
  <si>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</si>
  <si>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</si>
  <si>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</si>
  <si>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</si>
  <si>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</si>
  <si>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</si>
  <si>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</si>
  <si>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</si>
  <si>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</si>
  <si>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</si>
  <si>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</si>
  <si>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</si>
  <si>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</si>
  <si>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</si>
  <si>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</si>
  <si>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</si>
  <si>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</si>
  <si>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</si>
  <si>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</si>
  <si>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</si>
  <si>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</si>
  <si>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</si>
  <si>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</si>
  <si>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</si>
  <si>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</si>
  <si>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</si>
  <si>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</si>
  <si>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</si>
  <si>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</si>
  <si>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</si>
  <si>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</si>
  <si>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</si>
  <si>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</si>
  <si>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</si>
  <si>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</si>
  <si>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</si>
  <si>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</si>
  <si>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</si>
  <si>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</si>
  <si>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</si>
  <si>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</si>
  <si>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</si>
  <si>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</si>
  <si>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</si>
  <si>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</si>
  <si>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</si>
  <si>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</si>
  <si>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</si>
  <si>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</si>
  <si>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</si>
  <si>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</si>
  <si>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</si>
  <si>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</si>
  <si>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</si>
  <si>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</si>
  <si>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</si>
  <si>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</si>
  <si>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</si>
  <si>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</si>
  <si>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</si>
  <si>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</si>
  <si>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</si>
  <si>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</si>
  <si>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</si>
  <si>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</si>
  <si>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</si>
  <si>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</si>
  <si>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</si>
  <si>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</si>
  <si>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</si>
  <si>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</si>
  <si>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</si>
  <si>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</si>
  <si>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</si>
  <si>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</si>
  <si>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</si>
  <si>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</si>
  <si>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</si>
  <si>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</si>
  <si>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</si>
  <si>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</si>
  <si>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</si>
  <si>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</si>
  <si>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</si>
  <si>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</si>
  <si>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</si>
  <si>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</si>
  <si>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</si>
  <si>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</si>
  <si>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</si>
  <si>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</si>
  <si>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</si>
  <si>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</si>
  <si>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</si>
  <si>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</si>
  <si>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</si>
  <si>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</si>
  <si>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</si>
  <si>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</si>
  <si>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</si>
  <si>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</si>
  <si>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</si>
  <si>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</si>
  <si>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</si>
  <si>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</si>
  <si>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</si>
  <si>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</si>
  <si>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</si>
  <si>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</si>
  <si>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</si>
  <si>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</si>
  <si>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</si>
  <si>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</si>
  <si>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</si>
  <si>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</si>
  <si>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</si>
  <si>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</si>
  <si>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</si>
  <si>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</si>
  <si>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</si>
  <si>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</si>
  <si>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</si>
  <si>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</si>
  <si>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</si>
  <si>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</si>
  <si>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</si>
  <si>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</si>
  <si>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</si>
  <si>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</si>
  <si>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</si>
  <si>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</si>
  <si>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</si>
  <si>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</si>
  <si>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</si>
  <si>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</si>
  <si>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</si>
  <si>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</si>
  <si>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</si>
  <si>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</si>
  <si>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</si>
  <si>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</si>
  <si>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</si>
  <si>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</si>
  <si>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</si>
  <si>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</si>
  <si>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</si>
  <si>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</si>
  <si>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</si>
  <si>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</si>
  <si>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</si>
  <si>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</si>
  <si>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</si>
  <si>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</si>
  <si>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</si>
  <si>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</si>
  <si>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</si>
  <si>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</si>
  <si>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</si>
  <si>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</si>
  <si>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</si>
  <si>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</si>
  <si>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</si>
  <si>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</si>
  <si>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</si>
  <si>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</si>
  <si>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</si>
  <si>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</si>
  <si>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</si>
  <si>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</si>
  <si>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</si>
  <si>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</si>
  <si>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</si>
  <si>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</si>
  <si>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</si>
  <si>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</si>
  <si>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</si>
  <si>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</si>
  <si>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</si>
  <si>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</si>
  <si>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</si>
  <si>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</si>
  <si>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</si>
  <si>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</si>
  <si>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</si>
  <si>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</si>
  <si>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</si>
  <si>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</si>
  <si>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</si>
  <si>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</si>
  <si>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</si>
  <si>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</si>
  <si>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</si>
  <si>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</si>
  <si>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</si>
  <si>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</si>
  <si>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</si>
  <si>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</si>
  <si>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</si>
  <si>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</si>
  <si>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</si>
  <si>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</si>
  <si>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</si>
  <si>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</si>
  <si>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</si>
  <si>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</si>
  <si>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</si>
  <si>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</si>
  <si>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</si>
  <si>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</si>
  <si>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</si>
  <si>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</si>
  <si>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</si>
  <si>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</si>
  <si>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</si>
  <si>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</si>
  <si>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</si>
  <si>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</si>
  <si>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</si>
  <si>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</si>
  <si>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</si>
  <si>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</si>
  <si>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</si>
  <si>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</si>
  <si>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</si>
  <si>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</si>
  <si>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</si>
  <si>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</si>
  <si>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</si>
  <si>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</si>
  <si>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</si>
  <si>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</si>
  <si>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</si>
  <si>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</si>
  <si>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</si>
  <si>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</si>
  <si>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</si>
  <si>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</si>
  <si>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</si>
  <si>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</si>
  <si>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</si>
  <si>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</si>
  <si>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</si>
  <si>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</si>
  <si>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</si>
  <si>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</si>
  <si>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</si>
  <si>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</si>
  <si>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</si>
  <si>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</si>
  <si>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</si>
  <si>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</si>
  <si>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</si>
  <si>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</si>
  <si>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</si>
  <si>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</si>
  <si>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</si>
  <si>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</si>
  <si>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</si>
  <si>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</si>
  <si>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</si>
  <si>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</si>
  <si>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</si>
  <si>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</si>
  <si>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</si>
  <si>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</si>
  <si>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</si>
  <si>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</si>
  <si>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</si>
  <si>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</si>
  <si>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</si>
  <si>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</si>
  <si>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</si>
  <si>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</si>
  <si>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</si>
  <si>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</si>
  <si>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</si>
  <si>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</si>
  <si>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</si>
  <si>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</si>
  <si>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</si>
  <si>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</si>
  <si>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</si>
  <si>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</si>
  <si>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</si>
  <si>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</si>
  <si>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</si>
  <si>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</si>
  <si>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</si>
  <si>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</si>
  <si>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</si>
  <si>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</si>
  <si>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</si>
  <si>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</si>
  <si>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</si>
  <si>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</si>
  <si>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</si>
  <si>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</si>
  <si>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</si>
  <si>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</si>
  <si>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</si>
  <si>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</si>
  <si>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</si>
  <si>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</si>
  <si>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</si>
  <si>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</si>
  <si>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</si>
  <si>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</si>
  <si>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</si>
  <si>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</si>
  <si>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</si>
  <si>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</si>
  <si>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</si>
  <si>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</si>
  <si>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</si>
  <si>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</si>
  <si>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</si>
  <si>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</si>
  <si>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</si>
  <si>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</si>
  <si>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</si>
  <si>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</si>
  <si>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</si>
  <si>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</si>
  <si>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</si>
  <si>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</si>
  <si>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</si>
  <si>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</si>
  <si>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</si>
  <si>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</si>
  <si>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</si>
  <si>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</si>
  <si>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</si>
  <si>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</si>
  <si>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</si>
  <si>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</si>
  <si>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</si>
  <si>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</si>
  <si>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</si>
  <si>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</si>
  <si>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</si>
  <si>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</si>
  <si>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</si>
  <si>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</si>
  <si>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</si>
  <si>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</si>
  <si>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</si>
  <si>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</si>
  <si>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</si>
  <si>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</si>
  <si>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</si>
  <si>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</si>
  <si>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</si>
  <si>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</si>
  <si>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</si>
  <si>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</si>
  <si>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</si>
  <si>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</si>
  <si>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</si>
  <si>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</si>
  <si>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</si>
  <si>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</si>
  <si>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</si>
  <si>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</si>
  <si>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</si>
  <si>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</si>
  <si>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</si>
  <si>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</si>
  <si>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</si>
  <si>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</si>
  <si>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</si>
  <si>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</si>
  <si>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</si>
  <si>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</si>
  <si>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</si>
  <si>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</si>
  <si>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</si>
  <si>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</si>
  <si>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</si>
  <si>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</si>
  <si>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</si>
  <si>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</si>
  <si>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</si>
  <si>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</si>
  <si>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</si>
  <si>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</si>
  <si>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</si>
  <si>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</si>
  <si>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</si>
  <si>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</si>
  <si>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</si>
  <si>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</si>
  <si>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</si>
  <si>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</si>
  <si>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</si>
  <si>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</si>
  <si>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</si>
  <si>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</si>
  <si>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</si>
  <si>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</si>
  <si>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</si>
  <si>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</si>
  <si>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</si>
  <si>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</si>
  <si>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</si>
  <si>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</si>
  <si>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</si>
  <si>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</si>
  <si>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</si>
  <si>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</si>
  <si>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</si>
  <si>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</si>
  <si>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</si>
  <si>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</si>
  <si>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</si>
  <si>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</si>
  <si>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</si>
  <si>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</si>
  <si>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</si>
  <si>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</si>
  <si>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</si>
  <si>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</si>
  <si>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</si>
  <si>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</si>
  <si>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</si>
  <si>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</si>
  <si>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</si>
  <si>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</si>
  <si>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</si>
  <si>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</si>
  <si>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</si>
  <si>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</si>
  <si>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</si>
  <si>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</si>
  <si>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</si>
  <si>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</si>
  <si>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</si>
  <si>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</si>
  <si>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</si>
  <si>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</si>
  <si>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</si>
  <si>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</si>
  <si>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</si>
  <si>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</si>
  <si>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</si>
  <si>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</si>
  <si>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</si>
  <si>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</si>
  <si>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</si>
  <si>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</si>
  <si>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</si>
  <si>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</si>
  <si>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</si>
  <si>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</si>
  <si>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</si>
  <si>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</si>
  <si>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</si>
  <si>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</si>
  <si>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</si>
  <si>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</si>
  <si>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</si>
  <si>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</si>
  <si>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</si>
  <si>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</si>
  <si>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</si>
  <si>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</si>
  <si>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</si>
  <si>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</si>
  <si>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</si>
  <si>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</si>
  <si>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</si>
  <si>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</si>
  <si>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</si>
  <si>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</si>
  <si>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</si>
  <si>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</si>
  <si>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</si>
  <si>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</si>
  <si>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</si>
  <si>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</si>
  <si>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</si>
  <si>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</si>
  <si>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</si>
  <si>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</si>
  <si>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</si>
  <si>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</si>
  <si>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</si>
  <si>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</si>
  <si>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</si>
  <si>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</si>
  <si>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</si>
  <si>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</si>
  <si>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</si>
  <si>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</si>
  <si>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</si>
  <si>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</si>
  <si>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</si>
  <si>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</si>
  <si>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</si>
  <si>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</si>
  <si>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</si>
  <si>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</si>
  <si>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</si>
  <si>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</si>
  <si>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</si>
  <si>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</si>
  <si>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</si>
  <si>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</si>
  <si>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</si>
  <si>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</si>
  <si>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</si>
  <si>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</si>
  <si>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</si>
  <si>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</si>
  <si>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</si>
  <si>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</si>
  <si>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</si>
  <si>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</si>
  <si>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</si>
  <si>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</si>
  <si>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</si>
  <si>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</si>
  <si>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</si>
  <si>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</si>
  <si>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</si>
  <si>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</si>
  <si>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</si>
  <si>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</si>
  <si>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</si>
  <si>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</si>
  <si>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</si>
  <si>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</si>
  <si>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</si>
  <si>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</si>
  <si>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</si>
  <si>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</si>
  <si>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</si>
  <si>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</si>
  <si>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</si>
  <si>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</si>
  <si>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</si>
  <si>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</si>
  <si>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</si>
  <si>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</si>
  <si>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</si>
  <si>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</si>
  <si>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</si>
  <si>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</si>
  <si>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</si>
  <si>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</si>
  <si>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</si>
  <si>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</si>
  <si>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</si>
  <si>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</si>
  <si>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</si>
  <si>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</si>
  <si>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</si>
  <si>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</si>
  <si>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</si>
  <si>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</si>
  <si>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</si>
  <si>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</si>
  <si>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</si>
  <si>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</si>
  <si>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</si>
  <si>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</si>
  <si>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</si>
  <si>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</si>
  <si>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</si>
  <si>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</si>
  <si>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</si>
  <si>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</si>
  <si>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</si>
  <si>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</si>
  <si>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</si>
  <si>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</si>
  <si>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</si>
  <si>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</si>
  <si>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</si>
  <si>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</si>
  <si>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</si>
  <si>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</si>
  <si>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</si>
  <si>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</si>
  <si>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</si>
  <si>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</si>
  <si>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</si>
  <si>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</si>
  <si>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</si>
  <si>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</si>
  <si>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</si>
  <si>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</si>
  <si>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</si>
  <si>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</si>
  <si>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</si>
  <si>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</si>
  <si>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</si>
  <si>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</si>
  <si>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</si>
  <si>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</si>
  <si>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</si>
  <si>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</si>
  <si>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</si>
  <si>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</si>
  <si>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</si>
  <si>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</si>
  <si>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</si>
  <si>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</si>
  <si>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</si>
  <si>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</si>
  <si>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</si>
  <si>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</si>
  <si>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</si>
  <si>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</si>
  <si>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</si>
  <si>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</si>
  <si>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</si>
  <si>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</si>
  <si>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</si>
  <si>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</si>
  <si>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</si>
  <si>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</si>
  <si>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Kennedy - Duncan Fund</t>
  </si>
  <si>
    <t>1422</t>
  </si>
  <si>
    <t>1423</t>
  </si>
  <si>
    <t>1424</t>
  </si>
  <si>
    <t>1425</t>
  </si>
  <si>
    <t>1426</t>
  </si>
  <si>
    <t>1427</t>
  </si>
  <si>
    <t>1428</t>
  </si>
  <si>
    <t>1429</t>
  </si>
  <si>
    <t>1430</t>
  </si>
  <si>
    <t>1431</t>
  </si>
  <si>
    <t>1432</t>
  </si>
  <si>
    <t>1433</t>
  </si>
  <si>
    <t>1434</t>
  </si>
  <si>
    <t>1435</t>
  </si>
  <si>
    <t>Margaret Yeager Fund</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</si>
  <si>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</si>
  <si>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</si>
  <si>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</si>
  <si>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</si>
  <si>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</si>
  <si>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</si>
  <si>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</si>
  <si>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</si>
  <si>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</si>
  <si>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</si>
  <si>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</si>
  <si>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</si>
  <si>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</si>
  <si>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</si>
  <si>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</si>
  <si>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</si>
  <si>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</si>
  <si>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</si>
  <si>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</si>
  <si>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</si>
  <si>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</si>
  <si>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</si>
  <si>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</si>
  <si>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Free Care Funded by Operations</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</si>
  <si>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</si>
  <si>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</si>
  <si>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</si>
  <si>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</si>
  <si>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</si>
  <si>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</si>
  <si>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</si>
  <si>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</si>
  <si>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</si>
  <si>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</si>
  <si>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</si>
  <si>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</si>
  <si>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</si>
  <si>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</si>
  <si>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Endowed Bed &amp; Room Endowment</t>
  </si>
  <si>
    <t>Homecare Fund</t>
  </si>
  <si>
    <t>Mary Fund for Cancer</t>
  </si>
  <si>
    <t>Pediatric Fund</t>
  </si>
  <si>
    <t>The May Day Fund</t>
  </si>
  <si>
    <t>Genevieve &amp; George Funston Endowment</t>
  </si>
  <si>
    <t>Kennedy-Duncan Fund</t>
  </si>
  <si>
    <t>Mary &amp; Martin Weinmann Endowment</t>
  </si>
  <si>
    <t>Munitalp Foundation Endowment</t>
  </si>
  <si>
    <t>Wood Fund for Hospice Endowment</t>
  </si>
  <si>
    <t>Belding Endowment</t>
  </si>
  <si>
    <t>Aids Fund</t>
  </si>
  <si>
    <t>Arthritis Fund</t>
  </si>
  <si>
    <t>Financial Assistance Fund</t>
  </si>
  <si>
    <t>Adolescent Medicine Free Care Fund</t>
  </si>
  <si>
    <t>Outpatient Department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</si>
  <si>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</si>
  <si>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</si>
  <si>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</si>
  <si>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</si>
  <si>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</si>
  <si>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Inpatient and Outpatient accounts are assigned alphabetically.  When each self-pay account reaches the end of a 120-day billing cycle, and a payment  arrangement has not been established, and the account is not being considered for charity funds, the account is referred to an agency.</t>
  </si>
  <si>
    <t>Hospital's processes and policies for compensating a Collection Agent for services rendered</t>
  </si>
  <si>
    <t xml:space="preserve">Monthly or bi-monthly statements are received from the collection agency.  Each account is listed that was collected with the % amount owed the agency.  Greenwich Hospital has a gross payment arrangement: monies are sent to the hospital and the hospital cuts a check to the agency. </t>
  </si>
  <si>
    <t>Total Recovery Rate on accounts assigned (excluding Medicare accounts) to Collection Agents</t>
  </si>
  <si>
    <t>II.</t>
  </si>
  <si>
    <t>SPECIFIC COLLECTION AGENT INFORMATION</t>
  </si>
  <si>
    <t xml:space="preserve">Collection Agent </t>
  </si>
  <si>
    <t>Collection Agent Name</t>
  </si>
  <si>
    <t>Century Financial Services, Inc.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</si>
  <si>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</si>
  <si>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</si>
  <si>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</si>
  <si>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</si>
  <si>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</si>
  <si>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</si>
  <si>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Monthly or bi-monthly statements are received from the collection agency.  Each account is listed that was collected with the % amount owed the agency.  Greenwich Hospital has a gross payment arrangement: monies are sent to the hospital and the hospital cuts a check to the agency.</t>
  </si>
  <si>
    <t>Recovery Rate on Accounts Assigned (excluding Medicare accounts) to Collection Agent.</t>
  </si>
  <si>
    <t>Peters &amp; Dean Collection Services, Inc.</t>
  </si>
  <si>
    <t>RTR Financial Services, Inc. (Secondary Agency)</t>
  </si>
  <si>
    <t>Accounts returned as uncollectable by the primary agencies are selectively assigned to the secondary agency, if declared appropriate.</t>
  </si>
  <si>
    <t>Transcontinental Credit &amp; Collection Corp.</t>
  </si>
  <si>
    <t>REPORT 19 - SALARIES AND FRINGE BENEFITS OF THE TEN HIGHEST PAID HOSPITAL POSITIONS</t>
  </si>
  <si>
    <t>POSITION TITLE</t>
  </si>
  <si>
    <t>SALARY</t>
  </si>
  <si>
    <t>FRINGE BENEFITS</t>
  </si>
  <si>
    <t>TOTAL</t>
  </si>
  <si>
    <t>1.</t>
  </si>
  <si>
    <t>President &amp; CEO</t>
  </si>
  <si>
    <t>2.</t>
  </si>
  <si>
    <t>Executive VP &amp; COO</t>
  </si>
  <si>
    <t>3.</t>
  </si>
  <si>
    <t>Senior VP &amp; CFO</t>
  </si>
  <si>
    <t>4.</t>
  </si>
  <si>
    <t>Director, Pathology</t>
  </si>
  <si>
    <t>5.</t>
  </si>
  <si>
    <t>Pathologist</t>
  </si>
  <si>
    <t>6.</t>
  </si>
  <si>
    <t>7.</t>
  </si>
  <si>
    <t>8.</t>
  </si>
  <si>
    <t>SVP- Health System Development</t>
  </si>
  <si>
    <t>9.</t>
  </si>
  <si>
    <t>10.</t>
  </si>
  <si>
    <t>Chief Quality Officer</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</si>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</sst>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5"/>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6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42</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16</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42</v>
      </c>
    </row>
    <row r="55" spans="1:3" ht="14.25" customHeight="1" x14ac:dyDescent="0.2">
      <c r="A55" s="19">
        <v>9</v>
      </c>
      <c r="B55" s="20" t="s">
        <v>27</v>
      </c>
      <c r="C55" s="21" t="s">
        <v>43</v>
      </c>
    </row>
    <row r="56" spans="1:3" ht="14.25" customHeight="1" x14ac:dyDescent="0.2">
      <c r="A56" s="19">
        <v>10</v>
      </c>
      <c r="B56" s="20" t="s">
        <v>29</v>
      </c>
      <c r="C56" s="21" t="s">
        <v>30</v>
      </c>
    </row>
    <row r="57" spans="1:3" ht="14.25" customHeight="1" x14ac:dyDescent="0.2">
      <c r="A57" s="19">
        <v>11</v>
      </c>
      <c r="B57" s="20" t="s">
        <v>31</v>
      </c>
      <c r="C57" s="21" t="s">
        <v>49</v>
      </c>
    </row>
    <row r="58" spans="1:3" ht="14.25" customHeight="1" x14ac:dyDescent="0.2">
      <c r="A58" s="19">
        <v>12</v>
      </c>
      <c r="B58" s="20" t="s">
        <v>33</v>
      </c>
      <c r="C58" s="21" t="s">
        <v>48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48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42</v>
      </c>
    </row>
    <row r="72" spans="1:3" ht="14.25" customHeight="1" x14ac:dyDescent="0.2">
      <c r="A72" s="19">
        <v>9</v>
      </c>
      <c r="B72" s="20" t="s">
        <v>27</v>
      </c>
      <c r="C72" s="21" t="s">
        <v>43</v>
      </c>
    </row>
    <row r="73" spans="1:3" ht="14.25" customHeight="1" x14ac:dyDescent="0.2">
      <c r="A73" s="19">
        <v>10</v>
      </c>
      <c r="B73" s="20" t="s">
        <v>29</v>
      </c>
      <c r="C73" s="21" t="s">
        <v>54</v>
      </c>
    </row>
    <row r="74" spans="1:3" ht="14.25" customHeight="1" x14ac:dyDescent="0.2">
      <c r="A74" s="19">
        <v>11</v>
      </c>
      <c r="B74" s="20" t="s">
        <v>31</v>
      </c>
      <c r="C74" s="21" t="s">
        <v>55</v>
      </c>
    </row>
    <row r="75" spans="1:3" ht="14.25" customHeight="1" x14ac:dyDescent="0.2">
      <c r="A75" s="19">
        <v>12</v>
      </c>
      <c r="B75" s="20" t="s">
        <v>33</v>
      </c>
      <c r="C75" s="21" t="s">
        <v>48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56</v>
      </c>
      <c r="B80" s="17" t="s">
        <v>9</v>
      </c>
      <c r="C80" s="18" t="s">
        <v>57</v>
      </c>
    </row>
    <row r="81" spans="1:3" x14ac:dyDescent="0.2">
      <c r="A81" s="19">
        <v>1</v>
      </c>
      <c r="B81" s="20" t="s">
        <v>11</v>
      </c>
      <c r="C81" s="21" t="s">
        <v>58</v>
      </c>
    </row>
    <row r="82" spans="1:3" ht="14.25" customHeight="1" x14ac:dyDescent="0.2">
      <c r="A82" s="19">
        <v>2</v>
      </c>
      <c r="B82" s="22" t="s">
        <v>13</v>
      </c>
      <c r="C82" s="21" t="s">
        <v>53</v>
      </c>
    </row>
    <row r="83" spans="1:3" ht="14.25" customHeight="1" x14ac:dyDescent="0.2">
      <c r="A83" s="19">
        <v>3</v>
      </c>
      <c r="B83" s="22" t="s">
        <v>15</v>
      </c>
      <c r="C83" s="23" t="s">
        <v>59</v>
      </c>
    </row>
    <row r="84" spans="1:3" ht="14.25" customHeight="1" x14ac:dyDescent="0.2">
      <c r="A84" s="19">
        <v>4</v>
      </c>
      <c r="B84" s="20" t="s">
        <v>17</v>
      </c>
      <c r="C84" s="21" t="s">
        <v>48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60</v>
      </c>
    </row>
    <row r="89" spans="1:3" ht="14.25" customHeight="1" x14ac:dyDescent="0.2">
      <c r="A89" s="19">
        <v>9</v>
      </c>
      <c r="B89" s="20" t="s">
        <v>27</v>
      </c>
      <c r="C89" s="21" t="s">
        <v>43</v>
      </c>
    </row>
    <row r="90" spans="1:3" ht="14.25" customHeight="1" x14ac:dyDescent="0.2">
      <c r="A90" s="19">
        <v>10</v>
      </c>
      <c r="B90" s="20" t="s">
        <v>29</v>
      </c>
      <c r="C90" s="21" t="s">
        <v>54</v>
      </c>
    </row>
    <row r="91" spans="1:3" ht="14.25" customHeight="1" x14ac:dyDescent="0.2">
      <c r="A91" s="19">
        <v>11</v>
      </c>
      <c r="B91" s="20" t="s">
        <v>31</v>
      </c>
      <c r="C91" s="21" t="s">
        <v>61</v>
      </c>
    </row>
    <row r="92" spans="1:3" ht="14.25" customHeight="1" x14ac:dyDescent="0.2">
      <c r="A92" s="19">
        <v>12</v>
      </c>
      <c r="B92" s="20" t="s">
        <v>33</v>
      </c>
      <c r="C92" s="21" t="s">
        <v>48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62</v>
      </c>
      <c r="B97" s="17" t="s">
        <v>9</v>
      </c>
      <c r="C97" s="18" t="s">
        <v>63</v>
      </c>
    </row>
    <row r="98" spans="1:3" ht="60" x14ac:dyDescent="0.2">
      <c r="A98" s="19">
        <v>1</v>
      </c>
      <c r="B98" s="20" t="s">
        <v>11</v>
      </c>
      <c r="C98" s="21" t="s">
        <v>64</v>
      </c>
    </row>
    <row r="99" spans="1:3" ht="14.25" customHeight="1" x14ac:dyDescent="0.2">
      <c r="A99" s="19">
        <v>2</v>
      </c>
      <c r="B99" s="22" t="s">
        <v>13</v>
      </c>
      <c r="C99" s="21" t="s">
        <v>40</v>
      </c>
    </row>
    <row r="100" spans="1:3" ht="14.25" customHeight="1" x14ac:dyDescent="0.2">
      <c r="A100" s="19">
        <v>3</v>
      </c>
      <c r="B100" s="22" t="s">
        <v>15</v>
      </c>
      <c r="C100" s="23" t="s">
        <v>16</v>
      </c>
    </row>
    <row r="101" spans="1:3" ht="14.25" customHeight="1" x14ac:dyDescent="0.2">
      <c r="A101" s="19">
        <v>4</v>
      </c>
      <c r="B101" s="20" t="s">
        <v>17</v>
      </c>
      <c r="C101" s="21" t="s">
        <v>41</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42</v>
      </c>
    </row>
    <row r="106" spans="1:3" ht="14.25" customHeight="1" x14ac:dyDescent="0.2">
      <c r="A106" s="19">
        <v>9</v>
      </c>
      <c r="B106" s="20" t="s">
        <v>27</v>
      </c>
      <c r="C106" s="21" t="s">
        <v>43</v>
      </c>
    </row>
    <row r="107" spans="1:3" ht="14.25" customHeight="1" x14ac:dyDescent="0.2">
      <c r="A107" s="19">
        <v>10</v>
      </c>
      <c r="B107" s="20" t="s">
        <v>29</v>
      </c>
      <c r="C107" s="21" t="s">
        <v>54</v>
      </c>
    </row>
    <row r="108" spans="1:3" ht="14.25" customHeight="1" x14ac:dyDescent="0.2">
      <c r="A108" s="19">
        <v>11</v>
      </c>
      <c r="B108" s="20" t="s">
        <v>31</v>
      </c>
      <c r="C108" s="21" t="s">
        <v>61</v>
      </c>
    </row>
    <row r="109" spans="1:3" ht="14.25" customHeight="1" x14ac:dyDescent="0.2">
      <c r="A109" s="19">
        <v>12</v>
      </c>
      <c r="B109" s="20" t="s">
        <v>33</v>
      </c>
      <c r="C109" s="21" t="s">
        <v>65</v>
      </c>
    </row>
    <row r="110" spans="1:3" ht="14.25" customHeight="1" x14ac:dyDescent="0.2">
      <c r="A110" s="19">
        <v>13</v>
      </c>
      <c r="B110" s="20" t="s">
        <v>34</v>
      </c>
      <c r="C110" s="21" t="s">
        <v>66</v>
      </c>
    </row>
    <row r="111" spans="1:3" ht="14.25" customHeight="1" x14ac:dyDescent="0.2">
      <c r="A111" s="19">
        <v>14</v>
      </c>
      <c r="B111" s="20" t="s">
        <v>35</v>
      </c>
      <c r="C111" s="24" t="s">
        <v>22</v>
      </c>
    </row>
    <row r="112" spans="1:3" ht="15" customHeight="1" thickBot="1" x14ac:dyDescent="0.25">
      <c r="A112" s="25">
        <v>15</v>
      </c>
      <c r="B112" s="26" t="s">
        <v>36</v>
      </c>
      <c r="C112" s="27" t="s">
        <v>67</v>
      </c>
    </row>
    <row r="113" spans="1:3" ht="15.75" customHeight="1" x14ac:dyDescent="0.25">
      <c r="A113" s="13"/>
      <c r="B113" s="14"/>
      <c r="C113" s="15"/>
    </row>
    <row r="114" spans="1:3" ht="27.2" customHeight="1" x14ac:dyDescent="0.25">
      <c r="A114" s="16" t="s">
        <v>68</v>
      </c>
      <c r="B114" s="17" t="s">
        <v>9</v>
      </c>
      <c r="C114" s="18" t="s">
        <v>69</v>
      </c>
    </row>
    <row r="115" spans="1:3" ht="30" x14ac:dyDescent="0.2">
      <c r="A115" s="19">
        <v>1</v>
      </c>
      <c r="B115" s="20" t="s">
        <v>11</v>
      </c>
      <c r="C115" s="21" t="s">
        <v>70</v>
      </c>
    </row>
    <row r="116" spans="1:3" ht="14.25" customHeight="1" x14ac:dyDescent="0.2">
      <c r="A116" s="19">
        <v>2</v>
      </c>
      <c r="B116" s="22" t="s">
        <v>13</v>
      </c>
      <c r="C116" s="21" t="s">
        <v>53</v>
      </c>
    </row>
    <row r="117" spans="1:3" ht="14.25" customHeight="1" x14ac:dyDescent="0.2">
      <c r="A117" s="19">
        <v>3</v>
      </c>
      <c r="B117" s="22" t="s">
        <v>15</v>
      </c>
      <c r="C117" s="23" t="s">
        <v>59</v>
      </c>
    </row>
    <row r="118" spans="1:3" ht="14.25" customHeight="1" x14ac:dyDescent="0.2">
      <c r="A118" s="19">
        <v>4</v>
      </c>
      <c r="B118" s="20" t="s">
        <v>17</v>
      </c>
      <c r="C118" s="21" t="s">
        <v>71</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42</v>
      </c>
    </row>
    <row r="123" spans="1:3" ht="14.25" customHeight="1" x14ac:dyDescent="0.2">
      <c r="A123" s="19">
        <v>9</v>
      </c>
      <c r="B123" s="20" t="s">
        <v>27</v>
      </c>
      <c r="C123" s="21" t="s">
        <v>43</v>
      </c>
    </row>
    <row r="124" spans="1:3" ht="14.25" customHeight="1" x14ac:dyDescent="0.2">
      <c r="A124" s="19">
        <v>10</v>
      </c>
      <c r="B124" s="20" t="s">
        <v>29</v>
      </c>
      <c r="C124" s="21" t="s">
        <v>30</v>
      </c>
    </row>
    <row r="125" spans="1:3" ht="14.25" customHeight="1" x14ac:dyDescent="0.2">
      <c r="A125" s="19">
        <v>11</v>
      </c>
      <c r="B125" s="20" t="s">
        <v>31</v>
      </c>
      <c r="C125" s="21" t="s">
        <v>55</v>
      </c>
    </row>
    <row r="126" spans="1:3" ht="14.25" customHeight="1" x14ac:dyDescent="0.2">
      <c r="A126" s="19">
        <v>12</v>
      </c>
      <c r="B126" s="20" t="s">
        <v>33</v>
      </c>
      <c r="C126" s="21" t="s">
        <v>48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72</v>
      </c>
      <c r="B131" s="17" t="s">
        <v>9</v>
      </c>
      <c r="C131" s="18" t="s">
        <v>73</v>
      </c>
    </row>
    <row r="132" spans="1:3" x14ac:dyDescent="0.2">
      <c r="A132" s="19">
        <v>1</v>
      </c>
      <c r="B132" s="20" t="s">
        <v>11</v>
      </c>
      <c r="C132" s="21" t="s">
        <v>74</v>
      </c>
    </row>
    <row r="133" spans="1:3" ht="14.25" customHeight="1" x14ac:dyDescent="0.2">
      <c r="A133" s="19">
        <v>2</v>
      </c>
      <c r="B133" s="22" t="s">
        <v>13</v>
      </c>
      <c r="C133" s="21" t="s">
        <v>75</v>
      </c>
    </row>
    <row r="134" spans="1:3" ht="14.25" customHeight="1" x14ac:dyDescent="0.2">
      <c r="A134" s="19">
        <v>3</v>
      </c>
      <c r="B134" s="22" t="s">
        <v>15</v>
      </c>
      <c r="C134" s="23" t="s">
        <v>59</v>
      </c>
    </row>
    <row r="135" spans="1:3" ht="14.25" customHeight="1" x14ac:dyDescent="0.2">
      <c r="A135" s="19">
        <v>4</v>
      </c>
      <c r="B135" s="20" t="s">
        <v>17</v>
      </c>
      <c r="C135" s="21" t="s">
        <v>48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42</v>
      </c>
    </row>
    <row r="140" spans="1:3" ht="14.25" customHeight="1" x14ac:dyDescent="0.2">
      <c r="A140" s="19">
        <v>9</v>
      </c>
      <c r="B140" s="20" t="s">
        <v>27</v>
      </c>
      <c r="C140" s="21" t="s">
        <v>43</v>
      </c>
    </row>
    <row r="141" spans="1:3" ht="14.25" customHeight="1" x14ac:dyDescent="0.2">
      <c r="A141" s="19">
        <v>10</v>
      </c>
      <c r="B141" s="20" t="s">
        <v>29</v>
      </c>
      <c r="C141" s="21" t="s">
        <v>30</v>
      </c>
    </row>
    <row r="142" spans="1:3" ht="14.25" customHeight="1" x14ac:dyDescent="0.2">
      <c r="A142" s="19">
        <v>11</v>
      </c>
      <c r="B142" s="20" t="s">
        <v>31</v>
      </c>
      <c r="C142" s="21" t="s">
        <v>55</v>
      </c>
    </row>
    <row r="143" spans="1:3" ht="14.25" customHeight="1" x14ac:dyDescent="0.2">
      <c r="A143" s="19">
        <v>12</v>
      </c>
      <c r="B143" s="20" t="s">
        <v>33</v>
      </c>
      <c r="C143" s="21" t="s">
        <v>48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76</v>
      </c>
      <c r="B148" s="17" t="s">
        <v>9</v>
      </c>
      <c r="C148" s="18" t="s">
        <v>77</v>
      </c>
    </row>
    <row r="149" spans="1:3" x14ac:dyDescent="0.2">
      <c r="A149" s="19">
        <v>1</v>
      </c>
      <c r="B149" s="20" t="s">
        <v>11</v>
      </c>
      <c r="C149" s="21" t="s">
        <v>78</v>
      </c>
    </row>
    <row r="150" spans="1:3" ht="14.25" customHeight="1" x14ac:dyDescent="0.2">
      <c r="A150" s="19">
        <v>2</v>
      </c>
      <c r="B150" s="22" t="s">
        <v>13</v>
      </c>
      <c r="C150" s="21" t="s">
        <v>47</v>
      </c>
    </row>
    <row r="151" spans="1:3" ht="14.25" customHeight="1" x14ac:dyDescent="0.2">
      <c r="A151" s="19">
        <v>3</v>
      </c>
      <c r="B151" s="22" t="s">
        <v>15</v>
      </c>
      <c r="C151" s="23" t="s">
        <v>16</v>
      </c>
    </row>
    <row r="152" spans="1:3" ht="14.25" customHeight="1" x14ac:dyDescent="0.2">
      <c r="A152" s="19">
        <v>4</v>
      </c>
      <c r="B152" s="20" t="s">
        <v>17</v>
      </c>
      <c r="C152" s="21" t="s">
        <v>65</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42</v>
      </c>
    </row>
    <row r="157" spans="1:3" ht="14.25" customHeight="1" x14ac:dyDescent="0.2">
      <c r="A157" s="19">
        <v>9</v>
      </c>
      <c r="B157" s="20" t="s">
        <v>27</v>
      </c>
      <c r="C157" s="21" t="s">
        <v>43</v>
      </c>
    </row>
    <row r="158" spans="1:3" ht="14.25" customHeight="1" x14ac:dyDescent="0.2">
      <c r="A158" s="19">
        <v>10</v>
      </c>
      <c r="B158" s="20" t="s">
        <v>29</v>
      </c>
      <c r="C158" s="21" t="s">
        <v>30</v>
      </c>
    </row>
    <row r="159" spans="1:3" ht="14.25" customHeight="1" x14ac:dyDescent="0.2">
      <c r="A159" s="19">
        <v>11</v>
      </c>
      <c r="B159" s="20" t="s">
        <v>31</v>
      </c>
      <c r="C159" s="21" t="s">
        <v>55</v>
      </c>
    </row>
    <row r="160" spans="1:3" ht="14.25" customHeight="1" x14ac:dyDescent="0.2">
      <c r="A160" s="19">
        <v>12</v>
      </c>
      <c r="B160" s="20" t="s">
        <v>33</v>
      </c>
      <c r="C160" s="21" t="s">
        <v>65</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79</v>
      </c>
      <c r="B165" s="17" t="s">
        <v>9</v>
      </c>
      <c r="C165" s="18" t="s">
        <v>80</v>
      </c>
    </row>
    <row r="166" spans="1:3" x14ac:dyDescent="0.2">
      <c r="A166" s="19">
        <v>1</v>
      </c>
      <c r="B166" s="20" t="s">
        <v>11</v>
      </c>
      <c r="C166" s="21" t="s">
        <v>81</v>
      </c>
    </row>
    <row r="167" spans="1:3" ht="14.25" customHeight="1" x14ac:dyDescent="0.2">
      <c r="A167" s="19">
        <v>2</v>
      </c>
      <c r="B167" s="22" t="s">
        <v>13</v>
      </c>
      <c r="C167" s="21" t="s">
        <v>82</v>
      </c>
    </row>
    <row r="168" spans="1:3" ht="14.25" customHeight="1" x14ac:dyDescent="0.2">
      <c r="A168" s="19">
        <v>3</v>
      </c>
      <c r="B168" s="22" t="s">
        <v>15</v>
      </c>
      <c r="C168" s="23" t="s">
        <v>16</v>
      </c>
    </row>
    <row r="169" spans="1:3" ht="14.25" customHeight="1" x14ac:dyDescent="0.2">
      <c r="A169" s="19">
        <v>4</v>
      </c>
      <c r="B169" s="20" t="s">
        <v>17</v>
      </c>
      <c r="C169" s="21" t="s">
        <v>48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83</v>
      </c>
    </row>
    <row r="174" spans="1:3" ht="14.25" customHeight="1" x14ac:dyDescent="0.2">
      <c r="A174" s="19">
        <v>9</v>
      </c>
      <c r="B174" s="20" t="s">
        <v>27</v>
      </c>
      <c r="C174" s="21" t="s">
        <v>83</v>
      </c>
    </row>
    <row r="175" spans="1:3" ht="14.25" customHeight="1" x14ac:dyDescent="0.2">
      <c r="A175" s="19">
        <v>10</v>
      </c>
      <c r="B175" s="20" t="s">
        <v>29</v>
      </c>
      <c r="C175" s="21" t="s">
        <v>84</v>
      </c>
    </row>
    <row r="176" spans="1:3" ht="14.25" customHeight="1" x14ac:dyDescent="0.2">
      <c r="A176" s="19">
        <v>11</v>
      </c>
      <c r="B176" s="20" t="s">
        <v>31</v>
      </c>
      <c r="C176" s="21" t="s">
        <v>85</v>
      </c>
    </row>
    <row r="177" spans="1:3" ht="14.25" customHeight="1" x14ac:dyDescent="0.2">
      <c r="A177" s="19">
        <v>12</v>
      </c>
      <c r="B177" s="20" t="s">
        <v>33</v>
      </c>
      <c r="C177" s="21" t="s">
        <v>86</v>
      </c>
    </row>
    <row r="178" spans="1:3" ht="14.25" customHeight="1" x14ac:dyDescent="0.2">
      <c r="A178" s="19">
        <v>13</v>
      </c>
      <c r="B178" s="20" t="s">
        <v>34</v>
      </c>
      <c r="C178" s="21" t="s">
        <v>87</v>
      </c>
    </row>
    <row r="179" spans="1:3" ht="14.25" customHeight="1" x14ac:dyDescent="0.2">
      <c r="A179" s="19">
        <v>14</v>
      </c>
      <c r="B179" s="20" t="s">
        <v>35</v>
      </c>
      <c r="C179" s="24" t="s">
        <v>22</v>
      </c>
    </row>
    <row r="180" spans="1:3" ht="15" customHeight="1" thickBot="1" x14ac:dyDescent="0.25">
      <c r="A180" s="25">
        <v>15</v>
      </c>
      <c r="B180" s="26" t="s">
        <v>36</v>
      </c>
      <c r="C180" s="27" t="s">
        <v>88</v>
      </c>
    </row>
    <row r="181" spans="1:3" ht="15.75" customHeight="1" x14ac:dyDescent="0.25">
      <c r="A181" s="13"/>
      <c r="B181" s="14"/>
      <c r="C181" s="15"/>
    </row>
    <row r="182" spans="1:3" ht="27.2" customHeight="1" x14ac:dyDescent="0.25">
      <c r="A182" s="16" t="s">
        <v>89</v>
      </c>
      <c r="B182" s="17" t="s">
        <v>9</v>
      </c>
      <c r="C182" s="18" t="s">
        <v>90</v>
      </c>
    </row>
    <row r="183" spans="1:3" x14ac:dyDescent="0.2">
      <c r="A183" s="19">
        <v>1</v>
      </c>
      <c r="B183" s="20" t="s">
        <v>11</v>
      </c>
      <c r="C183" s="21" t="s">
        <v>91</v>
      </c>
    </row>
    <row r="184" spans="1:3" ht="14.25" customHeight="1" x14ac:dyDescent="0.2">
      <c r="A184" s="19">
        <v>2</v>
      </c>
      <c r="B184" s="22" t="s">
        <v>13</v>
      </c>
      <c r="C184" s="21" t="s">
        <v>53</v>
      </c>
    </row>
    <row r="185" spans="1:3" ht="14.25" customHeight="1" x14ac:dyDescent="0.2">
      <c r="A185" s="19">
        <v>3</v>
      </c>
      <c r="B185" s="22" t="s">
        <v>15</v>
      </c>
      <c r="C185" s="23" t="s">
        <v>59</v>
      </c>
    </row>
    <row r="186" spans="1:3" ht="14.25" customHeight="1" x14ac:dyDescent="0.2">
      <c r="A186" s="19">
        <v>4</v>
      </c>
      <c r="B186" s="20" t="s">
        <v>17</v>
      </c>
      <c r="C186" s="21" t="s">
        <v>48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60</v>
      </c>
    </row>
    <row r="191" spans="1:3" ht="14.25" customHeight="1" x14ac:dyDescent="0.2">
      <c r="A191" s="19">
        <v>9</v>
      </c>
      <c r="B191" s="20" t="s">
        <v>27</v>
      </c>
      <c r="C191" s="21" t="s">
        <v>43</v>
      </c>
    </row>
    <row r="192" spans="1:3" ht="14.25" customHeight="1" x14ac:dyDescent="0.2">
      <c r="A192" s="19">
        <v>10</v>
      </c>
      <c r="B192" s="20" t="s">
        <v>29</v>
      </c>
      <c r="C192" s="21" t="s">
        <v>30</v>
      </c>
    </row>
    <row r="193" spans="1:3" ht="14.25" customHeight="1" x14ac:dyDescent="0.2">
      <c r="A193" s="19">
        <v>11</v>
      </c>
      <c r="B193" s="20" t="s">
        <v>31</v>
      </c>
      <c r="C193" s="21" t="s">
        <v>55</v>
      </c>
    </row>
    <row r="194" spans="1:3" ht="14.25" customHeight="1" x14ac:dyDescent="0.2">
      <c r="A194" s="19">
        <v>12</v>
      </c>
      <c r="B194" s="20" t="s">
        <v>33</v>
      </c>
      <c r="C194" s="21" t="s">
        <v>48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92</v>
      </c>
      <c r="B199" s="17" t="s">
        <v>9</v>
      </c>
      <c r="C199" s="18" t="s">
        <v>93</v>
      </c>
    </row>
    <row r="200" spans="1:3" ht="30" x14ac:dyDescent="0.2">
      <c r="A200" s="19">
        <v>1</v>
      </c>
      <c r="B200" s="20" t="s">
        <v>11</v>
      </c>
      <c r="C200" s="21" t="s">
        <v>94</v>
      </c>
    </row>
    <row r="201" spans="1:3" ht="14.25" customHeight="1" x14ac:dyDescent="0.2">
      <c r="A201" s="19">
        <v>2</v>
      </c>
      <c r="B201" s="22" t="s">
        <v>13</v>
      </c>
      <c r="C201" s="21" t="s">
        <v>53</v>
      </c>
    </row>
    <row r="202" spans="1:3" ht="14.25" customHeight="1" x14ac:dyDescent="0.2">
      <c r="A202" s="19">
        <v>3</v>
      </c>
      <c r="B202" s="22" t="s">
        <v>15</v>
      </c>
      <c r="C202" s="23" t="s">
        <v>59</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95</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55</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96</v>
      </c>
      <c r="B216" s="17" t="s">
        <v>9</v>
      </c>
      <c r="C216" s="18" t="s">
        <v>97</v>
      </c>
    </row>
    <row r="217" spans="1:3" ht="30" x14ac:dyDescent="0.2">
      <c r="A217" s="19">
        <v>1</v>
      </c>
      <c r="B217" s="20" t="s">
        <v>11</v>
      </c>
      <c r="C217" s="21" t="s">
        <v>98</v>
      </c>
    </row>
    <row r="218" spans="1:3" ht="14.25" customHeight="1" x14ac:dyDescent="0.2">
      <c r="A218" s="19">
        <v>2</v>
      </c>
      <c r="B218" s="22" t="s">
        <v>13</v>
      </c>
      <c r="C218" s="21" t="s">
        <v>99</v>
      </c>
    </row>
    <row r="219" spans="1:3" ht="14.25" customHeight="1" x14ac:dyDescent="0.2">
      <c r="A219" s="19">
        <v>3</v>
      </c>
      <c r="B219" s="22" t="s">
        <v>15</v>
      </c>
      <c r="C219" s="23" t="s">
        <v>16</v>
      </c>
    </row>
    <row r="220" spans="1:3" ht="14.25" customHeight="1" x14ac:dyDescent="0.2">
      <c r="A220" s="19">
        <v>4</v>
      </c>
      <c r="B220" s="20" t="s">
        <v>17</v>
      </c>
      <c r="C220" s="21" t="s">
        <v>48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60</v>
      </c>
    </row>
    <row r="225" spans="1:3" ht="14.25" customHeight="1" x14ac:dyDescent="0.2">
      <c r="A225" s="19">
        <v>9</v>
      </c>
      <c r="B225" s="20" t="s">
        <v>27</v>
      </c>
      <c r="C225" s="21" t="s">
        <v>43</v>
      </c>
    </row>
    <row r="226" spans="1:3" ht="14.25" customHeight="1" x14ac:dyDescent="0.2">
      <c r="A226" s="19">
        <v>10</v>
      </c>
      <c r="B226" s="20" t="s">
        <v>29</v>
      </c>
      <c r="C226" s="21" t="s">
        <v>30</v>
      </c>
    </row>
    <row r="227" spans="1:3" ht="14.25" customHeight="1" x14ac:dyDescent="0.2">
      <c r="A227" s="19">
        <v>11</v>
      </c>
      <c r="B227" s="20" t="s">
        <v>31</v>
      </c>
      <c r="C227" s="21" t="s">
        <v>55</v>
      </c>
    </row>
    <row r="228" spans="1:3" ht="14.25" customHeight="1" x14ac:dyDescent="0.2">
      <c r="A228" s="19">
        <v>12</v>
      </c>
      <c r="B228" s="20" t="s">
        <v>33</v>
      </c>
      <c r="C228" s="21" t="s">
        <v>48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100</v>
      </c>
      <c r="B233" s="17" t="s">
        <v>9</v>
      </c>
      <c r="C233" s="18" t="s">
        <v>101</v>
      </c>
    </row>
    <row r="234" spans="1:3" x14ac:dyDescent="0.2">
      <c r="A234" s="19">
        <v>1</v>
      </c>
      <c r="B234" s="20" t="s">
        <v>11</v>
      </c>
      <c r="C234" s="21" t="s">
        <v>102</v>
      </c>
    </row>
    <row r="235" spans="1:3" ht="14.25" customHeight="1" x14ac:dyDescent="0.2">
      <c r="A235" s="19">
        <v>2</v>
      </c>
      <c r="B235" s="22" t="s">
        <v>13</v>
      </c>
      <c r="C235" s="21" t="s">
        <v>53</v>
      </c>
    </row>
    <row r="236" spans="1:3" ht="14.25" customHeight="1" x14ac:dyDescent="0.2">
      <c r="A236" s="19">
        <v>3</v>
      </c>
      <c r="B236" s="22" t="s">
        <v>15</v>
      </c>
      <c r="C236" s="23" t="s">
        <v>59</v>
      </c>
    </row>
    <row r="237" spans="1:3" ht="14.25" customHeight="1" x14ac:dyDescent="0.2">
      <c r="A237" s="19">
        <v>4</v>
      </c>
      <c r="B237" s="20" t="s">
        <v>17</v>
      </c>
      <c r="C237" s="21" t="s">
        <v>65</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60</v>
      </c>
    </row>
    <row r="242" spans="1:3" ht="14.25" customHeight="1" x14ac:dyDescent="0.2">
      <c r="A242" s="19">
        <v>9</v>
      </c>
      <c r="B242" s="20" t="s">
        <v>27</v>
      </c>
      <c r="C242" s="21" t="s">
        <v>43</v>
      </c>
    </row>
    <row r="243" spans="1:3" ht="14.25" customHeight="1" x14ac:dyDescent="0.2">
      <c r="A243" s="19">
        <v>10</v>
      </c>
      <c r="B243" s="20" t="s">
        <v>29</v>
      </c>
      <c r="C243" s="21" t="s">
        <v>54</v>
      </c>
    </row>
    <row r="244" spans="1:3" ht="14.25" customHeight="1" x14ac:dyDescent="0.2">
      <c r="A244" s="19">
        <v>11</v>
      </c>
      <c r="B244" s="20" t="s">
        <v>31</v>
      </c>
      <c r="C244" s="21" t="s">
        <v>55</v>
      </c>
    </row>
    <row r="245" spans="1:3" ht="14.25" customHeight="1" x14ac:dyDescent="0.2">
      <c r="A245" s="19">
        <v>12</v>
      </c>
      <c r="B245" s="20" t="s">
        <v>33</v>
      </c>
      <c r="C245" s="21" t="s">
        <v>65</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103</v>
      </c>
      <c r="B250" s="17" t="s">
        <v>9</v>
      </c>
      <c r="C250" s="18" t="s">
        <v>104</v>
      </c>
    </row>
    <row r="251" spans="1:3" ht="30" x14ac:dyDescent="0.2">
      <c r="A251" s="19">
        <v>1</v>
      </c>
      <c r="B251" s="20" t="s">
        <v>11</v>
      </c>
      <c r="C251" s="21" t="s">
        <v>105</v>
      </c>
    </row>
    <row r="252" spans="1:3" ht="14.25" customHeight="1" x14ac:dyDescent="0.2">
      <c r="A252" s="19">
        <v>2</v>
      </c>
      <c r="B252" s="22" t="s">
        <v>13</v>
      </c>
      <c r="C252" s="21" t="s">
        <v>53</v>
      </c>
    </row>
    <row r="253" spans="1:3" ht="14.25" customHeight="1" x14ac:dyDescent="0.2">
      <c r="A253" s="19">
        <v>3</v>
      </c>
      <c r="B253" s="22" t="s">
        <v>15</v>
      </c>
      <c r="C253" s="23" t="s">
        <v>59</v>
      </c>
    </row>
    <row r="254" spans="1:3" ht="14.25" customHeight="1" x14ac:dyDescent="0.2">
      <c r="A254" s="19">
        <v>4</v>
      </c>
      <c r="B254" s="20" t="s">
        <v>17</v>
      </c>
      <c r="C254" s="21" t="s">
        <v>48</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106</v>
      </c>
    </row>
    <row r="259" spans="1:3" ht="14.25" customHeight="1" x14ac:dyDescent="0.2">
      <c r="A259" s="19">
        <v>9</v>
      </c>
      <c r="B259" s="20" t="s">
        <v>27</v>
      </c>
      <c r="C259" s="21" t="s">
        <v>43</v>
      </c>
    </row>
    <row r="260" spans="1:3" ht="14.25" customHeight="1" x14ac:dyDescent="0.2">
      <c r="A260" s="19">
        <v>10</v>
      </c>
      <c r="B260" s="20" t="s">
        <v>29</v>
      </c>
      <c r="C260" s="21" t="s">
        <v>107</v>
      </c>
    </row>
    <row r="261" spans="1:3" ht="14.25" customHeight="1" x14ac:dyDescent="0.2">
      <c r="A261" s="19">
        <v>11</v>
      </c>
      <c r="B261" s="20" t="s">
        <v>31</v>
      </c>
      <c r="C261" s="21" t="s">
        <v>32</v>
      </c>
    </row>
    <row r="262" spans="1:3" ht="14.25" customHeight="1" x14ac:dyDescent="0.2">
      <c r="A262" s="19">
        <v>12</v>
      </c>
      <c r="B262" s="20" t="s">
        <v>33</v>
      </c>
      <c r="C262" s="21" t="s">
        <v>48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108</v>
      </c>
      <c r="B267" s="17" t="s">
        <v>9</v>
      </c>
      <c r="C267" s="18" t="s">
        <v>109</v>
      </c>
    </row>
    <row r="268" spans="1:3" x14ac:dyDescent="0.2">
      <c r="A268" s="19">
        <v>1</v>
      </c>
      <c r="B268" s="20" t="s">
        <v>11</v>
      </c>
      <c r="C268" s="21" t="s">
        <v>110</v>
      </c>
    </row>
    <row r="269" spans="1:3" ht="14.25" customHeight="1" x14ac:dyDescent="0.2">
      <c r="A269" s="19">
        <v>2</v>
      </c>
      <c r="B269" s="22" t="s">
        <v>13</v>
      </c>
      <c r="C269" s="21" t="s">
        <v>53</v>
      </c>
    </row>
    <row r="270" spans="1:3" ht="14.25" customHeight="1" x14ac:dyDescent="0.2">
      <c r="A270" s="19">
        <v>3</v>
      </c>
      <c r="B270" s="22" t="s">
        <v>15</v>
      </c>
      <c r="C270" s="23" t="s">
        <v>59</v>
      </c>
    </row>
    <row r="271" spans="1:3" ht="14.25" customHeight="1" x14ac:dyDescent="0.2">
      <c r="A271" s="19">
        <v>4</v>
      </c>
      <c r="B271" s="20" t="s">
        <v>17</v>
      </c>
      <c r="C271" s="21" t="s">
        <v>48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42</v>
      </c>
    </row>
    <row r="276" spans="1:3" ht="14.25" customHeight="1" x14ac:dyDescent="0.2">
      <c r="A276" s="19">
        <v>9</v>
      </c>
      <c r="B276" s="20" t="s">
        <v>27</v>
      </c>
      <c r="C276" s="21" t="s">
        <v>43</v>
      </c>
    </row>
    <row r="277" spans="1:3" ht="14.25" customHeight="1" x14ac:dyDescent="0.2">
      <c r="A277" s="19">
        <v>10</v>
      </c>
      <c r="B277" s="20" t="s">
        <v>29</v>
      </c>
      <c r="C277" s="21" t="s">
        <v>30</v>
      </c>
    </row>
    <row r="278" spans="1:3" ht="14.25" customHeight="1" x14ac:dyDescent="0.2">
      <c r="A278" s="19">
        <v>11</v>
      </c>
      <c r="B278" s="20" t="s">
        <v>31</v>
      </c>
      <c r="C278" s="21" t="s">
        <v>55</v>
      </c>
    </row>
    <row r="279" spans="1:3" ht="14.25" customHeight="1" x14ac:dyDescent="0.2">
      <c r="A279" s="19">
        <v>12</v>
      </c>
      <c r="B279" s="20" t="s">
        <v>33</v>
      </c>
      <c r="C279" s="21" t="s">
        <v>48</v>
      </c>
    </row>
    <row r="280" spans="1:3" ht="14.25" customHeight="1" x14ac:dyDescent="0.2">
      <c r="A280" s="19">
        <v>13</v>
      </c>
      <c r="B280" s="20" t="s">
        <v>34</v>
      </c>
      <c r="C280" s="21" t="s">
        <v>66</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111</v>
      </c>
      <c r="B284" s="17" t="s">
        <v>9</v>
      </c>
      <c r="C284" s="18" t="s">
        <v>112</v>
      </c>
    </row>
    <row r="285" spans="1:3" ht="30" x14ac:dyDescent="0.2">
      <c r="A285" s="19">
        <v>1</v>
      </c>
      <c r="B285" s="20" t="s">
        <v>11</v>
      </c>
      <c r="C285" s="21" t="s">
        <v>113</v>
      </c>
    </row>
    <row r="286" spans="1:3" ht="14.25" customHeight="1" x14ac:dyDescent="0.2">
      <c r="A286" s="19">
        <v>2</v>
      </c>
      <c r="B286" s="22" t="s">
        <v>13</v>
      </c>
      <c r="C286" s="21" t="s">
        <v>53</v>
      </c>
    </row>
    <row r="287" spans="1:3" ht="14.25" customHeight="1" x14ac:dyDescent="0.2">
      <c r="A287" s="19">
        <v>3</v>
      </c>
      <c r="B287" s="22" t="s">
        <v>15</v>
      </c>
      <c r="C287" s="23" t="s">
        <v>16</v>
      </c>
    </row>
    <row r="288" spans="1:3" ht="14.25" customHeight="1" x14ac:dyDescent="0.2">
      <c r="A288" s="19">
        <v>4</v>
      </c>
      <c r="B288" s="20" t="s">
        <v>17</v>
      </c>
      <c r="C288" s="21" t="s">
        <v>48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42</v>
      </c>
    </row>
    <row r="293" spans="1:3" ht="14.25" customHeight="1" x14ac:dyDescent="0.2">
      <c r="A293" s="19">
        <v>9</v>
      </c>
      <c r="B293" s="20" t="s">
        <v>27</v>
      </c>
      <c r="C293" s="21" t="s">
        <v>43</v>
      </c>
    </row>
    <row r="294" spans="1:3" ht="14.25" customHeight="1" x14ac:dyDescent="0.2">
      <c r="A294" s="19">
        <v>10</v>
      </c>
      <c r="B294" s="20" t="s">
        <v>29</v>
      </c>
      <c r="C294" s="21" t="s">
        <v>54</v>
      </c>
    </row>
    <row r="295" spans="1:3" ht="14.25" customHeight="1" x14ac:dyDescent="0.2">
      <c r="A295" s="19">
        <v>11</v>
      </c>
      <c r="B295" s="20" t="s">
        <v>31</v>
      </c>
      <c r="C295" s="21" t="s">
        <v>55</v>
      </c>
    </row>
    <row r="296" spans="1:3" ht="14.25" customHeight="1" x14ac:dyDescent="0.2">
      <c r="A296" s="19">
        <v>12</v>
      </c>
      <c r="B296" s="20" t="s">
        <v>33</v>
      </c>
      <c r="C296" s="21" t="s">
        <v>71</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24</v>
      </c>
    </row>
    <row r="300" spans="1:3" ht="15.75" customHeight="1" x14ac:dyDescent="0.25">
      <c r="A300" s="13"/>
      <c r="B300" s="14"/>
      <c r="C300" s="15"/>
    </row>
    <row r="301" spans="1:3" ht="27.2" customHeight="1" x14ac:dyDescent="0.25">
      <c r="A301" s="16" t="s">
        <v>114</v>
      </c>
      <c r="B301" s="17" t="s">
        <v>9</v>
      </c>
      <c r="C301" s="18" t="s">
        <v>115</v>
      </c>
    </row>
    <row r="302" spans="1:3" x14ac:dyDescent="0.2">
      <c r="A302" s="19">
        <v>1</v>
      </c>
      <c r="B302" s="20" t="s">
        <v>11</v>
      </c>
      <c r="C302" s="21" t="s">
        <v>91</v>
      </c>
    </row>
    <row r="303" spans="1:3" ht="14.25" customHeight="1" x14ac:dyDescent="0.2">
      <c r="A303" s="19">
        <v>2</v>
      </c>
      <c r="B303" s="22" t="s">
        <v>13</v>
      </c>
      <c r="C303" s="21" t="s">
        <v>53</v>
      </c>
    </row>
    <row r="304" spans="1:3" ht="14.25" customHeight="1" x14ac:dyDescent="0.2">
      <c r="A304" s="19">
        <v>3</v>
      </c>
      <c r="B304" s="22" t="s">
        <v>15</v>
      </c>
      <c r="C304" s="23" t="s">
        <v>59</v>
      </c>
    </row>
    <row r="305" spans="1:3" ht="14.25" customHeight="1" x14ac:dyDescent="0.2">
      <c r="A305" s="19">
        <v>4</v>
      </c>
      <c r="B305" s="20" t="s">
        <v>17</v>
      </c>
      <c r="C305" s="21" t="s">
        <v>65</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60</v>
      </c>
    </row>
    <row r="310" spans="1:3" ht="14.25" customHeight="1" x14ac:dyDescent="0.2">
      <c r="A310" s="19">
        <v>9</v>
      </c>
      <c r="B310" s="20" t="s">
        <v>27</v>
      </c>
      <c r="C310" s="21" t="s">
        <v>43</v>
      </c>
    </row>
    <row r="311" spans="1:3" ht="14.25" customHeight="1" x14ac:dyDescent="0.2">
      <c r="A311" s="19">
        <v>10</v>
      </c>
      <c r="B311" s="20" t="s">
        <v>29</v>
      </c>
      <c r="C311" s="21" t="s">
        <v>30</v>
      </c>
    </row>
    <row r="312" spans="1:3" ht="14.25" customHeight="1" x14ac:dyDescent="0.2">
      <c r="A312" s="19">
        <v>11</v>
      </c>
      <c r="B312" s="20" t="s">
        <v>31</v>
      </c>
      <c r="C312" s="21" t="s">
        <v>55</v>
      </c>
    </row>
    <row r="313" spans="1:3" ht="14.25" customHeight="1" x14ac:dyDescent="0.2">
      <c r="A313" s="19">
        <v>12</v>
      </c>
      <c r="B313" s="20" t="s">
        <v>33</v>
      </c>
      <c r="C313" s="21" t="s">
        <v>48</v>
      </c>
    </row>
    <row r="314" spans="1:3" ht="14.25" customHeight="1" x14ac:dyDescent="0.2">
      <c r="A314" s="19">
        <v>13</v>
      </c>
      <c r="B314" s="20" t="s">
        <v>34</v>
      </c>
      <c r="C314" s="21" t="s">
        <v>20</v>
      </c>
    </row>
    <row r="315" spans="1:3" ht="14.25" customHeight="1" x14ac:dyDescent="0.2">
      <c r="A315" s="19">
        <v>14</v>
      </c>
      <c r="B315" s="20" t="s">
        <v>35</v>
      </c>
      <c r="C315" s="24" t="s">
        <v>22</v>
      </c>
    </row>
    <row r="316" spans="1:3" ht="15" customHeight="1" thickBot="1" x14ac:dyDescent="0.25">
      <c r="A316" s="25">
        <v>15</v>
      </c>
      <c r="B316" s="26" t="s">
        <v>36</v>
      </c>
      <c r="C316" s="27" t="s">
        <v>24</v>
      </c>
    </row>
    <row r="317" spans="1:3" ht="15.75" customHeight="1" x14ac:dyDescent="0.25">
      <c r="A317" s="13"/>
      <c r="B317" s="14"/>
      <c r="C317" s="15"/>
    </row>
    <row r="318" spans="1:3" ht="27.2" customHeight="1" x14ac:dyDescent="0.25">
      <c r="A318" s="16" t="s">
        <v>116</v>
      </c>
      <c r="B318" s="17" t="s">
        <v>9</v>
      </c>
      <c r="C318" s="18" t="s">
        <v>117</v>
      </c>
    </row>
    <row r="319" spans="1:3" x14ac:dyDescent="0.2">
      <c r="A319" s="19">
        <v>1</v>
      </c>
      <c r="B319" s="20" t="s">
        <v>11</v>
      </c>
      <c r="C319" s="21" t="s">
        <v>91</v>
      </c>
    </row>
    <row r="320" spans="1:3" ht="14.25" customHeight="1" x14ac:dyDescent="0.2">
      <c r="A320" s="19">
        <v>2</v>
      </c>
      <c r="B320" s="22" t="s">
        <v>13</v>
      </c>
      <c r="C320" s="21" t="s">
        <v>53</v>
      </c>
    </row>
    <row r="321" spans="1:3" ht="14.25" customHeight="1" x14ac:dyDescent="0.2">
      <c r="A321" s="19">
        <v>3</v>
      </c>
      <c r="B321" s="22" t="s">
        <v>15</v>
      </c>
      <c r="C321" s="23" t="s">
        <v>59</v>
      </c>
    </row>
    <row r="322" spans="1:3" ht="14.25" customHeight="1" x14ac:dyDescent="0.2">
      <c r="A322" s="19">
        <v>4</v>
      </c>
      <c r="B322" s="20" t="s">
        <v>17</v>
      </c>
      <c r="C322" s="21" t="s">
        <v>48</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118</v>
      </c>
    </row>
    <row r="327" spans="1:3" ht="14.25" customHeight="1" x14ac:dyDescent="0.2">
      <c r="A327" s="19">
        <v>9</v>
      </c>
      <c r="B327" s="20" t="s">
        <v>27</v>
      </c>
      <c r="C327" s="21" t="s">
        <v>43</v>
      </c>
    </row>
    <row r="328" spans="1:3" ht="14.25" customHeight="1" x14ac:dyDescent="0.2">
      <c r="A328" s="19">
        <v>10</v>
      </c>
      <c r="B328" s="20" t="s">
        <v>29</v>
      </c>
      <c r="C328" s="21" t="s">
        <v>107</v>
      </c>
    </row>
    <row r="329" spans="1:3" ht="14.25" customHeight="1" x14ac:dyDescent="0.2">
      <c r="A329" s="19">
        <v>11</v>
      </c>
      <c r="B329" s="20" t="s">
        <v>31</v>
      </c>
      <c r="C329" s="21" t="s">
        <v>32</v>
      </c>
    </row>
    <row r="330" spans="1:3" ht="14.25" customHeight="1" x14ac:dyDescent="0.2">
      <c r="A330" s="19">
        <v>12</v>
      </c>
      <c r="B330" s="20" t="s">
        <v>33</v>
      </c>
      <c r="C330" s="21" t="s">
        <v>48</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119</v>
      </c>
      <c r="B335" s="17" t="s">
        <v>9</v>
      </c>
      <c r="C335" s="18" t="s">
        <v>120</v>
      </c>
    </row>
    <row r="336" spans="1:3" x14ac:dyDescent="0.2">
      <c r="A336" s="19">
        <v>1</v>
      </c>
      <c r="B336" s="20" t="s">
        <v>11</v>
      </c>
      <c r="C336" s="21" t="s">
        <v>121</v>
      </c>
    </row>
    <row r="337" spans="1:3" ht="14.25" customHeight="1" x14ac:dyDescent="0.2">
      <c r="A337" s="19">
        <v>2</v>
      </c>
      <c r="B337" s="22" t="s">
        <v>13</v>
      </c>
      <c r="C337" s="21" t="s">
        <v>75</v>
      </c>
    </row>
    <row r="338" spans="1:3" ht="14.25" customHeight="1" x14ac:dyDescent="0.2">
      <c r="A338" s="19">
        <v>3</v>
      </c>
      <c r="B338" s="22" t="s">
        <v>15</v>
      </c>
      <c r="C338" s="23" t="s">
        <v>59</v>
      </c>
    </row>
    <row r="339" spans="1:3" ht="14.25" customHeight="1" x14ac:dyDescent="0.2">
      <c r="A339" s="19">
        <v>4</v>
      </c>
      <c r="B339" s="20" t="s">
        <v>17</v>
      </c>
      <c r="C339" s="21" t="s">
        <v>48</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42</v>
      </c>
    </row>
    <row r="344" spans="1:3" ht="14.25" customHeight="1" x14ac:dyDescent="0.2">
      <c r="A344" s="19">
        <v>9</v>
      </c>
      <c r="B344" s="20" t="s">
        <v>27</v>
      </c>
      <c r="C344" s="21" t="s">
        <v>43</v>
      </c>
    </row>
    <row r="345" spans="1:3" ht="14.25" customHeight="1" x14ac:dyDescent="0.2">
      <c r="A345" s="19">
        <v>10</v>
      </c>
      <c r="B345" s="20" t="s">
        <v>29</v>
      </c>
      <c r="C345" s="21" t="s">
        <v>30</v>
      </c>
    </row>
    <row r="346" spans="1:3" ht="14.25" customHeight="1" x14ac:dyDescent="0.2">
      <c r="A346" s="19">
        <v>11</v>
      </c>
      <c r="B346" s="20" t="s">
        <v>31</v>
      </c>
      <c r="C346" s="21" t="s">
        <v>32</v>
      </c>
    </row>
    <row r="347" spans="1:3" ht="14.25" customHeight="1" x14ac:dyDescent="0.2">
      <c r="A347" s="19">
        <v>12</v>
      </c>
      <c r="B347" s="20" t="s">
        <v>33</v>
      </c>
      <c r="C347" s="21" t="s">
        <v>48</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122</v>
      </c>
      <c r="B352" s="17" t="s">
        <v>9</v>
      </c>
      <c r="C352" s="18" t="s">
        <v>123</v>
      </c>
    </row>
    <row r="353" spans="1:3" x14ac:dyDescent="0.2">
      <c r="A353" s="19">
        <v>1</v>
      </c>
      <c r="B353" s="20" t="s">
        <v>11</v>
      </c>
      <c r="C353" s="21" t="s">
        <v>124</v>
      </c>
    </row>
    <row r="354" spans="1:3" ht="14.25" customHeight="1" x14ac:dyDescent="0.2">
      <c r="A354" s="19">
        <v>2</v>
      </c>
      <c r="B354" s="22" t="s">
        <v>13</v>
      </c>
      <c r="C354" s="21" t="s">
        <v>40</v>
      </c>
    </row>
    <row r="355" spans="1:3" ht="14.25" customHeight="1" x14ac:dyDescent="0.2">
      <c r="A355" s="19">
        <v>3</v>
      </c>
      <c r="B355" s="22" t="s">
        <v>15</v>
      </c>
      <c r="C355" s="23" t="s">
        <v>16</v>
      </c>
    </row>
    <row r="356" spans="1:3" ht="14.25" customHeight="1" x14ac:dyDescent="0.2">
      <c r="A356" s="19">
        <v>4</v>
      </c>
      <c r="B356" s="20" t="s">
        <v>17</v>
      </c>
      <c r="C356" s="21" t="s">
        <v>18</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26</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55</v>
      </c>
    </row>
    <row r="364" spans="1:3" ht="14.25" customHeight="1" x14ac:dyDescent="0.2">
      <c r="A364" s="19">
        <v>12</v>
      </c>
      <c r="B364" s="20" t="s">
        <v>33</v>
      </c>
      <c r="C364" s="21" t="s">
        <v>18</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125</v>
      </c>
      <c r="B369" s="17" t="s">
        <v>9</v>
      </c>
      <c r="C369" s="18" t="s">
        <v>126</v>
      </c>
    </row>
    <row r="370" spans="1:3" ht="45" x14ac:dyDescent="0.2">
      <c r="A370" s="19">
        <v>1</v>
      </c>
      <c r="B370" s="20" t="s">
        <v>11</v>
      </c>
      <c r="C370" s="21" t="s">
        <v>127</v>
      </c>
    </row>
    <row r="371" spans="1:3" ht="14.25" customHeight="1" x14ac:dyDescent="0.2">
      <c r="A371" s="19">
        <v>2</v>
      </c>
      <c r="B371" s="22" t="s">
        <v>13</v>
      </c>
      <c r="C371" s="21" t="s">
        <v>14</v>
      </c>
    </row>
    <row r="372" spans="1:3" ht="14.25" customHeight="1" x14ac:dyDescent="0.2">
      <c r="A372" s="19">
        <v>3</v>
      </c>
      <c r="B372" s="22" t="s">
        <v>15</v>
      </c>
      <c r="C372" s="23" t="s">
        <v>16</v>
      </c>
    </row>
    <row r="373" spans="1:3" ht="14.25" customHeight="1" x14ac:dyDescent="0.2">
      <c r="A373" s="19">
        <v>4</v>
      </c>
      <c r="B373" s="20" t="s">
        <v>17</v>
      </c>
      <c r="C373" s="21" t="s">
        <v>128</v>
      </c>
    </row>
    <row r="374" spans="1:3" ht="14.25" customHeight="1" x14ac:dyDescent="0.2">
      <c r="A374" s="19">
        <v>5</v>
      </c>
      <c r="B374" s="20" t="s">
        <v>19</v>
      </c>
      <c r="C374" s="21" t="s">
        <v>87</v>
      </c>
    </row>
    <row r="375" spans="1:3" ht="14.25" customHeight="1" x14ac:dyDescent="0.2">
      <c r="A375" s="19">
        <v>6</v>
      </c>
      <c r="B375" s="20" t="s">
        <v>21</v>
      </c>
      <c r="C375" s="24" t="s">
        <v>22</v>
      </c>
    </row>
    <row r="376" spans="1:3" ht="14.25" customHeight="1" x14ac:dyDescent="0.2">
      <c r="A376" s="19">
        <v>7</v>
      </c>
      <c r="B376" s="20" t="s">
        <v>23</v>
      </c>
      <c r="C376" s="21" t="s">
        <v>129</v>
      </c>
    </row>
    <row r="377" spans="1:3" ht="14.25" customHeight="1" x14ac:dyDescent="0.2">
      <c r="A377" s="19">
        <v>8</v>
      </c>
      <c r="B377" s="20" t="s">
        <v>25</v>
      </c>
      <c r="C377" s="21" t="s">
        <v>130</v>
      </c>
    </row>
    <row r="378" spans="1:3" ht="14.25" customHeight="1" x14ac:dyDescent="0.2">
      <c r="A378" s="19">
        <v>9</v>
      </c>
      <c r="B378" s="20" t="s">
        <v>27</v>
      </c>
      <c r="C378" s="21" t="s">
        <v>131</v>
      </c>
    </row>
    <row r="379" spans="1:3" ht="14.25" customHeight="1" x14ac:dyDescent="0.2">
      <c r="A379" s="19">
        <v>10</v>
      </c>
      <c r="B379" s="20" t="s">
        <v>29</v>
      </c>
      <c r="C379" s="21" t="s">
        <v>132</v>
      </c>
    </row>
    <row r="380" spans="1:3" ht="14.25" customHeight="1" x14ac:dyDescent="0.2">
      <c r="A380" s="19">
        <v>11</v>
      </c>
      <c r="B380" s="20" t="s">
        <v>31</v>
      </c>
      <c r="C380" s="21" t="s">
        <v>133</v>
      </c>
    </row>
    <row r="381" spans="1:3" ht="14.25" customHeight="1" x14ac:dyDescent="0.2">
      <c r="A381" s="19">
        <v>12</v>
      </c>
      <c r="B381" s="20" t="s">
        <v>33</v>
      </c>
      <c r="C381" s="21" t="s">
        <v>134</v>
      </c>
    </row>
    <row r="382" spans="1:3" ht="14.25" customHeight="1" x14ac:dyDescent="0.2">
      <c r="A382" s="19">
        <v>13</v>
      </c>
      <c r="B382" s="20" t="s">
        <v>34</v>
      </c>
      <c r="C382" s="21" t="s">
        <v>87</v>
      </c>
    </row>
    <row r="383" spans="1:3" ht="14.25" customHeight="1" x14ac:dyDescent="0.2">
      <c r="A383" s="19">
        <v>14</v>
      </c>
      <c r="B383" s="20" t="s">
        <v>35</v>
      </c>
      <c r="C383" s="24" t="s">
        <v>22</v>
      </c>
    </row>
    <row r="384" spans="1:3" ht="15" customHeight="1" thickBot="1" x14ac:dyDescent="0.25">
      <c r="A384" s="25">
        <v>15</v>
      </c>
      <c r="B384" s="26" t="s">
        <v>36</v>
      </c>
      <c r="C384" s="27" t="s">
        <v>88</v>
      </c>
    </row>
    <row r="385" spans="1:4" ht="15.75" x14ac:dyDescent="0.25">
      <c r="A385" s="28" t="s">
        <v>135</v>
      </c>
      <c r="B385" s="28"/>
      <c r="C385" s="28" t="s">
        <v>136</v>
      </c>
      <c r="D38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1755</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1756</v>
      </c>
    </row>
    <row r="9" spans="1:3" ht="15.75" customHeight="1" x14ac:dyDescent="0.2">
      <c r="A9" s="299"/>
      <c r="B9" s="300"/>
      <c r="C9" s="301"/>
    </row>
    <row r="10" spans="1:3" ht="15.75" customHeight="1" thickBot="1" x14ac:dyDescent="0.25">
      <c r="A10" s="302" t="s">
        <v>76</v>
      </c>
      <c r="B10" s="303" t="s">
        <v>1757</v>
      </c>
      <c r="C10" s="298"/>
    </row>
    <row r="11" spans="1:3" s="223" customFormat="1" ht="75" customHeight="1" x14ac:dyDescent="0.2">
      <c r="A11" s="304" t="s">
        <v>8</v>
      </c>
      <c r="B11" s="305" t="s">
        <v>1758</v>
      </c>
      <c r="C11" s="306" t="s">
        <v>1759</v>
      </c>
    </row>
    <row r="12" spans="1:3" s="223" customFormat="1" ht="75" customHeight="1" x14ac:dyDescent="0.2">
      <c r="A12" s="307" t="s">
        <v>37</v>
      </c>
      <c r="B12" s="305" t="s">
        <v>1760</v>
      </c>
      <c r="C12" s="308" t="s">
        <v>1761</v>
      </c>
    </row>
    <row r="13" spans="1:3" s="223" customFormat="1" ht="30" x14ac:dyDescent="0.2">
      <c r="A13" s="309" t="s">
        <v>44</v>
      </c>
      <c r="B13" s="310" t="s">
        <v>1762</v>
      </c>
      <c r="C13" s="311">
        <v>0.156</v>
      </c>
    </row>
    <row r="14" spans="1:3" ht="13.5" customHeight="1" thickBot="1" x14ac:dyDescent="0.25">
      <c r="A14" s="312"/>
      <c r="B14" s="313"/>
      <c r="C14" s="314"/>
    </row>
    <row r="15" spans="1:3" s="223" customFormat="1" ht="16.5" customHeight="1" thickBot="1" x14ac:dyDescent="0.25">
      <c r="A15" s="315" t="s">
        <v>1763</v>
      </c>
      <c r="B15" s="316" t="s">
        <v>1764</v>
      </c>
      <c r="C15" s="317"/>
    </row>
    <row r="16" spans="1:3" s="223" customFormat="1" x14ac:dyDescent="0.2">
      <c r="A16" s="318"/>
      <c r="B16" s="319" t="s">
        <v>1765</v>
      </c>
      <c r="C16" s="320"/>
    </row>
    <row r="17" spans="1:3" s="223" customFormat="1" x14ac:dyDescent="0.2">
      <c r="A17" s="321">
        <v>1</v>
      </c>
      <c r="B17" s="305" t="s">
        <v>1766</v>
      </c>
      <c r="C17" s="322" t="s">
        <v>1767</v>
      </c>
    </row>
    <row r="18" spans="1:3" s="223" customFormat="1" x14ac:dyDescent="0.2">
      <c r="A18" s="321">
        <v>2</v>
      </c>
      <c r="B18" s="323" t="s">
        <v>1768</v>
      </c>
      <c r="C18" s="322" t="s">
        <v>1769</v>
      </c>
    </row>
    <row r="19" spans="1:3" s="223" customFormat="1" x14ac:dyDescent="0.2">
      <c r="A19" s="321">
        <v>3</v>
      </c>
      <c r="B19" s="323" t="s">
        <v>1770</v>
      </c>
      <c r="C19" s="322" t="s">
        <v>1771</v>
      </c>
    </row>
    <row r="20" spans="1:3" s="223" customFormat="1" ht="75" customHeight="1" x14ac:dyDescent="0.2">
      <c r="A20" s="321">
        <v>4</v>
      </c>
      <c r="B20" s="323" t="s">
        <v>1772</v>
      </c>
      <c r="C20" s="322" t="s">
        <v>1759</v>
      </c>
    </row>
    <row r="21" spans="1:3" s="223" customFormat="1" ht="75" customHeight="1" x14ac:dyDescent="0.2">
      <c r="A21" s="321">
        <v>5</v>
      </c>
      <c r="B21" s="323" t="s">
        <v>1773</v>
      </c>
      <c r="C21" s="322" t="s">
        <v>1774</v>
      </c>
    </row>
    <row r="22" spans="1:3" s="223" customFormat="1" ht="27" customHeight="1" x14ac:dyDescent="0.2">
      <c r="A22" s="324">
        <v>6</v>
      </c>
      <c r="B22" s="323" t="s">
        <v>1775</v>
      </c>
      <c r="C22" s="325">
        <v>0.13200000000000001</v>
      </c>
    </row>
    <row r="23" spans="1:3" s="326" customFormat="1" x14ac:dyDescent="0.2">
      <c r="A23" s="327"/>
      <c r="B23" s="328"/>
      <c r="C23" s="329"/>
    </row>
    <row r="24" spans="1:3" s="223" customFormat="1" x14ac:dyDescent="0.2">
      <c r="A24" s="318"/>
      <c r="B24" s="319" t="s">
        <v>1765</v>
      </c>
      <c r="C24" s="320"/>
    </row>
    <row r="25" spans="1:3" s="223" customFormat="1" x14ac:dyDescent="0.2">
      <c r="A25" s="321">
        <v>1</v>
      </c>
      <c r="B25" s="305" t="s">
        <v>1766</v>
      </c>
      <c r="C25" s="322" t="s">
        <v>1776</v>
      </c>
    </row>
    <row r="26" spans="1:3" s="223" customFormat="1" x14ac:dyDescent="0.2">
      <c r="A26" s="321">
        <v>2</v>
      </c>
      <c r="B26" s="323" t="s">
        <v>1768</v>
      </c>
      <c r="C26" s="322" t="s">
        <v>1769</v>
      </c>
    </row>
    <row r="27" spans="1:3" s="223" customFormat="1" x14ac:dyDescent="0.2">
      <c r="A27" s="321">
        <v>3</v>
      </c>
      <c r="B27" s="323" t="s">
        <v>1770</v>
      </c>
      <c r="C27" s="322" t="s">
        <v>1771</v>
      </c>
    </row>
    <row r="28" spans="1:3" s="223" customFormat="1" ht="75" customHeight="1" x14ac:dyDescent="0.2">
      <c r="A28" s="321">
        <v>4</v>
      </c>
      <c r="B28" s="323" t="s">
        <v>1772</v>
      </c>
      <c r="C28" s="322" t="s">
        <v>1759</v>
      </c>
    </row>
    <row r="29" spans="1:3" s="223" customFormat="1" ht="75" customHeight="1" x14ac:dyDescent="0.2">
      <c r="A29" s="321">
        <v>5</v>
      </c>
      <c r="B29" s="323" t="s">
        <v>1773</v>
      </c>
      <c r="C29" s="322" t="s">
        <v>1774</v>
      </c>
    </row>
    <row r="30" spans="1:3" s="223" customFormat="1" ht="27" customHeight="1" x14ac:dyDescent="0.2">
      <c r="A30" s="324">
        <v>6</v>
      </c>
      <c r="B30" s="323" t="s">
        <v>1775</v>
      </c>
      <c r="C30" s="325">
        <v>0.1729</v>
      </c>
    </row>
    <row r="31" spans="1:3" s="326" customFormat="1" x14ac:dyDescent="0.2">
      <c r="A31" s="327"/>
      <c r="B31" s="328"/>
      <c r="C31" s="329"/>
    </row>
    <row r="32" spans="1:3" s="223" customFormat="1" x14ac:dyDescent="0.2">
      <c r="A32" s="318"/>
      <c r="B32" s="319" t="s">
        <v>1765</v>
      </c>
      <c r="C32" s="320"/>
    </row>
    <row r="33" spans="1:3" s="223" customFormat="1" x14ac:dyDescent="0.2">
      <c r="A33" s="321">
        <v>1</v>
      </c>
      <c r="B33" s="305" t="s">
        <v>1766</v>
      </c>
      <c r="C33" s="322" t="s">
        <v>1777</v>
      </c>
    </row>
    <row r="34" spans="1:3" s="223" customFormat="1" x14ac:dyDescent="0.2">
      <c r="A34" s="321">
        <v>2</v>
      </c>
      <c r="B34" s="323" t="s">
        <v>1768</v>
      </c>
      <c r="C34" s="322" t="s">
        <v>1769</v>
      </c>
    </row>
    <row r="35" spans="1:3" s="223" customFormat="1" x14ac:dyDescent="0.2">
      <c r="A35" s="321">
        <v>3</v>
      </c>
      <c r="B35" s="323" t="s">
        <v>1770</v>
      </c>
      <c r="C35" s="322" t="s">
        <v>1771</v>
      </c>
    </row>
    <row r="36" spans="1:3" s="223" customFormat="1" ht="75" customHeight="1" x14ac:dyDescent="0.2">
      <c r="A36" s="321">
        <v>4</v>
      </c>
      <c r="B36" s="323" t="s">
        <v>1772</v>
      </c>
      <c r="C36" s="322" t="s">
        <v>1778</v>
      </c>
    </row>
    <row r="37" spans="1:3" s="223" customFormat="1" ht="75" customHeight="1" x14ac:dyDescent="0.2">
      <c r="A37" s="321">
        <v>5</v>
      </c>
      <c r="B37" s="323" t="s">
        <v>1773</v>
      </c>
      <c r="C37" s="322" t="s">
        <v>1774</v>
      </c>
    </row>
    <row r="38" spans="1:3" s="223" customFormat="1" ht="27" customHeight="1" x14ac:dyDescent="0.2">
      <c r="A38" s="324">
        <v>6</v>
      </c>
      <c r="B38" s="323" t="s">
        <v>1775</v>
      </c>
      <c r="C38" s="325">
        <v>2.2000000000000002E-2</v>
      </c>
    </row>
    <row r="39" spans="1:3" s="326" customFormat="1" x14ac:dyDescent="0.2">
      <c r="A39" s="327"/>
      <c r="B39" s="328"/>
      <c r="C39" s="329"/>
    </row>
    <row r="40" spans="1:3" s="223" customFormat="1" x14ac:dyDescent="0.2">
      <c r="A40" s="318"/>
      <c r="B40" s="319" t="s">
        <v>1765</v>
      </c>
      <c r="C40" s="320"/>
    </row>
    <row r="41" spans="1:3" s="223" customFormat="1" x14ac:dyDescent="0.2">
      <c r="A41" s="321">
        <v>1</v>
      </c>
      <c r="B41" s="305" t="s">
        <v>1766</v>
      </c>
      <c r="C41" s="322" t="s">
        <v>1779</v>
      </c>
    </row>
    <row r="42" spans="1:3" s="223" customFormat="1" x14ac:dyDescent="0.2">
      <c r="A42" s="321">
        <v>2</v>
      </c>
      <c r="B42" s="323" t="s">
        <v>1768</v>
      </c>
      <c r="C42" s="322" t="s">
        <v>1769</v>
      </c>
    </row>
    <row r="43" spans="1:3" s="223" customFormat="1" x14ac:dyDescent="0.2">
      <c r="A43" s="321">
        <v>3</v>
      </c>
      <c r="B43" s="323" t="s">
        <v>1770</v>
      </c>
      <c r="C43" s="322" t="s">
        <v>1771</v>
      </c>
    </row>
    <row r="44" spans="1:3" s="223" customFormat="1" ht="75" customHeight="1" x14ac:dyDescent="0.2">
      <c r="A44" s="321">
        <v>4</v>
      </c>
      <c r="B44" s="323" t="s">
        <v>1772</v>
      </c>
      <c r="C44" s="322" t="s">
        <v>1759</v>
      </c>
    </row>
    <row r="45" spans="1:3" s="223" customFormat="1" ht="75" customHeight="1" x14ac:dyDescent="0.2">
      <c r="A45" s="321">
        <v>5</v>
      </c>
      <c r="B45" s="323" t="s">
        <v>1773</v>
      </c>
      <c r="C45" s="322" t="s">
        <v>1774</v>
      </c>
    </row>
    <row r="46" spans="1:3" s="223" customFormat="1" ht="27" customHeight="1" x14ac:dyDescent="0.2">
      <c r="A46" s="324">
        <v>6</v>
      </c>
      <c r="B46" s="323" t="s">
        <v>1775</v>
      </c>
      <c r="C46" s="325">
        <v>0.15820000000000001</v>
      </c>
    </row>
    <row r="47" spans="1:3" s="326" customFormat="1" x14ac:dyDescent="0.2">
      <c r="A47" s="327"/>
      <c r="B47" s="328"/>
      <c r="C47"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232</v>
      </c>
      <c r="D5" s="331"/>
      <c r="E5" s="332"/>
      <c r="F5" s="332"/>
      <c r="G5" s="332"/>
    </row>
    <row r="6" spans="1:7" ht="15.75" customHeight="1" x14ac:dyDescent="0.25">
      <c r="A6" s="330"/>
      <c r="B6" s="330"/>
      <c r="C6" s="2" t="s">
        <v>2</v>
      </c>
      <c r="D6" s="331"/>
      <c r="E6" s="332"/>
      <c r="F6" s="332"/>
      <c r="G6" s="332"/>
    </row>
    <row r="7" spans="1:7" ht="15.75" customHeight="1" x14ac:dyDescent="0.25">
      <c r="A7" s="447" t="s">
        <v>1780</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1781</v>
      </c>
      <c r="C9" s="335" t="s">
        <v>1782</v>
      </c>
      <c r="D9" s="335" t="s">
        <v>1783</v>
      </c>
      <c r="E9" s="336" t="s">
        <v>1784</v>
      </c>
      <c r="F9" s="337"/>
      <c r="G9" s="337"/>
    </row>
    <row r="10" spans="1:7" ht="15.75" customHeight="1" x14ac:dyDescent="0.25">
      <c r="A10" s="338"/>
      <c r="B10" s="339"/>
      <c r="C10" s="340"/>
      <c r="D10" s="340"/>
      <c r="E10" s="8"/>
      <c r="F10" s="337"/>
      <c r="G10" s="337"/>
    </row>
    <row r="11" spans="1:7" ht="15.75" customHeight="1" x14ac:dyDescent="0.25">
      <c r="A11" s="341" t="s">
        <v>1785</v>
      </c>
      <c r="B11" s="342" t="s">
        <v>1786</v>
      </c>
      <c r="C11" s="343">
        <v>5020615</v>
      </c>
      <c r="D11" s="343">
        <v>199512</v>
      </c>
      <c r="E11" s="344">
        <f>C11+D11</f>
        <v>5220127</v>
      </c>
      <c r="F11" s="345"/>
      <c r="G11" s="346"/>
    </row>
    <row r="12" spans="1:7" ht="15.75" customHeight="1" x14ac:dyDescent="0.25">
      <c r="A12" s="494"/>
      <c r="B12" s="495"/>
      <c r="C12" s="495"/>
      <c r="D12" s="495"/>
      <c r="E12" s="496"/>
      <c r="F12" s="345"/>
      <c r="G12" s="346"/>
    </row>
    <row r="13" spans="1:7" ht="15.75" customHeight="1" x14ac:dyDescent="0.25">
      <c r="A13" s="341" t="s">
        <v>1787</v>
      </c>
      <c r="B13" s="342" t="s">
        <v>1788</v>
      </c>
      <c r="C13" s="343">
        <v>2148992</v>
      </c>
      <c r="D13" s="343">
        <v>100831</v>
      </c>
      <c r="E13" s="344">
        <f>C13+D13</f>
        <v>2249823</v>
      </c>
      <c r="F13" s="345"/>
      <c r="G13" s="346"/>
    </row>
    <row r="14" spans="1:7" ht="15.75" customHeight="1" x14ac:dyDescent="0.25">
      <c r="A14" s="494"/>
      <c r="B14" s="495"/>
      <c r="C14" s="495"/>
      <c r="D14" s="495"/>
      <c r="E14" s="496"/>
      <c r="F14" s="345"/>
      <c r="G14" s="346"/>
    </row>
    <row r="15" spans="1:7" ht="15.75" customHeight="1" x14ac:dyDescent="0.25">
      <c r="A15" s="341" t="s">
        <v>1789</v>
      </c>
      <c r="B15" s="342" t="s">
        <v>1790</v>
      </c>
      <c r="C15" s="343">
        <v>515029</v>
      </c>
      <c r="D15" s="343">
        <v>234609</v>
      </c>
      <c r="E15" s="344">
        <f>C15+D15</f>
        <v>749638</v>
      </c>
      <c r="F15" s="345"/>
      <c r="G15" s="346"/>
    </row>
    <row r="16" spans="1:7" ht="15.75" customHeight="1" x14ac:dyDescent="0.25">
      <c r="A16" s="494"/>
      <c r="B16" s="495"/>
      <c r="C16" s="495"/>
      <c r="D16" s="495"/>
      <c r="E16" s="496"/>
      <c r="F16" s="345"/>
      <c r="G16" s="346"/>
    </row>
    <row r="17" spans="1:7" ht="15.75" customHeight="1" x14ac:dyDescent="0.25">
      <c r="A17" s="341" t="s">
        <v>1791</v>
      </c>
      <c r="B17" s="342" t="s">
        <v>1792</v>
      </c>
      <c r="C17" s="343">
        <v>593069</v>
      </c>
      <c r="D17" s="343">
        <v>44902</v>
      </c>
      <c r="E17" s="344">
        <f>C17+D17</f>
        <v>637971</v>
      </c>
      <c r="F17" s="345"/>
      <c r="G17" s="346"/>
    </row>
    <row r="18" spans="1:7" ht="15.75" customHeight="1" x14ac:dyDescent="0.25">
      <c r="A18" s="494"/>
      <c r="B18" s="495"/>
      <c r="C18" s="495"/>
      <c r="D18" s="495"/>
      <c r="E18" s="496"/>
      <c r="F18" s="345"/>
      <c r="G18" s="346"/>
    </row>
    <row r="19" spans="1:7" ht="15.75" customHeight="1" x14ac:dyDescent="0.25">
      <c r="A19" s="341" t="s">
        <v>1793</v>
      </c>
      <c r="B19" s="342" t="s">
        <v>1794</v>
      </c>
      <c r="C19" s="343">
        <v>545550</v>
      </c>
      <c r="D19" s="343">
        <v>45548</v>
      </c>
      <c r="E19" s="344">
        <f>C19+D19</f>
        <v>591098</v>
      </c>
      <c r="F19" s="345"/>
      <c r="G19" s="346"/>
    </row>
    <row r="20" spans="1:7" ht="15.75" customHeight="1" x14ac:dyDescent="0.25">
      <c r="A20" s="494"/>
      <c r="B20" s="495"/>
      <c r="C20" s="495"/>
      <c r="D20" s="495"/>
      <c r="E20" s="496"/>
      <c r="F20" s="345"/>
      <c r="G20" s="346"/>
    </row>
    <row r="21" spans="1:7" ht="15.75" customHeight="1" x14ac:dyDescent="0.25">
      <c r="A21" s="341" t="s">
        <v>1795</v>
      </c>
      <c r="B21" s="342" t="s">
        <v>1794</v>
      </c>
      <c r="C21" s="343">
        <v>536298</v>
      </c>
      <c r="D21" s="343">
        <v>32274</v>
      </c>
      <c r="E21" s="344">
        <f>C21+D21</f>
        <v>568572</v>
      </c>
      <c r="F21" s="345"/>
      <c r="G21" s="346"/>
    </row>
    <row r="22" spans="1:7" ht="15.75" customHeight="1" x14ac:dyDescent="0.25">
      <c r="A22" s="494"/>
      <c r="B22" s="495"/>
      <c r="C22" s="495"/>
      <c r="D22" s="495"/>
      <c r="E22" s="496"/>
      <c r="F22" s="345"/>
      <c r="G22" s="346"/>
    </row>
    <row r="23" spans="1:7" ht="15.75" customHeight="1" x14ac:dyDescent="0.25">
      <c r="A23" s="341" t="s">
        <v>1796</v>
      </c>
      <c r="B23" s="342" t="s">
        <v>1794</v>
      </c>
      <c r="C23" s="343">
        <v>497797</v>
      </c>
      <c r="D23" s="343">
        <v>52950</v>
      </c>
      <c r="E23" s="344">
        <f>C23+D23</f>
        <v>550747</v>
      </c>
      <c r="F23" s="345"/>
      <c r="G23" s="346"/>
    </row>
    <row r="24" spans="1:7" ht="15.75" customHeight="1" x14ac:dyDescent="0.25">
      <c r="A24" s="494"/>
      <c r="B24" s="495"/>
      <c r="C24" s="495"/>
      <c r="D24" s="495"/>
      <c r="E24" s="496"/>
      <c r="F24" s="345"/>
      <c r="G24" s="346"/>
    </row>
    <row r="25" spans="1:7" ht="15.75" customHeight="1" x14ac:dyDescent="0.25">
      <c r="A25" s="341" t="s">
        <v>1797</v>
      </c>
      <c r="B25" s="342" t="s">
        <v>1798</v>
      </c>
      <c r="C25" s="343">
        <v>373681</v>
      </c>
      <c r="D25" s="343">
        <v>146553</v>
      </c>
      <c r="E25" s="344">
        <f>C25+D25</f>
        <v>520234</v>
      </c>
      <c r="F25" s="345"/>
      <c r="G25" s="346"/>
    </row>
    <row r="26" spans="1:7" ht="15.75" customHeight="1" x14ac:dyDescent="0.25">
      <c r="A26" s="494"/>
      <c r="B26" s="495"/>
      <c r="C26" s="495"/>
      <c r="D26" s="495"/>
      <c r="E26" s="496"/>
      <c r="F26" s="345"/>
      <c r="G26" s="346"/>
    </row>
    <row r="27" spans="1:7" ht="15.75" customHeight="1" x14ac:dyDescent="0.25">
      <c r="A27" s="341" t="s">
        <v>1799</v>
      </c>
      <c r="B27" s="342" t="s">
        <v>1794</v>
      </c>
      <c r="C27" s="343">
        <v>437434</v>
      </c>
      <c r="D27" s="343">
        <v>64426</v>
      </c>
      <c r="E27" s="344">
        <f>C27+D27</f>
        <v>501860</v>
      </c>
      <c r="F27" s="345"/>
      <c r="G27" s="346"/>
    </row>
    <row r="28" spans="1:7" ht="15.75" customHeight="1" x14ac:dyDescent="0.25">
      <c r="A28" s="494"/>
      <c r="B28" s="495"/>
      <c r="C28" s="495"/>
      <c r="D28" s="495"/>
      <c r="E28" s="496"/>
      <c r="F28" s="345"/>
      <c r="G28" s="346"/>
    </row>
    <row r="29" spans="1:7" ht="15.75" customHeight="1" x14ac:dyDescent="0.25">
      <c r="A29" s="341" t="s">
        <v>1800</v>
      </c>
      <c r="B29" s="342" t="s">
        <v>1801</v>
      </c>
      <c r="C29" s="343">
        <v>468489</v>
      </c>
      <c r="D29" s="343">
        <v>31717</v>
      </c>
      <c r="E29" s="344">
        <f>C29+D29</f>
        <v>500206</v>
      </c>
      <c r="F29" s="345"/>
      <c r="G29" s="346"/>
    </row>
    <row r="30" spans="1:7" ht="15.75" customHeight="1" thickBot="1" x14ac:dyDescent="0.3">
      <c r="A30" s="494"/>
      <c r="B30" s="495"/>
      <c r="C30" s="495"/>
      <c r="D30" s="495"/>
      <c r="E30" s="496"/>
      <c r="F30" s="345"/>
      <c r="G30" s="346"/>
    </row>
    <row r="31" spans="1:7" ht="18.75" customHeight="1" thickBot="1" x14ac:dyDescent="0.3">
      <c r="A31" s="347"/>
      <c r="B31" s="348" t="s">
        <v>212</v>
      </c>
      <c r="C31" s="349">
        <f>SUM(C11+C13+C15+C17+C19+C21+C23+C25+C27+C29)</f>
        <v>11136954</v>
      </c>
      <c r="D31" s="349">
        <f>SUM(D11+D13+D15+D17+D19+D21+D23+D25+D27+D29)</f>
        <v>953322</v>
      </c>
      <c r="E31" s="350">
        <f>C31+D31</f>
        <v>12090276</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4"/>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232</v>
      </c>
      <c r="B3" s="498"/>
      <c r="C3" s="498"/>
      <c r="D3" s="498"/>
      <c r="E3" s="498"/>
    </row>
    <row r="4" spans="1:5" ht="15" customHeight="1" x14ac:dyDescent="0.2">
      <c r="A4" s="498" t="s">
        <v>2</v>
      </c>
      <c r="B4" s="498"/>
      <c r="C4" s="498"/>
      <c r="D4" s="498"/>
      <c r="E4" s="498"/>
    </row>
    <row r="5" spans="1:5" ht="15" customHeight="1" x14ac:dyDescent="0.2">
      <c r="A5" s="499" t="s">
        <v>1802</v>
      </c>
      <c r="B5" s="499"/>
      <c r="C5" s="499"/>
      <c r="D5" s="499"/>
      <c r="E5" s="499"/>
    </row>
    <row r="6" spans="1:5" ht="15" customHeight="1" x14ac:dyDescent="0.2">
      <c r="A6" s="499" t="s">
        <v>1803</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1804</v>
      </c>
      <c r="D9" s="360" t="s">
        <v>1805</v>
      </c>
      <c r="E9" s="361" t="s">
        <v>1784</v>
      </c>
    </row>
    <row r="10" spans="1:5" s="356" customFormat="1" x14ac:dyDescent="0.2">
      <c r="A10" s="362"/>
      <c r="B10" s="363"/>
      <c r="C10" s="364"/>
      <c r="D10" s="364"/>
      <c r="E10" s="365"/>
    </row>
    <row r="11" spans="1:5" s="356" customFormat="1" x14ac:dyDescent="0.2">
      <c r="A11" s="366" t="s">
        <v>1806</v>
      </c>
      <c r="B11" s="367" t="s">
        <v>10</v>
      </c>
      <c r="C11" s="368"/>
      <c r="D11" s="368"/>
      <c r="E11" s="369"/>
    </row>
    <row r="12" spans="1:5" ht="14.25" customHeight="1" x14ac:dyDescent="0.2">
      <c r="A12" s="370">
        <v>1</v>
      </c>
      <c r="B12" s="371" t="s">
        <v>1807</v>
      </c>
      <c r="C12" s="372">
        <v>0</v>
      </c>
      <c r="D12" s="372">
        <v>0</v>
      </c>
      <c r="E12" s="372">
        <f>D12+ C12</f>
        <v>0</v>
      </c>
    </row>
    <row r="13" spans="1:5" ht="14.25" customHeight="1" x14ac:dyDescent="0.2">
      <c r="A13" s="370">
        <v>2</v>
      </c>
      <c r="B13" s="371" t="s">
        <v>1808</v>
      </c>
      <c r="C13" s="372">
        <v>0</v>
      </c>
      <c r="D13" s="372">
        <v>0</v>
      </c>
      <c r="E13" s="372">
        <f>D13+ C13</f>
        <v>0</v>
      </c>
    </row>
    <row r="14" spans="1:5" x14ac:dyDescent="0.2">
      <c r="A14" s="362"/>
      <c r="B14" s="363"/>
      <c r="C14" s="364"/>
      <c r="D14" s="364"/>
      <c r="E14" s="373"/>
    </row>
    <row r="15" spans="1:5" s="356" customFormat="1" x14ac:dyDescent="0.2">
      <c r="A15" s="366" t="s">
        <v>1809</v>
      </c>
      <c r="B15" s="367" t="s">
        <v>38</v>
      </c>
      <c r="C15" s="368"/>
      <c r="D15" s="368"/>
      <c r="E15" s="369"/>
    </row>
    <row r="16" spans="1:5" ht="14.25" customHeight="1" x14ac:dyDescent="0.2">
      <c r="A16" s="370">
        <v>1</v>
      </c>
      <c r="B16" s="371" t="s">
        <v>1807</v>
      </c>
      <c r="C16" s="372">
        <v>0</v>
      </c>
      <c r="D16" s="372">
        <v>0</v>
      </c>
      <c r="E16" s="372">
        <f>D16+ C16</f>
        <v>0</v>
      </c>
    </row>
    <row r="17" spans="1:5" ht="14.25" customHeight="1" x14ac:dyDescent="0.2">
      <c r="A17" s="370">
        <v>2</v>
      </c>
      <c r="B17" s="371" t="s">
        <v>1808</v>
      </c>
      <c r="C17" s="372">
        <v>0</v>
      </c>
      <c r="D17" s="372">
        <v>0</v>
      </c>
      <c r="E17" s="372">
        <f>D17+ C17</f>
        <v>0</v>
      </c>
    </row>
    <row r="18" spans="1:5" x14ac:dyDescent="0.2">
      <c r="A18" s="362"/>
      <c r="B18" s="363"/>
      <c r="C18" s="364"/>
      <c r="D18" s="364"/>
      <c r="E18" s="373"/>
    </row>
    <row r="19" spans="1:5" s="356" customFormat="1" x14ac:dyDescent="0.2">
      <c r="A19" s="366" t="s">
        <v>1810</v>
      </c>
      <c r="B19" s="367" t="s">
        <v>45</v>
      </c>
      <c r="C19" s="368"/>
      <c r="D19" s="368"/>
      <c r="E19" s="369"/>
    </row>
    <row r="20" spans="1:5" ht="14.25" customHeight="1" x14ac:dyDescent="0.2">
      <c r="A20" s="370">
        <v>1</v>
      </c>
      <c r="B20" s="371" t="s">
        <v>1807</v>
      </c>
      <c r="C20" s="372">
        <v>0</v>
      </c>
      <c r="D20" s="372">
        <v>0</v>
      </c>
      <c r="E20" s="372">
        <f>D20+ C20</f>
        <v>0</v>
      </c>
    </row>
    <row r="21" spans="1:5" ht="14.25" customHeight="1" x14ac:dyDescent="0.2">
      <c r="A21" s="370">
        <v>2</v>
      </c>
      <c r="B21" s="371" t="s">
        <v>1808</v>
      </c>
      <c r="C21" s="372">
        <v>0</v>
      </c>
      <c r="D21" s="372">
        <v>0</v>
      </c>
      <c r="E21" s="372">
        <f>D21+ C21</f>
        <v>0</v>
      </c>
    </row>
    <row r="22" spans="1:5" x14ac:dyDescent="0.2">
      <c r="A22" s="362"/>
      <c r="B22" s="363"/>
      <c r="C22" s="364"/>
      <c r="D22" s="364"/>
      <c r="E22" s="373"/>
    </row>
    <row r="23" spans="1:5" s="356" customFormat="1" x14ac:dyDescent="0.2">
      <c r="A23" s="366" t="s">
        <v>1811</v>
      </c>
      <c r="B23" s="367" t="s">
        <v>51</v>
      </c>
      <c r="C23" s="368"/>
      <c r="D23" s="368"/>
      <c r="E23" s="369"/>
    </row>
    <row r="24" spans="1:5" ht="14.25" customHeight="1" x14ac:dyDescent="0.2">
      <c r="A24" s="370">
        <v>1</v>
      </c>
      <c r="B24" s="371" t="s">
        <v>1807</v>
      </c>
      <c r="C24" s="372">
        <v>0</v>
      </c>
      <c r="D24" s="372">
        <v>0</v>
      </c>
      <c r="E24" s="372">
        <f>D24+ C24</f>
        <v>0</v>
      </c>
    </row>
    <row r="25" spans="1:5" ht="14.25" customHeight="1" x14ac:dyDescent="0.2">
      <c r="A25" s="370">
        <v>2</v>
      </c>
      <c r="B25" s="371" t="s">
        <v>1808</v>
      </c>
      <c r="C25" s="372">
        <v>0</v>
      </c>
      <c r="D25" s="372">
        <v>0</v>
      </c>
      <c r="E25" s="372">
        <f>D25+ C25</f>
        <v>0</v>
      </c>
    </row>
    <row r="26" spans="1:5" x14ac:dyDescent="0.2">
      <c r="A26" s="362"/>
      <c r="B26" s="363"/>
      <c r="C26" s="364"/>
      <c r="D26" s="364"/>
      <c r="E26" s="373"/>
    </row>
    <row r="27" spans="1:5" s="356" customFormat="1" x14ac:dyDescent="0.2">
      <c r="A27" s="366" t="s">
        <v>1812</v>
      </c>
      <c r="B27" s="367" t="s">
        <v>57</v>
      </c>
      <c r="C27" s="368"/>
      <c r="D27" s="368"/>
      <c r="E27" s="369"/>
    </row>
    <row r="28" spans="1:5" ht="14.25" customHeight="1" x14ac:dyDescent="0.2">
      <c r="A28" s="370">
        <v>1</v>
      </c>
      <c r="B28" s="371" t="s">
        <v>1807</v>
      </c>
      <c r="C28" s="372">
        <v>0</v>
      </c>
      <c r="D28" s="372">
        <v>0</v>
      </c>
      <c r="E28" s="372">
        <f>D28+ C28</f>
        <v>0</v>
      </c>
    </row>
    <row r="29" spans="1:5" ht="14.25" customHeight="1" x14ac:dyDescent="0.2">
      <c r="A29" s="370">
        <v>2</v>
      </c>
      <c r="B29" s="371" t="s">
        <v>1808</v>
      </c>
      <c r="C29" s="372">
        <v>0</v>
      </c>
      <c r="D29" s="372">
        <v>0</v>
      </c>
      <c r="E29" s="372">
        <f>D29+ C29</f>
        <v>0</v>
      </c>
    </row>
    <row r="30" spans="1:5" x14ac:dyDescent="0.2">
      <c r="A30" s="362"/>
      <c r="B30" s="363"/>
      <c r="C30" s="364"/>
      <c r="D30" s="364"/>
      <c r="E30" s="373"/>
    </row>
    <row r="31" spans="1:5" s="356" customFormat="1" x14ac:dyDescent="0.2">
      <c r="A31" s="366" t="s">
        <v>1813</v>
      </c>
      <c r="B31" s="367" t="s">
        <v>63</v>
      </c>
      <c r="C31" s="368"/>
      <c r="D31" s="368"/>
      <c r="E31" s="369"/>
    </row>
    <row r="32" spans="1:5" ht="14.25" customHeight="1" x14ac:dyDescent="0.2">
      <c r="A32" s="370">
        <v>1</v>
      </c>
      <c r="B32" s="371" t="s">
        <v>1807</v>
      </c>
      <c r="C32" s="372">
        <v>0</v>
      </c>
      <c r="D32" s="372">
        <v>0</v>
      </c>
      <c r="E32" s="372">
        <f>D32+ C32</f>
        <v>0</v>
      </c>
    </row>
    <row r="33" spans="1:5" ht="14.25" customHeight="1" x14ac:dyDescent="0.2">
      <c r="A33" s="370">
        <v>2</v>
      </c>
      <c r="B33" s="371" t="s">
        <v>1808</v>
      </c>
      <c r="C33" s="372">
        <v>0</v>
      </c>
      <c r="D33" s="372">
        <v>0</v>
      </c>
      <c r="E33" s="372">
        <f>D33+ C33</f>
        <v>0</v>
      </c>
    </row>
    <row r="34" spans="1:5" x14ac:dyDescent="0.2">
      <c r="A34" s="362"/>
      <c r="B34" s="363"/>
      <c r="C34" s="364"/>
      <c r="D34" s="364"/>
      <c r="E34" s="373"/>
    </row>
    <row r="35" spans="1:5" s="356" customFormat="1" x14ac:dyDescent="0.2">
      <c r="A35" s="366" t="s">
        <v>1814</v>
      </c>
      <c r="B35" s="367" t="s">
        <v>69</v>
      </c>
      <c r="C35" s="368"/>
      <c r="D35" s="368"/>
      <c r="E35" s="369"/>
    </row>
    <row r="36" spans="1:5" ht="14.25" customHeight="1" x14ac:dyDescent="0.2">
      <c r="A36" s="370">
        <v>1</v>
      </c>
      <c r="B36" s="371" t="s">
        <v>1807</v>
      </c>
      <c r="C36" s="372">
        <v>0</v>
      </c>
      <c r="D36" s="372">
        <v>0</v>
      </c>
      <c r="E36" s="372">
        <f>D36+ C36</f>
        <v>0</v>
      </c>
    </row>
    <row r="37" spans="1:5" ht="14.25" customHeight="1" x14ac:dyDescent="0.2">
      <c r="A37" s="370">
        <v>2</v>
      </c>
      <c r="B37" s="371" t="s">
        <v>1808</v>
      </c>
      <c r="C37" s="372">
        <v>0</v>
      </c>
      <c r="D37" s="372">
        <v>0</v>
      </c>
      <c r="E37" s="372">
        <f>D37+ C37</f>
        <v>0</v>
      </c>
    </row>
    <row r="38" spans="1:5" x14ac:dyDescent="0.2">
      <c r="A38" s="362"/>
      <c r="B38" s="363"/>
      <c r="C38" s="364"/>
      <c r="D38" s="364"/>
      <c r="E38" s="373"/>
    </row>
    <row r="39" spans="1:5" s="356" customFormat="1" x14ac:dyDescent="0.2">
      <c r="A39" s="366" t="s">
        <v>1815</v>
      </c>
      <c r="B39" s="367" t="s">
        <v>73</v>
      </c>
      <c r="C39" s="368"/>
      <c r="D39" s="368"/>
      <c r="E39" s="369"/>
    </row>
    <row r="40" spans="1:5" ht="14.25" customHeight="1" x14ac:dyDescent="0.2">
      <c r="A40" s="370">
        <v>1</v>
      </c>
      <c r="B40" s="371" t="s">
        <v>1807</v>
      </c>
      <c r="C40" s="372">
        <v>0</v>
      </c>
      <c r="D40" s="372">
        <v>0</v>
      </c>
      <c r="E40" s="372">
        <f>D40+ C40</f>
        <v>0</v>
      </c>
    </row>
    <row r="41" spans="1:5" ht="14.25" customHeight="1" x14ac:dyDescent="0.2">
      <c r="A41" s="370">
        <v>2</v>
      </c>
      <c r="B41" s="371" t="s">
        <v>1808</v>
      </c>
      <c r="C41" s="372">
        <v>0</v>
      </c>
      <c r="D41" s="372">
        <v>0</v>
      </c>
      <c r="E41" s="372">
        <f>D41+ C41</f>
        <v>0</v>
      </c>
    </row>
    <row r="42" spans="1:5" x14ac:dyDescent="0.2">
      <c r="A42" s="362"/>
      <c r="B42" s="363"/>
      <c r="C42" s="364"/>
      <c r="D42" s="364"/>
      <c r="E42" s="373"/>
    </row>
    <row r="43" spans="1:5" s="356" customFormat="1" x14ac:dyDescent="0.2">
      <c r="A43" s="366" t="s">
        <v>1816</v>
      </c>
      <c r="B43" s="367" t="s">
        <v>77</v>
      </c>
      <c r="C43" s="368"/>
      <c r="D43" s="368"/>
      <c r="E43" s="369"/>
    </row>
    <row r="44" spans="1:5" ht="14.25" customHeight="1" x14ac:dyDescent="0.2">
      <c r="A44" s="370">
        <v>1</v>
      </c>
      <c r="B44" s="371" t="s">
        <v>1807</v>
      </c>
      <c r="C44" s="372">
        <v>0</v>
      </c>
      <c r="D44" s="372">
        <v>0</v>
      </c>
      <c r="E44" s="372">
        <f>D44+ C44</f>
        <v>0</v>
      </c>
    </row>
    <row r="45" spans="1:5" ht="14.25" customHeight="1" x14ac:dyDescent="0.2">
      <c r="A45" s="370">
        <v>2</v>
      </c>
      <c r="B45" s="371" t="s">
        <v>1808</v>
      </c>
      <c r="C45" s="372">
        <v>0</v>
      </c>
      <c r="D45" s="372">
        <v>0</v>
      </c>
      <c r="E45" s="372">
        <f>D45+ C45</f>
        <v>0</v>
      </c>
    </row>
    <row r="46" spans="1:5" x14ac:dyDescent="0.2">
      <c r="A46" s="362"/>
      <c r="B46" s="363"/>
      <c r="C46" s="364"/>
      <c r="D46" s="364"/>
      <c r="E46" s="373"/>
    </row>
    <row r="47" spans="1:5" s="356" customFormat="1" x14ac:dyDescent="0.2">
      <c r="A47" s="366" t="s">
        <v>1817</v>
      </c>
      <c r="B47" s="367" t="s">
        <v>80</v>
      </c>
      <c r="C47" s="368"/>
      <c r="D47" s="368"/>
      <c r="E47" s="369"/>
    </row>
    <row r="48" spans="1:5" ht="14.25" customHeight="1" x14ac:dyDescent="0.2">
      <c r="A48" s="370">
        <v>1</v>
      </c>
      <c r="B48" s="371" t="s">
        <v>1807</v>
      </c>
      <c r="C48" s="372">
        <v>0</v>
      </c>
      <c r="D48" s="372">
        <v>0</v>
      </c>
      <c r="E48" s="372">
        <f>D48+ C48</f>
        <v>0</v>
      </c>
    </row>
    <row r="49" spans="1:5" ht="14.25" customHeight="1" x14ac:dyDescent="0.2">
      <c r="A49" s="370">
        <v>2</v>
      </c>
      <c r="B49" s="371" t="s">
        <v>1808</v>
      </c>
      <c r="C49" s="372">
        <v>0</v>
      </c>
      <c r="D49" s="372">
        <v>0</v>
      </c>
      <c r="E49" s="372">
        <f>D49+ C49</f>
        <v>0</v>
      </c>
    </row>
    <row r="50" spans="1:5" x14ac:dyDescent="0.2">
      <c r="A50" s="362"/>
      <c r="B50" s="363"/>
      <c r="C50" s="364"/>
      <c r="D50" s="364"/>
      <c r="E50" s="373"/>
    </row>
    <row r="51" spans="1:5" s="356" customFormat="1" x14ac:dyDescent="0.2">
      <c r="A51" s="366" t="s">
        <v>1818</v>
      </c>
      <c r="B51" s="367" t="s">
        <v>90</v>
      </c>
      <c r="C51" s="368"/>
      <c r="D51" s="368"/>
      <c r="E51" s="369"/>
    </row>
    <row r="52" spans="1:5" ht="14.25" customHeight="1" x14ac:dyDescent="0.2">
      <c r="A52" s="370">
        <v>1</v>
      </c>
      <c r="B52" s="371" t="s">
        <v>1807</v>
      </c>
      <c r="C52" s="372">
        <v>0</v>
      </c>
      <c r="D52" s="372">
        <v>0</v>
      </c>
      <c r="E52" s="372">
        <f>D52+ C52</f>
        <v>0</v>
      </c>
    </row>
    <row r="53" spans="1:5" ht="14.25" customHeight="1" x14ac:dyDescent="0.2">
      <c r="A53" s="370">
        <v>2</v>
      </c>
      <c r="B53" s="371" t="s">
        <v>1808</v>
      </c>
      <c r="C53" s="372">
        <v>0</v>
      </c>
      <c r="D53" s="372">
        <v>0</v>
      </c>
      <c r="E53" s="372">
        <f>D53+ C53</f>
        <v>0</v>
      </c>
    </row>
    <row r="54" spans="1:5" x14ac:dyDescent="0.2">
      <c r="A54" s="362"/>
      <c r="B54" s="363"/>
      <c r="C54" s="364"/>
      <c r="D54" s="364"/>
      <c r="E54" s="373"/>
    </row>
    <row r="55" spans="1:5" s="356" customFormat="1" x14ac:dyDescent="0.2">
      <c r="A55" s="366" t="s">
        <v>1819</v>
      </c>
      <c r="B55" s="367" t="s">
        <v>93</v>
      </c>
      <c r="C55" s="368"/>
      <c r="D55" s="368"/>
      <c r="E55" s="369"/>
    </row>
    <row r="56" spans="1:5" ht="14.25" customHeight="1" x14ac:dyDescent="0.2">
      <c r="A56" s="370">
        <v>1</v>
      </c>
      <c r="B56" s="371" t="s">
        <v>1807</v>
      </c>
      <c r="C56" s="372">
        <v>0</v>
      </c>
      <c r="D56" s="372">
        <v>0</v>
      </c>
      <c r="E56" s="372">
        <f>D56+ C56</f>
        <v>0</v>
      </c>
    </row>
    <row r="57" spans="1:5" ht="14.25" customHeight="1" x14ac:dyDescent="0.2">
      <c r="A57" s="370">
        <v>2</v>
      </c>
      <c r="B57" s="371" t="s">
        <v>1808</v>
      </c>
      <c r="C57" s="372">
        <v>0</v>
      </c>
      <c r="D57" s="372">
        <v>0</v>
      </c>
      <c r="E57" s="372">
        <f>D57+ C57</f>
        <v>0</v>
      </c>
    </row>
    <row r="58" spans="1:5" x14ac:dyDescent="0.2">
      <c r="A58" s="362"/>
      <c r="B58" s="363"/>
      <c r="C58" s="364"/>
      <c r="D58" s="364"/>
      <c r="E58" s="373"/>
    </row>
    <row r="59" spans="1:5" s="356" customFormat="1" x14ac:dyDescent="0.2">
      <c r="A59" s="366" t="s">
        <v>1820</v>
      </c>
      <c r="B59" s="367" t="s">
        <v>97</v>
      </c>
      <c r="C59" s="368"/>
      <c r="D59" s="368"/>
      <c r="E59" s="369"/>
    </row>
    <row r="60" spans="1:5" ht="14.25" customHeight="1" x14ac:dyDescent="0.2">
      <c r="A60" s="370">
        <v>1</v>
      </c>
      <c r="B60" s="371" t="s">
        <v>1807</v>
      </c>
      <c r="C60" s="372">
        <v>0</v>
      </c>
      <c r="D60" s="372">
        <v>0</v>
      </c>
      <c r="E60" s="372">
        <f>D60+ C60</f>
        <v>0</v>
      </c>
    </row>
    <row r="61" spans="1:5" ht="14.25" customHeight="1" x14ac:dyDescent="0.2">
      <c r="A61" s="370">
        <v>2</v>
      </c>
      <c r="B61" s="371" t="s">
        <v>1808</v>
      </c>
      <c r="C61" s="372">
        <v>0</v>
      </c>
      <c r="D61" s="372">
        <v>0</v>
      </c>
      <c r="E61" s="372">
        <f>D61+ C61</f>
        <v>0</v>
      </c>
    </row>
    <row r="62" spans="1:5" x14ac:dyDescent="0.2">
      <c r="A62" s="362"/>
      <c r="B62" s="363"/>
      <c r="C62" s="364"/>
      <c r="D62" s="364"/>
      <c r="E62" s="373"/>
    </row>
    <row r="63" spans="1:5" s="356" customFormat="1" x14ac:dyDescent="0.2">
      <c r="A63" s="366" t="s">
        <v>1821</v>
      </c>
      <c r="B63" s="367" t="s">
        <v>101</v>
      </c>
      <c r="C63" s="368"/>
      <c r="D63" s="368"/>
      <c r="E63" s="369"/>
    </row>
    <row r="64" spans="1:5" ht="14.25" customHeight="1" x14ac:dyDescent="0.2">
      <c r="A64" s="370">
        <v>1</v>
      </c>
      <c r="B64" s="371" t="s">
        <v>1807</v>
      </c>
      <c r="C64" s="372">
        <v>0</v>
      </c>
      <c r="D64" s="372">
        <v>0</v>
      </c>
      <c r="E64" s="372">
        <f>D64+ C64</f>
        <v>0</v>
      </c>
    </row>
    <row r="65" spans="1:5" ht="14.25" customHeight="1" x14ac:dyDescent="0.2">
      <c r="A65" s="370">
        <v>2</v>
      </c>
      <c r="B65" s="371" t="s">
        <v>1808</v>
      </c>
      <c r="C65" s="372">
        <v>0</v>
      </c>
      <c r="D65" s="372">
        <v>0</v>
      </c>
      <c r="E65" s="372">
        <f>D65+ C65</f>
        <v>0</v>
      </c>
    </row>
    <row r="66" spans="1:5" x14ac:dyDescent="0.2">
      <c r="A66" s="362"/>
      <c r="B66" s="363"/>
      <c r="C66" s="364"/>
      <c r="D66" s="364"/>
      <c r="E66" s="373"/>
    </row>
    <row r="67" spans="1:5" s="356" customFormat="1" x14ac:dyDescent="0.2">
      <c r="A67" s="366" t="s">
        <v>1822</v>
      </c>
      <c r="B67" s="367" t="s">
        <v>104</v>
      </c>
      <c r="C67" s="368"/>
      <c r="D67" s="368"/>
      <c r="E67" s="369"/>
    </row>
    <row r="68" spans="1:5" ht="14.25" customHeight="1" x14ac:dyDescent="0.2">
      <c r="A68" s="370">
        <v>1</v>
      </c>
      <c r="B68" s="371" t="s">
        <v>1807</v>
      </c>
      <c r="C68" s="372">
        <v>0</v>
      </c>
      <c r="D68" s="372">
        <v>0</v>
      </c>
      <c r="E68" s="372">
        <f>D68+ C68</f>
        <v>0</v>
      </c>
    </row>
    <row r="69" spans="1:5" ht="14.25" customHeight="1" x14ac:dyDescent="0.2">
      <c r="A69" s="370">
        <v>2</v>
      </c>
      <c r="B69" s="371" t="s">
        <v>1808</v>
      </c>
      <c r="C69" s="372">
        <v>0</v>
      </c>
      <c r="D69" s="372">
        <v>0</v>
      </c>
      <c r="E69" s="372">
        <f>D69+ C69</f>
        <v>0</v>
      </c>
    </row>
    <row r="70" spans="1:5" x14ac:dyDescent="0.2">
      <c r="A70" s="362"/>
      <c r="B70" s="363"/>
      <c r="C70" s="364"/>
      <c r="D70" s="364"/>
      <c r="E70" s="373"/>
    </row>
    <row r="71" spans="1:5" s="356" customFormat="1" x14ac:dyDescent="0.2">
      <c r="A71" s="366" t="s">
        <v>1823</v>
      </c>
      <c r="B71" s="367" t="s">
        <v>109</v>
      </c>
      <c r="C71" s="368"/>
      <c r="D71" s="368"/>
      <c r="E71" s="369"/>
    </row>
    <row r="72" spans="1:5" ht="14.25" customHeight="1" x14ac:dyDescent="0.2">
      <c r="A72" s="370">
        <v>1</v>
      </c>
      <c r="B72" s="371" t="s">
        <v>1807</v>
      </c>
      <c r="C72" s="372">
        <v>0</v>
      </c>
      <c r="D72" s="372">
        <v>0</v>
      </c>
      <c r="E72" s="372">
        <f>D72+ C72</f>
        <v>0</v>
      </c>
    </row>
    <row r="73" spans="1:5" ht="14.25" customHeight="1" x14ac:dyDescent="0.2">
      <c r="A73" s="370">
        <v>2</v>
      </c>
      <c r="B73" s="371" t="s">
        <v>1808</v>
      </c>
      <c r="C73" s="372">
        <v>0</v>
      </c>
      <c r="D73" s="372">
        <v>0</v>
      </c>
      <c r="E73" s="372">
        <f>D73+ C73</f>
        <v>0</v>
      </c>
    </row>
    <row r="74" spans="1:5" x14ac:dyDescent="0.2">
      <c r="A74" s="362"/>
      <c r="B74" s="363"/>
      <c r="C74" s="364"/>
      <c r="D74" s="364"/>
      <c r="E74" s="373"/>
    </row>
    <row r="75" spans="1:5" s="356" customFormat="1" x14ac:dyDescent="0.2">
      <c r="A75" s="366" t="s">
        <v>1824</v>
      </c>
      <c r="B75" s="367" t="s">
        <v>112</v>
      </c>
      <c r="C75" s="368"/>
      <c r="D75" s="368"/>
      <c r="E75" s="369"/>
    </row>
    <row r="76" spans="1:5" ht="14.25" customHeight="1" x14ac:dyDescent="0.2">
      <c r="A76" s="370">
        <v>1</v>
      </c>
      <c r="B76" s="371" t="s">
        <v>1807</v>
      </c>
      <c r="C76" s="372">
        <v>0</v>
      </c>
      <c r="D76" s="372">
        <v>0</v>
      </c>
      <c r="E76" s="372">
        <f>D76+ C76</f>
        <v>0</v>
      </c>
    </row>
    <row r="77" spans="1:5" ht="14.25" customHeight="1" x14ac:dyDescent="0.2">
      <c r="A77" s="370">
        <v>2</v>
      </c>
      <c r="B77" s="371" t="s">
        <v>1808</v>
      </c>
      <c r="C77" s="372">
        <v>0</v>
      </c>
      <c r="D77" s="372">
        <v>0</v>
      </c>
      <c r="E77" s="372">
        <f>D77+ C77</f>
        <v>0</v>
      </c>
    </row>
    <row r="78" spans="1:5" x14ac:dyDescent="0.2">
      <c r="A78" s="362"/>
      <c r="B78" s="363"/>
      <c r="C78" s="364"/>
      <c r="D78" s="364"/>
      <c r="E78" s="373"/>
    </row>
    <row r="79" spans="1:5" s="356" customFormat="1" x14ac:dyDescent="0.2">
      <c r="A79" s="366" t="s">
        <v>1825</v>
      </c>
      <c r="B79" s="367" t="s">
        <v>115</v>
      </c>
      <c r="C79" s="368"/>
      <c r="D79" s="368"/>
      <c r="E79" s="369"/>
    </row>
    <row r="80" spans="1:5" ht="14.25" customHeight="1" x14ac:dyDescent="0.2">
      <c r="A80" s="370">
        <v>1</v>
      </c>
      <c r="B80" s="371" t="s">
        <v>1807</v>
      </c>
      <c r="C80" s="372">
        <v>0</v>
      </c>
      <c r="D80" s="372">
        <v>0</v>
      </c>
      <c r="E80" s="372">
        <f>D80+ C80</f>
        <v>0</v>
      </c>
    </row>
    <row r="81" spans="1:5" ht="14.25" customHeight="1" x14ac:dyDescent="0.2">
      <c r="A81" s="370">
        <v>2</v>
      </c>
      <c r="B81" s="371" t="s">
        <v>1808</v>
      </c>
      <c r="C81" s="372">
        <v>0</v>
      </c>
      <c r="D81" s="372">
        <v>0</v>
      </c>
      <c r="E81" s="372">
        <f>D81+ C81</f>
        <v>0</v>
      </c>
    </row>
    <row r="82" spans="1:5" x14ac:dyDescent="0.2">
      <c r="A82" s="362"/>
      <c r="B82" s="363"/>
      <c r="C82" s="364"/>
      <c r="D82" s="364"/>
      <c r="E82" s="373"/>
    </row>
    <row r="83" spans="1:5" s="356" customFormat="1" x14ac:dyDescent="0.2">
      <c r="A83" s="366" t="s">
        <v>1826</v>
      </c>
      <c r="B83" s="367" t="s">
        <v>117</v>
      </c>
      <c r="C83" s="368"/>
      <c r="D83" s="368"/>
      <c r="E83" s="369"/>
    </row>
    <row r="84" spans="1:5" ht="14.25" customHeight="1" x14ac:dyDescent="0.2">
      <c r="A84" s="370">
        <v>1</v>
      </c>
      <c r="B84" s="371" t="s">
        <v>1807</v>
      </c>
      <c r="C84" s="372">
        <v>0</v>
      </c>
      <c r="D84" s="372">
        <v>0</v>
      </c>
      <c r="E84" s="372">
        <f>D84+ C84</f>
        <v>0</v>
      </c>
    </row>
    <row r="85" spans="1:5" ht="14.25" customHeight="1" x14ac:dyDescent="0.2">
      <c r="A85" s="370">
        <v>2</v>
      </c>
      <c r="B85" s="371" t="s">
        <v>1808</v>
      </c>
      <c r="C85" s="372">
        <v>0</v>
      </c>
      <c r="D85" s="372">
        <v>0</v>
      </c>
      <c r="E85" s="372">
        <f>D85+ C85</f>
        <v>0</v>
      </c>
    </row>
    <row r="86" spans="1:5" x14ac:dyDescent="0.2">
      <c r="A86" s="362"/>
      <c r="B86" s="363"/>
      <c r="C86" s="364"/>
      <c r="D86" s="364"/>
      <c r="E86" s="373"/>
    </row>
    <row r="87" spans="1:5" s="356" customFormat="1" x14ac:dyDescent="0.2">
      <c r="A87" s="366" t="s">
        <v>1827</v>
      </c>
      <c r="B87" s="367" t="s">
        <v>120</v>
      </c>
      <c r="C87" s="368"/>
      <c r="D87" s="368"/>
      <c r="E87" s="369"/>
    </row>
    <row r="88" spans="1:5" ht="14.25" customHeight="1" x14ac:dyDescent="0.2">
      <c r="A88" s="370">
        <v>1</v>
      </c>
      <c r="B88" s="371" t="s">
        <v>1807</v>
      </c>
      <c r="C88" s="372">
        <v>0</v>
      </c>
      <c r="D88" s="372">
        <v>0</v>
      </c>
      <c r="E88" s="372">
        <f>D88+ C88</f>
        <v>0</v>
      </c>
    </row>
    <row r="89" spans="1:5" ht="14.25" customHeight="1" x14ac:dyDescent="0.2">
      <c r="A89" s="370">
        <v>2</v>
      </c>
      <c r="B89" s="371" t="s">
        <v>1808</v>
      </c>
      <c r="C89" s="372">
        <v>0</v>
      </c>
      <c r="D89" s="372">
        <v>0</v>
      </c>
      <c r="E89" s="372">
        <f>D89+ C89</f>
        <v>0</v>
      </c>
    </row>
    <row r="90" spans="1:5" x14ac:dyDescent="0.2">
      <c r="A90" s="362"/>
      <c r="B90" s="363"/>
      <c r="C90" s="364"/>
      <c r="D90" s="364"/>
      <c r="E90" s="373"/>
    </row>
    <row r="91" spans="1:5" s="356" customFormat="1" x14ac:dyDescent="0.2">
      <c r="A91" s="366" t="s">
        <v>1828</v>
      </c>
      <c r="B91" s="367" t="s">
        <v>123</v>
      </c>
      <c r="C91" s="368"/>
      <c r="D91" s="368"/>
      <c r="E91" s="369"/>
    </row>
    <row r="92" spans="1:5" ht="14.25" customHeight="1" x14ac:dyDescent="0.2">
      <c r="A92" s="370">
        <v>1</v>
      </c>
      <c r="B92" s="371" t="s">
        <v>1807</v>
      </c>
      <c r="C92" s="372">
        <v>0</v>
      </c>
      <c r="D92" s="372">
        <v>0</v>
      </c>
      <c r="E92" s="372">
        <f>D92+ C92</f>
        <v>0</v>
      </c>
    </row>
    <row r="93" spans="1:5" ht="14.25" customHeight="1" x14ac:dyDescent="0.2">
      <c r="A93" s="370">
        <v>2</v>
      </c>
      <c r="B93" s="371" t="s">
        <v>1808</v>
      </c>
      <c r="C93" s="372">
        <v>0</v>
      </c>
      <c r="D93" s="372">
        <v>0</v>
      </c>
      <c r="E93" s="372">
        <f>D93+ C93</f>
        <v>0</v>
      </c>
    </row>
    <row r="94" spans="1:5" x14ac:dyDescent="0.2">
      <c r="A94" s="362"/>
      <c r="B94" s="363"/>
      <c r="C94" s="364"/>
      <c r="D94" s="364"/>
      <c r="E94" s="373"/>
    </row>
    <row r="95" spans="1:5" s="356" customFormat="1" x14ac:dyDescent="0.2">
      <c r="A95" s="366" t="s">
        <v>1829</v>
      </c>
      <c r="B95" s="367" t="s">
        <v>126</v>
      </c>
      <c r="C95" s="368"/>
      <c r="D95" s="368"/>
      <c r="E95" s="369"/>
    </row>
    <row r="96" spans="1:5" ht="14.25" customHeight="1" x14ac:dyDescent="0.2">
      <c r="A96" s="370">
        <v>1</v>
      </c>
      <c r="B96" s="371" t="s">
        <v>1807</v>
      </c>
      <c r="C96" s="372">
        <v>0</v>
      </c>
      <c r="D96" s="372">
        <v>0</v>
      </c>
      <c r="E96" s="372">
        <f>D96+ C96</f>
        <v>0</v>
      </c>
    </row>
    <row r="97" spans="1:6" ht="14.25" customHeight="1" x14ac:dyDescent="0.2">
      <c r="A97" s="370">
        <v>2</v>
      </c>
      <c r="B97" s="371" t="s">
        <v>1808</v>
      </c>
      <c r="C97" s="372">
        <v>0</v>
      </c>
      <c r="D97" s="372">
        <v>0</v>
      </c>
      <c r="E97" s="372">
        <f>D97+ C97</f>
        <v>0</v>
      </c>
    </row>
    <row r="98" spans="1:6" x14ac:dyDescent="0.2">
      <c r="A98" s="362"/>
      <c r="B98" s="363"/>
      <c r="C98" s="364"/>
      <c r="D98" s="364"/>
      <c r="E98" s="373"/>
    </row>
    <row r="99" spans="1:6" ht="13.5" customHeight="1" x14ac:dyDescent="0.2">
      <c r="A99" s="374"/>
      <c r="B99" s="500"/>
      <c r="C99" s="500"/>
      <c r="D99" s="500"/>
      <c r="E99" s="375"/>
    </row>
    <row r="100" spans="1:6" ht="15" customHeight="1" x14ac:dyDescent="0.2">
      <c r="A100" s="377"/>
      <c r="B100" s="497" t="s">
        <v>1830</v>
      </c>
      <c r="C100" s="497"/>
      <c r="D100" s="497"/>
      <c r="E100" s="497"/>
      <c r="F100" s="374"/>
    </row>
    <row r="101" spans="1:6" ht="13.5" customHeight="1" x14ac:dyDescent="0.2">
      <c r="A101" s="377"/>
      <c r="B101" s="376"/>
      <c r="C101" s="376"/>
      <c r="D101" s="376"/>
      <c r="E101" s="376"/>
      <c r="F101" s="374"/>
    </row>
    <row r="102" spans="1:6" ht="26.1" customHeight="1" x14ac:dyDescent="0.2">
      <c r="A102" s="377"/>
      <c r="B102" s="497" t="s">
        <v>1831</v>
      </c>
      <c r="C102" s="497"/>
      <c r="D102" s="497"/>
      <c r="E102" s="497"/>
      <c r="F102" s="374"/>
    </row>
    <row r="103" spans="1:6" ht="15" customHeight="1" x14ac:dyDescent="0.2">
      <c r="A103" s="374"/>
      <c r="B103" s="497" t="s">
        <v>1832</v>
      </c>
      <c r="C103" s="497"/>
      <c r="D103" s="497"/>
      <c r="E103" s="497"/>
      <c r="F103" s="374"/>
    </row>
    <row r="104" spans="1:6" ht="15" customHeight="1" x14ac:dyDescent="0.2">
      <c r="A104" s="374"/>
      <c r="B104" s="497" t="s">
        <v>1833</v>
      </c>
      <c r="C104" s="497"/>
      <c r="D104" s="497"/>
      <c r="E104" s="497"/>
      <c r="F104" s="374"/>
    </row>
  </sheetData>
  <mergeCells count="10">
    <mergeCell ref="B100:E100"/>
    <mergeCell ref="B102:E102"/>
    <mergeCell ref="B103:E103"/>
    <mergeCell ref="B104:E104"/>
    <mergeCell ref="A2:E2"/>
    <mergeCell ref="A3:E3"/>
    <mergeCell ref="A4:E4"/>
    <mergeCell ref="A5:E5"/>
    <mergeCell ref="A6:E6"/>
    <mergeCell ref="B99:D99"/>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232</v>
      </c>
      <c r="B3" s="451"/>
      <c r="C3" s="451"/>
    </row>
    <row r="4" spans="1:4" ht="15" customHeight="1" x14ac:dyDescent="0.25">
      <c r="A4" s="451" t="s">
        <v>2</v>
      </c>
      <c r="B4" s="451"/>
      <c r="C4" s="451"/>
    </row>
    <row r="5" spans="1:4" ht="15" customHeight="1" x14ac:dyDescent="0.25">
      <c r="A5" s="451" t="s">
        <v>1834</v>
      </c>
      <c r="B5" s="451"/>
      <c r="C5" s="451"/>
    </row>
    <row r="6" spans="1:4" ht="15" customHeight="1" x14ac:dyDescent="0.25">
      <c r="A6" s="451" t="s">
        <v>1835</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1836</v>
      </c>
    </row>
    <row r="10" spans="1:4" ht="15.75" customHeight="1" x14ac:dyDescent="0.25">
      <c r="A10" s="386"/>
      <c r="B10" s="387"/>
      <c r="C10" s="388"/>
    </row>
    <row r="11" spans="1:4" ht="30" customHeight="1" x14ac:dyDescent="0.25">
      <c r="A11" s="389" t="s">
        <v>1837</v>
      </c>
      <c r="B11" s="390" t="s">
        <v>1838</v>
      </c>
      <c r="C11" s="391"/>
    </row>
    <row r="12" spans="1:4" ht="45" customHeight="1" x14ac:dyDescent="0.2">
      <c r="A12" s="392" t="s">
        <v>1839</v>
      </c>
      <c r="B12" s="393" t="s">
        <v>1840</v>
      </c>
      <c r="C12" s="394" t="s">
        <v>1841</v>
      </c>
    </row>
    <row r="13" spans="1:4" ht="15" customHeight="1" x14ac:dyDescent="0.2">
      <c r="A13" s="395"/>
      <c r="B13" s="396"/>
      <c r="C13" s="397"/>
    </row>
    <row r="14" spans="1:4" ht="30" customHeight="1" x14ac:dyDescent="0.2">
      <c r="A14" s="398" t="s">
        <v>1842</v>
      </c>
      <c r="B14" s="399" t="s">
        <v>1843</v>
      </c>
      <c r="C14" s="400" t="s">
        <v>1841</v>
      </c>
    </row>
    <row r="15" spans="1:4" ht="15" customHeight="1" x14ac:dyDescent="0.2">
      <c r="A15" s="401"/>
      <c r="B15" s="396"/>
      <c r="C15" s="397"/>
    </row>
    <row r="16" spans="1:4" ht="30" customHeight="1" x14ac:dyDescent="0.2">
      <c r="A16" s="398" t="s">
        <v>1844</v>
      </c>
      <c r="B16" s="399" t="s">
        <v>1845</v>
      </c>
      <c r="C16" s="400" t="s">
        <v>1841</v>
      </c>
    </row>
    <row r="17" spans="1:3" ht="15" customHeight="1" x14ac:dyDescent="0.2">
      <c r="A17" s="401"/>
      <c r="B17" s="396"/>
      <c r="C17" s="397"/>
    </row>
    <row r="18" spans="1:3" ht="30" customHeight="1" x14ac:dyDescent="0.2">
      <c r="A18" s="398" t="s">
        <v>1846</v>
      </c>
      <c r="B18" s="399" t="s">
        <v>1847</v>
      </c>
      <c r="C18" s="400" t="s">
        <v>1841</v>
      </c>
    </row>
    <row r="19" spans="1:3" ht="15" customHeight="1" x14ac:dyDescent="0.2">
      <c r="A19" s="402"/>
      <c r="B19" s="403"/>
      <c r="C19" s="397"/>
    </row>
    <row r="20" spans="1:3" ht="30" customHeight="1" x14ac:dyDescent="0.2">
      <c r="A20" s="404" t="s">
        <v>1848</v>
      </c>
      <c r="B20" s="405" t="s">
        <v>1849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232</v>
      </c>
      <c r="B2" s="502"/>
      <c r="C2" s="502"/>
      <c r="D2" s="502"/>
      <c r="E2" s="502"/>
      <c r="F2" s="503"/>
    </row>
    <row r="3" spans="1:6" ht="14.25" customHeight="1" x14ac:dyDescent="0.25">
      <c r="A3" s="469" t="s">
        <v>2</v>
      </c>
      <c r="B3" s="469"/>
      <c r="C3" s="469"/>
      <c r="D3" s="469"/>
      <c r="E3" s="469"/>
      <c r="F3" s="469"/>
    </row>
    <row r="4" spans="1:6" ht="14.25" customHeight="1" x14ac:dyDescent="0.25">
      <c r="A4" s="469" t="s">
        <v>1850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1851</v>
      </c>
      <c r="D7" s="409" t="s">
        <v>1852</v>
      </c>
      <c r="E7" s="409" t="s">
        <v>216</v>
      </c>
      <c r="F7" s="409" t="s">
        <v>1853</v>
      </c>
    </row>
    <row r="8" spans="1:6" ht="15" customHeight="1" x14ac:dyDescent="0.25">
      <c r="A8" s="411" t="s">
        <v>5</v>
      </c>
      <c r="B8" s="412" t="s">
        <v>6</v>
      </c>
      <c r="C8" s="411" t="s">
        <v>216</v>
      </c>
      <c r="D8" s="411" t="s">
        <v>216</v>
      </c>
      <c r="E8" s="411" t="s">
        <v>1854</v>
      </c>
      <c r="F8" s="411" t="s">
        <v>1854</v>
      </c>
    </row>
    <row r="9" spans="1:6" ht="15" customHeight="1" x14ac:dyDescent="0.25">
      <c r="A9" s="410"/>
      <c r="B9" s="410"/>
      <c r="C9" s="410"/>
      <c r="D9" s="410"/>
      <c r="E9" s="410"/>
      <c r="F9" s="410"/>
    </row>
    <row r="10" spans="1:6" ht="15" customHeight="1" x14ac:dyDescent="0.25">
      <c r="A10" s="411" t="s">
        <v>8</v>
      </c>
      <c r="B10" s="413" t="s">
        <v>1855</v>
      </c>
      <c r="C10" s="413"/>
      <c r="D10" s="413"/>
      <c r="E10" s="413"/>
      <c r="F10" s="414"/>
    </row>
    <row r="11" spans="1:6" ht="15" customHeight="1" x14ac:dyDescent="0.25">
      <c r="A11" s="411"/>
      <c r="B11" s="413"/>
      <c r="C11" s="413"/>
      <c r="D11" s="413"/>
      <c r="E11" s="413"/>
      <c r="F11" s="414"/>
    </row>
    <row r="12" spans="1:6" ht="14.25" customHeight="1" x14ac:dyDescent="0.2">
      <c r="A12" s="416" t="s">
        <v>1785</v>
      </c>
      <c r="B12" s="417" t="s">
        <v>1856</v>
      </c>
      <c r="C12" s="418">
        <v>2053</v>
      </c>
      <c r="D12" s="418">
        <v>1996</v>
      </c>
      <c r="E12" s="418">
        <f>+D12-C12</f>
        <v>-57</v>
      </c>
      <c r="F12" s="414">
        <f>IF(C12=0,0,E12/C12)</f>
        <v>-2.7764247442766683E-2</v>
      </c>
    </row>
    <row r="13" spans="1:6" ht="15" customHeight="1" x14ac:dyDescent="0.25">
      <c r="A13" s="416" t="s">
        <v>1787</v>
      </c>
      <c r="B13" s="417" t="s">
        <v>1857</v>
      </c>
      <c r="C13" s="418">
        <v>2053</v>
      </c>
      <c r="D13" s="418">
        <v>1996</v>
      </c>
      <c r="E13" s="418">
        <f>+D13-C13</f>
        <v>-57</v>
      </c>
      <c r="F13" s="419">
        <f>IF(C13=0,0,E13/C13)</f>
        <v>-2.7764247442766683E-2</v>
      </c>
    </row>
    <row r="14" spans="1:6" ht="15" customHeight="1" x14ac:dyDescent="0.25">
      <c r="A14" s="420"/>
      <c r="B14" s="420"/>
      <c r="C14" s="420"/>
      <c r="D14" s="420"/>
      <c r="E14" s="420"/>
    </row>
    <row r="15" spans="1:6" ht="14.25" customHeight="1" x14ac:dyDescent="0.2">
      <c r="A15" s="416" t="s">
        <v>1789</v>
      </c>
      <c r="B15" s="417" t="s">
        <v>1858</v>
      </c>
      <c r="C15" s="421">
        <v>23686981</v>
      </c>
      <c r="D15" s="421">
        <v>22408675</v>
      </c>
      <c r="E15" s="421">
        <f>+D15-C15</f>
        <v>-1278306</v>
      </c>
      <c r="F15" s="414">
        <f>IF(C15=0,0,E15/C15)</f>
        <v>-5.3966607226138275E-2</v>
      </c>
    </row>
    <row r="16" spans="1:6" ht="15" customHeight="1" x14ac:dyDescent="0.25">
      <c r="A16" s="415"/>
      <c r="B16" s="420" t="s">
        <v>1859</v>
      </c>
      <c r="C16" s="422">
        <f>IF(C13=0,0,C15/C13)</f>
        <v>11537.740379931807</v>
      </c>
      <c r="D16" s="422">
        <f>IF(D13=0,0,D15/D13)</f>
        <v>11226.791082164329</v>
      </c>
      <c r="E16" s="422">
        <f>+D16-C16</f>
        <v>-310.94929776747813</v>
      </c>
      <c r="F16" s="419">
        <f>IF(C16=0,0,E16/C16)</f>
        <v>-2.6950623564760429E-2</v>
      </c>
    </row>
    <row r="17" spans="1:6" ht="15" customHeight="1" x14ac:dyDescent="0.25">
      <c r="A17" s="420"/>
      <c r="B17" s="420"/>
      <c r="C17" s="420"/>
      <c r="D17" s="420"/>
      <c r="E17" s="420"/>
      <c r="F17" s="414"/>
    </row>
    <row r="18" spans="1:6" ht="14.25" customHeight="1" x14ac:dyDescent="0.2">
      <c r="A18" s="416" t="s">
        <v>1791</v>
      </c>
      <c r="B18" s="417" t="s">
        <v>1860</v>
      </c>
      <c r="C18" s="417">
        <v>0.33787800000000001</v>
      </c>
      <c r="D18" s="417">
        <v>0.33168300000000001</v>
      </c>
      <c r="E18" s="423">
        <f>+D18-C18</f>
        <v>-6.1950000000000061E-3</v>
      </c>
      <c r="F18" s="414">
        <f>IF(C18=0,0,E18/C18)</f>
        <v>-1.8335020332782857E-2</v>
      </c>
    </row>
    <row r="19" spans="1:6" ht="15" customHeight="1" x14ac:dyDescent="0.25">
      <c r="A19" s="415"/>
      <c r="B19" s="420" t="s">
        <v>1861</v>
      </c>
      <c r="C19" s="422">
        <f>+C15*C18</f>
        <v>8003309.7663179999</v>
      </c>
      <c r="D19" s="422">
        <f>+D15*D18</f>
        <v>7432576.5500250002</v>
      </c>
      <c r="E19" s="422">
        <f>+D19-C19</f>
        <v>-570733.21629299968</v>
      </c>
      <c r="F19" s="419">
        <f>IF(C19=0,0,E19/C19)</f>
        <v>-7.1312148718138527E-2</v>
      </c>
    </row>
    <row r="20" spans="1:6" ht="15" customHeight="1" x14ac:dyDescent="0.25">
      <c r="A20" s="415"/>
      <c r="B20" s="420" t="s">
        <v>1862</v>
      </c>
      <c r="C20" s="422">
        <f>IF(C13=0,0,C19/C13)</f>
        <v>3898.348644090599</v>
      </c>
      <c r="D20" s="422">
        <f>IF(D13=0,0,D19/D13)</f>
        <v>3723.7357465055111</v>
      </c>
      <c r="E20" s="422">
        <f>+D20-C20</f>
        <v>-174.61289758508792</v>
      </c>
      <c r="F20" s="419">
        <f>IF(C20=0,0,E20/C20)</f>
        <v>-4.4791503666502197E-2</v>
      </c>
    </row>
    <row r="21" spans="1:6" ht="15" customHeight="1" x14ac:dyDescent="0.25">
      <c r="A21" s="410"/>
      <c r="B21" s="420"/>
      <c r="C21" s="424"/>
      <c r="D21" s="424"/>
      <c r="E21" s="424"/>
      <c r="F21" s="414"/>
    </row>
    <row r="22" spans="1:6" ht="14.25" customHeight="1" x14ac:dyDescent="0.2">
      <c r="A22" s="416" t="s">
        <v>1793</v>
      </c>
      <c r="B22" s="417" t="s">
        <v>1863</v>
      </c>
      <c r="C22" s="421">
        <v>7064714</v>
      </c>
      <c r="D22" s="421">
        <v>5352333</v>
      </c>
      <c r="E22" s="421">
        <f>+D22-C22</f>
        <v>-1712381</v>
      </c>
      <c r="F22" s="414">
        <f>IF(C22=0,0,E22/C22)</f>
        <v>-0.24238504205548872</v>
      </c>
    </row>
    <row r="23" spans="1:6" ht="14.25" customHeight="1" x14ac:dyDescent="0.2">
      <c r="A23" s="416" t="s">
        <v>1795</v>
      </c>
      <c r="B23" s="417" t="s">
        <v>1864</v>
      </c>
      <c r="C23" s="425">
        <v>6286974</v>
      </c>
      <c r="D23" s="425">
        <v>2508190</v>
      </c>
      <c r="E23" s="425">
        <f>+D23-C23</f>
        <v>-3778784</v>
      </c>
      <c r="F23" s="414">
        <f>IF(C23=0,0,E23/C23)</f>
        <v>-0.60104972598900519</v>
      </c>
    </row>
    <row r="24" spans="1:6" ht="14.25" customHeight="1" x14ac:dyDescent="0.2">
      <c r="A24" s="416" t="s">
        <v>1796</v>
      </c>
      <c r="B24" s="417" t="s">
        <v>1865</v>
      </c>
      <c r="C24" s="425">
        <v>10335293</v>
      </c>
      <c r="D24" s="425">
        <v>14548152</v>
      </c>
      <c r="E24" s="425">
        <f>+D24-C24</f>
        <v>4212859</v>
      </c>
      <c r="F24" s="414">
        <f>IF(C24=0,0,E24/C24)</f>
        <v>0.40761872933839416</v>
      </c>
    </row>
    <row r="25" spans="1:6" ht="15" customHeight="1" x14ac:dyDescent="0.25">
      <c r="A25" s="410"/>
      <c r="B25" s="420" t="s">
        <v>1858</v>
      </c>
      <c r="C25" s="422">
        <f>+C22+C23+C24</f>
        <v>23686981</v>
      </c>
      <c r="D25" s="422">
        <f>+D22+D23+D24</f>
        <v>22408675</v>
      </c>
      <c r="E25" s="422">
        <f>+E22+E23+E24</f>
        <v>-1278306</v>
      </c>
      <c r="F25" s="419">
        <f>IF(C25=0,0,E25/C25)</f>
        <v>-5.3966607226138275E-2</v>
      </c>
    </row>
    <row r="26" spans="1:6" ht="15" customHeight="1" x14ac:dyDescent="0.25">
      <c r="A26" s="411"/>
      <c r="B26" s="420"/>
      <c r="C26" s="426"/>
      <c r="D26" s="426"/>
      <c r="E26" s="426"/>
      <c r="F26" s="414"/>
    </row>
    <row r="27" spans="1:6" ht="14.25" customHeight="1" x14ac:dyDescent="0.2">
      <c r="A27" s="416" t="s">
        <v>1797</v>
      </c>
      <c r="B27" s="417" t="s">
        <v>1866</v>
      </c>
      <c r="C27" s="425">
        <v>1626</v>
      </c>
      <c r="D27" s="425">
        <v>1788</v>
      </c>
      <c r="E27" s="425">
        <f>+D27-C27</f>
        <v>162</v>
      </c>
      <c r="F27" s="414">
        <f>IF(C27=0,0,E27/C27)</f>
        <v>9.9630996309963096E-2</v>
      </c>
    </row>
    <row r="28" spans="1:6" ht="14.25" customHeight="1" x14ac:dyDescent="0.2">
      <c r="A28" s="416" t="s">
        <v>1799</v>
      </c>
      <c r="B28" s="417" t="s">
        <v>1867</v>
      </c>
      <c r="C28" s="425">
        <v>535</v>
      </c>
      <c r="D28" s="425">
        <v>564</v>
      </c>
      <c r="E28" s="425">
        <f>+D28-C28</f>
        <v>29</v>
      </c>
      <c r="F28" s="414">
        <f>IF(C28=0,0,E28/C28)</f>
        <v>5.4205607476635512E-2</v>
      </c>
    </row>
    <row r="29" spans="1:6" ht="14.25" customHeight="1" x14ac:dyDescent="0.2">
      <c r="A29" s="416" t="s">
        <v>1800</v>
      </c>
      <c r="B29" s="417" t="s">
        <v>1868</v>
      </c>
      <c r="C29" s="425">
        <v>5066</v>
      </c>
      <c r="D29" s="425">
        <v>5944</v>
      </c>
      <c r="E29" s="425">
        <f>+D29-C29</f>
        <v>878</v>
      </c>
      <c r="F29" s="414">
        <f>IF(C29=0,0,E29/C29)</f>
        <v>0.17331227793130674</v>
      </c>
    </row>
    <row r="30" spans="1:6" ht="30" customHeight="1" x14ac:dyDescent="0.2">
      <c r="A30" s="416" t="s">
        <v>1869</v>
      </c>
      <c r="B30" s="427" t="s">
        <v>1870</v>
      </c>
      <c r="C30" s="425">
        <v>18676</v>
      </c>
      <c r="D30" s="425">
        <v>20613</v>
      </c>
      <c r="E30" s="425">
        <f>+D30-C30</f>
        <v>1937</v>
      </c>
      <c r="F30" s="414">
        <f>IF(C30=0,0,E30/C30)</f>
        <v>0.1037159991432855</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1871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1872</v>
      </c>
      <c r="C36" s="410"/>
      <c r="D36" s="410"/>
      <c r="E36" s="410"/>
      <c r="F36" s="410"/>
    </row>
    <row r="37" spans="1:6" ht="15" customHeight="1" x14ac:dyDescent="0.25">
      <c r="A37" s="411"/>
      <c r="B37" s="429"/>
      <c r="C37" s="410"/>
      <c r="D37" s="410"/>
      <c r="E37" s="410"/>
      <c r="F37" s="410"/>
    </row>
    <row r="38" spans="1:6" ht="14.25" customHeight="1" x14ac:dyDescent="0.2">
      <c r="A38" s="416" t="s">
        <v>1785</v>
      </c>
      <c r="B38" s="417" t="s">
        <v>1856</v>
      </c>
      <c r="C38" s="418">
        <v>1582</v>
      </c>
      <c r="D38" s="418">
        <v>1524</v>
      </c>
      <c r="E38" s="418">
        <f>+D38-C38</f>
        <v>-58</v>
      </c>
      <c r="F38" s="414">
        <f>IF(C38=0,0,E38/C38)</f>
        <v>-3.6662452591656132E-2</v>
      </c>
    </row>
    <row r="39" spans="1:6" ht="15" customHeight="1" x14ac:dyDescent="0.25">
      <c r="A39" s="416" t="s">
        <v>1787</v>
      </c>
      <c r="B39" s="417" t="s">
        <v>1857</v>
      </c>
      <c r="C39" s="418">
        <v>1360</v>
      </c>
      <c r="D39" s="418">
        <v>1458</v>
      </c>
      <c r="E39" s="418">
        <f>+D39-C39</f>
        <v>98</v>
      </c>
      <c r="F39" s="419">
        <f>IF(C39=0,0,E39/C39)</f>
        <v>7.2058823529411759E-2</v>
      </c>
    </row>
    <row r="40" spans="1:6" ht="15" customHeight="1" x14ac:dyDescent="0.25">
      <c r="A40" s="417"/>
      <c r="B40" s="417"/>
      <c r="C40" s="420"/>
      <c r="D40" s="420"/>
      <c r="E40" s="420"/>
    </row>
    <row r="41" spans="1:6" ht="14.25" customHeight="1" x14ac:dyDescent="0.2">
      <c r="A41" s="416" t="s">
        <v>1789</v>
      </c>
      <c r="B41" s="417" t="s">
        <v>1873</v>
      </c>
      <c r="C41" s="421">
        <v>1498245</v>
      </c>
      <c r="D41" s="421">
        <v>579838</v>
      </c>
      <c r="E41" s="421">
        <f>+D41-C41</f>
        <v>-918407</v>
      </c>
      <c r="F41" s="414">
        <f>IF(C41=0,0,E41/C41)</f>
        <v>-0.61298852991333197</v>
      </c>
    </row>
    <row r="42" spans="1:6" ht="15" customHeight="1" x14ac:dyDescent="0.25">
      <c r="A42" s="410"/>
      <c r="B42" s="420" t="s">
        <v>1859</v>
      </c>
      <c r="C42" s="422">
        <f>IF(C39=0,0,C41/C39)</f>
        <v>1101.6507352941176</v>
      </c>
      <c r="D42" s="422">
        <f>IF(D39=0,0,D41/D39)</f>
        <v>397.69410150891633</v>
      </c>
      <c r="E42" s="422">
        <f>+D42-C42</f>
        <v>-703.95663378520123</v>
      </c>
      <c r="F42" s="419">
        <f>IF(C42=0,0,E42/C42)</f>
        <v>-0.6390016465583892</v>
      </c>
    </row>
    <row r="43" spans="1:6" ht="15" customHeight="1" x14ac:dyDescent="0.25">
      <c r="A43" s="420"/>
      <c r="B43" s="420"/>
      <c r="C43" s="420"/>
      <c r="D43" s="420"/>
      <c r="E43" s="420"/>
      <c r="F43" s="414"/>
    </row>
    <row r="44" spans="1:6" ht="14.25" customHeight="1" x14ac:dyDescent="0.2">
      <c r="A44" s="416" t="s">
        <v>1791</v>
      </c>
      <c r="B44" s="417" t="s">
        <v>1860</v>
      </c>
      <c r="C44" s="417">
        <v>0.33787800000000001</v>
      </c>
      <c r="D44" s="417">
        <v>0.33168300000000001</v>
      </c>
      <c r="E44" s="423">
        <f>+D44-C44</f>
        <v>-6.1950000000000061E-3</v>
      </c>
      <c r="F44" s="414">
        <f>IF(C44=0,0,E44/C44)</f>
        <v>-1.8335020332782857E-2</v>
      </c>
    </row>
    <row r="45" spans="1:6" ht="15" customHeight="1" x14ac:dyDescent="0.25">
      <c r="A45" s="410"/>
      <c r="B45" s="420" t="s">
        <v>1861</v>
      </c>
      <c r="C45" s="422">
        <f>+C41*C44</f>
        <v>506224.02411</v>
      </c>
      <c r="D45" s="422">
        <f>+D41*D44</f>
        <v>192322.407354</v>
      </c>
      <c r="E45" s="422">
        <f>+D45-C45</f>
        <v>-313901.61675599997</v>
      </c>
      <c r="F45" s="419">
        <f>IF(C45=0,0,E45/C45)</f>
        <v>-0.62008439308639107</v>
      </c>
    </row>
    <row r="46" spans="1:6" ht="15" customHeight="1" x14ac:dyDescent="0.25">
      <c r="A46" s="410"/>
      <c r="B46" s="420" t="s">
        <v>1862</v>
      </c>
      <c r="C46" s="422">
        <f>IF(C39=0,0,C45/C39)</f>
        <v>372.22354713970589</v>
      </c>
      <c r="D46" s="422">
        <f>IF(D39=0,0,D45/D39)</f>
        <v>131.90837267078189</v>
      </c>
      <c r="E46" s="422">
        <f>+D46-C46</f>
        <v>-240.315174468924</v>
      </c>
      <c r="F46" s="419">
        <f>IF(C46=0,0,E46/C46)</f>
        <v>-0.64562055870884227</v>
      </c>
    </row>
    <row r="47" spans="1:6" ht="15" customHeight="1" x14ac:dyDescent="0.25">
      <c r="A47" s="411"/>
      <c r="B47" s="429"/>
      <c r="C47" s="410"/>
      <c r="D47" s="410"/>
      <c r="E47" s="410"/>
      <c r="F47" s="419"/>
    </row>
    <row r="48" spans="1:6" ht="14.25" customHeight="1" x14ac:dyDescent="0.2">
      <c r="A48" s="416" t="s">
        <v>1793</v>
      </c>
      <c r="B48" s="417" t="s">
        <v>1874</v>
      </c>
      <c r="C48" s="421">
        <v>854941</v>
      </c>
      <c r="D48" s="421">
        <v>257322</v>
      </c>
      <c r="E48" s="421">
        <f>+D48-C48</f>
        <v>-597619</v>
      </c>
      <c r="F48" s="414">
        <f>IF(C48=0,0,E48/C48)</f>
        <v>-0.69901782696115877</v>
      </c>
    </row>
    <row r="49" spans="1:7" ht="14.25" customHeight="1" x14ac:dyDescent="0.2">
      <c r="A49" s="416" t="s">
        <v>1795</v>
      </c>
      <c r="B49" s="417" t="s">
        <v>1875</v>
      </c>
      <c r="C49" s="425">
        <v>447220</v>
      </c>
      <c r="D49" s="425">
        <v>233846</v>
      </c>
      <c r="E49" s="425">
        <f>+D49-C49</f>
        <v>-213374</v>
      </c>
      <c r="F49" s="414">
        <f>IF(C49=0,0,E49/C49)</f>
        <v>-0.47711193595993023</v>
      </c>
    </row>
    <row r="50" spans="1:7" ht="14.25" customHeight="1" x14ac:dyDescent="0.2">
      <c r="A50" s="416" t="s">
        <v>1796</v>
      </c>
      <c r="B50" s="417" t="s">
        <v>1876</v>
      </c>
      <c r="C50" s="425">
        <v>196084</v>
      </c>
      <c r="D50" s="425">
        <v>88670</v>
      </c>
      <c r="E50" s="425">
        <f>+D50-C50</f>
        <v>-107414</v>
      </c>
      <c r="F50" s="414">
        <f>IF(C50=0,0,E50/C50)</f>
        <v>-0.54779584259807024</v>
      </c>
    </row>
    <row r="51" spans="1:7" ht="15" customHeight="1" x14ac:dyDescent="0.25">
      <c r="A51" s="410"/>
      <c r="B51" s="420" t="s">
        <v>1873</v>
      </c>
      <c r="C51" s="422">
        <f>+C48+C49+C50</f>
        <v>1498245</v>
      </c>
      <c r="D51" s="422">
        <f>+D48+D49+D50</f>
        <v>579838</v>
      </c>
      <c r="E51" s="422">
        <f>+E48+E49+E50</f>
        <v>-918407</v>
      </c>
      <c r="F51" s="419">
        <f>IF(C51=0,0,E51/C51)</f>
        <v>-0.61298852991333197</v>
      </c>
    </row>
    <row r="52" spans="1:7" ht="15" customHeight="1" x14ac:dyDescent="0.25">
      <c r="A52" s="411"/>
      <c r="B52" s="420"/>
      <c r="C52" s="426"/>
      <c r="D52" s="426"/>
      <c r="E52" s="426"/>
      <c r="F52" s="414"/>
    </row>
    <row r="53" spans="1:7" ht="14.25" customHeight="1" x14ac:dyDescent="0.2">
      <c r="A53" s="416" t="s">
        <v>1797</v>
      </c>
      <c r="B53" s="417" t="s">
        <v>1877</v>
      </c>
      <c r="C53" s="425">
        <v>2512</v>
      </c>
      <c r="D53" s="425">
        <v>1752</v>
      </c>
      <c r="E53" s="425">
        <f>+D53-C53</f>
        <v>-760</v>
      </c>
      <c r="F53" s="414">
        <f>IF(C53=0,0,E53/C53)</f>
        <v>-0.30254777070063693</v>
      </c>
    </row>
    <row r="54" spans="1:7" ht="14.25" customHeight="1" x14ac:dyDescent="0.2">
      <c r="A54" s="416" t="s">
        <v>1799</v>
      </c>
      <c r="B54" s="417" t="s">
        <v>1878</v>
      </c>
      <c r="C54" s="425">
        <v>379</v>
      </c>
      <c r="D54" s="425">
        <v>381</v>
      </c>
      <c r="E54" s="425">
        <f>+D54-C54</f>
        <v>2</v>
      </c>
      <c r="F54" s="414">
        <f>IF(C54=0,0,E54/C54)</f>
        <v>5.2770448548812663E-3</v>
      </c>
    </row>
    <row r="55" spans="1:7" ht="14.25" customHeight="1" x14ac:dyDescent="0.2">
      <c r="A55" s="416" t="s">
        <v>1800</v>
      </c>
      <c r="B55" s="417" t="s">
        <v>1879</v>
      </c>
      <c r="C55" s="425">
        <v>1163</v>
      </c>
      <c r="D55" s="425">
        <v>460</v>
      </c>
      <c r="E55" s="425">
        <f>+D55-C55</f>
        <v>-703</v>
      </c>
      <c r="F55" s="414">
        <f>IF(C55=0,0,E55/C55)</f>
        <v>-0.60447119518486669</v>
      </c>
    </row>
    <row r="56" spans="1:7" ht="30" customHeight="1" x14ac:dyDescent="0.2">
      <c r="A56" s="416" t="s">
        <v>1869</v>
      </c>
      <c r="B56" s="427" t="s">
        <v>1880</v>
      </c>
      <c r="C56" s="425">
        <v>711</v>
      </c>
      <c r="D56" s="425">
        <v>488</v>
      </c>
      <c r="E56" s="425">
        <f>+D56-C56</f>
        <v>-223</v>
      </c>
      <c r="F56" s="414">
        <f>IF(C56=0,0,E56/C56)</f>
        <v>-0.31364275668073138</v>
      </c>
    </row>
    <row r="57" spans="1:7" ht="15" customHeight="1" x14ac:dyDescent="0.25">
      <c r="A57" s="430"/>
      <c r="B57" s="258"/>
      <c r="C57" s="258"/>
      <c r="D57" s="258"/>
      <c r="E57" s="258"/>
      <c r="F57" s="431"/>
    </row>
    <row r="58" spans="1:7" ht="15" customHeight="1" x14ac:dyDescent="0.25">
      <c r="A58" s="429" t="s">
        <v>1881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REPORTING&amp;RGREENWICH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7"/>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137</v>
      </c>
      <c r="B5" s="451"/>
      <c r="C5" s="451"/>
      <c r="D5" s="451"/>
    </row>
    <row r="6" spans="1:8" s="33" customFormat="1" ht="16.5" customHeight="1" thickBot="1" x14ac:dyDescent="0.3">
      <c r="A6" s="32"/>
      <c r="B6" s="452"/>
      <c r="C6" s="452"/>
    </row>
    <row r="7" spans="1:8" ht="15.75" customHeight="1" x14ac:dyDescent="0.25">
      <c r="A7" s="36" t="s">
        <v>138</v>
      </c>
      <c r="B7" s="37" t="s">
        <v>139</v>
      </c>
      <c r="C7" s="38" t="s">
        <v>140</v>
      </c>
      <c r="D7" s="39" t="s">
        <v>141</v>
      </c>
      <c r="E7" s="40"/>
      <c r="F7" s="40"/>
      <c r="G7" s="40"/>
      <c r="H7" s="41"/>
    </row>
    <row r="8" spans="1:8" ht="15.75" customHeight="1" x14ac:dyDescent="0.25">
      <c r="A8" s="42"/>
      <c r="B8" s="43"/>
      <c r="C8" s="44" t="s">
        <v>142</v>
      </c>
      <c r="D8" s="45" t="s">
        <v>143</v>
      </c>
    </row>
    <row r="9" spans="1:8" ht="16.5" customHeight="1" thickBot="1" x14ac:dyDescent="0.3">
      <c r="A9" s="46" t="s">
        <v>5</v>
      </c>
      <c r="B9" s="47" t="s">
        <v>9</v>
      </c>
      <c r="C9" s="48" t="s">
        <v>144</v>
      </c>
      <c r="D9" s="49" t="s">
        <v>145</v>
      </c>
    </row>
    <row r="10" spans="1:8" ht="15.75" customHeight="1" x14ac:dyDescent="0.25">
      <c r="A10" s="50"/>
      <c r="B10" s="51"/>
      <c r="C10" s="51"/>
      <c r="D10" s="52"/>
    </row>
    <row r="11" spans="1:8" ht="15.75" x14ac:dyDescent="0.25">
      <c r="A11" s="53" t="s">
        <v>146</v>
      </c>
      <c r="B11" s="54" t="s">
        <v>0</v>
      </c>
      <c r="C11" s="55"/>
      <c r="D11" s="56"/>
    </row>
    <row r="12" spans="1:8" x14ac:dyDescent="0.2">
      <c r="A12" s="57">
        <v>1</v>
      </c>
      <c r="B12" s="41"/>
      <c r="C12" s="58" t="s">
        <v>147</v>
      </c>
      <c r="D12" s="59">
        <v>282678000</v>
      </c>
    </row>
    <row r="13" spans="1:8" x14ac:dyDescent="0.2">
      <c r="A13" s="57">
        <v>2</v>
      </c>
      <c r="B13" s="41"/>
      <c r="C13" s="58" t="s">
        <v>148</v>
      </c>
      <c r="D13" s="59">
        <v>27295000</v>
      </c>
    </row>
    <row r="14" spans="1:8" x14ac:dyDescent="0.2">
      <c r="A14" s="57">
        <v>3</v>
      </c>
      <c r="B14" s="41"/>
      <c r="C14" s="58" t="s">
        <v>149</v>
      </c>
      <c r="D14" s="59">
        <v>0</v>
      </c>
    </row>
    <row r="15" spans="1:8" x14ac:dyDescent="0.2">
      <c r="A15" s="57">
        <v>4</v>
      </c>
      <c r="B15" s="41"/>
      <c r="C15" s="58" t="s">
        <v>150</v>
      </c>
      <c r="D15" s="59">
        <v>21545000</v>
      </c>
    </row>
    <row r="16" spans="1:8" ht="15.75" thickBot="1" x14ac:dyDescent="0.25">
      <c r="A16" s="57">
        <v>5</v>
      </c>
      <c r="B16" s="41"/>
      <c r="C16" s="58" t="s">
        <v>151</v>
      </c>
      <c r="D16" s="59">
        <v>0</v>
      </c>
    </row>
    <row r="17" spans="1:4" ht="16.5" customHeight="1" thickBot="1" x14ac:dyDescent="0.3">
      <c r="A17" s="60"/>
      <c r="B17" s="61"/>
      <c r="C17" s="62" t="s">
        <v>152</v>
      </c>
      <c r="D17" s="63">
        <f>+D16+D15+D14+D13+D12</f>
        <v>331518000</v>
      </c>
    </row>
    <row r="18" spans="1:4" ht="15.75" customHeight="1" x14ac:dyDescent="0.25">
      <c r="A18" s="64"/>
      <c r="B18" s="65"/>
      <c r="C18" s="66"/>
      <c r="D18" s="67"/>
    </row>
    <row r="19" spans="1:4" ht="15.75" x14ac:dyDescent="0.25">
      <c r="A19" s="53" t="s">
        <v>153</v>
      </c>
      <c r="B19" s="54" t="s">
        <v>10</v>
      </c>
      <c r="C19" s="55"/>
      <c r="D19" s="56"/>
    </row>
    <row r="20" spans="1:4" x14ac:dyDescent="0.2">
      <c r="A20" s="57">
        <v>1</v>
      </c>
      <c r="B20" s="41"/>
      <c r="C20" s="58" t="s">
        <v>147</v>
      </c>
      <c r="D20" s="59">
        <v>-809000</v>
      </c>
    </row>
    <row r="21" spans="1:4" x14ac:dyDescent="0.2">
      <c r="A21" s="57">
        <v>2</v>
      </c>
      <c r="B21" s="41"/>
      <c r="C21" s="58" t="s">
        <v>148</v>
      </c>
      <c r="D21" s="59">
        <v>0</v>
      </c>
    </row>
    <row r="22" spans="1:4" x14ac:dyDescent="0.2">
      <c r="A22" s="57">
        <v>3</v>
      </c>
      <c r="B22" s="41"/>
      <c r="C22" s="58" t="s">
        <v>149</v>
      </c>
      <c r="D22" s="59">
        <v>0</v>
      </c>
    </row>
    <row r="23" spans="1:4" x14ac:dyDescent="0.2">
      <c r="A23" s="57">
        <v>4</v>
      </c>
      <c r="B23" s="41"/>
      <c r="C23" s="58" t="s">
        <v>150</v>
      </c>
      <c r="D23" s="59">
        <v>0</v>
      </c>
    </row>
    <row r="24" spans="1:4" ht="15.75" thickBot="1" x14ac:dyDescent="0.25">
      <c r="A24" s="57">
        <v>5</v>
      </c>
      <c r="B24" s="41"/>
      <c r="C24" s="58" t="s">
        <v>151</v>
      </c>
      <c r="D24" s="59">
        <v>0</v>
      </c>
    </row>
    <row r="25" spans="1:4" ht="16.5" customHeight="1" thickBot="1" x14ac:dyDescent="0.3">
      <c r="A25" s="60"/>
      <c r="B25" s="61"/>
      <c r="C25" s="62" t="s">
        <v>152</v>
      </c>
      <c r="D25" s="63">
        <f>+D24+D23+D22+D21+D20</f>
        <v>-809000</v>
      </c>
    </row>
    <row r="26" spans="1:4" ht="15.75" customHeight="1" x14ac:dyDescent="0.25">
      <c r="A26" s="64"/>
      <c r="B26" s="65"/>
      <c r="C26" s="66"/>
      <c r="D26" s="67"/>
    </row>
    <row r="27" spans="1:4" ht="15.75" x14ac:dyDescent="0.25">
      <c r="A27" s="53" t="s">
        <v>154</v>
      </c>
      <c r="B27" s="54" t="s">
        <v>38</v>
      </c>
      <c r="C27" s="55"/>
      <c r="D27" s="56"/>
    </row>
    <row r="28" spans="1:4" x14ac:dyDescent="0.2">
      <c r="A28" s="57">
        <v>1</v>
      </c>
      <c r="B28" s="41"/>
      <c r="C28" s="58" t="s">
        <v>147</v>
      </c>
      <c r="D28" s="59">
        <v>0</v>
      </c>
    </row>
    <row r="29" spans="1:4" x14ac:dyDescent="0.2">
      <c r="A29" s="57">
        <v>2</v>
      </c>
      <c r="B29" s="41"/>
      <c r="C29" s="58" t="s">
        <v>148</v>
      </c>
      <c r="D29" s="59">
        <v>0</v>
      </c>
    </row>
    <row r="30" spans="1:4" x14ac:dyDescent="0.2">
      <c r="A30" s="57">
        <v>3</v>
      </c>
      <c r="B30" s="41"/>
      <c r="C30" s="58" t="s">
        <v>149</v>
      </c>
      <c r="D30" s="59">
        <v>0</v>
      </c>
    </row>
    <row r="31" spans="1:4" x14ac:dyDescent="0.2">
      <c r="A31" s="57">
        <v>4</v>
      </c>
      <c r="B31" s="41"/>
      <c r="C31" s="58" t="s">
        <v>150</v>
      </c>
      <c r="D31" s="59">
        <v>0</v>
      </c>
    </row>
    <row r="32" spans="1:4" ht="15.75" thickBot="1" x14ac:dyDescent="0.25">
      <c r="A32" s="57">
        <v>5</v>
      </c>
      <c r="B32" s="41"/>
      <c r="C32" s="58" t="s">
        <v>151</v>
      </c>
      <c r="D32" s="59">
        <v>0</v>
      </c>
    </row>
    <row r="33" spans="1:4" ht="16.5" customHeight="1" thickBot="1" x14ac:dyDescent="0.3">
      <c r="A33" s="60"/>
      <c r="B33" s="61"/>
      <c r="C33" s="62" t="s">
        <v>152</v>
      </c>
      <c r="D33" s="63">
        <f>+D32+D31+D30+D29+D28</f>
        <v>0</v>
      </c>
    </row>
    <row r="34" spans="1:4" ht="15.75" customHeight="1" x14ac:dyDescent="0.25">
      <c r="A34" s="64"/>
      <c r="B34" s="65"/>
      <c r="C34" s="66"/>
      <c r="D34" s="67"/>
    </row>
    <row r="35" spans="1:4" ht="15.75" x14ac:dyDescent="0.25">
      <c r="A35" s="53" t="s">
        <v>155</v>
      </c>
      <c r="B35" s="54" t="s">
        <v>45</v>
      </c>
      <c r="C35" s="55"/>
      <c r="D35" s="56"/>
    </row>
    <row r="36" spans="1:4" x14ac:dyDescent="0.2">
      <c r="A36" s="57">
        <v>1</v>
      </c>
      <c r="B36" s="41"/>
      <c r="C36" s="58" t="s">
        <v>147</v>
      </c>
      <c r="D36" s="59">
        <v>0</v>
      </c>
    </row>
    <row r="37" spans="1:4" x14ac:dyDescent="0.2">
      <c r="A37" s="57">
        <v>2</v>
      </c>
      <c r="B37" s="41"/>
      <c r="C37" s="58" t="s">
        <v>148</v>
      </c>
      <c r="D37" s="59">
        <v>0</v>
      </c>
    </row>
    <row r="38" spans="1:4" x14ac:dyDescent="0.2">
      <c r="A38" s="57">
        <v>3</v>
      </c>
      <c r="B38" s="41"/>
      <c r="C38" s="58" t="s">
        <v>149</v>
      </c>
      <c r="D38" s="59">
        <v>0</v>
      </c>
    </row>
    <row r="39" spans="1:4" x14ac:dyDescent="0.2">
      <c r="A39" s="57">
        <v>4</v>
      </c>
      <c r="B39" s="41"/>
      <c r="C39" s="58" t="s">
        <v>150</v>
      </c>
      <c r="D39" s="59">
        <v>0</v>
      </c>
    </row>
    <row r="40" spans="1:4" ht="15.75" thickBot="1" x14ac:dyDescent="0.25">
      <c r="A40" s="57">
        <v>5</v>
      </c>
      <c r="B40" s="41"/>
      <c r="C40" s="58" t="s">
        <v>151</v>
      </c>
      <c r="D40" s="59">
        <v>0</v>
      </c>
    </row>
    <row r="41" spans="1:4" ht="16.5" customHeight="1" thickBot="1" x14ac:dyDescent="0.3">
      <c r="A41" s="60"/>
      <c r="B41" s="61"/>
      <c r="C41" s="62" t="s">
        <v>152</v>
      </c>
      <c r="D41" s="63">
        <f>+D40+D39+D38+D37+D36</f>
        <v>0</v>
      </c>
    </row>
    <row r="42" spans="1:4" ht="15.75" customHeight="1" x14ac:dyDescent="0.25">
      <c r="A42" s="64"/>
      <c r="B42" s="65"/>
      <c r="C42" s="66"/>
      <c r="D42" s="67"/>
    </row>
    <row r="43" spans="1:4" ht="15.75" x14ac:dyDescent="0.25">
      <c r="A43" s="53" t="s">
        <v>156</v>
      </c>
      <c r="B43" s="54" t="s">
        <v>51</v>
      </c>
      <c r="C43" s="55"/>
      <c r="D43" s="56"/>
    </row>
    <row r="44" spans="1:4" x14ac:dyDescent="0.2">
      <c r="A44" s="57">
        <v>1</v>
      </c>
      <c r="B44" s="41"/>
      <c r="C44" s="58" t="s">
        <v>147</v>
      </c>
      <c r="D44" s="59">
        <v>0</v>
      </c>
    </row>
    <row r="45" spans="1:4" x14ac:dyDescent="0.2">
      <c r="A45" s="57">
        <v>2</v>
      </c>
      <c r="B45" s="41"/>
      <c r="C45" s="58" t="s">
        <v>148</v>
      </c>
      <c r="D45" s="59">
        <v>0</v>
      </c>
    </row>
    <row r="46" spans="1:4" x14ac:dyDescent="0.2">
      <c r="A46" s="57">
        <v>3</v>
      </c>
      <c r="B46" s="41"/>
      <c r="C46" s="58" t="s">
        <v>149</v>
      </c>
      <c r="D46" s="59">
        <v>0</v>
      </c>
    </row>
    <row r="47" spans="1:4" x14ac:dyDescent="0.2">
      <c r="A47" s="57">
        <v>4</v>
      </c>
      <c r="B47" s="41"/>
      <c r="C47" s="58" t="s">
        <v>150</v>
      </c>
      <c r="D47" s="59">
        <v>0</v>
      </c>
    </row>
    <row r="48" spans="1:4" ht="15.75" thickBot="1" x14ac:dyDescent="0.25">
      <c r="A48" s="57">
        <v>5</v>
      </c>
      <c r="B48" s="41"/>
      <c r="C48" s="58" t="s">
        <v>151</v>
      </c>
      <c r="D48" s="59">
        <v>0</v>
      </c>
    </row>
    <row r="49" spans="1:4" ht="16.5" customHeight="1" thickBot="1" x14ac:dyDescent="0.3">
      <c r="A49" s="60"/>
      <c r="B49" s="61"/>
      <c r="C49" s="62" t="s">
        <v>152</v>
      </c>
      <c r="D49" s="63">
        <f>+D48+D47+D46+D45+D44</f>
        <v>0</v>
      </c>
    </row>
    <row r="50" spans="1:4" ht="15.75" customHeight="1" x14ac:dyDescent="0.25">
      <c r="A50" s="64"/>
      <c r="B50" s="65"/>
      <c r="C50" s="66"/>
      <c r="D50" s="67"/>
    </row>
    <row r="51" spans="1:4" ht="15.75" x14ac:dyDescent="0.25">
      <c r="A51" s="53" t="s">
        <v>157</v>
      </c>
      <c r="B51" s="54" t="s">
        <v>57</v>
      </c>
      <c r="C51" s="55"/>
      <c r="D51" s="56"/>
    </row>
    <row r="52" spans="1:4" x14ac:dyDescent="0.2">
      <c r="A52" s="57">
        <v>1</v>
      </c>
      <c r="B52" s="41"/>
      <c r="C52" s="58" t="s">
        <v>147</v>
      </c>
      <c r="D52" s="59">
        <v>0</v>
      </c>
    </row>
    <row r="53" spans="1:4" x14ac:dyDescent="0.2">
      <c r="A53" s="57">
        <v>2</v>
      </c>
      <c r="B53" s="41"/>
      <c r="C53" s="58" t="s">
        <v>148</v>
      </c>
      <c r="D53" s="59">
        <v>0</v>
      </c>
    </row>
    <row r="54" spans="1:4" x14ac:dyDescent="0.2">
      <c r="A54" s="57">
        <v>3</v>
      </c>
      <c r="B54" s="41"/>
      <c r="C54" s="58" t="s">
        <v>149</v>
      </c>
      <c r="D54" s="59">
        <v>0</v>
      </c>
    </row>
    <row r="55" spans="1:4" x14ac:dyDescent="0.2">
      <c r="A55" s="57">
        <v>4</v>
      </c>
      <c r="B55" s="41"/>
      <c r="C55" s="58" t="s">
        <v>150</v>
      </c>
      <c r="D55" s="59">
        <v>0</v>
      </c>
    </row>
    <row r="56" spans="1:4" ht="15.75" thickBot="1" x14ac:dyDescent="0.25">
      <c r="A56" s="57">
        <v>5</v>
      </c>
      <c r="B56" s="41"/>
      <c r="C56" s="58" t="s">
        <v>151</v>
      </c>
      <c r="D56" s="59">
        <v>0</v>
      </c>
    </row>
    <row r="57" spans="1:4" ht="16.5" customHeight="1" thickBot="1" x14ac:dyDescent="0.3">
      <c r="A57" s="60"/>
      <c r="B57" s="61"/>
      <c r="C57" s="62" t="s">
        <v>152</v>
      </c>
      <c r="D57" s="63">
        <f>+D56+D55+D54+D53+D52</f>
        <v>0</v>
      </c>
    </row>
    <row r="58" spans="1:4" ht="15.75" customHeight="1" x14ac:dyDescent="0.25">
      <c r="A58" s="64"/>
      <c r="B58" s="65"/>
      <c r="C58" s="66"/>
      <c r="D58" s="67"/>
    </row>
    <row r="59" spans="1:4" ht="15.75" x14ac:dyDescent="0.25">
      <c r="A59" s="53" t="s">
        <v>158</v>
      </c>
      <c r="B59" s="54" t="s">
        <v>63</v>
      </c>
      <c r="C59" s="55"/>
      <c r="D59" s="56"/>
    </row>
    <row r="60" spans="1:4" x14ac:dyDescent="0.2">
      <c r="A60" s="57">
        <v>1</v>
      </c>
      <c r="B60" s="41"/>
      <c r="C60" s="58" t="s">
        <v>147</v>
      </c>
      <c r="D60" s="59">
        <v>0</v>
      </c>
    </row>
    <row r="61" spans="1:4" x14ac:dyDescent="0.2">
      <c r="A61" s="57">
        <v>2</v>
      </c>
      <c r="B61" s="41"/>
      <c r="C61" s="58" t="s">
        <v>148</v>
      </c>
      <c r="D61" s="59">
        <v>0</v>
      </c>
    </row>
    <row r="62" spans="1:4" x14ac:dyDescent="0.2">
      <c r="A62" s="57">
        <v>3</v>
      </c>
      <c r="B62" s="41"/>
      <c r="C62" s="58" t="s">
        <v>149</v>
      </c>
      <c r="D62" s="59">
        <v>0</v>
      </c>
    </row>
    <row r="63" spans="1:4" x14ac:dyDescent="0.2">
      <c r="A63" s="57">
        <v>4</v>
      </c>
      <c r="B63" s="41"/>
      <c r="C63" s="58" t="s">
        <v>150</v>
      </c>
      <c r="D63" s="59">
        <v>0</v>
      </c>
    </row>
    <row r="64" spans="1:4" ht="15.75" thickBot="1" x14ac:dyDescent="0.25">
      <c r="A64" s="57">
        <v>5</v>
      </c>
      <c r="B64" s="41"/>
      <c r="C64" s="58" t="s">
        <v>151</v>
      </c>
      <c r="D64" s="59">
        <v>0</v>
      </c>
    </row>
    <row r="65" spans="1:4" ht="16.5" customHeight="1" thickBot="1" x14ac:dyDescent="0.3">
      <c r="A65" s="60"/>
      <c r="B65" s="61"/>
      <c r="C65" s="62" t="s">
        <v>152</v>
      </c>
      <c r="D65" s="63">
        <f>+D64+D63+D62+D61+D60</f>
        <v>0</v>
      </c>
    </row>
    <row r="66" spans="1:4" ht="15.75" customHeight="1" x14ac:dyDescent="0.25">
      <c r="A66" s="64"/>
      <c r="B66" s="65"/>
      <c r="C66" s="66"/>
      <c r="D66" s="67"/>
    </row>
    <row r="67" spans="1:4" ht="15.75" x14ac:dyDescent="0.25">
      <c r="A67" s="53" t="s">
        <v>159</v>
      </c>
      <c r="B67" s="54" t="s">
        <v>69</v>
      </c>
      <c r="C67" s="55"/>
      <c r="D67" s="56"/>
    </row>
    <row r="68" spans="1:4" x14ac:dyDescent="0.2">
      <c r="A68" s="57">
        <v>1</v>
      </c>
      <c r="B68" s="41"/>
      <c r="C68" s="58" t="s">
        <v>147</v>
      </c>
      <c r="D68" s="59">
        <v>0</v>
      </c>
    </row>
    <row r="69" spans="1:4" x14ac:dyDescent="0.2">
      <c r="A69" s="57">
        <v>2</v>
      </c>
      <c r="B69" s="41"/>
      <c r="C69" s="58" t="s">
        <v>148</v>
      </c>
      <c r="D69" s="59">
        <v>0</v>
      </c>
    </row>
    <row r="70" spans="1:4" x14ac:dyDescent="0.2">
      <c r="A70" s="57">
        <v>3</v>
      </c>
      <c r="B70" s="41"/>
      <c r="C70" s="58" t="s">
        <v>149</v>
      </c>
      <c r="D70" s="59">
        <v>0</v>
      </c>
    </row>
    <row r="71" spans="1:4" x14ac:dyDescent="0.2">
      <c r="A71" s="57">
        <v>4</v>
      </c>
      <c r="B71" s="41"/>
      <c r="C71" s="58" t="s">
        <v>150</v>
      </c>
      <c r="D71" s="59">
        <v>0</v>
      </c>
    </row>
    <row r="72" spans="1:4" ht="15.75" thickBot="1" x14ac:dyDescent="0.25">
      <c r="A72" s="57">
        <v>5</v>
      </c>
      <c r="B72" s="41"/>
      <c r="C72" s="58" t="s">
        <v>151</v>
      </c>
      <c r="D72" s="59">
        <v>0</v>
      </c>
    </row>
    <row r="73" spans="1:4" ht="16.5" customHeight="1" thickBot="1" x14ac:dyDescent="0.3">
      <c r="A73" s="60"/>
      <c r="B73" s="61"/>
      <c r="C73" s="62" t="s">
        <v>152</v>
      </c>
      <c r="D73" s="63">
        <f>+D72+D71+D70+D69+D68</f>
        <v>0</v>
      </c>
    </row>
    <row r="74" spans="1:4" ht="15.75" customHeight="1" x14ac:dyDescent="0.25">
      <c r="A74" s="64"/>
      <c r="B74" s="65"/>
      <c r="C74" s="66"/>
      <c r="D74" s="67"/>
    </row>
    <row r="75" spans="1:4" ht="15.75" x14ac:dyDescent="0.25">
      <c r="A75" s="53" t="s">
        <v>160</v>
      </c>
      <c r="B75" s="54" t="s">
        <v>73</v>
      </c>
      <c r="C75" s="55"/>
      <c r="D75" s="56"/>
    </row>
    <row r="76" spans="1:4" x14ac:dyDescent="0.2">
      <c r="A76" s="57">
        <v>1</v>
      </c>
      <c r="B76" s="41"/>
      <c r="C76" s="58" t="s">
        <v>147</v>
      </c>
      <c r="D76" s="59">
        <v>0</v>
      </c>
    </row>
    <row r="77" spans="1:4" x14ac:dyDescent="0.2">
      <c r="A77" s="57">
        <v>2</v>
      </c>
      <c r="B77" s="41"/>
      <c r="C77" s="58" t="s">
        <v>148</v>
      </c>
      <c r="D77" s="59">
        <v>0</v>
      </c>
    </row>
    <row r="78" spans="1:4" x14ac:dyDescent="0.2">
      <c r="A78" s="57">
        <v>3</v>
      </c>
      <c r="B78" s="41"/>
      <c r="C78" s="58" t="s">
        <v>149</v>
      </c>
      <c r="D78" s="59">
        <v>0</v>
      </c>
    </row>
    <row r="79" spans="1:4" x14ac:dyDescent="0.2">
      <c r="A79" s="57">
        <v>4</v>
      </c>
      <c r="B79" s="41"/>
      <c r="C79" s="58" t="s">
        <v>150</v>
      </c>
      <c r="D79" s="59">
        <v>0</v>
      </c>
    </row>
    <row r="80" spans="1:4" ht="15.75" thickBot="1" x14ac:dyDescent="0.25">
      <c r="A80" s="57">
        <v>5</v>
      </c>
      <c r="B80" s="41"/>
      <c r="C80" s="58" t="s">
        <v>151</v>
      </c>
      <c r="D80" s="59">
        <v>0</v>
      </c>
    </row>
    <row r="81" spans="1:4" ht="16.5" customHeight="1" thickBot="1" x14ac:dyDescent="0.3">
      <c r="A81" s="60"/>
      <c r="B81" s="61"/>
      <c r="C81" s="62" t="s">
        <v>152</v>
      </c>
      <c r="D81" s="63">
        <f>+D80+D79+D78+D77+D76</f>
        <v>0</v>
      </c>
    </row>
    <row r="82" spans="1:4" ht="15.75" customHeight="1" x14ac:dyDescent="0.25">
      <c r="A82" s="64"/>
      <c r="B82" s="65"/>
      <c r="C82" s="66"/>
      <c r="D82" s="67"/>
    </row>
    <row r="83" spans="1:4" ht="15.75" x14ac:dyDescent="0.25">
      <c r="A83" s="53" t="s">
        <v>161</v>
      </c>
      <c r="B83" s="54" t="s">
        <v>77</v>
      </c>
      <c r="C83" s="55"/>
      <c r="D83" s="56"/>
    </row>
    <row r="84" spans="1:4" x14ac:dyDescent="0.2">
      <c r="A84" s="57">
        <v>1</v>
      </c>
      <c r="B84" s="41"/>
      <c r="C84" s="58" t="s">
        <v>147</v>
      </c>
      <c r="D84" s="59">
        <v>0</v>
      </c>
    </row>
    <row r="85" spans="1:4" x14ac:dyDescent="0.2">
      <c r="A85" s="57">
        <v>2</v>
      </c>
      <c r="B85" s="41"/>
      <c r="C85" s="58" t="s">
        <v>148</v>
      </c>
      <c r="D85" s="59">
        <v>0</v>
      </c>
    </row>
    <row r="86" spans="1:4" x14ac:dyDescent="0.2">
      <c r="A86" s="57">
        <v>3</v>
      </c>
      <c r="B86" s="41"/>
      <c r="C86" s="58" t="s">
        <v>149</v>
      </c>
      <c r="D86" s="59">
        <v>0</v>
      </c>
    </row>
    <row r="87" spans="1:4" x14ac:dyDescent="0.2">
      <c r="A87" s="57">
        <v>4</v>
      </c>
      <c r="B87" s="41"/>
      <c r="C87" s="58" t="s">
        <v>150</v>
      </c>
      <c r="D87" s="59">
        <v>0</v>
      </c>
    </row>
    <row r="88" spans="1:4" ht="15.75" thickBot="1" x14ac:dyDescent="0.25">
      <c r="A88" s="57">
        <v>5</v>
      </c>
      <c r="B88" s="41"/>
      <c r="C88" s="58" t="s">
        <v>151</v>
      </c>
      <c r="D88" s="59">
        <v>0</v>
      </c>
    </row>
    <row r="89" spans="1:4" ht="16.5" customHeight="1" thickBot="1" x14ac:dyDescent="0.3">
      <c r="A89" s="60"/>
      <c r="B89" s="61"/>
      <c r="C89" s="62" t="s">
        <v>152</v>
      </c>
      <c r="D89" s="63">
        <f>+D88+D87+D86+D85+D84</f>
        <v>0</v>
      </c>
    </row>
    <row r="90" spans="1:4" ht="15.75" customHeight="1" x14ac:dyDescent="0.25">
      <c r="A90" s="64"/>
      <c r="B90" s="65"/>
      <c r="C90" s="66"/>
      <c r="D90" s="67"/>
    </row>
    <row r="91" spans="1:4" ht="15.75" x14ac:dyDescent="0.25">
      <c r="A91" s="53" t="s">
        <v>162</v>
      </c>
      <c r="B91" s="54" t="s">
        <v>80</v>
      </c>
      <c r="C91" s="55"/>
      <c r="D91" s="56"/>
    </row>
    <row r="92" spans="1:4" x14ac:dyDescent="0.2">
      <c r="A92" s="57">
        <v>1</v>
      </c>
      <c r="B92" s="41"/>
      <c r="C92" s="58" t="s">
        <v>147</v>
      </c>
      <c r="D92" s="59">
        <v>0</v>
      </c>
    </row>
    <row r="93" spans="1:4" x14ac:dyDescent="0.2">
      <c r="A93" s="57">
        <v>2</v>
      </c>
      <c r="B93" s="41"/>
      <c r="C93" s="58" t="s">
        <v>148</v>
      </c>
      <c r="D93" s="59">
        <v>0</v>
      </c>
    </row>
    <row r="94" spans="1:4" x14ac:dyDescent="0.2">
      <c r="A94" s="57">
        <v>3</v>
      </c>
      <c r="B94" s="41"/>
      <c r="C94" s="58" t="s">
        <v>149</v>
      </c>
      <c r="D94" s="59">
        <v>0</v>
      </c>
    </row>
    <row r="95" spans="1:4" x14ac:dyDescent="0.2">
      <c r="A95" s="57">
        <v>4</v>
      </c>
      <c r="B95" s="41"/>
      <c r="C95" s="58" t="s">
        <v>150</v>
      </c>
      <c r="D95" s="59">
        <v>0</v>
      </c>
    </row>
    <row r="96" spans="1:4" ht="15.75" thickBot="1" x14ac:dyDescent="0.25">
      <c r="A96" s="57">
        <v>5</v>
      </c>
      <c r="B96" s="41"/>
      <c r="C96" s="58" t="s">
        <v>151</v>
      </c>
      <c r="D96" s="59">
        <v>0</v>
      </c>
    </row>
    <row r="97" spans="1:4" ht="16.5" customHeight="1" thickBot="1" x14ac:dyDescent="0.3">
      <c r="A97" s="60"/>
      <c r="B97" s="61"/>
      <c r="C97" s="62" t="s">
        <v>152</v>
      </c>
      <c r="D97" s="63">
        <f>+D96+D95+D94+D93+D92</f>
        <v>0</v>
      </c>
    </row>
    <row r="98" spans="1:4" ht="15.75" customHeight="1" x14ac:dyDescent="0.25">
      <c r="A98" s="64"/>
      <c r="B98" s="65"/>
      <c r="C98" s="66"/>
      <c r="D98" s="67"/>
    </row>
    <row r="99" spans="1:4" ht="15.75" x14ac:dyDescent="0.25">
      <c r="A99" s="53" t="s">
        <v>163</v>
      </c>
      <c r="B99" s="54" t="s">
        <v>90</v>
      </c>
      <c r="C99" s="55"/>
      <c r="D99" s="56"/>
    </row>
    <row r="100" spans="1:4" x14ac:dyDescent="0.2">
      <c r="A100" s="57">
        <v>1</v>
      </c>
      <c r="B100" s="41"/>
      <c r="C100" s="58" t="s">
        <v>147</v>
      </c>
      <c r="D100" s="59">
        <v>0</v>
      </c>
    </row>
    <row r="101" spans="1:4" x14ac:dyDescent="0.2">
      <c r="A101" s="57">
        <v>2</v>
      </c>
      <c r="B101" s="41"/>
      <c r="C101" s="58" t="s">
        <v>148</v>
      </c>
      <c r="D101" s="59">
        <v>0</v>
      </c>
    </row>
    <row r="102" spans="1:4" x14ac:dyDescent="0.2">
      <c r="A102" s="57">
        <v>3</v>
      </c>
      <c r="B102" s="41"/>
      <c r="C102" s="58" t="s">
        <v>149</v>
      </c>
      <c r="D102" s="59">
        <v>0</v>
      </c>
    </row>
    <row r="103" spans="1:4" x14ac:dyDescent="0.2">
      <c r="A103" s="57">
        <v>4</v>
      </c>
      <c r="B103" s="41"/>
      <c r="C103" s="58" t="s">
        <v>150</v>
      </c>
      <c r="D103" s="59">
        <v>0</v>
      </c>
    </row>
    <row r="104" spans="1:4" ht="15.75" thickBot="1" x14ac:dyDescent="0.25">
      <c r="A104" s="57">
        <v>5</v>
      </c>
      <c r="B104" s="41"/>
      <c r="C104" s="58" t="s">
        <v>151</v>
      </c>
      <c r="D104" s="59">
        <v>0</v>
      </c>
    </row>
    <row r="105" spans="1:4" ht="16.5" customHeight="1" thickBot="1" x14ac:dyDescent="0.3">
      <c r="A105" s="60"/>
      <c r="B105" s="61"/>
      <c r="C105" s="62" t="s">
        <v>152</v>
      </c>
      <c r="D105" s="63">
        <f>+D104+D103+D102+D101+D100</f>
        <v>0</v>
      </c>
    </row>
    <row r="106" spans="1:4" ht="15.75" customHeight="1" x14ac:dyDescent="0.25">
      <c r="A106" s="64"/>
      <c r="B106" s="65"/>
      <c r="C106" s="66"/>
      <c r="D106" s="67"/>
    </row>
    <row r="107" spans="1:4" ht="15.75" x14ac:dyDescent="0.25">
      <c r="A107" s="53" t="s">
        <v>164</v>
      </c>
      <c r="B107" s="54" t="s">
        <v>93</v>
      </c>
      <c r="C107" s="55"/>
      <c r="D107" s="56"/>
    </row>
    <row r="108" spans="1:4" x14ac:dyDescent="0.2">
      <c r="A108" s="57">
        <v>1</v>
      </c>
      <c r="B108" s="41"/>
      <c r="C108" s="58" t="s">
        <v>147</v>
      </c>
      <c r="D108" s="59">
        <v>-365000</v>
      </c>
    </row>
    <row r="109" spans="1:4" x14ac:dyDescent="0.2">
      <c r="A109" s="57">
        <v>2</v>
      </c>
      <c r="B109" s="41"/>
      <c r="C109" s="58" t="s">
        <v>148</v>
      </c>
      <c r="D109" s="59">
        <v>0</v>
      </c>
    </row>
    <row r="110" spans="1:4" x14ac:dyDescent="0.2">
      <c r="A110" s="57">
        <v>3</v>
      </c>
      <c r="B110" s="41"/>
      <c r="C110" s="58" t="s">
        <v>149</v>
      </c>
      <c r="D110" s="59">
        <v>0</v>
      </c>
    </row>
    <row r="111" spans="1:4" x14ac:dyDescent="0.2">
      <c r="A111" s="57">
        <v>4</v>
      </c>
      <c r="B111" s="41"/>
      <c r="C111" s="58" t="s">
        <v>150</v>
      </c>
      <c r="D111" s="59">
        <v>0</v>
      </c>
    </row>
    <row r="112" spans="1:4" ht="15.75" thickBot="1" x14ac:dyDescent="0.25">
      <c r="A112" s="57">
        <v>5</v>
      </c>
      <c r="B112" s="41"/>
      <c r="C112" s="58" t="s">
        <v>151</v>
      </c>
      <c r="D112" s="59">
        <v>365000</v>
      </c>
    </row>
    <row r="113" spans="1:4" ht="16.5" customHeight="1" thickBot="1" x14ac:dyDescent="0.3">
      <c r="A113" s="60"/>
      <c r="B113" s="61"/>
      <c r="C113" s="62" t="s">
        <v>152</v>
      </c>
      <c r="D113" s="63">
        <f>+D112+D111+D110+D109+D108</f>
        <v>0</v>
      </c>
    </row>
    <row r="114" spans="1:4" ht="15.75" customHeight="1" x14ac:dyDescent="0.25">
      <c r="A114" s="64"/>
      <c r="B114" s="65"/>
      <c r="C114" s="66"/>
      <c r="D114" s="67"/>
    </row>
    <row r="115" spans="1:4" ht="15.75" x14ac:dyDescent="0.25">
      <c r="A115" s="53" t="s">
        <v>165</v>
      </c>
      <c r="B115" s="54" t="s">
        <v>97</v>
      </c>
      <c r="C115" s="55"/>
      <c r="D115" s="56"/>
    </row>
    <row r="116" spans="1:4" x14ac:dyDescent="0.2">
      <c r="A116" s="57">
        <v>1</v>
      </c>
      <c r="B116" s="41"/>
      <c r="C116" s="58" t="s">
        <v>147</v>
      </c>
      <c r="D116" s="59">
        <v>36533000</v>
      </c>
    </row>
    <row r="117" spans="1:4" x14ac:dyDescent="0.2">
      <c r="A117" s="57">
        <v>2</v>
      </c>
      <c r="B117" s="41"/>
      <c r="C117" s="58" t="s">
        <v>148</v>
      </c>
      <c r="D117" s="59">
        <v>0</v>
      </c>
    </row>
    <row r="118" spans="1:4" x14ac:dyDescent="0.2">
      <c r="A118" s="57">
        <v>3</v>
      </c>
      <c r="B118" s="41"/>
      <c r="C118" s="58" t="s">
        <v>149</v>
      </c>
      <c r="D118" s="59">
        <v>0</v>
      </c>
    </row>
    <row r="119" spans="1:4" x14ac:dyDescent="0.2">
      <c r="A119" s="57">
        <v>4</v>
      </c>
      <c r="B119" s="41"/>
      <c r="C119" s="58" t="s">
        <v>150</v>
      </c>
      <c r="D119" s="59">
        <v>13108000</v>
      </c>
    </row>
    <row r="120" spans="1:4" ht="15.75" thickBot="1" x14ac:dyDescent="0.25">
      <c r="A120" s="57">
        <v>5</v>
      </c>
      <c r="B120" s="41"/>
      <c r="C120" s="58" t="s">
        <v>151</v>
      </c>
      <c r="D120" s="59">
        <v>-49641000</v>
      </c>
    </row>
    <row r="121" spans="1:4" ht="16.5" customHeight="1" thickBot="1" x14ac:dyDescent="0.3">
      <c r="A121" s="60"/>
      <c r="B121" s="61"/>
      <c r="C121" s="62" t="s">
        <v>152</v>
      </c>
      <c r="D121" s="63">
        <f>+D120+D119+D118+D117+D116</f>
        <v>0</v>
      </c>
    </row>
    <row r="122" spans="1:4" ht="15.75" customHeight="1" x14ac:dyDescent="0.25">
      <c r="A122" s="64"/>
      <c r="B122" s="65"/>
      <c r="C122" s="66"/>
      <c r="D122" s="67"/>
    </row>
    <row r="123" spans="1:4" ht="15.75" x14ac:dyDescent="0.25">
      <c r="A123" s="53" t="s">
        <v>166</v>
      </c>
      <c r="B123" s="54" t="s">
        <v>101</v>
      </c>
      <c r="C123" s="55"/>
      <c r="D123" s="56"/>
    </row>
    <row r="124" spans="1:4" x14ac:dyDescent="0.2">
      <c r="A124" s="57">
        <v>1</v>
      </c>
      <c r="B124" s="41"/>
      <c r="C124" s="58" t="s">
        <v>147</v>
      </c>
      <c r="D124" s="59">
        <v>0</v>
      </c>
    </row>
    <row r="125" spans="1:4" x14ac:dyDescent="0.2">
      <c r="A125" s="57">
        <v>2</v>
      </c>
      <c r="B125" s="41"/>
      <c r="C125" s="58" t="s">
        <v>148</v>
      </c>
      <c r="D125" s="59">
        <v>0</v>
      </c>
    </row>
    <row r="126" spans="1:4" x14ac:dyDescent="0.2">
      <c r="A126" s="57">
        <v>3</v>
      </c>
      <c r="B126" s="41"/>
      <c r="C126" s="58" t="s">
        <v>149</v>
      </c>
      <c r="D126" s="59">
        <v>0</v>
      </c>
    </row>
    <row r="127" spans="1:4" x14ac:dyDescent="0.2">
      <c r="A127" s="57">
        <v>4</v>
      </c>
      <c r="B127" s="41"/>
      <c r="C127" s="58" t="s">
        <v>150</v>
      </c>
      <c r="D127" s="59">
        <v>0</v>
      </c>
    </row>
    <row r="128" spans="1:4" ht="15.75" thickBot="1" x14ac:dyDescent="0.25">
      <c r="A128" s="57">
        <v>5</v>
      </c>
      <c r="B128" s="41"/>
      <c r="C128" s="58" t="s">
        <v>151</v>
      </c>
      <c r="D128" s="59">
        <v>0</v>
      </c>
    </row>
    <row r="129" spans="1:4" ht="16.5" customHeight="1" thickBot="1" x14ac:dyDescent="0.3">
      <c r="A129" s="60"/>
      <c r="B129" s="61"/>
      <c r="C129" s="62" t="s">
        <v>152</v>
      </c>
      <c r="D129" s="63">
        <f>+D128+D127+D126+D125+D124</f>
        <v>0</v>
      </c>
    </row>
    <row r="130" spans="1:4" ht="15.75" customHeight="1" x14ac:dyDescent="0.25">
      <c r="A130" s="64"/>
      <c r="B130" s="65"/>
      <c r="C130" s="66"/>
      <c r="D130" s="67"/>
    </row>
    <row r="131" spans="1:4" ht="15.75" x14ac:dyDescent="0.25">
      <c r="A131" s="53" t="s">
        <v>167</v>
      </c>
      <c r="B131" s="54" t="s">
        <v>104</v>
      </c>
      <c r="C131" s="55"/>
      <c r="D131" s="56"/>
    </row>
    <row r="132" spans="1:4" x14ac:dyDescent="0.2">
      <c r="A132" s="57">
        <v>1</v>
      </c>
      <c r="B132" s="41"/>
      <c r="C132" s="58" t="s">
        <v>147</v>
      </c>
      <c r="D132" s="59">
        <v>0</v>
      </c>
    </row>
    <row r="133" spans="1:4" x14ac:dyDescent="0.2">
      <c r="A133" s="57">
        <v>2</v>
      </c>
      <c r="B133" s="41"/>
      <c r="C133" s="58" t="s">
        <v>148</v>
      </c>
      <c r="D133" s="59">
        <v>0</v>
      </c>
    </row>
    <row r="134" spans="1:4" x14ac:dyDescent="0.2">
      <c r="A134" s="57">
        <v>3</v>
      </c>
      <c r="B134" s="41"/>
      <c r="C134" s="58" t="s">
        <v>149</v>
      </c>
      <c r="D134" s="59">
        <v>0</v>
      </c>
    </row>
    <row r="135" spans="1:4" x14ac:dyDescent="0.2">
      <c r="A135" s="57">
        <v>4</v>
      </c>
      <c r="B135" s="41"/>
      <c r="C135" s="58" t="s">
        <v>150</v>
      </c>
      <c r="D135" s="59">
        <v>0</v>
      </c>
    </row>
    <row r="136" spans="1:4" ht="15.75" thickBot="1" x14ac:dyDescent="0.25">
      <c r="A136" s="57">
        <v>5</v>
      </c>
      <c r="B136" s="41"/>
      <c r="C136" s="58" t="s">
        <v>151</v>
      </c>
      <c r="D136" s="59">
        <v>0</v>
      </c>
    </row>
    <row r="137" spans="1:4" ht="16.5" customHeight="1" thickBot="1" x14ac:dyDescent="0.3">
      <c r="A137" s="60"/>
      <c r="B137" s="61"/>
      <c r="C137" s="62" t="s">
        <v>152</v>
      </c>
      <c r="D137" s="63">
        <f>+D136+D135+D134+D133+D132</f>
        <v>0</v>
      </c>
    </row>
    <row r="138" spans="1:4" ht="15.75" customHeight="1" x14ac:dyDescent="0.25">
      <c r="A138" s="64"/>
      <c r="B138" s="65"/>
      <c r="C138" s="66"/>
      <c r="D138" s="67"/>
    </row>
    <row r="139" spans="1:4" ht="15.75" x14ac:dyDescent="0.25">
      <c r="A139" s="53" t="s">
        <v>168</v>
      </c>
      <c r="B139" s="54" t="s">
        <v>109</v>
      </c>
      <c r="C139" s="55"/>
      <c r="D139" s="56"/>
    </row>
    <row r="140" spans="1:4" x14ac:dyDescent="0.2">
      <c r="A140" s="57">
        <v>1</v>
      </c>
      <c r="B140" s="41"/>
      <c r="C140" s="58" t="s">
        <v>147</v>
      </c>
      <c r="D140" s="59">
        <v>0</v>
      </c>
    </row>
    <row r="141" spans="1:4" x14ac:dyDescent="0.2">
      <c r="A141" s="57">
        <v>2</v>
      </c>
      <c r="B141" s="41"/>
      <c r="C141" s="58" t="s">
        <v>148</v>
      </c>
      <c r="D141" s="59">
        <v>0</v>
      </c>
    </row>
    <row r="142" spans="1:4" x14ac:dyDescent="0.2">
      <c r="A142" s="57">
        <v>3</v>
      </c>
      <c r="B142" s="41"/>
      <c r="C142" s="58" t="s">
        <v>149</v>
      </c>
      <c r="D142" s="59">
        <v>0</v>
      </c>
    </row>
    <row r="143" spans="1:4" x14ac:dyDescent="0.2">
      <c r="A143" s="57">
        <v>4</v>
      </c>
      <c r="B143" s="41"/>
      <c r="C143" s="58" t="s">
        <v>150</v>
      </c>
      <c r="D143" s="59">
        <v>0</v>
      </c>
    </row>
    <row r="144" spans="1:4" ht="15.75" thickBot="1" x14ac:dyDescent="0.25">
      <c r="A144" s="57">
        <v>5</v>
      </c>
      <c r="B144" s="41"/>
      <c r="C144" s="58" t="s">
        <v>151</v>
      </c>
      <c r="D144" s="59">
        <v>0</v>
      </c>
    </row>
    <row r="145" spans="1:4" ht="16.5" customHeight="1" thickBot="1" x14ac:dyDescent="0.3">
      <c r="A145" s="60"/>
      <c r="B145" s="61"/>
      <c r="C145" s="62" t="s">
        <v>152</v>
      </c>
      <c r="D145" s="63">
        <f>+D144+D143+D142+D141+D140</f>
        <v>0</v>
      </c>
    </row>
    <row r="146" spans="1:4" ht="15.75" customHeight="1" x14ac:dyDescent="0.25">
      <c r="A146" s="64"/>
      <c r="B146" s="65"/>
      <c r="C146" s="66"/>
      <c r="D146" s="67"/>
    </row>
    <row r="147" spans="1:4" ht="15.75" x14ac:dyDescent="0.25">
      <c r="A147" s="53" t="s">
        <v>169</v>
      </c>
      <c r="B147" s="54" t="s">
        <v>112</v>
      </c>
      <c r="C147" s="55"/>
      <c r="D147" s="56"/>
    </row>
    <row r="148" spans="1:4" x14ac:dyDescent="0.2">
      <c r="A148" s="57">
        <v>1</v>
      </c>
      <c r="B148" s="41"/>
      <c r="C148" s="58" t="s">
        <v>147</v>
      </c>
      <c r="D148" s="59">
        <v>0</v>
      </c>
    </row>
    <row r="149" spans="1:4" x14ac:dyDescent="0.2">
      <c r="A149" s="57">
        <v>2</v>
      </c>
      <c r="B149" s="41"/>
      <c r="C149" s="58" t="s">
        <v>148</v>
      </c>
      <c r="D149" s="59">
        <v>0</v>
      </c>
    </row>
    <row r="150" spans="1:4" x14ac:dyDescent="0.2">
      <c r="A150" s="57">
        <v>3</v>
      </c>
      <c r="B150" s="41"/>
      <c r="C150" s="58" t="s">
        <v>149</v>
      </c>
      <c r="D150" s="59">
        <v>0</v>
      </c>
    </row>
    <row r="151" spans="1:4" x14ac:dyDescent="0.2">
      <c r="A151" s="57">
        <v>4</v>
      </c>
      <c r="B151" s="41"/>
      <c r="C151" s="58" t="s">
        <v>150</v>
      </c>
      <c r="D151" s="59">
        <v>0</v>
      </c>
    </row>
    <row r="152" spans="1:4" ht="15.75" thickBot="1" x14ac:dyDescent="0.25">
      <c r="A152" s="57">
        <v>5</v>
      </c>
      <c r="B152" s="41"/>
      <c r="C152" s="58" t="s">
        <v>151</v>
      </c>
      <c r="D152" s="59">
        <v>0</v>
      </c>
    </row>
    <row r="153" spans="1:4" ht="16.5" customHeight="1" thickBot="1" x14ac:dyDescent="0.3">
      <c r="A153" s="60"/>
      <c r="B153" s="61"/>
      <c r="C153" s="62" t="s">
        <v>152</v>
      </c>
      <c r="D153" s="63">
        <f>+D152+D151+D150+D149+D148</f>
        <v>0</v>
      </c>
    </row>
    <row r="154" spans="1:4" ht="15.75" customHeight="1" x14ac:dyDescent="0.25">
      <c r="A154" s="64"/>
      <c r="B154" s="65"/>
      <c r="C154" s="66"/>
      <c r="D154" s="67"/>
    </row>
    <row r="155" spans="1:4" ht="15.75" x14ac:dyDescent="0.25">
      <c r="A155" s="53" t="s">
        <v>170</v>
      </c>
      <c r="B155" s="54" t="s">
        <v>115</v>
      </c>
      <c r="C155" s="55"/>
      <c r="D155" s="56"/>
    </row>
    <row r="156" spans="1:4" x14ac:dyDescent="0.2">
      <c r="A156" s="57">
        <v>1</v>
      </c>
      <c r="B156" s="41"/>
      <c r="C156" s="58" t="s">
        <v>147</v>
      </c>
      <c r="D156" s="59">
        <v>0</v>
      </c>
    </row>
    <row r="157" spans="1:4" x14ac:dyDescent="0.2">
      <c r="A157" s="57">
        <v>2</v>
      </c>
      <c r="B157" s="41"/>
      <c r="C157" s="58" t="s">
        <v>148</v>
      </c>
      <c r="D157" s="59">
        <v>0</v>
      </c>
    </row>
    <row r="158" spans="1:4" x14ac:dyDescent="0.2">
      <c r="A158" s="57">
        <v>3</v>
      </c>
      <c r="B158" s="41"/>
      <c r="C158" s="58" t="s">
        <v>149</v>
      </c>
      <c r="D158" s="59">
        <v>0</v>
      </c>
    </row>
    <row r="159" spans="1:4" x14ac:dyDescent="0.2">
      <c r="A159" s="57">
        <v>4</v>
      </c>
      <c r="B159" s="41"/>
      <c r="C159" s="58" t="s">
        <v>150</v>
      </c>
      <c r="D159" s="59">
        <v>0</v>
      </c>
    </row>
    <row r="160" spans="1:4" ht="15.75" thickBot="1" x14ac:dyDescent="0.25">
      <c r="A160" s="57">
        <v>5</v>
      </c>
      <c r="B160" s="41"/>
      <c r="C160" s="58" t="s">
        <v>151</v>
      </c>
      <c r="D160" s="59">
        <v>0</v>
      </c>
    </row>
    <row r="161" spans="1:4" ht="16.5" customHeight="1" thickBot="1" x14ac:dyDescent="0.3">
      <c r="A161" s="60"/>
      <c r="B161" s="61"/>
      <c r="C161" s="62" t="s">
        <v>152</v>
      </c>
      <c r="D161" s="63">
        <f>+D160+D159+D158+D157+D156</f>
        <v>0</v>
      </c>
    </row>
    <row r="162" spans="1:4" ht="15.75" customHeight="1" x14ac:dyDescent="0.25">
      <c r="A162" s="64"/>
      <c r="B162" s="65"/>
      <c r="C162" s="66"/>
      <c r="D162" s="67"/>
    </row>
    <row r="163" spans="1:4" ht="15.75" x14ac:dyDescent="0.25">
      <c r="A163" s="53" t="s">
        <v>171</v>
      </c>
      <c r="B163" s="54" t="s">
        <v>117</v>
      </c>
      <c r="C163" s="55"/>
      <c r="D163" s="56"/>
    </row>
    <row r="164" spans="1:4" x14ac:dyDescent="0.2">
      <c r="A164" s="57">
        <v>1</v>
      </c>
      <c r="B164" s="41"/>
      <c r="C164" s="58" t="s">
        <v>147</v>
      </c>
      <c r="D164" s="59">
        <v>0</v>
      </c>
    </row>
    <row r="165" spans="1:4" x14ac:dyDescent="0.2">
      <c r="A165" s="57">
        <v>2</v>
      </c>
      <c r="B165" s="41"/>
      <c r="C165" s="58" t="s">
        <v>148</v>
      </c>
      <c r="D165" s="59">
        <v>0</v>
      </c>
    </row>
    <row r="166" spans="1:4" x14ac:dyDescent="0.2">
      <c r="A166" s="57">
        <v>3</v>
      </c>
      <c r="B166" s="41"/>
      <c r="C166" s="58" t="s">
        <v>149</v>
      </c>
      <c r="D166" s="59">
        <v>0</v>
      </c>
    </row>
    <row r="167" spans="1:4" x14ac:dyDescent="0.2">
      <c r="A167" s="57">
        <v>4</v>
      </c>
      <c r="B167" s="41"/>
      <c r="C167" s="58" t="s">
        <v>150</v>
      </c>
      <c r="D167" s="59">
        <v>0</v>
      </c>
    </row>
    <row r="168" spans="1:4" ht="15.75" thickBot="1" x14ac:dyDescent="0.25">
      <c r="A168" s="57">
        <v>5</v>
      </c>
      <c r="B168" s="41"/>
      <c r="C168" s="58" t="s">
        <v>151</v>
      </c>
      <c r="D168" s="59">
        <v>0</v>
      </c>
    </row>
    <row r="169" spans="1:4" ht="16.5" customHeight="1" thickBot="1" x14ac:dyDescent="0.3">
      <c r="A169" s="60"/>
      <c r="B169" s="61"/>
      <c r="C169" s="62" t="s">
        <v>152</v>
      </c>
      <c r="D169" s="63">
        <f>+D168+D167+D166+D165+D164</f>
        <v>0</v>
      </c>
    </row>
    <row r="170" spans="1:4" ht="15.75" customHeight="1" x14ac:dyDescent="0.25">
      <c r="A170" s="64"/>
      <c r="B170" s="65"/>
      <c r="C170" s="66"/>
      <c r="D170" s="67"/>
    </row>
    <row r="171" spans="1:4" ht="31.5" x14ac:dyDescent="0.25">
      <c r="A171" s="53" t="s">
        <v>172</v>
      </c>
      <c r="B171" s="54" t="s">
        <v>120</v>
      </c>
      <c r="C171" s="55"/>
      <c r="D171" s="56"/>
    </row>
    <row r="172" spans="1:4" x14ac:dyDescent="0.2">
      <c r="A172" s="57">
        <v>1</v>
      </c>
      <c r="B172" s="41"/>
      <c r="C172" s="58" t="s">
        <v>147</v>
      </c>
      <c r="D172" s="59">
        <v>0</v>
      </c>
    </row>
    <row r="173" spans="1:4" x14ac:dyDescent="0.2">
      <c r="A173" s="57">
        <v>2</v>
      </c>
      <c r="B173" s="41"/>
      <c r="C173" s="58" t="s">
        <v>148</v>
      </c>
      <c r="D173" s="59">
        <v>0</v>
      </c>
    </row>
    <row r="174" spans="1:4" x14ac:dyDescent="0.2">
      <c r="A174" s="57">
        <v>3</v>
      </c>
      <c r="B174" s="41"/>
      <c r="C174" s="58" t="s">
        <v>149</v>
      </c>
      <c r="D174" s="59">
        <v>0</v>
      </c>
    </row>
    <row r="175" spans="1:4" x14ac:dyDescent="0.2">
      <c r="A175" s="57">
        <v>4</v>
      </c>
      <c r="B175" s="41"/>
      <c r="C175" s="58" t="s">
        <v>150</v>
      </c>
      <c r="D175" s="59">
        <v>0</v>
      </c>
    </row>
    <row r="176" spans="1:4" ht="15.75" thickBot="1" x14ac:dyDescent="0.25">
      <c r="A176" s="57">
        <v>5</v>
      </c>
      <c r="B176" s="41"/>
      <c r="C176" s="58" t="s">
        <v>151</v>
      </c>
      <c r="D176" s="59">
        <v>0</v>
      </c>
    </row>
    <row r="177" spans="1:4" ht="16.5" customHeight="1" thickBot="1" x14ac:dyDescent="0.3">
      <c r="A177" s="60"/>
      <c r="B177" s="61"/>
      <c r="C177" s="62" t="s">
        <v>152</v>
      </c>
      <c r="D177" s="63">
        <f>+D176+D175+D174+D173+D172</f>
        <v>0</v>
      </c>
    </row>
    <row r="178" spans="1:4" ht="15.75" customHeight="1" x14ac:dyDescent="0.25">
      <c r="A178" s="64"/>
      <c r="B178" s="65"/>
      <c r="C178" s="66"/>
      <c r="D178" s="67"/>
    </row>
    <row r="179" spans="1:4" ht="15.75" x14ac:dyDescent="0.25">
      <c r="A179" s="53" t="s">
        <v>173</v>
      </c>
      <c r="B179" s="54" t="s">
        <v>123</v>
      </c>
      <c r="C179" s="55"/>
      <c r="D179" s="56"/>
    </row>
    <row r="180" spans="1:4" x14ac:dyDescent="0.2">
      <c r="A180" s="57">
        <v>1</v>
      </c>
      <c r="B180" s="41"/>
      <c r="C180" s="58" t="s">
        <v>147</v>
      </c>
      <c r="D180" s="59">
        <v>29032000</v>
      </c>
    </row>
    <row r="181" spans="1:4" x14ac:dyDescent="0.2">
      <c r="A181" s="57">
        <v>2</v>
      </c>
      <c r="B181" s="41"/>
      <c r="C181" s="58" t="s">
        <v>148</v>
      </c>
      <c r="D181" s="59">
        <v>0</v>
      </c>
    </row>
    <row r="182" spans="1:4" x14ac:dyDescent="0.2">
      <c r="A182" s="57">
        <v>3</v>
      </c>
      <c r="B182" s="41"/>
      <c r="C182" s="58" t="s">
        <v>149</v>
      </c>
      <c r="D182" s="59">
        <v>0</v>
      </c>
    </row>
    <row r="183" spans="1:4" x14ac:dyDescent="0.2">
      <c r="A183" s="57">
        <v>4</v>
      </c>
      <c r="B183" s="41"/>
      <c r="C183" s="58" t="s">
        <v>150</v>
      </c>
      <c r="D183" s="59">
        <v>0</v>
      </c>
    </row>
    <row r="184" spans="1:4" ht="15.75" thickBot="1" x14ac:dyDescent="0.25">
      <c r="A184" s="57">
        <v>5</v>
      </c>
      <c r="B184" s="41"/>
      <c r="C184" s="58" t="s">
        <v>151</v>
      </c>
      <c r="D184" s="59">
        <v>0</v>
      </c>
    </row>
    <row r="185" spans="1:4" ht="16.5" customHeight="1" thickBot="1" x14ac:dyDescent="0.3">
      <c r="A185" s="60"/>
      <c r="B185" s="61"/>
      <c r="C185" s="62" t="s">
        <v>152</v>
      </c>
      <c r="D185" s="63">
        <f>+D184+D183+D182+D181+D180</f>
        <v>29032000</v>
      </c>
    </row>
    <row r="186" spans="1:4" ht="15.75" customHeight="1" x14ac:dyDescent="0.25">
      <c r="A186" s="64"/>
      <c r="B186" s="65"/>
      <c r="C186" s="66"/>
      <c r="D186" s="67"/>
    </row>
    <row r="187" spans="1:4" ht="15.75" x14ac:dyDescent="0.25">
      <c r="A187" s="53" t="s">
        <v>174</v>
      </c>
      <c r="B187" s="54" t="s">
        <v>126</v>
      </c>
      <c r="C187" s="55"/>
      <c r="D187" s="56"/>
    </row>
    <row r="188" spans="1:4" x14ac:dyDescent="0.2">
      <c r="A188" s="57">
        <v>1</v>
      </c>
      <c r="B188" s="41"/>
      <c r="C188" s="58" t="s">
        <v>147</v>
      </c>
      <c r="D188" s="59">
        <v>0</v>
      </c>
    </row>
    <row r="189" spans="1:4" x14ac:dyDescent="0.2">
      <c r="A189" s="57">
        <v>2</v>
      </c>
      <c r="B189" s="41"/>
      <c r="C189" s="58" t="s">
        <v>148</v>
      </c>
      <c r="D189" s="59">
        <v>0</v>
      </c>
    </row>
    <row r="190" spans="1:4" x14ac:dyDescent="0.2">
      <c r="A190" s="57">
        <v>3</v>
      </c>
      <c r="B190" s="41"/>
      <c r="C190" s="58" t="s">
        <v>149</v>
      </c>
      <c r="D190" s="59">
        <v>0</v>
      </c>
    </row>
    <row r="191" spans="1:4" x14ac:dyDescent="0.2">
      <c r="A191" s="57">
        <v>4</v>
      </c>
      <c r="B191" s="41"/>
      <c r="C191" s="58" t="s">
        <v>150</v>
      </c>
      <c r="D191" s="59">
        <v>0</v>
      </c>
    </row>
    <row r="192" spans="1:4" ht="15.75" thickBot="1" x14ac:dyDescent="0.25">
      <c r="A192" s="57">
        <v>5</v>
      </c>
      <c r="B192" s="41"/>
      <c r="C192" s="58" t="s">
        <v>151</v>
      </c>
      <c r="D192" s="59">
        <v>0</v>
      </c>
    </row>
    <row r="193" spans="1:4" ht="16.5" customHeight="1" thickBot="1" x14ac:dyDescent="0.3">
      <c r="A193" s="60"/>
      <c r="B193" s="61"/>
      <c r="C193" s="62" t="s">
        <v>152</v>
      </c>
      <c r="D193" s="63">
        <f>+D192+D191+D190+D189+D188</f>
        <v>0</v>
      </c>
    </row>
    <row r="194" spans="1:4" ht="15.75" customHeight="1" thickBot="1" x14ac:dyDescent="0.3">
      <c r="A194" s="64"/>
      <c r="B194" s="65"/>
      <c r="C194" s="66"/>
      <c r="D194" s="67"/>
    </row>
    <row r="195" spans="1:4" ht="16.5" customHeight="1" thickBot="1" x14ac:dyDescent="0.3">
      <c r="A195" s="68"/>
      <c r="B195" s="69" t="s">
        <v>175</v>
      </c>
      <c r="C195" s="62" t="s">
        <v>176</v>
      </c>
      <c r="D195" s="63">
        <f>+D193-D192+D185-D184+D177-D176+D169-D168+D161-D160+D153-D152+D145-D144+D137-D136+D129-D128+D121-D120+D113-D112+D105-D104+D97-D96+D89-D88+D81-D80+D73-D72+D65-D64+D57-D56+D49-D48+D41-D40+D33-D32+D25-D24+D17-D16</f>
        <v>409017000</v>
      </c>
    </row>
    <row r="196" spans="1:4" ht="16.5" customHeight="1" thickBot="1" x14ac:dyDescent="0.3">
      <c r="A196" s="68"/>
      <c r="B196" s="69" t="s">
        <v>151</v>
      </c>
      <c r="C196" s="62"/>
      <c r="D196" s="63">
        <f>+D192+D184+D176+D168+D160+D152+D144+D136+D128+D120+D112+D104+D96+D88+D80+D72+D64+D56+D48+D40+D32+D24+D16</f>
        <v>-49276000</v>
      </c>
    </row>
    <row r="197" spans="1:4" ht="16.5" customHeight="1" thickBot="1" x14ac:dyDescent="0.3">
      <c r="A197" s="68"/>
      <c r="B197" s="69" t="s">
        <v>177</v>
      </c>
      <c r="C197" s="62" t="s">
        <v>176</v>
      </c>
      <c r="D197" s="63">
        <f>SUM(D195:D196)</f>
        <v>359741000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178</v>
      </c>
      <c r="B4" s="451"/>
      <c r="C4" s="451"/>
      <c r="D4" s="451"/>
      <c r="E4" s="451"/>
    </row>
    <row r="5" spans="1:5" ht="16.5" customHeight="1" thickBot="1" x14ac:dyDescent="0.3">
      <c r="A5" s="70"/>
      <c r="B5" s="70"/>
      <c r="C5" s="35"/>
    </row>
    <row r="6" spans="1:5" ht="15.75" customHeight="1" x14ac:dyDescent="0.25">
      <c r="A6" s="71" t="s">
        <v>138</v>
      </c>
      <c r="B6" s="72" t="s">
        <v>139</v>
      </c>
      <c r="C6" s="73" t="s">
        <v>140</v>
      </c>
      <c r="D6" s="73" t="s">
        <v>141</v>
      </c>
      <c r="E6" s="73" t="s">
        <v>179</v>
      </c>
    </row>
    <row r="7" spans="1:5" ht="31.5" customHeight="1" x14ac:dyDescent="0.25">
      <c r="A7" s="74"/>
      <c r="B7" s="75"/>
      <c r="C7" s="76"/>
      <c r="D7" s="77"/>
      <c r="E7" s="78" t="s">
        <v>180</v>
      </c>
    </row>
    <row r="8" spans="1:5" ht="16.5" customHeight="1" thickBot="1" x14ac:dyDescent="0.3">
      <c r="A8" s="79" t="s">
        <v>5</v>
      </c>
      <c r="B8" s="80" t="s">
        <v>9</v>
      </c>
      <c r="C8" s="81" t="s">
        <v>181</v>
      </c>
      <c r="D8" s="81" t="s">
        <v>182</v>
      </c>
      <c r="E8" s="82" t="s">
        <v>183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184</v>
      </c>
      <c r="D11" s="93" t="s">
        <v>185</v>
      </c>
      <c r="E11" s="94">
        <v>0</v>
      </c>
    </row>
    <row r="12" spans="1:5" x14ac:dyDescent="0.2">
      <c r="A12" s="95">
        <v>1</v>
      </c>
      <c r="B12" s="96"/>
      <c r="C12" s="97" t="s">
        <v>186</v>
      </c>
      <c r="D12" s="98" t="s">
        <v>187</v>
      </c>
      <c r="E12" s="99">
        <v>1352646</v>
      </c>
    </row>
    <row r="13" spans="1:5" x14ac:dyDescent="0.2">
      <c r="A13" s="95">
        <v>2</v>
      </c>
      <c r="B13" s="96"/>
      <c r="C13" s="97" t="s">
        <v>188</v>
      </c>
      <c r="D13" s="98" t="s">
        <v>187</v>
      </c>
      <c r="E13" s="99">
        <v>234640</v>
      </c>
    </row>
    <row r="14" spans="1:5" x14ac:dyDescent="0.2">
      <c r="A14" s="95">
        <v>3</v>
      </c>
      <c r="B14" s="96"/>
      <c r="C14" s="97" t="s">
        <v>189</v>
      </c>
      <c r="D14" s="98" t="s">
        <v>187</v>
      </c>
      <c r="E14" s="99">
        <v>3000000</v>
      </c>
    </row>
    <row r="15" spans="1:5" ht="15.75" thickBot="1" x14ac:dyDescent="0.25">
      <c r="A15" s="95">
        <v>4</v>
      </c>
      <c r="B15" s="96"/>
      <c r="C15" s="97" t="s">
        <v>190</v>
      </c>
      <c r="D15" s="98" t="s">
        <v>187</v>
      </c>
      <c r="E15" s="99">
        <v>-4587286</v>
      </c>
    </row>
    <row r="16" spans="1:5" s="31" customFormat="1" ht="16.5" customHeight="1" thickBot="1" x14ac:dyDescent="0.3">
      <c r="A16" s="100"/>
      <c r="B16" s="101"/>
      <c r="C16" s="62" t="s">
        <v>191</v>
      </c>
      <c r="D16" s="102" t="s">
        <v>192</v>
      </c>
      <c r="E16" s="103">
        <f>SUM(E11:E15)</f>
        <v>0</v>
      </c>
    </row>
    <row r="17" spans="1:5" s="31" customFormat="1" x14ac:dyDescent="0.2">
      <c r="A17" s="64"/>
      <c r="B17" s="104"/>
      <c r="C17" s="105"/>
      <c r="D17" s="106"/>
      <c r="E17" s="107"/>
    </row>
    <row r="18" spans="1:5" ht="15.75" customHeight="1" x14ac:dyDescent="0.25">
      <c r="A18" s="87" t="s">
        <v>37</v>
      </c>
      <c r="B18" s="88" t="s">
        <v>38</v>
      </c>
      <c r="C18" s="55"/>
      <c r="D18" s="55"/>
      <c r="E18" s="89"/>
    </row>
    <row r="19" spans="1:5" ht="15.75" customHeight="1" x14ac:dyDescent="0.25">
      <c r="A19" s="90"/>
      <c r="B19" s="91"/>
      <c r="C19" s="92" t="s">
        <v>184</v>
      </c>
      <c r="D19" s="93" t="s">
        <v>185</v>
      </c>
      <c r="E19" s="94">
        <v>0</v>
      </c>
    </row>
    <row r="20" spans="1:5" ht="15.75" thickBot="1" x14ac:dyDescent="0.25">
      <c r="A20" s="95"/>
      <c r="B20" s="96"/>
      <c r="C20" s="97" t="s">
        <v>193</v>
      </c>
      <c r="D20" s="98" t="s">
        <v>194</v>
      </c>
      <c r="E20" s="99">
        <v>0</v>
      </c>
    </row>
    <row r="21" spans="1:5" s="31" customFormat="1" ht="16.5" customHeight="1" thickBot="1" x14ac:dyDescent="0.3">
      <c r="A21" s="100"/>
      <c r="B21" s="101"/>
      <c r="C21" s="62" t="s">
        <v>191</v>
      </c>
      <c r="D21" s="102" t="s">
        <v>192</v>
      </c>
      <c r="E21" s="103">
        <f>SUM(E19)</f>
        <v>0</v>
      </c>
    </row>
    <row r="22" spans="1:5" s="31" customFormat="1" x14ac:dyDescent="0.2">
      <c r="A22" s="64"/>
      <c r="B22" s="104"/>
      <c r="C22" s="105"/>
      <c r="D22" s="106"/>
      <c r="E22" s="107"/>
    </row>
    <row r="23" spans="1:5" ht="15.75" customHeight="1" x14ac:dyDescent="0.25">
      <c r="A23" s="87" t="s">
        <v>44</v>
      </c>
      <c r="B23" s="88" t="s">
        <v>45</v>
      </c>
      <c r="C23" s="55"/>
      <c r="D23" s="55"/>
      <c r="E23" s="89"/>
    </row>
    <row r="24" spans="1:5" ht="15.75" customHeight="1" x14ac:dyDescent="0.25">
      <c r="A24" s="90"/>
      <c r="B24" s="91"/>
      <c r="C24" s="92" t="s">
        <v>184</v>
      </c>
      <c r="D24" s="93" t="s">
        <v>185</v>
      </c>
      <c r="E24" s="94">
        <v>0</v>
      </c>
    </row>
    <row r="25" spans="1:5" ht="15.75" thickBot="1" x14ac:dyDescent="0.25">
      <c r="A25" s="95"/>
      <c r="B25" s="96"/>
      <c r="C25" s="97" t="s">
        <v>193</v>
      </c>
      <c r="D25" s="98" t="s">
        <v>194</v>
      </c>
      <c r="E25" s="99">
        <v>0</v>
      </c>
    </row>
    <row r="26" spans="1:5" s="31" customFormat="1" ht="16.5" customHeight="1" thickBot="1" x14ac:dyDescent="0.3">
      <c r="A26" s="100"/>
      <c r="B26" s="101"/>
      <c r="C26" s="62" t="s">
        <v>191</v>
      </c>
      <c r="D26" s="102" t="s">
        <v>192</v>
      </c>
      <c r="E26" s="103">
        <f>SUM(E24)</f>
        <v>0</v>
      </c>
    </row>
    <row r="27" spans="1:5" s="31" customFormat="1" x14ac:dyDescent="0.2">
      <c r="A27" s="64"/>
      <c r="B27" s="104"/>
      <c r="C27" s="105"/>
      <c r="D27" s="106"/>
      <c r="E27" s="107"/>
    </row>
    <row r="28" spans="1:5" ht="15.75" customHeight="1" x14ac:dyDescent="0.25">
      <c r="A28" s="87" t="s">
        <v>50</v>
      </c>
      <c r="B28" s="88" t="s">
        <v>51</v>
      </c>
      <c r="C28" s="55"/>
      <c r="D28" s="55"/>
      <c r="E28" s="89"/>
    </row>
    <row r="29" spans="1:5" ht="15.75" customHeight="1" x14ac:dyDescent="0.25">
      <c r="A29" s="90"/>
      <c r="B29" s="91"/>
      <c r="C29" s="92" t="s">
        <v>184</v>
      </c>
      <c r="D29" s="93" t="s">
        <v>185</v>
      </c>
      <c r="E29" s="94">
        <v>0</v>
      </c>
    </row>
    <row r="30" spans="1:5" ht="15.75" thickBot="1" x14ac:dyDescent="0.25">
      <c r="A30" s="95"/>
      <c r="B30" s="96"/>
      <c r="C30" s="97" t="s">
        <v>193</v>
      </c>
      <c r="D30" s="98" t="s">
        <v>194</v>
      </c>
      <c r="E30" s="99">
        <v>0</v>
      </c>
    </row>
    <row r="31" spans="1:5" s="31" customFormat="1" ht="16.5" customHeight="1" thickBot="1" x14ac:dyDescent="0.3">
      <c r="A31" s="100"/>
      <c r="B31" s="101"/>
      <c r="C31" s="62" t="s">
        <v>191</v>
      </c>
      <c r="D31" s="102" t="s">
        <v>192</v>
      </c>
      <c r="E31" s="103">
        <f>SUM(E29)</f>
        <v>0</v>
      </c>
    </row>
    <row r="32" spans="1:5" s="31" customFormat="1" x14ac:dyDescent="0.2">
      <c r="A32" s="64"/>
      <c r="B32" s="104"/>
      <c r="C32" s="105"/>
      <c r="D32" s="106"/>
      <c r="E32" s="107"/>
    </row>
    <row r="33" spans="1:5" ht="15.75" customHeight="1" x14ac:dyDescent="0.25">
      <c r="A33" s="87" t="s">
        <v>56</v>
      </c>
      <c r="B33" s="88" t="s">
        <v>57</v>
      </c>
      <c r="C33" s="55"/>
      <c r="D33" s="55"/>
      <c r="E33" s="89"/>
    </row>
    <row r="34" spans="1:5" ht="15.75" customHeight="1" x14ac:dyDescent="0.25">
      <c r="A34" s="90"/>
      <c r="B34" s="91"/>
      <c r="C34" s="92" t="s">
        <v>184</v>
      </c>
      <c r="D34" s="93" t="s">
        <v>185</v>
      </c>
      <c r="E34" s="94">
        <v>0</v>
      </c>
    </row>
    <row r="35" spans="1:5" ht="15.75" thickBot="1" x14ac:dyDescent="0.25">
      <c r="A35" s="95"/>
      <c r="B35" s="96"/>
      <c r="C35" s="97" t="s">
        <v>193</v>
      </c>
      <c r="D35" s="98" t="s">
        <v>194</v>
      </c>
      <c r="E35" s="99">
        <v>0</v>
      </c>
    </row>
    <row r="36" spans="1:5" s="31" customFormat="1" ht="16.5" customHeight="1" thickBot="1" x14ac:dyDescent="0.3">
      <c r="A36" s="100"/>
      <c r="B36" s="101"/>
      <c r="C36" s="62" t="s">
        <v>191</v>
      </c>
      <c r="D36" s="102" t="s">
        <v>192</v>
      </c>
      <c r="E36" s="103">
        <f>SUM(E34)</f>
        <v>0</v>
      </c>
    </row>
    <row r="37" spans="1:5" s="31" customFormat="1" x14ac:dyDescent="0.2">
      <c r="A37" s="64"/>
      <c r="B37" s="104"/>
      <c r="C37" s="105"/>
      <c r="D37" s="106"/>
      <c r="E37" s="107"/>
    </row>
    <row r="38" spans="1:5" ht="15.75" customHeight="1" x14ac:dyDescent="0.25">
      <c r="A38" s="87" t="s">
        <v>62</v>
      </c>
      <c r="B38" s="88" t="s">
        <v>63</v>
      </c>
      <c r="C38" s="55"/>
      <c r="D38" s="55"/>
      <c r="E38" s="89"/>
    </row>
    <row r="39" spans="1:5" ht="15.75" customHeight="1" x14ac:dyDescent="0.25">
      <c r="A39" s="90"/>
      <c r="B39" s="91"/>
      <c r="C39" s="92" t="s">
        <v>184</v>
      </c>
      <c r="D39" s="93" t="s">
        <v>185</v>
      </c>
      <c r="E39" s="94">
        <v>0</v>
      </c>
    </row>
    <row r="40" spans="1:5" ht="15.75" thickBot="1" x14ac:dyDescent="0.25">
      <c r="A40" s="95"/>
      <c r="B40" s="96"/>
      <c r="C40" s="97" t="s">
        <v>193</v>
      </c>
      <c r="D40" s="98" t="s">
        <v>194</v>
      </c>
      <c r="E40" s="99">
        <v>0</v>
      </c>
    </row>
    <row r="41" spans="1:5" s="31" customFormat="1" ht="16.5" customHeight="1" thickBot="1" x14ac:dyDescent="0.3">
      <c r="A41" s="100"/>
      <c r="B41" s="101"/>
      <c r="C41" s="62" t="s">
        <v>191</v>
      </c>
      <c r="D41" s="102" t="s">
        <v>192</v>
      </c>
      <c r="E41" s="103">
        <f>SUM(E39)</f>
        <v>0</v>
      </c>
    </row>
    <row r="42" spans="1:5" s="31" customFormat="1" x14ac:dyDescent="0.2">
      <c r="A42" s="64"/>
      <c r="B42" s="104"/>
      <c r="C42" s="105"/>
      <c r="D42" s="106"/>
      <c r="E42" s="107"/>
    </row>
    <row r="43" spans="1:5" ht="15.75" customHeight="1" x14ac:dyDescent="0.25">
      <c r="A43" s="87" t="s">
        <v>68</v>
      </c>
      <c r="B43" s="88" t="s">
        <v>69</v>
      </c>
      <c r="C43" s="55"/>
      <c r="D43" s="55"/>
      <c r="E43" s="89"/>
    </row>
    <row r="44" spans="1:5" ht="15.75" customHeight="1" x14ac:dyDescent="0.25">
      <c r="A44" s="90"/>
      <c r="B44" s="91"/>
      <c r="C44" s="92" t="s">
        <v>184</v>
      </c>
      <c r="D44" s="93" t="s">
        <v>185</v>
      </c>
      <c r="E44" s="94">
        <v>0</v>
      </c>
    </row>
    <row r="45" spans="1:5" ht="15.75" thickBot="1" x14ac:dyDescent="0.25">
      <c r="A45" s="95"/>
      <c r="B45" s="96"/>
      <c r="C45" s="97" t="s">
        <v>193</v>
      </c>
      <c r="D45" s="98" t="s">
        <v>194</v>
      </c>
      <c r="E45" s="99">
        <v>0</v>
      </c>
    </row>
    <row r="46" spans="1:5" s="31" customFormat="1" ht="16.5" customHeight="1" thickBot="1" x14ac:dyDescent="0.3">
      <c r="A46" s="100"/>
      <c r="B46" s="101"/>
      <c r="C46" s="62" t="s">
        <v>191</v>
      </c>
      <c r="D46" s="102" t="s">
        <v>192</v>
      </c>
      <c r="E46" s="103">
        <f>SUM(E44)</f>
        <v>0</v>
      </c>
    </row>
    <row r="47" spans="1:5" s="31" customFormat="1" x14ac:dyDescent="0.2">
      <c r="A47" s="64"/>
      <c r="B47" s="104"/>
      <c r="C47" s="105"/>
      <c r="D47" s="106"/>
      <c r="E47" s="107"/>
    </row>
    <row r="48" spans="1:5" ht="15.75" customHeight="1" x14ac:dyDescent="0.25">
      <c r="A48" s="87" t="s">
        <v>72</v>
      </c>
      <c r="B48" s="88" t="s">
        <v>73</v>
      </c>
      <c r="C48" s="55"/>
      <c r="D48" s="55"/>
      <c r="E48" s="89"/>
    </row>
    <row r="49" spans="1:5" ht="15.75" customHeight="1" x14ac:dyDescent="0.25">
      <c r="A49" s="90"/>
      <c r="B49" s="91"/>
      <c r="C49" s="92" t="s">
        <v>184</v>
      </c>
      <c r="D49" s="93" t="s">
        <v>185</v>
      </c>
      <c r="E49" s="94">
        <v>0</v>
      </c>
    </row>
    <row r="50" spans="1:5" ht="15.75" thickBot="1" x14ac:dyDescent="0.25">
      <c r="A50" s="95"/>
      <c r="B50" s="96"/>
      <c r="C50" s="97" t="s">
        <v>193</v>
      </c>
      <c r="D50" s="98" t="s">
        <v>194</v>
      </c>
      <c r="E50" s="99">
        <v>0</v>
      </c>
    </row>
    <row r="51" spans="1:5" s="31" customFormat="1" ht="16.5" customHeight="1" thickBot="1" x14ac:dyDescent="0.3">
      <c r="A51" s="100"/>
      <c r="B51" s="101"/>
      <c r="C51" s="62" t="s">
        <v>191</v>
      </c>
      <c r="D51" s="102" t="s">
        <v>192</v>
      </c>
      <c r="E51" s="103">
        <f>SUM(E49)</f>
        <v>0</v>
      </c>
    </row>
    <row r="52" spans="1:5" s="31" customFormat="1" x14ac:dyDescent="0.2">
      <c r="A52" s="64"/>
      <c r="B52" s="104"/>
      <c r="C52" s="105"/>
      <c r="D52" s="106"/>
      <c r="E52" s="107"/>
    </row>
    <row r="53" spans="1:5" ht="15.75" customHeight="1" x14ac:dyDescent="0.25">
      <c r="A53" s="87" t="s">
        <v>76</v>
      </c>
      <c r="B53" s="88" t="s">
        <v>77</v>
      </c>
      <c r="C53" s="55"/>
      <c r="D53" s="55"/>
      <c r="E53" s="89"/>
    </row>
    <row r="54" spans="1:5" ht="15.75" customHeight="1" x14ac:dyDescent="0.25">
      <c r="A54" s="90"/>
      <c r="B54" s="91"/>
      <c r="C54" s="92" t="s">
        <v>184</v>
      </c>
      <c r="D54" s="93" t="s">
        <v>185</v>
      </c>
      <c r="E54" s="94">
        <v>0</v>
      </c>
    </row>
    <row r="55" spans="1:5" ht="15.75" thickBot="1" x14ac:dyDescent="0.25">
      <c r="A55" s="95"/>
      <c r="B55" s="96"/>
      <c r="C55" s="97" t="s">
        <v>193</v>
      </c>
      <c r="D55" s="98" t="s">
        <v>194</v>
      </c>
      <c r="E55" s="99">
        <v>0</v>
      </c>
    </row>
    <row r="56" spans="1:5" s="31" customFormat="1" ht="16.5" customHeight="1" thickBot="1" x14ac:dyDescent="0.3">
      <c r="A56" s="100"/>
      <c r="B56" s="101"/>
      <c r="C56" s="62" t="s">
        <v>191</v>
      </c>
      <c r="D56" s="102" t="s">
        <v>192</v>
      </c>
      <c r="E56" s="103">
        <f>SUM(E54)</f>
        <v>0</v>
      </c>
    </row>
    <row r="57" spans="1:5" s="31" customFormat="1" x14ac:dyDescent="0.2">
      <c r="A57" s="64"/>
      <c r="B57" s="104"/>
      <c r="C57" s="105"/>
      <c r="D57" s="106"/>
      <c r="E57" s="107"/>
    </row>
    <row r="58" spans="1:5" ht="15.75" customHeight="1" x14ac:dyDescent="0.25">
      <c r="A58" s="87" t="s">
        <v>79</v>
      </c>
      <c r="B58" s="88" t="s">
        <v>80</v>
      </c>
      <c r="C58" s="55"/>
      <c r="D58" s="55"/>
      <c r="E58" s="89"/>
    </row>
    <row r="59" spans="1:5" ht="15.75" customHeight="1" x14ac:dyDescent="0.25">
      <c r="A59" s="90"/>
      <c r="B59" s="91"/>
      <c r="C59" s="92" t="s">
        <v>184</v>
      </c>
      <c r="D59" s="93" t="s">
        <v>185</v>
      </c>
      <c r="E59" s="94">
        <v>0</v>
      </c>
    </row>
    <row r="60" spans="1:5" ht="15.75" thickBot="1" x14ac:dyDescent="0.25">
      <c r="A60" s="95"/>
      <c r="B60" s="96"/>
      <c r="C60" s="97" t="s">
        <v>193</v>
      </c>
      <c r="D60" s="98" t="s">
        <v>194</v>
      </c>
      <c r="E60" s="99">
        <v>0</v>
      </c>
    </row>
    <row r="61" spans="1:5" s="31" customFormat="1" ht="16.5" customHeight="1" thickBot="1" x14ac:dyDescent="0.3">
      <c r="A61" s="100"/>
      <c r="B61" s="101"/>
      <c r="C61" s="62" t="s">
        <v>191</v>
      </c>
      <c r="D61" s="102" t="s">
        <v>192</v>
      </c>
      <c r="E61" s="103">
        <f>SUM(E59)</f>
        <v>0</v>
      </c>
    </row>
    <row r="62" spans="1:5" s="31" customFormat="1" x14ac:dyDescent="0.2">
      <c r="A62" s="64"/>
      <c r="B62" s="104"/>
      <c r="C62" s="105"/>
      <c r="D62" s="106"/>
      <c r="E62" s="107"/>
    </row>
    <row r="63" spans="1:5" ht="15.75" customHeight="1" x14ac:dyDescent="0.25">
      <c r="A63" s="87" t="s">
        <v>89</v>
      </c>
      <c r="B63" s="88" t="s">
        <v>90</v>
      </c>
      <c r="C63" s="55"/>
      <c r="D63" s="55"/>
      <c r="E63" s="89"/>
    </row>
    <row r="64" spans="1:5" ht="15.75" customHeight="1" x14ac:dyDescent="0.25">
      <c r="A64" s="90"/>
      <c r="B64" s="91"/>
      <c r="C64" s="92" t="s">
        <v>184</v>
      </c>
      <c r="D64" s="93" t="s">
        <v>185</v>
      </c>
      <c r="E64" s="94">
        <v>0</v>
      </c>
    </row>
    <row r="65" spans="1:5" ht="15.75" thickBot="1" x14ac:dyDescent="0.25">
      <c r="A65" s="95"/>
      <c r="B65" s="96"/>
      <c r="C65" s="97" t="s">
        <v>193</v>
      </c>
      <c r="D65" s="98" t="s">
        <v>194</v>
      </c>
      <c r="E65" s="99">
        <v>0</v>
      </c>
    </row>
    <row r="66" spans="1:5" s="31" customFormat="1" ht="16.5" customHeight="1" thickBot="1" x14ac:dyDescent="0.3">
      <c r="A66" s="100"/>
      <c r="B66" s="101"/>
      <c r="C66" s="62" t="s">
        <v>191</v>
      </c>
      <c r="D66" s="102" t="s">
        <v>192</v>
      </c>
      <c r="E66" s="103">
        <f>SUM(E64)</f>
        <v>0</v>
      </c>
    </row>
    <row r="67" spans="1:5" s="31" customFormat="1" x14ac:dyDescent="0.2">
      <c r="A67" s="64"/>
      <c r="B67" s="104"/>
      <c r="C67" s="105"/>
      <c r="D67" s="106"/>
      <c r="E67" s="107"/>
    </row>
    <row r="68" spans="1:5" ht="15.75" customHeight="1" x14ac:dyDescent="0.25">
      <c r="A68" s="87" t="s">
        <v>92</v>
      </c>
      <c r="B68" s="88" t="s">
        <v>93</v>
      </c>
      <c r="C68" s="55"/>
      <c r="D68" s="55"/>
      <c r="E68" s="89"/>
    </row>
    <row r="69" spans="1:5" ht="15.75" customHeight="1" x14ac:dyDescent="0.25">
      <c r="A69" s="90"/>
      <c r="B69" s="91"/>
      <c r="C69" s="92" t="s">
        <v>184</v>
      </c>
      <c r="D69" s="93" t="s">
        <v>185</v>
      </c>
      <c r="E69" s="94">
        <v>-0.01</v>
      </c>
    </row>
    <row r="70" spans="1:5" x14ac:dyDescent="0.2">
      <c r="A70" s="95">
        <v>1</v>
      </c>
      <c r="B70" s="96"/>
      <c r="C70" s="97" t="s">
        <v>195</v>
      </c>
      <c r="D70" s="98" t="s">
        <v>187</v>
      </c>
      <c r="E70" s="99">
        <v>3364</v>
      </c>
    </row>
    <row r="71" spans="1:5" x14ac:dyDescent="0.2">
      <c r="A71" s="95">
        <v>2</v>
      </c>
      <c r="B71" s="96"/>
      <c r="C71" s="97" t="s">
        <v>196</v>
      </c>
      <c r="D71" s="98" t="s">
        <v>187</v>
      </c>
      <c r="E71" s="99">
        <v>57536</v>
      </c>
    </row>
    <row r="72" spans="1:5" x14ac:dyDescent="0.2">
      <c r="A72" s="95">
        <v>3</v>
      </c>
      <c r="B72" s="96"/>
      <c r="C72" s="97" t="s">
        <v>197</v>
      </c>
      <c r="D72" s="98" t="s">
        <v>187</v>
      </c>
      <c r="E72" s="99">
        <v>342</v>
      </c>
    </row>
    <row r="73" spans="1:5" ht="15.75" thickBot="1" x14ac:dyDescent="0.25">
      <c r="A73" s="95">
        <v>4</v>
      </c>
      <c r="B73" s="96"/>
      <c r="C73" s="97" t="s">
        <v>190</v>
      </c>
      <c r="D73" s="98" t="s">
        <v>187</v>
      </c>
      <c r="E73" s="99">
        <v>-61242</v>
      </c>
    </row>
    <row r="74" spans="1:5" s="31" customFormat="1" ht="16.5" customHeight="1" thickBot="1" x14ac:dyDescent="0.3">
      <c r="A74" s="100"/>
      <c r="B74" s="101"/>
      <c r="C74" s="62" t="s">
        <v>191</v>
      </c>
      <c r="D74" s="102" t="s">
        <v>192</v>
      </c>
      <c r="E74" s="103">
        <f>SUM(E69:E73)</f>
        <v>-1.0000000002037268E-2</v>
      </c>
    </row>
    <row r="75" spans="1:5" s="31" customFormat="1" x14ac:dyDescent="0.2">
      <c r="A75" s="64"/>
      <c r="B75" s="104"/>
      <c r="C75" s="105"/>
      <c r="D75" s="106"/>
      <c r="E75" s="107"/>
    </row>
    <row r="76" spans="1:5" ht="15.75" customHeight="1" x14ac:dyDescent="0.25">
      <c r="A76" s="87" t="s">
        <v>96</v>
      </c>
      <c r="B76" s="88" t="s">
        <v>97</v>
      </c>
      <c r="C76" s="55"/>
      <c r="D76" s="55"/>
      <c r="E76" s="89"/>
    </row>
    <row r="77" spans="1:5" ht="15.75" customHeight="1" x14ac:dyDescent="0.25">
      <c r="A77" s="90"/>
      <c r="B77" s="91"/>
      <c r="C77" s="92" t="s">
        <v>184</v>
      </c>
      <c r="D77" s="93" t="s">
        <v>185</v>
      </c>
      <c r="E77" s="94">
        <v>3940300</v>
      </c>
    </row>
    <row r="78" spans="1:5" x14ac:dyDescent="0.2">
      <c r="A78" s="95">
        <v>1</v>
      </c>
      <c r="B78" s="96"/>
      <c r="C78" s="97" t="s">
        <v>198</v>
      </c>
      <c r="D78" s="98" t="s">
        <v>187</v>
      </c>
      <c r="E78" s="99">
        <v>2484000</v>
      </c>
    </row>
    <row r="79" spans="1:5" ht="15.75" thickBot="1" x14ac:dyDescent="0.25">
      <c r="A79" s="95">
        <v>2</v>
      </c>
      <c r="B79" s="96"/>
      <c r="C79" s="97" t="s">
        <v>199</v>
      </c>
      <c r="D79" s="98" t="s">
        <v>187</v>
      </c>
      <c r="E79" s="99">
        <v>50000</v>
      </c>
    </row>
    <row r="80" spans="1:5" s="31" customFormat="1" ht="16.5" customHeight="1" thickBot="1" x14ac:dyDescent="0.3">
      <c r="A80" s="100"/>
      <c r="B80" s="101"/>
      <c r="C80" s="62" t="s">
        <v>191</v>
      </c>
      <c r="D80" s="102" t="s">
        <v>192</v>
      </c>
      <c r="E80" s="103">
        <f>SUM(E77:E79)</f>
        <v>6474300</v>
      </c>
    </row>
    <row r="81" spans="1:5" s="31" customFormat="1" x14ac:dyDescent="0.2">
      <c r="A81" s="64"/>
      <c r="B81" s="104"/>
      <c r="C81" s="105"/>
      <c r="D81" s="106"/>
      <c r="E81" s="107"/>
    </row>
    <row r="82" spans="1:5" ht="15.75" customHeight="1" x14ac:dyDescent="0.25">
      <c r="A82" s="87" t="s">
        <v>100</v>
      </c>
      <c r="B82" s="88" t="s">
        <v>101</v>
      </c>
      <c r="C82" s="55"/>
      <c r="D82" s="55"/>
      <c r="E82" s="89"/>
    </row>
    <row r="83" spans="1:5" ht="15.75" customHeight="1" x14ac:dyDescent="0.25">
      <c r="A83" s="90"/>
      <c r="B83" s="91"/>
      <c r="C83" s="92" t="s">
        <v>184</v>
      </c>
      <c r="D83" s="93" t="s">
        <v>185</v>
      </c>
      <c r="E83" s="94">
        <v>0</v>
      </c>
    </row>
    <row r="84" spans="1:5" ht="15.75" thickBot="1" x14ac:dyDescent="0.25">
      <c r="A84" s="95"/>
      <c r="B84" s="96"/>
      <c r="C84" s="97" t="s">
        <v>193</v>
      </c>
      <c r="D84" s="98" t="s">
        <v>194</v>
      </c>
      <c r="E84" s="99">
        <v>0</v>
      </c>
    </row>
    <row r="85" spans="1:5" s="31" customFormat="1" ht="16.5" customHeight="1" thickBot="1" x14ac:dyDescent="0.3">
      <c r="A85" s="100"/>
      <c r="B85" s="101"/>
      <c r="C85" s="62" t="s">
        <v>191</v>
      </c>
      <c r="D85" s="102" t="s">
        <v>192</v>
      </c>
      <c r="E85" s="103">
        <f>SUM(E83)</f>
        <v>0</v>
      </c>
    </row>
    <row r="86" spans="1:5" s="31" customFormat="1" x14ac:dyDescent="0.2">
      <c r="A86" s="64"/>
      <c r="B86" s="104"/>
      <c r="C86" s="105"/>
      <c r="D86" s="106"/>
      <c r="E86" s="107"/>
    </row>
    <row r="87" spans="1:5" ht="15.75" customHeight="1" x14ac:dyDescent="0.25">
      <c r="A87" s="87" t="s">
        <v>103</v>
      </c>
      <c r="B87" s="88" t="s">
        <v>104</v>
      </c>
      <c r="C87" s="55"/>
      <c r="D87" s="55"/>
      <c r="E87" s="89"/>
    </row>
    <row r="88" spans="1:5" ht="15.75" customHeight="1" x14ac:dyDescent="0.25">
      <c r="A88" s="90"/>
      <c r="B88" s="91"/>
      <c r="C88" s="92" t="s">
        <v>184</v>
      </c>
      <c r="D88" s="93" t="s">
        <v>185</v>
      </c>
      <c r="E88" s="94">
        <v>0</v>
      </c>
    </row>
    <row r="89" spans="1:5" ht="15.75" thickBot="1" x14ac:dyDescent="0.25">
      <c r="A89" s="95"/>
      <c r="B89" s="96"/>
      <c r="C89" s="97" t="s">
        <v>193</v>
      </c>
      <c r="D89" s="98" t="s">
        <v>194</v>
      </c>
      <c r="E89" s="99">
        <v>0</v>
      </c>
    </row>
    <row r="90" spans="1:5" s="31" customFormat="1" ht="16.5" customHeight="1" thickBot="1" x14ac:dyDescent="0.3">
      <c r="A90" s="100"/>
      <c r="B90" s="101"/>
      <c r="C90" s="62" t="s">
        <v>191</v>
      </c>
      <c r="D90" s="102" t="s">
        <v>192</v>
      </c>
      <c r="E90" s="103">
        <f>SUM(E88)</f>
        <v>0</v>
      </c>
    </row>
    <row r="91" spans="1:5" s="31" customFormat="1" x14ac:dyDescent="0.2">
      <c r="A91" s="64"/>
      <c r="B91" s="104"/>
      <c r="C91" s="105"/>
      <c r="D91" s="106"/>
      <c r="E91" s="107"/>
    </row>
    <row r="92" spans="1:5" ht="15.75" customHeight="1" x14ac:dyDescent="0.25">
      <c r="A92" s="87" t="s">
        <v>108</v>
      </c>
      <c r="B92" s="88" t="s">
        <v>109</v>
      </c>
      <c r="C92" s="55"/>
      <c r="D92" s="55"/>
      <c r="E92" s="89"/>
    </row>
    <row r="93" spans="1:5" ht="15.75" customHeight="1" x14ac:dyDescent="0.25">
      <c r="A93" s="90"/>
      <c r="B93" s="91"/>
      <c r="C93" s="92" t="s">
        <v>184</v>
      </c>
      <c r="D93" s="93" t="s">
        <v>185</v>
      </c>
      <c r="E93" s="94">
        <v>0</v>
      </c>
    </row>
    <row r="94" spans="1:5" ht="15.75" thickBot="1" x14ac:dyDescent="0.25">
      <c r="A94" s="95"/>
      <c r="B94" s="96"/>
      <c r="C94" s="97" t="s">
        <v>193</v>
      </c>
      <c r="D94" s="98" t="s">
        <v>194</v>
      </c>
      <c r="E94" s="99">
        <v>0</v>
      </c>
    </row>
    <row r="95" spans="1:5" s="31" customFormat="1" ht="16.5" customHeight="1" thickBot="1" x14ac:dyDescent="0.3">
      <c r="A95" s="100"/>
      <c r="B95" s="101"/>
      <c r="C95" s="62" t="s">
        <v>191</v>
      </c>
      <c r="D95" s="102" t="s">
        <v>192</v>
      </c>
      <c r="E95" s="103">
        <f>SUM(E93)</f>
        <v>0</v>
      </c>
    </row>
    <row r="96" spans="1:5" s="31" customFormat="1" x14ac:dyDescent="0.2">
      <c r="A96" s="64"/>
      <c r="B96" s="104"/>
      <c r="C96" s="105"/>
      <c r="D96" s="106"/>
      <c r="E96" s="107"/>
    </row>
    <row r="97" spans="1:5" ht="15.75" customHeight="1" x14ac:dyDescent="0.25">
      <c r="A97" s="87" t="s">
        <v>111</v>
      </c>
      <c r="B97" s="88" t="s">
        <v>112</v>
      </c>
      <c r="C97" s="55"/>
      <c r="D97" s="55"/>
      <c r="E97" s="89"/>
    </row>
    <row r="98" spans="1:5" ht="15.75" customHeight="1" x14ac:dyDescent="0.25">
      <c r="A98" s="90"/>
      <c r="B98" s="91"/>
      <c r="C98" s="92" t="s">
        <v>184</v>
      </c>
      <c r="D98" s="93" t="s">
        <v>185</v>
      </c>
      <c r="E98" s="94">
        <v>0</v>
      </c>
    </row>
    <row r="99" spans="1:5" ht="15.75" thickBot="1" x14ac:dyDescent="0.25">
      <c r="A99" s="95"/>
      <c r="B99" s="96"/>
      <c r="C99" s="97" t="s">
        <v>193</v>
      </c>
      <c r="D99" s="98" t="s">
        <v>194</v>
      </c>
      <c r="E99" s="99">
        <v>0</v>
      </c>
    </row>
    <row r="100" spans="1:5" s="31" customFormat="1" ht="16.5" customHeight="1" thickBot="1" x14ac:dyDescent="0.3">
      <c r="A100" s="100"/>
      <c r="B100" s="101"/>
      <c r="C100" s="62" t="s">
        <v>191</v>
      </c>
      <c r="D100" s="102" t="s">
        <v>192</v>
      </c>
      <c r="E100" s="103">
        <f>SUM(E98)</f>
        <v>0</v>
      </c>
    </row>
    <row r="101" spans="1:5" s="31" customFormat="1" x14ac:dyDescent="0.2">
      <c r="A101" s="64"/>
      <c r="B101" s="104"/>
      <c r="C101" s="105"/>
      <c r="D101" s="106"/>
      <c r="E101" s="107"/>
    </row>
    <row r="102" spans="1:5" ht="15.75" customHeight="1" x14ac:dyDescent="0.25">
      <c r="A102" s="87" t="s">
        <v>114</v>
      </c>
      <c r="B102" s="88" t="s">
        <v>115</v>
      </c>
      <c r="C102" s="55"/>
      <c r="D102" s="55"/>
      <c r="E102" s="89"/>
    </row>
    <row r="103" spans="1:5" ht="15.75" customHeight="1" x14ac:dyDescent="0.25">
      <c r="A103" s="90"/>
      <c r="B103" s="91"/>
      <c r="C103" s="92" t="s">
        <v>184</v>
      </c>
      <c r="D103" s="93" t="s">
        <v>185</v>
      </c>
      <c r="E103" s="94">
        <v>0</v>
      </c>
    </row>
    <row r="104" spans="1:5" ht="15.75" thickBot="1" x14ac:dyDescent="0.25">
      <c r="A104" s="95"/>
      <c r="B104" s="96"/>
      <c r="C104" s="97" t="s">
        <v>193</v>
      </c>
      <c r="D104" s="98" t="s">
        <v>194</v>
      </c>
      <c r="E104" s="99">
        <v>0</v>
      </c>
    </row>
    <row r="105" spans="1:5" s="31" customFormat="1" ht="16.5" customHeight="1" thickBot="1" x14ac:dyDescent="0.3">
      <c r="A105" s="100"/>
      <c r="B105" s="101"/>
      <c r="C105" s="62" t="s">
        <v>191</v>
      </c>
      <c r="D105" s="102" t="s">
        <v>192</v>
      </c>
      <c r="E105" s="103">
        <f>SUM(E103)</f>
        <v>0</v>
      </c>
    </row>
    <row r="106" spans="1:5" s="31" customFormat="1" x14ac:dyDescent="0.2">
      <c r="A106" s="64"/>
      <c r="B106" s="104"/>
      <c r="C106" s="105"/>
      <c r="D106" s="106"/>
      <c r="E106" s="107"/>
    </row>
    <row r="107" spans="1:5" ht="15.75" customHeight="1" x14ac:dyDescent="0.25">
      <c r="A107" s="87" t="s">
        <v>116</v>
      </c>
      <c r="B107" s="88" t="s">
        <v>117</v>
      </c>
      <c r="C107" s="55"/>
      <c r="D107" s="55"/>
      <c r="E107" s="89"/>
    </row>
    <row r="108" spans="1:5" ht="15.75" customHeight="1" x14ac:dyDescent="0.25">
      <c r="A108" s="90"/>
      <c r="B108" s="91"/>
      <c r="C108" s="92" t="s">
        <v>184</v>
      </c>
      <c r="D108" s="93" t="s">
        <v>185</v>
      </c>
      <c r="E108" s="94">
        <v>0</v>
      </c>
    </row>
    <row r="109" spans="1:5" ht="15.75" thickBot="1" x14ac:dyDescent="0.25">
      <c r="A109" s="95"/>
      <c r="B109" s="96"/>
      <c r="C109" s="97" t="s">
        <v>193</v>
      </c>
      <c r="D109" s="98" t="s">
        <v>194</v>
      </c>
      <c r="E109" s="99">
        <v>0</v>
      </c>
    </row>
    <row r="110" spans="1:5" s="31" customFormat="1" ht="16.5" customHeight="1" thickBot="1" x14ac:dyDescent="0.3">
      <c r="A110" s="100"/>
      <c r="B110" s="101"/>
      <c r="C110" s="62" t="s">
        <v>191</v>
      </c>
      <c r="D110" s="102" t="s">
        <v>192</v>
      </c>
      <c r="E110" s="103">
        <f>SUM(E108)</f>
        <v>0</v>
      </c>
    </row>
    <row r="111" spans="1:5" s="31" customFormat="1" x14ac:dyDescent="0.2">
      <c r="A111" s="64"/>
      <c r="B111" s="104"/>
      <c r="C111" s="105"/>
      <c r="D111" s="106"/>
      <c r="E111" s="107"/>
    </row>
    <row r="112" spans="1:5" ht="15.75" customHeight="1" x14ac:dyDescent="0.25">
      <c r="A112" s="87" t="s">
        <v>119</v>
      </c>
      <c r="B112" s="88" t="s">
        <v>120</v>
      </c>
      <c r="C112" s="55"/>
      <c r="D112" s="55"/>
      <c r="E112" s="89"/>
    </row>
    <row r="113" spans="1:5" ht="15.75" customHeight="1" x14ac:dyDescent="0.25">
      <c r="A113" s="90"/>
      <c r="B113" s="91"/>
      <c r="C113" s="92" t="s">
        <v>184</v>
      </c>
      <c r="D113" s="93" t="s">
        <v>185</v>
      </c>
      <c r="E113" s="94">
        <v>0</v>
      </c>
    </row>
    <row r="114" spans="1:5" ht="15.75" thickBot="1" x14ac:dyDescent="0.25">
      <c r="A114" s="95"/>
      <c r="B114" s="96"/>
      <c r="C114" s="97" t="s">
        <v>193</v>
      </c>
      <c r="D114" s="98" t="s">
        <v>194</v>
      </c>
      <c r="E114" s="99">
        <v>0</v>
      </c>
    </row>
    <row r="115" spans="1:5" s="31" customFormat="1" ht="16.5" customHeight="1" thickBot="1" x14ac:dyDescent="0.3">
      <c r="A115" s="100"/>
      <c r="B115" s="101"/>
      <c r="C115" s="62" t="s">
        <v>191</v>
      </c>
      <c r="D115" s="102" t="s">
        <v>192</v>
      </c>
      <c r="E115" s="103">
        <f>SUM(E113)</f>
        <v>0</v>
      </c>
    </row>
    <row r="116" spans="1:5" s="31" customFormat="1" x14ac:dyDescent="0.2">
      <c r="A116" s="64"/>
      <c r="B116" s="104"/>
      <c r="C116" s="105"/>
      <c r="D116" s="106"/>
      <c r="E116" s="107"/>
    </row>
    <row r="117" spans="1:5" ht="15.75" customHeight="1" x14ac:dyDescent="0.25">
      <c r="A117" s="87" t="s">
        <v>122</v>
      </c>
      <c r="B117" s="88" t="s">
        <v>123</v>
      </c>
      <c r="C117" s="55"/>
      <c r="D117" s="55"/>
      <c r="E117" s="89"/>
    </row>
    <row r="118" spans="1:5" ht="15.75" customHeight="1" x14ac:dyDescent="0.25">
      <c r="A118" s="90"/>
      <c r="B118" s="91"/>
      <c r="C118" s="92" t="s">
        <v>184</v>
      </c>
      <c r="D118" s="93" t="s">
        <v>185</v>
      </c>
      <c r="E118" s="94">
        <v>-72010.09</v>
      </c>
    </row>
    <row r="119" spans="1:5" x14ac:dyDescent="0.2">
      <c r="A119" s="95">
        <v>1</v>
      </c>
      <c r="B119" s="96"/>
      <c r="C119" s="97" t="s">
        <v>195</v>
      </c>
      <c r="D119" s="98" t="s">
        <v>187</v>
      </c>
      <c r="E119" s="99">
        <v>32256</v>
      </c>
    </row>
    <row r="120" spans="1:5" x14ac:dyDescent="0.2">
      <c r="A120" s="95">
        <v>2</v>
      </c>
      <c r="B120" s="96"/>
      <c r="C120" s="97" t="s">
        <v>200</v>
      </c>
      <c r="D120" s="98" t="s">
        <v>187</v>
      </c>
      <c r="E120" s="99">
        <v>42540</v>
      </c>
    </row>
    <row r="121" spans="1:5" x14ac:dyDescent="0.2">
      <c r="A121" s="95">
        <v>3</v>
      </c>
      <c r="B121" s="96"/>
      <c r="C121" s="97" t="s">
        <v>201</v>
      </c>
      <c r="D121" s="98" t="s">
        <v>187</v>
      </c>
      <c r="E121" s="99">
        <v>-1023648</v>
      </c>
    </row>
    <row r="122" spans="1:5" x14ac:dyDescent="0.2">
      <c r="A122" s="95">
        <v>4</v>
      </c>
      <c r="B122" s="96"/>
      <c r="C122" s="97" t="s">
        <v>202</v>
      </c>
      <c r="D122" s="98" t="s">
        <v>187</v>
      </c>
      <c r="E122" s="99">
        <v>940118</v>
      </c>
    </row>
    <row r="123" spans="1:5" ht="15.75" thickBot="1" x14ac:dyDescent="0.25">
      <c r="A123" s="95">
        <v>5</v>
      </c>
      <c r="B123" s="96"/>
      <c r="C123" s="97" t="s">
        <v>203</v>
      </c>
      <c r="D123" s="98" t="s">
        <v>187</v>
      </c>
      <c r="E123" s="99">
        <v>1673</v>
      </c>
    </row>
    <row r="124" spans="1:5" s="31" customFormat="1" ht="16.5" customHeight="1" thickBot="1" x14ac:dyDescent="0.3">
      <c r="A124" s="100"/>
      <c r="B124" s="101"/>
      <c r="C124" s="62" t="s">
        <v>191</v>
      </c>
      <c r="D124" s="102" t="s">
        <v>192</v>
      </c>
      <c r="E124" s="103">
        <f>SUM(E118:E123)</f>
        <v>-79071.089999999967</v>
      </c>
    </row>
    <row r="125" spans="1:5" s="31" customFormat="1" x14ac:dyDescent="0.2">
      <c r="A125" s="64"/>
      <c r="B125" s="104"/>
      <c r="C125" s="105"/>
      <c r="D125" s="106"/>
      <c r="E125" s="107"/>
    </row>
    <row r="126" spans="1:5" ht="15.75" customHeight="1" x14ac:dyDescent="0.25">
      <c r="A126" s="87" t="s">
        <v>125</v>
      </c>
      <c r="B126" s="88" t="s">
        <v>126</v>
      </c>
      <c r="C126" s="55"/>
      <c r="D126" s="55"/>
      <c r="E126" s="89"/>
    </row>
    <row r="127" spans="1:5" ht="15.75" customHeight="1" x14ac:dyDescent="0.25">
      <c r="A127" s="90"/>
      <c r="B127" s="91"/>
      <c r="C127" s="92" t="s">
        <v>184</v>
      </c>
      <c r="D127" s="93" t="s">
        <v>185</v>
      </c>
      <c r="E127" s="94">
        <v>12343810</v>
      </c>
    </row>
    <row r="128" spans="1:5" x14ac:dyDescent="0.2">
      <c r="A128" s="95">
        <v>1</v>
      </c>
      <c r="B128" s="96"/>
      <c r="C128" s="97" t="s">
        <v>204</v>
      </c>
      <c r="D128" s="98" t="s">
        <v>187</v>
      </c>
      <c r="E128" s="99">
        <v>-12343810</v>
      </c>
    </row>
    <row r="129" spans="1:5" x14ac:dyDescent="0.2">
      <c r="A129" s="95">
        <v>2</v>
      </c>
      <c r="B129" s="96"/>
      <c r="C129" s="97" t="s">
        <v>196</v>
      </c>
      <c r="D129" s="98" t="s">
        <v>187</v>
      </c>
      <c r="E129" s="99">
        <v>4901197</v>
      </c>
    </row>
    <row r="130" spans="1:5" x14ac:dyDescent="0.2">
      <c r="A130" s="95">
        <v>3</v>
      </c>
      <c r="B130" s="96"/>
      <c r="C130" s="97" t="s">
        <v>205</v>
      </c>
      <c r="D130" s="98" t="s">
        <v>187</v>
      </c>
      <c r="E130" s="99">
        <v>64416</v>
      </c>
    </row>
    <row r="131" spans="1:5" x14ac:dyDescent="0.2">
      <c r="A131" s="95">
        <v>4</v>
      </c>
      <c r="B131" s="96"/>
      <c r="C131" s="97" t="s">
        <v>206</v>
      </c>
      <c r="D131" s="98" t="s">
        <v>187</v>
      </c>
      <c r="E131" s="99">
        <v>798754</v>
      </c>
    </row>
    <row r="132" spans="1:5" x14ac:dyDescent="0.2">
      <c r="A132" s="95">
        <v>5</v>
      </c>
      <c r="B132" s="96"/>
      <c r="C132" s="97" t="s">
        <v>207</v>
      </c>
      <c r="D132" s="98" t="s">
        <v>187</v>
      </c>
      <c r="E132" s="99">
        <v>3600546</v>
      </c>
    </row>
    <row r="133" spans="1:5" x14ac:dyDescent="0.2">
      <c r="A133" s="95">
        <v>6</v>
      </c>
      <c r="B133" s="96"/>
      <c r="C133" s="97" t="s">
        <v>208</v>
      </c>
      <c r="D133" s="98" t="s">
        <v>187</v>
      </c>
      <c r="E133" s="99">
        <v>-587192</v>
      </c>
    </row>
    <row r="134" spans="1:5" x14ac:dyDescent="0.2">
      <c r="A134" s="95">
        <v>7</v>
      </c>
      <c r="B134" s="96"/>
      <c r="C134" s="97" t="s">
        <v>209</v>
      </c>
      <c r="D134" s="98" t="s">
        <v>187</v>
      </c>
      <c r="E134" s="99">
        <v>145634</v>
      </c>
    </row>
    <row r="135" spans="1:5" x14ac:dyDescent="0.2">
      <c r="A135" s="95">
        <v>8</v>
      </c>
      <c r="B135" s="96"/>
      <c r="C135" s="97" t="s">
        <v>210</v>
      </c>
      <c r="D135" s="98" t="s">
        <v>187</v>
      </c>
      <c r="E135" s="99">
        <v>301341</v>
      </c>
    </row>
    <row r="136" spans="1:5" ht="15.75" thickBot="1" x14ac:dyDescent="0.25">
      <c r="A136" s="95">
        <v>9</v>
      </c>
      <c r="B136" s="96"/>
      <c r="C136" s="97" t="s">
        <v>211</v>
      </c>
      <c r="D136" s="98" t="s">
        <v>187</v>
      </c>
      <c r="E136" s="99">
        <v>3119986</v>
      </c>
    </row>
    <row r="137" spans="1:5" s="31" customFormat="1" ht="16.5" customHeight="1" thickBot="1" x14ac:dyDescent="0.3">
      <c r="A137" s="100"/>
      <c r="B137" s="101"/>
      <c r="C137" s="62" t="s">
        <v>191</v>
      </c>
      <c r="D137" s="102" t="s">
        <v>192</v>
      </c>
      <c r="E137" s="103">
        <f>SUM(E127:E136)</f>
        <v>12344682</v>
      </c>
    </row>
    <row r="138" spans="1:5" s="31" customFormat="1" ht="15.75" thickBot="1" x14ac:dyDescent="0.25">
      <c r="A138" s="64"/>
      <c r="B138" s="104"/>
      <c r="C138" s="105"/>
      <c r="D138" s="106"/>
      <c r="E138" s="107"/>
    </row>
    <row r="139" spans="1:5" s="33" customFormat="1" ht="19.5" customHeight="1" thickBot="1" x14ac:dyDescent="0.3">
      <c r="A139" s="108"/>
      <c r="B139" s="109"/>
      <c r="C139" s="110"/>
      <c r="D139" s="111" t="s">
        <v>212</v>
      </c>
      <c r="E139" s="112">
        <f>+E137+E124+E115+E110+E105+E100+E95+E90+E85+E80+E74+E66+E61+E56+E51+E46+E41+E36+E31+E26+E21+E16</f>
        <v>18739910.899999999</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213</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194</v>
      </c>
      <c r="D8" s="76"/>
      <c r="E8" s="76"/>
      <c r="F8" s="120"/>
    </row>
    <row r="9" spans="1:6" ht="13.5" customHeight="1" thickBot="1" x14ac:dyDescent="0.25">
      <c r="A9" s="121" t="s">
        <v>5</v>
      </c>
      <c r="B9" s="122" t="s">
        <v>214</v>
      </c>
      <c r="C9" s="123" t="s">
        <v>215</v>
      </c>
      <c r="D9" s="123" t="s">
        <v>181</v>
      </c>
      <c r="E9" s="123" t="s">
        <v>182</v>
      </c>
      <c r="F9" s="124" t="s">
        <v>216</v>
      </c>
    </row>
    <row r="10" spans="1:6" s="125" customFormat="1" ht="31.5" x14ac:dyDescent="0.25">
      <c r="A10" s="126"/>
      <c r="B10" s="127"/>
      <c r="C10" s="128"/>
      <c r="D10" s="129" t="s">
        <v>217</v>
      </c>
      <c r="E10" s="130" t="s">
        <v>218</v>
      </c>
      <c r="F10" s="131">
        <v>0</v>
      </c>
    </row>
    <row r="11" spans="1:6" ht="15.75" x14ac:dyDescent="0.25">
      <c r="A11" s="132" t="s">
        <v>146</v>
      </c>
      <c r="B11" s="133" t="s">
        <v>10</v>
      </c>
      <c r="C11" s="134"/>
      <c r="D11" s="135"/>
      <c r="E11" s="135"/>
      <c r="F11" s="136"/>
    </row>
    <row r="12" spans="1:6" ht="15.75" thickBot="1" x14ac:dyDescent="0.25">
      <c r="A12" s="137"/>
      <c r="B12" s="91"/>
      <c r="C12" s="138" t="s">
        <v>194</v>
      </c>
      <c r="D12" s="138" t="s">
        <v>219</v>
      </c>
      <c r="E12" s="139" t="s">
        <v>194</v>
      </c>
      <c r="F12" s="140">
        <v>0</v>
      </c>
    </row>
    <row r="13" spans="1:6" ht="16.5" thickBot="1" x14ac:dyDescent="0.3">
      <c r="A13" s="141"/>
      <c r="B13" s="142"/>
      <c r="C13" s="143"/>
      <c r="D13" s="144" t="s">
        <v>220</v>
      </c>
      <c r="E13" s="145" t="s">
        <v>221</v>
      </c>
      <c r="F13" s="146">
        <v>0</v>
      </c>
    </row>
    <row r="14" spans="1:6" ht="15.75" x14ac:dyDescent="0.25">
      <c r="A14" s="147"/>
      <c r="B14" s="148"/>
      <c r="C14" s="149"/>
      <c r="D14" s="150"/>
      <c r="E14" s="151"/>
      <c r="F14" s="152"/>
    </row>
    <row r="15" spans="1:6" ht="15.75" x14ac:dyDescent="0.25">
      <c r="A15" s="132" t="s">
        <v>153</v>
      </c>
      <c r="B15" s="133" t="s">
        <v>38</v>
      </c>
      <c r="C15" s="134"/>
      <c r="D15" s="135"/>
      <c r="E15" s="135"/>
      <c r="F15" s="136"/>
    </row>
    <row r="16" spans="1:6" ht="15.75" thickBot="1" x14ac:dyDescent="0.25">
      <c r="A16" s="137"/>
      <c r="B16" s="91"/>
      <c r="C16" s="138" t="s">
        <v>194</v>
      </c>
      <c r="D16" s="138" t="s">
        <v>219</v>
      </c>
      <c r="E16" s="139" t="s">
        <v>194</v>
      </c>
      <c r="F16" s="140">
        <v>0</v>
      </c>
    </row>
    <row r="17" spans="1:6" ht="16.5" thickBot="1" x14ac:dyDescent="0.3">
      <c r="A17" s="141"/>
      <c r="B17" s="142"/>
      <c r="C17" s="143"/>
      <c r="D17" s="144" t="s">
        <v>220</v>
      </c>
      <c r="E17" s="145" t="s">
        <v>221</v>
      </c>
      <c r="F17" s="146">
        <v>0</v>
      </c>
    </row>
    <row r="18" spans="1:6" ht="15.75" x14ac:dyDescent="0.25">
      <c r="A18" s="147"/>
      <c r="B18" s="148"/>
      <c r="C18" s="149"/>
      <c r="D18" s="150"/>
      <c r="E18" s="151"/>
      <c r="F18" s="152"/>
    </row>
    <row r="19" spans="1:6" ht="15.75" x14ac:dyDescent="0.25">
      <c r="A19" s="132" t="s">
        <v>154</v>
      </c>
      <c r="B19" s="133" t="s">
        <v>45</v>
      </c>
      <c r="C19" s="134"/>
      <c r="D19" s="135"/>
      <c r="E19" s="135"/>
      <c r="F19" s="136"/>
    </row>
    <row r="20" spans="1:6" ht="15.75" thickBot="1" x14ac:dyDescent="0.25">
      <c r="A20" s="137"/>
      <c r="B20" s="91"/>
      <c r="C20" s="138" t="s">
        <v>194</v>
      </c>
      <c r="D20" s="138" t="s">
        <v>219</v>
      </c>
      <c r="E20" s="139" t="s">
        <v>194</v>
      </c>
      <c r="F20" s="140">
        <v>0</v>
      </c>
    </row>
    <row r="21" spans="1:6" ht="16.5" thickBot="1" x14ac:dyDescent="0.3">
      <c r="A21" s="141"/>
      <c r="B21" s="142"/>
      <c r="C21" s="143"/>
      <c r="D21" s="144" t="s">
        <v>220</v>
      </c>
      <c r="E21" s="145" t="s">
        <v>221</v>
      </c>
      <c r="F21" s="146">
        <v>0</v>
      </c>
    </row>
    <row r="22" spans="1:6" ht="15.75" x14ac:dyDescent="0.25">
      <c r="A22" s="147"/>
      <c r="B22" s="148"/>
      <c r="C22" s="149"/>
      <c r="D22" s="150"/>
      <c r="E22" s="151"/>
      <c r="F22" s="152"/>
    </row>
    <row r="23" spans="1:6" ht="15.75" x14ac:dyDescent="0.25">
      <c r="A23" s="132" t="s">
        <v>155</v>
      </c>
      <c r="B23" s="133" t="s">
        <v>51</v>
      </c>
      <c r="C23" s="134"/>
      <c r="D23" s="135"/>
      <c r="E23" s="135"/>
      <c r="F23" s="136"/>
    </row>
    <row r="24" spans="1:6" ht="15.75" thickBot="1" x14ac:dyDescent="0.25">
      <c r="A24" s="137"/>
      <c r="B24" s="91"/>
      <c r="C24" s="138" t="s">
        <v>194</v>
      </c>
      <c r="D24" s="138" t="s">
        <v>219</v>
      </c>
      <c r="E24" s="139" t="s">
        <v>194</v>
      </c>
      <c r="F24" s="140">
        <v>0</v>
      </c>
    </row>
    <row r="25" spans="1:6" ht="16.5" thickBot="1" x14ac:dyDescent="0.3">
      <c r="A25" s="141"/>
      <c r="B25" s="142"/>
      <c r="C25" s="143"/>
      <c r="D25" s="144" t="s">
        <v>220</v>
      </c>
      <c r="E25" s="145" t="s">
        <v>221</v>
      </c>
      <c r="F25" s="146">
        <v>0</v>
      </c>
    </row>
    <row r="26" spans="1:6" ht="15.75" x14ac:dyDescent="0.25">
      <c r="A26" s="147"/>
      <c r="B26" s="148"/>
      <c r="C26" s="149"/>
      <c r="D26" s="150"/>
      <c r="E26" s="151"/>
      <c r="F26" s="152"/>
    </row>
    <row r="27" spans="1:6" ht="15.75" x14ac:dyDescent="0.25">
      <c r="A27" s="132" t="s">
        <v>156</v>
      </c>
      <c r="B27" s="133" t="s">
        <v>57</v>
      </c>
      <c r="C27" s="134"/>
      <c r="D27" s="135"/>
      <c r="E27" s="135"/>
      <c r="F27" s="136"/>
    </row>
    <row r="28" spans="1:6" ht="15.75" thickBot="1" x14ac:dyDescent="0.25">
      <c r="A28" s="137"/>
      <c r="B28" s="91"/>
      <c r="C28" s="138" t="s">
        <v>194</v>
      </c>
      <c r="D28" s="138" t="s">
        <v>219</v>
      </c>
      <c r="E28" s="139" t="s">
        <v>194</v>
      </c>
      <c r="F28" s="140">
        <v>0</v>
      </c>
    </row>
    <row r="29" spans="1:6" ht="16.5" thickBot="1" x14ac:dyDescent="0.3">
      <c r="A29" s="141"/>
      <c r="B29" s="142"/>
      <c r="C29" s="143"/>
      <c r="D29" s="144" t="s">
        <v>220</v>
      </c>
      <c r="E29" s="145" t="s">
        <v>221</v>
      </c>
      <c r="F29" s="146">
        <v>0</v>
      </c>
    </row>
    <row r="30" spans="1:6" ht="15.75" x14ac:dyDescent="0.25">
      <c r="A30" s="147"/>
      <c r="B30" s="148"/>
      <c r="C30" s="149"/>
      <c r="D30" s="150"/>
      <c r="E30" s="151"/>
      <c r="F30" s="152"/>
    </row>
    <row r="31" spans="1:6" ht="15.75" x14ac:dyDescent="0.25">
      <c r="A31" s="132" t="s">
        <v>157</v>
      </c>
      <c r="B31" s="133" t="s">
        <v>63</v>
      </c>
      <c r="C31" s="134"/>
      <c r="D31" s="135"/>
      <c r="E31" s="135"/>
      <c r="F31" s="136"/>
    </row>
    <row r="32" spans="1:6" ht="15.75" thickBot="1" x14ac:dyDescent="0.25">
      <c r="A32" s="137"/>
      <c r="B32" s="91"/>
      <c r="C32" s="138" t="s">
        <v>194</v>
      </c>
      <c r="D32" s="138" t="s">
        <v>219</v>
      </c>
      <c r="E32" s="139" t="s">
        <v>194</v>
      </c>
      <c r="F32" s="140">
        <v>0</v>
      </c>
    </row>
    <row r="33" spans="1:6" ht="16.5" thickBot="1" x14ac:dyDescent="0.3">
      <c r="A33" s="141"/>
      <c r="B33" s="142"/>
      <c r="C33" s="143"/>
      <c r="D33" s="144" t="s">
        <v>220</v>
      </c>
      <c r="E33" s="145" t="s">
        <v>221</v>
      </c>
      <c r="F33" s="146">
        <v>0</v>
      </c>
    </row>
    <row r="34" spans="1:6" ht="15.75" x14ac:dyDescent="0.25">
      <c r="A34" s="147"/>
      <c r="B34" s="148"/>
      <c r="C34" s="149"/>
      <c r="D34" s="150"/>
      <c r="E34" s="151"/>
      <c r="F34" s="152"/>
    </row>
    <row r="35" spans="1:6" ht="15.75" x14ac:dyDescent="0.25">
      <c r="A35" s="132" t="s">
        <v>158</v>
      </c>
      <c r="B35" s="133" t="s">
        <v>69</v>
      </c>
      <c r="C35" s="134"/>
      <c r="D35" s="135"/>
      <c r="E35" s="135"/>
      <c r="F35" s="136"/>
    </row>
    <row r="36" spans="1:6" ht="15.75" thickBot="1" x14ac:dyDescent="0.25">
      <c r="A36" s="137"/>
      <c r="B36" s="91"/>
      <c r="C36" s="138" t="s">
        <v>194</v>
      </c>
      <c r="D36" s="138" t="s">
        <v>219</v>
      </c>
      <c r="E36" s="139" t="s">
        <v>194</v>
      </c>
      <c r="F36" s="140">
        <v>0</v>
      </c>
    </row>
    <row r="37" spans="1:6" ht="16.5" thickBot="1" x14ac:dyDescent="0.3">
      <c r="A37" s="141"/>
      <c r="B37" s="142"/>
      <c r="C37" s="143"/>
      <c r="D37" s="144" t="s">
        <v>220</v>
      </c>
      <c r="E37" s="145" t="s">
        <v>221</v>
      </c>
      <c r="F37" s="146">
        <v>0</v>
      </c>
    </row>
    <row r="38" spans="1:6" ht="15.75" x14ac:dyDescent="0.25">
      <c r="A38" s="147"/>
      <c r="B38" s="148"/>
      <c r="C38" s="149"/>
      <c r="D38" s="150"/>
      <c r="E38" s="151"/>
      <c r="F38" s="152"/>
    </row>
    <row r="39" spans="1:6" ht="15.75" x14ac:dyDescent="0.25">
      <c r="A39" s="132" t="s">
        <v>159</v>
      </c>
      <c r="B39" s="133" t="s">
        <v>73</v>
      </c>
      <c r="C39" s="134"/>
      <c r="D39" s="135"/>
      <c r="E39" s="135"/>
      <c r="F39" s="136"/>
    </row>
    <row r="40" spans="1:6" ht="15.75" thickBot="1" x14ac:dyDescent="0.25">
      <c r="A40" s="137"/>
      <c r="B40" s="91"/>
      <c r="C40" s="138" t="s">
        <v>194</v>
      </c>
      <c r="D40" s="138" t="s">
        <v>219</v>
      </c>
      <c r="E40" s="139" t="s">
        <v>194</v>
      </c>
      <c r="F40" s="140">
        <v>0</v>
      </c>
    </row>
    <row r="41" spans="1:6" ht="16.5" thickBot="1" x14ac:dyDescent="0.3">
      <c r="A41" s="141"/>
      <c r="B41" s="142"/>
      <c r="C41" s="143"/>
      <c r="D41" s="144" t="s">
        <v>220</v>
      </c>
      <c r="E41" s="145" t="s">
        <v>221</v>
      </c>
      <c r="F41" s="146">
        <v>0</v>
      </c>
    </row>
    <row r="42" spans="1:6" ht="15.75" x14ac:dyDescent="0.25">
      <c r="A42" s="147"/>
      <c r="B42" s="148"/>
      <c r="C42" s="149"/>
      <c r="D42" s="150"/>
      <c r="E42" s="151"/>
      <c r="F42" s="152"/>
    </row>
    <row r="43" spans="1:6" ht="15.75" x14ac:dyDescent="0.25">
      <c r="A43" s="132" t="s">
        <v>160</v>
      </c>
      <c r="B43" s="133" t="s">
        <v>77</v>
      </c>
      <c r="C43" s="134"/>
      <c r="D43" s="135"/>
      <c r="E43" s="135"/>
      <c r="F43" s="136"/>
    </row>
    <row r="44" spans="1:6" ht="15.75" thickBot="1" x14ac:dyDescent="0.25">
      <c r="A44" s="137"/>
      <c r="B44" s="91"/>
      <c r="C44" s="138" t="s">
        <v>194</v>
      </c>
      <c r="D44" s="138" t="s">
        <v>219</v>
      </c>
      <c r="E44" s="139" t="s">
        <v>194</v>
      </c>
      <c r="F44" s="140">
        <v>0</v>
      </c>
    </row>
    <row r="45" spans="1:6" ht="16.5" thickBot="1" x14ac:dyDescent="0.3">
      <c r="A45" s="141"/>
      <c r="B45" s="142"/>
      <c r="C45" s="143"/>
      <c r="D45" s="144" t="s">
        <v>220</v>
      </c>
      <c r="E45" s="145" t="s">
        <v>221</v>
      </c>
      <c r="F45" s="146">
        <v>0</v>
      </c>
    </row>
    <row r="46" spans="1:6" ht="15.75" x14ac:dyDescent="0.25">
      <c r="A46" s="147"/>
      <c r="B46" s="148"/>
      <c r="C46" s="149"/>
      <c r="D46" s="150"/>
      <c r="E46" s="151"/>
      <c r="F46" s="152"/>
    </row>
    <row r="47" spans="1:6" ht="15.75" x14ac:dyDescent="0.25">
      <c r="A47" s="132" t="s">
        <v>161</v>
      </c>
      <c r="B47" s="133" t="s">
        <v>80</v>
      </c>
      <c r="C47" s="134"/>
      <c r="D47" s="135"/>
      <c r="E47" s="135"/>
      <c r="F47" s="136"/>
    </row>
    <row r="48" spans="1:6" ht="15.75" thickBot="1" x14ac:dyDescent="0.25">
      <c r="A48" s="137"/>
      <c r="B48" s="91"/>
      <c r="C48" s="138" t="s">
        <v>194</v>
      </c>
      <c r="D48" s="138" t="s">
        <v>219</v>
      </c>
      <c r="E48" s="139" t="s">
        <v>194</v>
      </c>
      <c r="F48" s="140">
        <v>0</v>
      </c>
    </row>
    <row r="49" spans="1:6" ht="16.5" thickBot="1" x14ac:dyDescent="0.3">
      <c r="A49" s="141"/>
      <c r="B49" s="142"/>
      <c r="C49" s="143"/>
      <c r="D49" s="144" t="s">
        <v>220</v>
      </c>
      <c r="E49" s="145" t="s">
        <v>221</v>
      </c>
      <c r="F49" s="146">
        <v>0</v>
      </c>
    </row>
    <row r="50" spans="1:6" ht="15.75" x14ac:dyDescent="0.25">
      <c r="A50" s="147"/>
      <c r="B50" s="148"/>
      <c r="C50" s="149"/>
      <c r="D50" s="150"/>
      <c r="E50" s="151"/>
      <c r="F50" s="152"/>
    </row>
    <row r="51" spans="1:6" ht="15.75" x14ac:dyDescent="0.25">
      <c r="A51" s="132" t="s">
        <v>162</v>
      </c>
      <c r="B51" s="133" t="s">
        <v>90</v>
      </c>
      <c r="C51" s="134"/>
      <c r="D51" s="135"/>
      <c r="E51" s="135"/>
      <c r="F51" s="136"/>
    </row>
    <row r="52" spans="1:6" ht="15.75" thickBot="1" x14ac:dyDescent="0.25">
      <c r="A52" s="137"/>
      <c r="B52" s="91"/>
      <c r="C52" s="138" t="s">
        <v>194</v>
      </c>
      <c r="D52" s="138" t="s">
        <v>219</v>
      </c>
      <c r="E52" s="139" t="s">
        <v>194</v>
      </c>
      <c r="F52" s="140">
        <v>0</v>
      </c>
    </row>
    <row r="53" spans="1:6" ht="16.5" thickBot="1" x14ac:dyDescent="0.3">
      <c r="A53" s="141"/>
      <c r="B53" s="142"/>
      <c r="C53" s="143"/>
      <c r="D53" s="144" t="s">
        <v>220</v>
      </c>
      <c r="E53" s="145" t="s">
        <v>221</v>
      </c>
      <c r="F53" s="146">
        <v>0</v>
      </c>
    </row>
    <row r="54" spans="1:6" ht="15.75" x14ac:dyDescent="0.25">
      <c r="A54" s="147"/>
      <c r="B54" s="148"/>
      <c r="C54" s="149"/>
      <c r="D54" s="150"/>
      <c r="E54" s="151"/>
      <c r="F54" s="152"/>
    </row>
    <row r="55" spans="1:6" ht="15.75" x14ac:dyDescent="0.25">
      <c r="A55" s="132" t="s">
        <v>163</v>
      </c>
      <c r="B55" s="133" t="s">
        <v>93</v>
      </c>
      <c r="C55" s="134"/>
      <c r="D55" s="135"/>
      <c r="E55" s="135"/>
      <c r="F55" s="136"/>
    </row>
    <row r="56" spans="1:6" ht="15.75" thickBot="1" x14ac:dyDescent="0.25">
      <c r="A56" s="137"/>
      <c r="B56" s="91"/>
      <c r="C56" s="138" t="s">
        <v>194</v>
      </c>
      <c r="D56" s="138" t="s">
        <v>219</v>
      </c>
      <c r="E56" s="139" t="s">
        <v>194</v>
      </c>
      <c r="F56" s="140">
        <v>0</v>
      </c>
    </row>
    <row r="57" spans="1:6" ht="16.5" thickBot="1" x14ac:dyDescent="0.3">
      <c r="A57" s="141"/>
      <c r="B57" s="142"/>
      <c r="C57" s="143"/>
      <c r="D57" s="144" t="s">
        <v>220</v>
      </c>
      <c r="E57" s="145" t="s">
        <v>221</v>
      </c>
      <c r="F57" s="146">
        <v>0</v>
      </c>
    </row>
    <row r="58" spans="1:6" ht="15.75" x14ac:dyDescent="0.25">
      <c r="A58" s="147"/>
      <c r="B58" s="148"/>
      <c r="C58" s="149"/>
      <c r="D58" s="150"/>
      <c r="E58" s="151"/>
      <c r="F58" s="152"/>
    </row>
    <row r="59" spans="1:6" ht="15.75" x14ac:dyDescent="0.25">
      <c r="A59" s="132" t="s">
        <v>164</v>
      </c>
      <c r="B59" s="133" t="s">
        <v>97</v>
      </c>
      <c r="C59" s="134"/>
      <c r="D59" s="135"/>
      <c r="E59" s="135"/>
      <c r="F59" s="136"/>
    </row>
    <row r="60" spans="1:6" ht="15.75" thickBot="1" x14ac:dyDescent="0.25">
      <c r="A60" s="137"/>
      <c r="B60" s="91"/>
      <c r="C60" s="138" t="s">
        <v>194</v>
      </c>
      <c r="D60" s="138" t="s">
        <v>219</v>
      </c>
      <c r="E60" s="139" t="s">
        <v>194</v>
      </c>
      <c r="F60" s="140">
        <v>0</v>
      </c>
    </row>
    <row r="61" spans="1:6" ht="16.5" thickBot="1" x14ac:dyDescent="0.3">
      <c r="A61" s="141"/>
      <c r="B61" s="142"/>
      <c r="C61" s="143"/>
      <c r="D61" s="144" t="s">
        <v>220</v>
      </c>
      <c r="E61" s="145" t="s">
        <v>221</v>
      </c>
      <c r="F61" s="146">
        <v>0</v>
      </c>
    </row>
    <row r="62" spans="1:6" ht="15.75" x14ac:dyDescent="0.25">
      <c r="A62" s="147"/>
      <c r="B62" s="148"/>
      <c r="C62" s="149"/>
      <c r="D62" s="150"/>
      <c r="E62" s="151"/>
      <c r="F62" s="152"/>
    </row>
    <row r="63" spans="1:6" ht="15.75" x14ac:dyDescent="0.25">
      <c r="A63" s="132" t="s">
        <v>165</v>
      </c>
      <c r="B63" s="133" t="s">
        <v>101</v>
      </c>
      <c r="C63" s="134"/>
      <c r="D63" s="135"/>
      <c r="E63" s="135"/>
      <c r="F63" s="136"/>
    </row>
    <row r="64" spans="1:6" ht="15.75" thickBot="1" x14ac:dyDescent="0.25">
      <c r="A64" s="137"/>
      <c r="B64" s="91"/>
      <c r="C64" s="138" t="s">
        <v>194</v>
      </c>
      <c r="D64" s="138" t="s">
        <v>219</v>
      </c>
      <c r="E64" s="139" t="s">
        <v>194</v>
      </c>
      <c r="F64" s="140">
        <v>0</v>
      </c>
    </row>
    <row r="65" spans="1:6" ht="16.5" thickBot="1" x14ac:dyDescent="0.3">
      <c r="A65" s="141"/>
      <c r="B65" s="142"/>
      <c r="C65" s="143"/>
      <c r="D65" s="144" t="s">
        <v>220</v>
      </c>
      <c r="E65" s="145" t="s">
        <v>221</v>
      </c>
      <c r="F65" s="146">
        <v>0</v>
      </c>
    </row>
    <row r="66" spans="1:6" ht="15.75" x14ac:dyDescent="0.25">
      <c r="A66" s="147"/>
      <c r="B66" s="148"/>
      <c r="C66" s="149"/>
      <c r="D66" s="150"/>
      <c r="E66" s="151"/>
      <c r="F66" s="152"/>
    </row>
    <row r="67" spans="1:6" ht="15.75" x14ac:dyDescent="0.25">
      <c r="A67" s="132" t="s">
        <v>166</v>
      </c>
      <c r="B67" s="133" t="s">
        <v>104</v>
      </c>
      <c r="C67" s="134"/>
      <c r="D67" s="135"/>
      <c r="E67" s="135"/>
      <c r="F67" s="136"/>
    </row>
    <row r="68" spans="1:6" ht="15.75" thickBot="1" x14ac:dyDescent="0.25">
      <c r="A68" s="137"/>
      <c r="B68" s="91"/>
      <c r="C68" s="138" t="s">
        <v>194</v>
      </c>
      <c r="D68" s="138" t="s">
        <v>219</v>
      </c>
      <c r="E68" s="139" t="s">
        <v>194</v>
      </c>
      <c r="F68" s="140">
        <v>0</v>
      </c>
    </row>
    <row r="69" spans="1:6" ht="16.5" thickBot="1" x14ac:dyDescent="0.3">
      <c r="A69" s="141"/>
      <c r="B69" s="142"/>
      <c r="C69" s="143"/>
      <c r="D69" s="144" t="s">
        <v>220</v>
      </c>
      <c r="E69" s="145" t="s">
        <v>221</v>
      </c>
      <c r="F69" s="146">
        <v>0</v>
      </c>
    </row>
    <row r="70" spans="1:6" ht="15.75" x14ac:dyDescent="0.25">
      <c r="A70" s="147"/>
      <c r="B70" s="148"/>
      <c r="C70" s="149"/>
      <c r="D70" s="150"/>
      <c r="E70" s="151"/>
      <c r="F70" s="152"/>
    </row>
    <row r="71" spans="1:6" ht="15.75" x14ac:dyDescent="0.25">
      <c r="A71" s="132" t="s">
        <v>167</v>
      </c>
      <c r="B71" s="133" t="s">
        <v>109</v>
      </c>
      <c r="C71" s="134"/>
      <c r="D71" s="135"/>
      <c r="E71" s="135"/>
      <c r="F71" s="136"/>
    </row>
    <row r="72" spans="1:6" ht="15.75" thickBot="1" x14ac:dyDescent="0.25">
      <c r="A72" s="137"/>
      <c r="B72" s="91"/>
      <c r="C72" s="138" t="s">
        <v>194</v>
      </c>
      <c r="D72" s="138" t="s">
        <v>219</v>
      </c>
      <c r="E72" s="139" t="s">
        <v>194</v>
      </c>
      <c r="F72" s="140">
        <v>0</v>
      </c>
    </row>
    <row r="73" spans="1:6" ht="16.5" thickBot="1" x14ac:dyDescent="0.3">
      <c r="A73" s="141"/>
      <c r="B73" s="142"/>
      <c r="C73" s="143"/>
      <c r="D73" s="144" t="s">
        <v>220</v>
      </c>
      <c r="E73" s="145" t="s">
        <v>221</v>
      </c>
      <c r="F73" s="146">
        <v>0</v>
      </c>
    </row>
    <row r="74" spans="1:6" ht="15.75" x14ac:dyDescent="0.25">
      <c r="A74" s="147"/>
      <c r="B74" s="148"/>
      <c r="C74" s="149"/>
      <c r="D74" s="150"/>
      <c r="E74" s="151"/>
      <c r="F74" s="152"/>
    </row>
    <row r="75" spans="1:6" ht="15.75" x14ac:dyDescent="0.25">
      <c r="A75" s="132" t="s">
        <v>168</v>
      </c>
      <c r="B75" s="133" t="s">
        <v>112</v>
      </c>
      <c r="C75" s="134"/>
      <c r="D75" s="135"/>
      <c r="E75" s="135"/>
      <c r="F75" s="136"/>
    </row>
    <row r="76" spans="1:6" ht="15.75" thickBot="1" x14ac:dyDescent="0.25">
      <c r="A76" s="137"/>
      <c r="B76" s="91"/>
      <c r="C76" s="138" t="s">
        <v>194</v>
      </c>
      <c r="D76" s="138" t="s">
        <v>219</v>
      </c>
      <c r="E76" s="139" t="s">
        <v>194</v>
      </c>
      <c r="F76" s="140">
        <v>0</v>
      </c>
    </row>
    <row r="77" spans="1:6" ht="16.5" thickBot="1" x14ac:dyDescent="0.3">
      <c r="A77" s="141"/>
      <c r="B77" s="142"/>
      <c r="C77" s="143"/>
      <c r="D77" s="144" t="s">
        <v>220</v>
      </c>
      <c r="E77" s="145" t="s">
        <v>221</v>
      </c>
      <c r="F77" s="146">
        <v>0</v>
      </c>
    </row>
    <row r="78" spans="1:6" ht="15.75" x14ac:dyDescent="0.25">
      <c r="A78" s="147"/>
      <c r="B78" s="148"/>
      <c r="C78" s="149"/>
      <c r="D78" s="150"/>
      <c r="E78" s="151"/>
      <c r="F78" s="152"/>
    </row>
    <row r="79" spans="1:6" ht="15.75" x14ac:dyDescent="0.25">
      <c r="A79" s="132" t="s">
        <v>169</v>
      </c>
      <c r="B79" s="133" t="s">
        <v>115</v>
      </c>
      <c r="C79" s="134"/>
      <c r="D79" s="135"/>
      <c r="E79" s="135"/>
      <c r="F79" s="136"/>
    </row>
    <row r="80" spans="1:6" ht="15.75" thickBot="1" x14ac:dyDescent="0.25">
      <c r="A80" s="137"/>
      <c r="B80" s="91"/>
      <c r="C80" s="138" t="s">
        <v>194</v>
      </c>
      <c r="D80" s="138" t="s">
        <v>219</v>
      </c>
      <c r="E80" s="139" t="s">
        <v>194</v>
      </c>
      <c r="F80" s="140">
        <v>0</v>
      </c>
    </row>
    <row r="81" spans="1:6" ht="16.5" thickBot="1" x14ac:dyDescent="0.3">
      <c r="A81" s="141"/>
      <c r="B81" s="142"/>
      <c r="C81" s="143"/>
      <c r="D81" s="144" t="s">
        <v>220</v>
      </c>
      <c r="E81" s="145" t="s">
        <v>221</v>
      </c>
      <c r="F81" s="146">
        <v>0</v>
      </c>
    </row>
    <row r="82" spans="1:6" ht="15.75" x14ac:dyDescent="0.25">
      <c r="A82" s="147"/>
      <c r="B82" s="148"/>
      <c r="C82" s="149"/>
      <c r="D82" s="150"/>
      <c r="E82" s="151"/>
      <c r="F82" s="152"/>
    </row>
    <row r="83" spans="1:6" ht="15.75" x14ac:dyDescent="0.25">
      <c r="A83" s="132" t="s">
        <v>170</v>
      </c>
      <c r="B83" s="133" t="s">
        <v>117</v>
      </c>
      <c r="C83" s="134"/>
      <c r="D83" s="135"/>
      <c r="E83" s="135"/>
      <c r="F83" s="136"/>
    </row>
    <row r="84" spans="1:6" ht="15.75" thickBot="1" x14ac:dyDescent="0.25">
      <c r="A84" s="137"/>
      <c r="B84" s="91"/>
      <c r="C84" s="138" t="s">
        <v>194</v>
      </c>
      <c r="D84" s="138" t="s">
        <v>219</v>
      </c>
      <c r="E84" s="139" t="s">
        <v>194</v>
      </c>
      <c r="F84" s="140">
        <v>0</v>
      </c>
    </row>
    <row r="85" spans="1:6" ht="16.5" thickBot="1" x14ac:dyDescent="0.3">
      <c r="A85" s="141"/>
      <c r="B85" s="142"/>
      <c r="C85" s="143"/>
      <c r="D85" s="144" t="s">
        <v>220</v>
      </c>
      <c r="E85" s="145" t="s">
        <v>221</v>
      </c>
      <c r="F85" s="146">
        <v>0</v>
      </c>
    </row>
    <row r="86" spans="1:6" ht="15.75" x14ac:dyDescent="0.25">
      <c r="A86" s="147"/>
      <c r="B86" s="148"/>
      <c r="C86" s="149"/>
      <c r="D86" s="150"/>
      <c r="E86" s="151"/>
      <c r="F86" s="152"/>
    </row>
    <row r="87" spans="1:6" ht="15.75" x14ac:dyDescent="0.25">
      <c r="A87" s="132" t="s">
        <v>171</v>
      </c>
      <c r="B87" s="133" t="s">
        <v>120</v>
      </c>
      <c r="C87" s="134"/>
      <c r="D87" s="135"/>
      <c r="E87" s="135"/>
      <c r="F87" s="136"/>
    </row>
    <row r="88" spans="1:6" ht="15.75" thickBot="1" x14ac:dyDescent="0.25">
      <c r="A88" s="137"/>
      <c r="B88" s="91"/>
      <c r="C88" s="138" t="s">
        <v>194</v>
      </c>
      <c r="D88" s="138" t="s">
        <v>219</v>
      </c>
      <c r="E88" s="139" t="s">
        <v>194</v>
      </c>
      <c r="F88" s="140">
        <v>0</v>
      </c>
    </row>
    <row r="89" spans="1:6" ht="16.5" thickBot="1" x14ac:dyDescent="0.3">
      <c r="A89" s="141"/>
      <c r="B89" s="142"/>
      <c r="C89" s="143"/>
      <c r="D89" s="144" t="s">
        <v>220</v>
      </c>
      <c r="E89" s="145" t="s">
        <v>221</v>
      </c>
      <c r="F89" s="146">
        <v>0</v>
      </c>
    </row>
    <row r="90" spans="1:6" ht="15.75" x14ac:dyDescent="0.25">
      <c r="A90" s="147"/>
      <c r="B90" s="148"/>
      <c r="C90" s="149"/>
      <c r="D90" s="150"/>
      <c r="E90" s="151"/>
      <c r="F90" s="152"/>
    </row>
    <row r="91" spans="1:6" ht="15.75" x14ac:dyDescent="0.25">
      <c r="A91" s="132" t="s">
        <v>172</v>
      </c>
      <c r="B91" s="133" t="s">
        <v>123</v>
      </c>
      <c r="C91" s="134"/>
      <c r="D91" s="135"/>
      <c r="E91" s="135"/>
      <c r="F91" s="136"/>
    </row>
    <row r="92" spans="1:6" ht="15.75" thickBot="1" x14ac:dyDescent="0.25">
      <c r="A92" s="137"/>
      <c r="B92" s="91"/>
      <c r="C92" s="138" t="s">
        <v>194</v>
      </c>
      <c r="D92" s="138" t="s">
        <v>219</v>
      </c>
      <c r="E92" s="139" t="s">
        <v>194</v>
      </c>
      <c r="F92" s="140">
        <v>0</v>
      </c>
    </row>
    <row r="93" spans="1:6" ht="16.5" thickBot="1" x14ac:dyDescent="0.3">
      <c r="A93" s="141"/>
      <c r="B93" s="142"/>
      <c r="C93" s="143"/>
      <c r="D93" s="144" t="s">
        <v>220</v>
      </c>
      <c r="E93" s="145" t="s">
        <v>221</v>
      </c>
      <c r="F93" s="146">
        <v>0</v>
      </c>
    </row>
    <row r="94" spans="1:6" ht="15.75" x14ac:dyDescent="0.25">
      <c r="A94" s="147"/>
      <c r="B94" s="148"/>
      <c r="C94" s="149"/>
      <c r="D94" s="150"/>
      <c r="E94" s="151"/>
      <c r="F94" s="152"/>
    </row>
    <row r="95" spans="1:6" ht="15.75" x14ac:dyDescent="0.25">
      <c r="A95" s="132" t="s">
        <v>173</v>
      </c>
      <c r="B95" s="133" t="s">
        <v>126</v>
      </c>
      <c r="C95" s="134"/>
      <c r="D95" s="135"/>
      <c r="E95" s="135"/>
      <c r="F95" s="136"/>
    </row>
    <row r="96" spans="1:6" ht="15.75" thickBot="1" x14ac:dyDescent="0.25">
      <c r="A96" s="137"/>
      <c r="B96" s="91"/>
      <c r="C96" s="138" t="s">
        <v>194</v>
      </c>
      <c r="D96" s="138" t="s">
        <v>219</v>
      </c>
      <c r="E96" s="139" t="s">
        <v>194</v>
      </c>
      <c r="F96" s="140">
        <v>0</v>
      </c>
    </row>
    <row r="97" spans="1:6" ht="16.5" thickBot="1" x14ac:dyDescent="0.3">
      <c r="A97" s="141"/>
      <c r="B97" s="142"/>
      <c r="C97" s="143"/>
      <c r="D97" s="144" t="s">
        <v>220</v>
      </c>
      <c r="E97" s="145" t="s">
        <v>221</v>
      </c>
      <c r="F97" s="146">
        <v>0</v>
      </c>
    </row>
    <row r="98" spans="1:6" ht="15.75" x14ac:dyDescent="0.25">
      <c r="A98" s="147"/>
      <c r="B98" s="148"/>
      <c r="C98" s="149"/>
      <c r="D98" s="150"/>
      <c r="E98" s="151"/>
      <c r="F98" s="152"/>
    </row>
    <row r="99" spans="1:6" ht="32.25" thickBot="1" x14ac:dyDescent="0.3">
      <c r="A99" s="153"/>
      <c r="B99" s="154"/>
      <c r="C99" s="154"/>
      <c r="D99" s="155" t="s">
        <v>222</v>
      </c>
      <c r="E99" s="156" t="s">
        <v>223</v>
      </c>
      <c r="F99" s="157">
        <f>+F97+F93+F89+F85+F81+F77+F73+F69+F65+F61+F57+F53+F49+F45+F41+F37+F33+F29+F25+F21+F17+F13+F10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224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225</v>
      </c>
      <c r="C8" s="165"/>
      <c r="D8" s="166"/>
    </row>
    <row r="9" spans="1:5" ht="14.25" customHeight="1" thickBot="1" x14ac:dyDescent="0.25">
      <c r="A9" s="167" t="s">
        <v>5</v>
      </c>
      <c r="B9" s="168" t="s">
        <v>226</v>
      </c>
      <c r="C9" s="169" t="s">
        <v>216</v>
      </c>
      <c r="D9" s="170" t="s">
        <v>182</v>
      </c>
    </row>
    <row r="10" spans="1:5" ht="15.75" x14ac:dyDescent="0.25">
      <c r="A10" s="171"/>
      <c r="B10" s="86"/>
      <c r="C10" s="172"/>
      <c r="D10" s="173"/>
    </row>
    <row r="11" spans="1:5" x14ac:dyDescent="0.2">
      <c r="A11" s="174" t="s">
        <v>146</v>
      </c>
      <c r="B11" s="175" t="s">
        <v>10</v>
      </c>
      <c r="C11" s="176"/>
      <c r="D11" s="177"/>
    </row>
    <row r="12" spans="1:5" ht="13.5" thickBot="1" x14ac:dyDescent="0.25">
      <c r="A12" s="178">
        <v>0</v>
      </c>
      <c r="B12" s="179" t="s">
        <v>219</v>
      </c>
      <c r="C12" s="180">
        <v>0</v>
      </c>
      <c r="D12" s="181" t="s">
        <v>194</v>
      </c>
    </row>
    <row r="13" spans="1:5" ht="13.5" customHeight="1" thickBot="1" x14ac:dyDescent="0.25">
      <c r="A13" s="182"/>
      <c r="B13" s="183" t="s">
        <v>227</v>
      </c>
      <c r="C13" s="184">
        <v>0</v>
      </c>
      <c r="D13" s="185" t="s">
        <v>221</v>
      </c>
    </row>
    <row r="14" spans="1:5" ht="14.25" customHeight="1" x14ac:dyDescent="0.2">
      <c r="A14" s="186"/>
      <c r="B14" s="187"/>
      <c r="C14" s="188"/>
      <c r="D14" s="189"/>
    </row>
    <row r="15" spans="1:5" x14ac:dyDescent="0.2">
      <c r="A15" s="174" t="s">
        <v>153</v>
      </c>
      <c r="B15" s="175" t="s">
        <v>38</v>
      </c>
      <c r="C15" s="176"/>
      <c r="D15" s="177"/>
    </row>
    <row r="16" spans="1:5" ht="13.5" thickBot="1" x14ac:dyDescent="0.25">
      <c r="A16" s="178">
        <v>0</v>
      </c>
      <c r="B16" s="179" t="s">
        <v>219</v>
      </c>
      <c r="C16" s="180">
        <v>0</v>
      </c>
      <c r="D16" s="181" t="s">
        <v>194</v>
      </c>
    </row>
    <row r="17" spans="1:4" ht="13.5" customHeight="1" thickBot="1" x14ac:dyDescent="0.25">
      <c r="A17" s="182"/>
      <c r="B17" s="183" t="s">
        <v>227</v>
      </c>
      <c r="C17" s="184">
        <v>0</v>
      </c>
      <c r="D17" s="185" t="s">
        <v>221</v>
      </c>
    </row>
    <row r="18" spans="1:4" ht="14.25" customHeight="1" x14ac:dyDescent="0.2">
      <c r="A18" s="186"/>
      <c r="B18" s="187"/>
      <c r="C18" s="188"/>
      <c r="D18" s="189"/>
    </row>
    <row r="19" spans="1:4" x14ac:dyDescent="0.2">
      <c r="A19" s="174" t="s">
        <v>154</v>
      </c>
      <c r="B19" s="175" t="s">
        <v>45</v>
      </c>
      <c r="C19" s="176"/>
      <c r="D19" s="177"/>
    </row>
    <row r="20" spans="1:4" ht="13.5" thickBot="1" x14ac:dyDescent="0.25">
      <c r="A20" s="178">
        <v>0</v>
      </c>
      <c r="B20" s="179" t="s">
        <v>219</v>
      </c>
      <c r="C20" s="180">
        <v>0</v>
      </c>
      <c r="D20" s="181" t="s">
        <v>194</v>
      </c>
    </row>
    <row r="21" spans="1:4" ht="13.5" customHeight="1" thickBot="1" x14ac:dyDescent="0.25">
      <c r="A21" s="182"/>
      <c r="B21" s="183" t="s">
        <v>227</v>
      </c>
      <c r="C21" s="184">
        <v>0</v>
      </c>
      <c r="D21" s="185" t="s">
        <v>221</v>
      </c>
    </row>
    <row r="22" spans="1:4" ht="14.25" customHeight="1" x14ac:dyDescent="0.2">
      <c r="A22" s="186"/>
      <c r="B22" s="187"/>
      <c r="C22" s="188"/>
      <c r="D22" s="189"/>
    </row>
    <row r="23" spans="1:4" x14ac:dyDescent="0.2">
      <c r="A23" s="174" t="s">
        <v>155</v>
      </c>
      <c r="B23" s="175" t="s">
        <v>51</v>
      </c>
      <c r="C23" s="176"/>
      <c r="D23" s="177"/>
    </row>
    <row r="24" spans="1:4" ht="13.5" thickBot="1" x14ac:dyDescent="0.25">
      <c r="A24" s="178">
        <v>0</v>
      </c>
      <c r="B24" s="179" t="s">
        <v>219</v>
      </c>
      <c r="C24" s="180">
        <v>0</v>
      </c>
      <c r="D24" s="181" t="s">
        <v>194</v>
      </c>
    </row>
    <row r="25" spans="1:4" ht="13.5" customHeight="1" thickBot="1" x14ac:dyDescent="0.25">
      <c r="A25" s="182"/>
      <c r="B25" s="183" t="s">
        <v>227</v>
      </c>
      <c r="C25" s="184">
        <v>0</v>
      </c>
      <c r="D25" s="185" t="s">
        <v>221</v>
      </c>
    </row>
    <row r="26" spans="1:4" ht="14.25" customHeight="1" x14ac:dyDescent="0.2">
      <c r="A26" s="186"/>
      <c r="B26" s="187"/>
      <c r="C26" s="188"/>
      <c r="D26" s="189"/>
    </row>
    <row r="27" spans="1:4" x14ac:dyDescent="0.2">
      <c r="A27" s="174" t="s">
        <v>156</v>
      </c>
      <c r="B27" s="175" t="s">
        <v>57</v>
      </c>
      <c r="C27" s="176"/>
      <c r="D27" s="177"/>
    </row>
    <row r="28" spans="1:4" ht="13.5" thickBot="1" x14ac:dyDescent="0.25">
      <c r="A28" s="178">
        <v>0</v>
      </c>
      <c r="B28" s="179" t="s">
        <v>219</v>
      </c>
      <c r="C28" s="180">
        <v>0</v>
      </c>
      <c r="D28" s="181" t="s">
        <v>194</v>
      </c>
    </row>
    <row r="29" spans="1:4" ht="13.5" customHeight="1" thickBot="1" x14ac:dyDescent="0.25">
      <c r="A29" s="182"/>
      <c r="B29" s="183" t="s">
        <v>227</v>
      </c>
      <c r="C29" s="184">
        <v>0</v>
      </c>
      <c r="D29" s="185" t="s">
        <v>221</v>
      </c>
    </row>
    <row r="30" spans="1:4" ht="14.25" customHeight="1" x14ac:dyDescent="0.2">
      <c r="A30" s="186"/>
      <c r="B30" s="187"/>
      <c r="C30" s="188"/>
      <c r="D30" s="189"/>
    </row>
    <row r="31" spans="1:4" x14ac:dyDescent="0.2">
      <c r="A31" s="174" t="s">
        <v>157</v>
      </c>
      <c r="B31" s="175" t="s">
        <v>63</v>
      </c>
      <c r="C31" s="176"/>
      <c r="D31" s="177"/>
    </row>
    <row r="32" spans="1:4" ht="13.5" thickBot="1" x14ac:dyDescent="0.25">
      <c r="A32" s="178">
        <v>0</v>
      </c>
      <c r="B32" s="179" t="s">
        <v>219</v>
      </c>
      <c r="C32" s="180">
        <v>0</v>
      </c>
      <c r="D32" s="181" t="s">
        <v>194</v>
      </c>
    </row>
    <row r="33" spans="1:4" ht="13.5" customHeight="1" thickBot="1" x14ac:dyDescent="0.25">
      <c r="A33" s="182"/>
      <c r="B33" s="183" t="s">
        <v>227</v>
      </c>
      <c r="C33" s="184">
        <v>0</v>
      </c>
      <c r="D33" s="185" t="s">
        <v>221</v>
      </c>
    </row>
    <row r="34" spans="1:4" ht="14.25" customHeight="1" x14ac:dyDescent="0.2">
      <c r="A34" s="186"/>
      <c r="B34" s="187"/>
      <c r="C34" s="188"/>
      <c r="D34" s="189"/>
    </row>
    <row r="35" spans="1:4" x14ac:dyDescent="0.2">
      <c r="A35" s="174" t="s">
        <v>158</v>
      </c>
      <c r="B35" s="175" t="s">
        <v>69</v>
      </c>
      <c r="C35" s="176"/>
      <c r="D35" s="177"/>
    </row>
    <row r="36" spans="1:4" ht="13.5" thickBot="1" x14ac:dyDescent="0.25">
      <c r="A36" s="178">
        <v>0</v>
      </c>
      <c r="B36" s="179" t="s">
        <v>219</v>
      </c>
      <c r="C36" s="180">
        <v>0</v>
      </c>
      <c r="D36" s="181" t="s">
        <v>194</v>
      </c>
    </row>
    <row r="37" spans="1:4" ht="13.5" customHeight="1" thickBot="1" x14ac:dyDescent="0.25">
      <c r="A37" s="182"/>
      <c r="B37" s="183" t="s">
        <v>227</v>
      </c>
      <c r="C37" s="184">
        <v>0</v>
      </c>
      <c r="D37" s="185" t="s">
        <v>221</v>
      </c>
    </row>
    <row r="38" spans="1:4" ht="14.25" customHeight="1" x14ac:dyDescent="0.2">
      <c r="A38" s="186"/>
      <c r="B38" s="187"/>
      <c r="C38" s="188"/>
      <c r="D38" s="189"/>
    </row>
    <row r="39" spans="1:4" x14ac:dyDescent="0.2">
      <c r="A39" s="174" t="s">
        <v>159</v>
      </c>
      <c r="B39" s="175" t="s">
        <v>73</v>
      </c>
      <c r="C39" s="176"/>
      <c r="D39" s="177"/>
    </row>
    <row r="40" spans="1:4" ht="13.5" thickBot="1" x14ac:dyDescent="0.25">
      <c r="A40" s="178">
        <v>0</v>
      </c>
      <c r="B40" s="179" t="s">
        <v>219</v>
      </c>
      <c r="C40" s="180">
        <v>0</v>
      </c>
      <c r="D40" s="181" t="s">
        <v>194</v>
      </c>
    </row>
    <row r="41" spans="1:4" ht="13.5" customHeight="1" thickBot="1" x14ac:dyDescent="0.25">
      <c r="A41" s="182"/>
      <c r="B41" s="183" t="s">
        <v>227</v>
      </c>
      <c r="C41" s="184">
        <v>0</v>
      </c>
      <c r="D41" s="185" t="s">
        <v>221</v>
      </c>
    </row>
    <row r="42" spans="1:4" ht="14.25" customHeight="1" x14ac:dyDescent="0.2">
      <c r="A42" s="186"/>
      <c r="B42" s="187"/>
      <c r="C42" s="188"/>
      <c r="D42" s="189"/>
    </row>
    <row r="43" spans="1:4" x14ac:dyDescent="0.2">
      <c r="A43" s="174" t="s">
        <v>160</v>
      </c>
      <c r="B43" s="175" t="s">
        <v>77</v>
      </c>
      <c r="C43" s="176"/>
      <c r="D43" s="177"/>
    </row>
    <row r="44" spans="1:4" ht="13.5" thickBot="1" x14ac:dyDescent="0.25">
      <c r="A44" s="178">
        <v>0</v>
      </c>
      <c r="B44" s="179" t="s">
        <v>219</v>
      </c>
      <c r="C44" s="180">
        <v>0</v>
      </c>
      <c r="D44" s="181" t="s">
        <v>194</v>
      </c>
    </row>
    <row r="45" spans="1:4" ht="13.5" customHeight="1" thickBot="1" x14ac:dyDescent="0.25">
      <c r="A45" s="182"/>
      <c r="B45" s="183" t="s">
        <v>227</v>
      </c>
      <c r="C45" s="184">
        <v>0</v>
      </c>
      <c r="D45" s="185" t="s">
        <v>221</v>
      </c>
    </row>
    <row r="46" spans="1:4" ht="14.25" customHeight="1" x14ac:dyDescent="0.2">
      <c r="A46" s="186"/>
      <c r="B46" s="187"/>
      <c r="C46" s="188"/>
      <c r="D46" s="189"/>
    </row>
    <row r="47" spans="1:4" x14ac:dyDescent="0.2">
      <c r="A47" s="174" t="s">
        <v>161</v>
      </c>
      <c r="B47" s="175" t="s">
        <v>80</v>
      </c>
      <c r="C47" s="176"/>
      <c r="D47" s="177"/>
    </row>
    <row r="48" spans="1:4" ht="13.5" thickBot="1" x14ac:dyDescent="0.25">
      <c r="A48" s="178">
        <v>0</v>
      </c>
      <c r="B48" s="179" t="s">
        <v>219</v>
      </c>
      <c r="C48" s="180">
        <v>0</v>
      </c>
      <c r="D48" s="181" t="s">
        <v>194</v>
      </c>
    </row>
    <row r="49" spans="1:4" ht="13.5" customHeight="1" thickBot="1" x14ac:dyDescent="0.25">
      <c r="A49" s="182"/>
      <c r="B49" s="183" t="s">
        <v>227</v>
      </c>
      <c r="C49" s="184">
        <v>0</v>
      </c>
      <c r="D49" s="185" t="s">
        <v>221</v>
      </c>
    </row>
    <row r="50" spans="1:4" ht="14.25" customHeight="1" x14ac:dyDescent="0.2">
      <c r="A50" s="186"/>
      <c r="B50" s="187"/>
      <c r="C50" s="188"/>
      <c r="D50" s="189"/>
    </row>
    <row r="51" spans="1:4" x14ac:dyDescent="0.2">
      <c r="A51" s="174" t="s">
        <v>162</v>
      </c>
      <c r="B51" s="175" t="s">
        <v>90</v>
      </c>
      <c r="C51" s="176"/>
      <c r="D51" s="177"/>
    </row>
    <row r="52" spans="1:4" ht="13.5" thickBot="1" x14ac:dyDescent="0.25">
      <c r="A52" s="178">
        <v>0</v>
      </c>
      <c r="B52" s="179" t="s">
        <v>219</v>
      </c>
      <c r="C52" s="180">
        <v>0</v>
      </c>
      <c r="D52" s="181" t="s">
        <v>194</v>
      </c>
    </row>
    <row r="53" spans="1:4" ht="13.5" customHeight="1" thickBot="1" x14ac:dyDescent="0.25">
      <c r="A53" s="182"/>
      <c r="B53" s="183" t="s">
        <v>227</v>
      </c>
      <c r="C53" s="184">
        <v>0</v>
      </c>
      <c r="D53" s="185" t="s">
        <v>221</v>
      </c>
    </row>
    <row r="54" spans="1:4" ht="14.25" customHeight="1" x14ac:dyDescent="0.2">
      <c r="A54" s="186"/>
      <c r="B54" s="187"/>
      <c r="C54" s="188"/>
      <c r="D54" s="189"/>
    </row>
    <row r="55" spans="1:4" x14ac:dyDescent="0.2">
      <c r="A55" s="174" t="s">
        <v>163</v>
      </c>
      <c r="B55" s="175" t="s">
        <v>93</v>
      </c>
      <c r="C55" s="176"/>
      <c r="D55" s="177"/>
    </row>
    <row r="56" spans="1:4" ht="13.5" thickBot="1" x14ac:dyDescent="0.25">
      <c r="A56" s="178">
        <v>0</v>
      </c>
      <c r="B56" s="179" t="s">
        <v>219</v>
      </c>
      <c r="C56" s="180">
        <v>0</v>
      </c>
      <c r="D56" s="181" t="s">
        <v>194</v>
      </c>
    </row>
    <row r="57" spans="1:4" ht="13.5" customHeight="1" thickBot="1" x14ac:dyDescent="0.25">
      <c r="A57" s="182"/>
      <c r="B57" s="183" t="s">
        <v>227</v>
      </c>
      <c r="C57" s="184">
        <v>0</v>
      </c>
      <c r="D57" s="185" t="s">
        <v>221</v>
      </c>
    </row>
    <row r="58" spans="1:4" ht="14.25" customHeight="1" x14ac:dyDescent="0.2">
      <c r="A58" s="186"/>
      <c r="B58" s="187"/>
      <c r="C58" s="188"/>
      <c r="D58" s="189"/>
    </row>
    <row r="59" spans="1:4" x14ac:dyDescent="0.2">
      <c r="A59" s="174" t="s">
        <v>164</v>
      </c>
      <c r="B59" s="175" t="s">
        <v>97</v>
      </c>
      <c r="C59" s="176"/>
      <c r="D59" s="177"/>
    </row>
    <row r="60" spans="1:4" ht="13.5" thickBot="1" x14ac:dyDescent="0.25">
      <c r="A60" s="178">
        <v>0</v>
      </c>
      <c r="B60" s="179" t="s">
        <v>219</v>
      </c>
      <c r="C60" s="180">
        <v>0</v>
      </c>
      <c r="D60" s="181" t="s">
        <v>194</v>
      </c>
    </row>
    <row r="61" spans="1:4" ht="13.5" customHeight="1" thickBot="1" x14ac:dyDescent="0.25">
      <c r="A61" s="182"/>
      <c r="B61" s="183" t="s">
        <v>227</v>
      </c>
      <c r="C61" s="184">
        <v>0</v>
      </c>
      <c r="D61" s="185" t="s">
        <v>221</v>
      </c>
    </row>
    <row r="62" spans="1:4" ht="14.25" customHeight="1" x14ac:dyDescent="0.2">
      <c r="A62" s="186"/>
      <c r="B62" s="187"/>
      <c r="C62" s="188"/>
      <c r="D62" s="189"/>
    </row>
    <row r="63" spans="1:4" x14ac:dyDescent="0.2">
      <c r="A63" s="174" t="s">
        <v>165</v>
      </c>
      <c r="B63" s="175" t="s">
        <v>101</v>
      </c>
      <c r="C63" s="176"/>
      <c r="D63" s="177"/>
    </row>
    <row r="64" spans="1:4" ht="13.5" thickBot="1" x14ac:dyDescent="0.25">
      <c r="A64" s="178">
        <v>0</v>
      </c>
      <c r="B64" s="179" t="s">
        <v>219</v>
      </c>
      <c r="C64" s="180">
        <v>0</v>
      </c>
      <c r="D64" s="181" t="s">
        <v>194</v>
      </c>
    </row>
    <row r="65" spans="1:4" ht="13.5" customHeight="1" thickBot="1" x14ac:dyDescent="0.25">
      <c r="A65" s="182"/>
      <c r="B65" s="183" t="s">
        <v>227</v>
      </c>
      <c r="C65" s="184">
        <v>0</v>
      </c>
      <c r="D65" s="185" t="s">
        <v>221</v>
      </c>
    </row>
    <row r="66" spans="1:4" ht="14.25" customHeight="1" x14ac:dyDescent="0.2">
      <c r="A66" s="186"/>
      <c r="B66" s="187"/>
      <c r="C66" s="188"/>
      <c r="D66" s="189"/>
    </row>
    <row r="67" spans="1:4" x14ac:dyDescent="0.2">
      <c r="A67" s="174" t="s">
        <v>166</v>
      </c>
      <c r="B67" s="175" t="s">
        <v>104</v>
      </c>
      <c r="C67" s="176"/>
      <c r="D67" s="177"/>
    </row>
    <row r="68" spans="1:4" ht="13.5" thickBot="1" x14ac:dyDescent="0.25">
      <c r="A68" s="178">
        <v>0</v>
      </c>
      <c r="B68" s="179" t="s">
        <v>219</v>
      </c>
      <c r="C68" s="180">
        <v>0</v>
      </c>
      <c r="D68" s="181" t="s">
        <v>194</v>
      </c>
    </row>
    <row r="69" spans="1:4" ht="13.5" customHeight="1" thickBot="1" x14ac:dyDescent="0.25">
      <c r="A69" s="182"/>
      <c r="B69" s="183" t="s">
        <v>227</v>
      </c>
      <c r="C69" s="184">
        <v>0</v>
      </c>
      <c r="D69" s="185" t="s">
        <v>221</v>
      </c>
    </row>
    <row r="70" spans="1:4" ht="14.25" customHeight="1" x14ac:dyDescent="0.2">
      <c r="A70" s="186"/>
      <c r="B70" s="187"/>
      <c r="C70" s="188"/>
      <c r="D70" s="189"/>
    </row>
    <row r="71" spans="1:4" x14ac:dyDescent="0.2">
      <c r="A71" s="174" t="s">
        <v>167</v>
      </c>
      <c r="B71" s="175" t="s">
        <v>109</v>
      </c>
      <c r="C71" s="176"/>
      <c r="D71" s="177"/>
    </row>
    <row r="72" spans="1:4" ht="13.5" thickBot="1" x14ac:dyDescent="0.25">
      <c r="A72" s="178">
        <v>0</v>
      </c>
      <c r="B72" s="179" t="s">
        <v>219</v>
      </c>
      <c r="C72" s="180">
        <v>0</v>
      </c>
      <c r="D72" s="181" t="s">
        <v>194</v>
      </c>
    </row>
    <row r="73" spans="1:4" ht="13.5" customHeight="1" thickBot="1" x14ac:dyDescent="0.25">
      <c r="A73" s="182"/>
      <c r="B73" s="183" t="s">
        <v>227</v>
      </c>
      <c r="C73" s="184">
        <v>0</v>
      </c>
      <c r="D73" s="185" t="s">
        <v>221</v>
      </c>
    </row>
    <row r="74" spans="1:4" ht="14.25" customHeight="1" x14ac:dyDescent="0.2">
      <c r="A74" s="186"/>
      <c r="B74" s="187"/>
      <c r="C74" s="188"/>
      <c r="D74" s="189"/>
    </row>
    <row r="75" spans="1:4" x14ac:dyDescent="0.2">
      <c r="A75" s="174" t="s">
        <v>168</v>
      </c>
      <c r="B75" s="175" t="s">
        <v>112</v>
      </c>
      <c r="C75" s="176"/>
      <c r="D75" s="177"/>
    </row>
    <row r="76" spans="1:4" ht="13.5" thickBot="1" x14ac:dyDescent="0.25">
      <c r="A76" s="178">
        <v>0</v>
      </c>
      <c r="B76" s="179" t="s">
        <v>219</v>
      </c>
      <c r="C76" s="180">
        <v>0</v>
      </c>
      <c r="D76" s="181" t="s">
        <v>194</v>
      </c>
    </row>
    <row r="77" spans="1:4" ht="13.5" customHeight="1" thickBot="1" x14ac:dyDescent="0.25">
      <c r="A77" s="182"/>
      <c r="B77" s="183" t="s">
        <v>227</v>
      </c>
      <c r="C77" s="184">
        <v>0</v>
      </c>
      <c r="D77" s="185" t="s">
        <v>221</v>
      </c>
    </row>
    <row r="78" spans="1:4" ht="14.25" customHeight="1" x14ac:dyDescent="0.2">
      <c r="A78" s="186"/>
      <c r="B78" s="187"/>
      <c r="C78" s="188"/>
      <c r="D78" s="189"/>
    </row>
    <row r="79" spans="1:4" x14ac:dyDescent="0.2">
      <c r="A79" s="174" t="s">
        <v>169</v>
      </c>
      <c r="B79" s="175" t="s">
        <v>115</v>
      </c>
      <c r="C79" s="176"/>
      <c r="D79" s="177"/>
    </row>
    <row r="80" spans="1:4" ht="13.5" thickBot="1" x14ac:dyDescent="0.25">
      <c r="A80" s="178">
        <v>0</v>
      </c>
      <c r="B80" s="179" t="s">
        <v>219</v>
      </c>
      <c r="C80" s="180">
        <v>0</v>
      </c>
      <c r="D80" s="181" t="s">
        <v>194</v>
      </c>
    </row>
    <row r="81" spans="1:4" ht="13.5" customHeight="1" thickBot="1" x14ac:dyDescent="0.25">
      <c r="A81" s="182"/>
      <c r="B81" s="183" t="s">
        <v>227</v>
      </c>
      <c r="C81" s="184">
        <v>0</v>
      </c>
      <c r="D81" s="185" t="s">
        <v>221</v>
      </c>
    </row>
    <row r="82" spans="1:4" ht="14.25" customHeight="1" x14ac:dyDescent="0.2">
      <c r="A82" s="186"/>
      <c r="B82" s="187"/>
      <c r="C82" s="188"/>
      <c r="D82" s="189"/>
    </row>
    <row r="83" spans="1:4" x14ac:dyDescent="0.2">
      <c r="A83" s="174" t="s">
        <v>170</v>
      </c>
      <c r="B83" s="175" t="s">
        <v>117</v>
      </c>
      <c r="C83" s="176"/>
      <c r="D83" s="177"/>
    </row>
    <row r="84" spans="1:4" ht="13.5" thickBot="1" x14ac:dyDescent="0.25">
      <c r="A84" s="178">
        <v>0</v>
      </c>
      <c r="B84" s="179" t="s">
        <v>219</v>
      </c>
      <c r="C84" s="180">
        <v>0</v>
      </c>
      <c r="D84" s="181" t="s">
        <v>194</v>
      </c>
    </row>
    <row r="85" spans="1:4" ht="13.5" customHeight="1" thickBot="1" x14ac:dyDescent="0.25">
      <c r="A85" s="182"/>
      <c r="B85" s="183" t="s">
        <v>227</v>
      </c>
      <c r="C85" s="184">
        <v>0</v>
      </c>
      <c r="D85" s="185" t="s">
        <v>221</v>
      </c>
    </row>
    <row r="86" spans="1:4" ht="14.25" customHeight="1" x14ac:dyDescent="0.2">
      <c r="A86" s="186"/>
      <c r="B86" s="187"/>
      <c r="C86" s="188"/>
      <c r="D86" s="189"/>
    </row>
    <row r="87" spans="1:4" x14ac:dyDescent="0.2">
      <c r="A87" s="174" t="s">
        <v>171</v>
      </c>
      <c r="B87" s="175" t="s">
        <v>120</v>
      </c>
      <c r="C87" s="176"/>
      <c r="D87" s="177"/>
    </row>
    <row r="88" spans="1:4" ht="13.5" thickBot="1" x14ac:dyDescent="0.25">
      <c r="A88" s="178">
        <v>0</v>
      </c>
      <c r="B88" s="179" t="s">
        <v>219</v>
      </c>
      <c r="C88" s="180">
        <v>0</v>
      </c>
      <c r="D88" s="181" t="s">
        <v>194</v>
      </c>
    </row>
    <row r="89" spans="1:4" ht="13.5" customHeight="1" thickBot="1" x14ac:dyDescent="0.25">
      <c r="A89" s="182"/>
      <c r="B89" s="183" t="s">
        <v>227</v>
      </c>
      <c r="C89" s="184">
        <v>0</v>
      </c>
      <c r="D89" s="185" t="s">
        <v>221</v>
      </c>
    </row>
    <row r="90" spans="1:4" ht="14.25" customHeight="1" x14ac:dyDescent="0.2">
      <c r="A90" s="186"/>
      <c r="B90" s="187"/>
      <c r="C90" s="188"/>
      <c r="D90" s="189"/>
    </row>
    <row r="91" spans="1:4" x14ac:dyDescent="0.2">
      <c r="A91" s="174" t="s">
        <v>172</v>
      </c>
      <c r="B91" s="175" t="s">
        <v>123</v>
      </c>
      <c r="C91" s="176"/>
      <c r="D91" s="177"/>
    </row>
    <row r="92" spans="1:4" x14ac:dyDescent="0.2">
      <c r="A92" s="178">
        <v>1</v>
      </c>
      <c r="B92" s="179" t="s">
        <v>228</v>
      </c>
      <c r="C92" s="180">
        <v>2744819</v>
      </c>
      <c r="D92" s="181" t="s">
        <v>229</v>
      </c>
    </row>
    <row r="93" spans="1:4" ht="13.5" thickBot="1" x14ac:dyDescent="0.25">
      <c r="A93" s="178">
        <v>2</v>
      </c>
      <c r="B93" s="179" t="s">
        <v>230</v>
      </c>
      <c r="C93" s="180">
        <v>1356276</v>
      </c>
      <c r="D93" s="181" t="s">
        <v>229</v>
      </c>
    </row>
    <row r="94" spans="1:4" ht="13.5" customHeight="1" thickBot="1" x14ac:dyDescent="0.25">
      <c r="A94" s="182"/>
      <c r="B94" s="183" t="s">
        <v>227</v>
      </c>
      <c r="C94" s="184">
        <f>SUM(C92:C93)</f>
        <v>4101095</v>
      </c>
      <c r="D94" s="185" t="s">
        <v>221</v>
      </c>
    </row>
    <row r="95" spans="1:4" ht="14.25" customHeight="1" x14ac:dyDescent="0.2">
      <c r="A95" s="186"/>
      <c r="B95" s="187"/>
      <c r="C95" s="188"/>
      <c r="D95" s="189"/>
    </row>
    <row r="96" spans="1:4" x14ac:dyDescent="0.2">
      <c r="A96" s="174" t="s">
        <v>173</v>
      </c>
      <c r="B96" s="175" t="s">
        <v>126</v>
      </c>
      <c r="C96" s="176"/>
      <c r="D96" s="177"/>
    </row>
    <row r="97" spans="1:4" ht="13.5" thickBot="1" x14ac:dyDescent="0.25">
      <c r="A97" s="178">
        <v>0</v>
      </c>
      <c r="B97" s="179" t="s">
        <v>219</v>
      </c>
      <c r="C97" s="180">
        <v>0</v>
      </c>
      <c r="D97" s="181" t="s">
        <v>194</v>
      </c>
    </row>
    <row r="98" spans="1:4" ht="13.5" customHeight="1" thickBot="1" x14ac:dyDescent="0.25">
      <c r="A98" s="182"/>
      <c r="B98" s="183" t="s">
        <v>227</v>
      </c>
      <c r="C98" s="184">
        <v>0</v>
      </c>
      <c r="D98" s="185" t="s">
        <v>221</v>
      </c>
    </row>
    <row r="99" spans="1:4" ht="14.25" customHeight="1" thickBot="1" x14ac:dyDescent="0.25">
      <c r="A99" s="186"/>
      <c r="B99" s="187"/>
      <c r="C99" s="188"/>
      <c r="D99" s="189"/>
    </row>
    <row r="100" spans="1:4" ht="13.5" customHeight="1" thickBot="1" x14ac:dyDescent="0.25">
      <c r="B100" s="190" t="s">
        <v>231</v>
      </c>
      <c r="C100" s="191">
        <f>+C98+C94+C89+C85+C81+C77+C73+C69+C65+C61+C57+C53+C49+C45+C41+C37+C33+C29+C25+C21+C17+C13</f>
        <v>4101095</v>
      </c>
      <c r="D100" s="185" t="s">
        <v>223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232</v>
      </c>
      <c r="B3" s="454"/>
      <c r="C3" s="454"/>
      <c r="D3" s="454"/>
    </row>
    <row r="4" spans="1:4" x14ac:dyDescent="0.2">
      <c r="A4" s="454" t="s">
        <v>2</v>
      </c>
      <c r="B4" s="454"/>
      <c r="C4" s="454"/>
      <c r="D4" s="454"/>
    </row>
    <row r="5" spans="1:4" x14ac:dyDescent="0.2">
      <c r="A5" s="454" t="s">
        <v>233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225</v>
      </c>
      <c r="C8" s="195"/>
      <c r="D8" s="196"/>
    </row>
    <row r="9" spans="1:4" ht="14.25" customHeight="1" thickBot="1" x14ac:dyDescent="0.25">
      <c r="A9" s="121" t="s">
        <v>5</v>
      </c>
      <c r="B9" s="123" t="s">
        <v>234</v>
      </c>
      <c r="C9" s="197" t="s">
        <v>216</v>
      </c>
      <c r="D9" s="124" t="s">
        <v>235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219</v>
      </c>
      <c r="C12" s="202">
        <v>0</v>
      </c>
      <c r="D12" s="203" t="s">
        <v>236</v>
      </c>
    </row>
    <row r="13" spans="1:4" ht="13.5" customHeight="1" thickBot="1" x14ac:dyDescent="0.25">
      <c r="A13" s="204"/>
      <c r="B13" s="205" t="s">
        <v>152</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219</v>
      </c>
      <c r="C16" s="202">
        <v>0</v>
      </c>
      <c r="D16" s="203" t="s">
        <v>236</v>
      </c>
    </row>
    <row r="17" spans="1:4" ht="13.5" customHeight="1" thickBot="1" x14ac:dyDescent="0.25">
      <c r="A17" s="204"/>
      <c r="B17" s="205" t="s">
        <v>152</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219</v>
      </c>
      <c r="C20" s="202">
        <v>0</v>
      </c>
      <c r="D20" s="203" t="s">
        <v>236</v>
      </c>
    </row>
    <row r="21" spans="1:4" ht="13.5" customHeight="1" thickBot="1" x14ac:dyDescent="0.25">
      <c r="A21" s="204"/>
      <c r="B21" s="205" t="s">
        <v>152</v>
      </c>
      <c r="C21" s="206">
        <v>0</v>
      </c>
      <c r="D21" s="207"/>
    </row>
    <row r="22" spans="1:4" ht="14.25" customHeight="1" x14ac:dyDescent="0.2">
      <c r="A22" s="208"/>
      <c r="B22" s="209"/>
      <c r="C22" s="210"/>
      <c r="D22" s="211"/>
    </row>
    <row r="23" spans="1:4" ht="15.75" customHeight="1" x14ac:dyDescent="0.2">
      <c r="A23" s="198" t="s">
        <v>50</v>
      </c>
      <c r="B23" s="175" t="s">
        <v>51</v>
      </c>
      <c r="C23" s="173"/>
      <c r="D23" s="199"/>
    </row>
    <row r="24" spans="1:4" ht="13.5" thickBot="1" x14ac:dyDescent="0.25">
      <c r="A24" s="200">
        <v>0</v>
      </c>
      <c r="B24" s="201" t="s">
        <v>219</v>
      </c>
      <c r="C24" s="202">
        <v>0</v>
      </c>
      <c r="D24" s="203" t="s">
        <v>236</v>
      </c>
    </row>
    <row r="25" spans="1:4" ht="13.5" customHeight="1" thickBot="1" x14ac:dyDescent="0.25">
      <c r="A25" s="204"/>
      <c r="B25" s="205" t="s">
        <v>152</v>
      </c>
      <c r="C25" s="206">
        <v>0</v>
      </c>
      <c r="D25" s="207"/>
    </row>
    <row r="26" spans="1:4" ht="14.25" customHeight="1" x14ac:dyDescent="0.2">
      <c r="A26" s="208"/>
      <c r="B26" s="209"/>
      <c r="C26" s="210"/>
      <c r="D26" s="211"/>
    </row>
    <row r="27" spans="1:4" ht="15.75" customHeight="1" x14ac:dyDescent="0.2">
      <c r="A27" s="198" t="s">
        <v>56</v>
      </c>
      <c r="B27" s="175" t="s">
        <v>57</v>
      </c>
      <c r="C27" s="173"/>
      <c r="D27" s="199"/>
    </row>
    <row r="28" spans="1:4" ht="13.5" thickBot="1" x14ac:dyDescent="0.25">
      <c r="A28" s="200">
        <v>0</v>
      </c>
      <c r="B28" s="201" t="s">
        <v>219</v>
      </c>
      <c r="C28" s="202">
        <v>0</v>
      </c>
      <c r="D28" s="203" t="s">
        <v>236</v>
      </c>
    </row>
    <row r="29" spans="1:4" ht="13.5" customHeight="1" thickBot="1" x14ac:dyDescent="0.25">
      <c r="A29" s="204"/>
      <c r="B29" s="205" t="s">
        <v>152</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219</v>
      </c>
      <c r="C32" s="202">
        <v>0</v>
      </c>
      <c r="D32" s="203" t="s">
        <v>236</v>
      </c>
    </row>
    <row r="33" spans="1:4" ht="13.5" customHeight="1" thickBot="1" x14ac:dyDescent="0.25">
      <c r="A33" s="204"/>
      <c r="B33" s="205" t="s">
        <v>152</v>
      </c>
      <c r="C33" s="206">
        <v>0</v>
      </c>
      <c r="D33" s="207"/>
    </row>
    <row r="34" spans="1:4" ht="14.25" customHeight="1" x14ac:dyDescent="0.2">
      <c r="A34" s="208"/>
      <c r="B34" s="209"/>
      <c r="C34" s="210"/>
      <c r="D34" s="211"/>
    </row>
    <row r="35" spans="1:4" ht="15.75" customHeight="1" x14ac:dyDescent="0.2">
      <c r="A35" s="198" t="s">
        <v>68</v>
      </c>
      <c r="B35" s="175" t="s">
        <v>69</v>
      </c>
      <c r="C35" s="173"/>
      <c r="D35" s="199"/>
    </row>
    <row r="36" spans="1:4" ht="13.5" thickBot="1" x14ac:dyDescent="0.25">
      <c r="A36" s="200">
        <v>0</v>
      </c>
      <c r="B36" s="201" t="s">
        <v>219</v>
      </c>
      <c r="C36" s="202">
        <v>0</v>
      </c>
      <c r="D36" s="203" t="s">
        <v>236</v>
      </c>
    </row>
    <row r="37" spans="1:4" ht="13.5" customHeight="1" thickBot="1" x14ac:dyDescent="0.25">
      <c r="A37" s="204"/>
      <c r="B37" s="205" t="s">
        <v>152</v>
      </c>
      <c r="C37" s="206">
        <v>0</v>
      </c>
      <c r="D37" s="207"/>
    </row>
    <row r="38" spans="1:4" ht="14.25" customHeight="1" x14ac:dyDescent="0.2">
      <c r="A38" s="208"/>
      <c r="B38" s="209"/>
      <c r="C38" s="210"/>
      <c r="D38" s="211"/>
    </row>
    <row r="39" spans="1:4" ht="15.75" customHeight="1" x14ac:dyDescent="0.2">
      <c r="A39" s="198" t="s">
        <v>72</v>
      </c>
      <c r="B39" s="175" t="s">
        <v>73</v>
      </c>
      <c r="C39" s="173"/>
      <c r="D39" s="199"/>
    </row>
    <row r="40" spans="1:4" ht="13.5" thickBot="1" x14ac:dyDescent="0.25">
      <c r="A40" s="200">
        <v>0</v>
      </c>
      <c r="B40" s="201" t="s">
        <v>219</v>
      </c>
      <c r="C40" s="202">
        <v>0</v>
      </c>
      <c r="D40" s="203" t="s">
        <v>236</v>
      </c>
    </row>
    <row r="41" spans="1:4" ht="13.5" customHeight="1" thickBot="1" x14ac:dyDescent="0.25">
      <c r="A41" s="204"/>
      <c r="B41" s="205" t="s">
        <v>152</v>
      </c>
      <c r="C41" s="206">
        <v>0</v>
      </c>
      <c r="D41" s="207"/>
    </row>
    <row r="42" spans="1:4" ht="14.25" customHeight="1" x14ac:dyDescent="0.2">
      <c r="A42" s="208"/>
      <c r="B42" s="209"/>
      <c r="C42" s="210"/>
      <c r="D42" s="211"/>
    </row>
    <row r="43" spans="1:4" ht="15.75" customHeight="1" x14ac:dyDescent="0.2">
      <c r="A43" s="198" t="s">
        <v>76</v>
      </c>
      <c r="B43" s="175" t="s">
        <v>77</v>
      </c>
      <c r="C43" s="173"/>
      <c r="D43" s="199"/>
    </row>
    <row r="44" spans="1:4" ht="13.5" thickBot="1" x14ac:dyDescent="0.25">
      <c r="A44" s="200">
        <v>0</v>
      </c>
      <c r="B44" s="201" t="s">
        <v>219</v>
      </c>
      <c r="C44" s="202">
        <v>0</v>
      </c>
      <c r="D44" s="203" t="s">
        <v>236</v>
      </c>
    </row>
    <row r="45" spans="1:4" ht="13.5" customHeight="1" thickBot="1" x14ac:dyDescent="0.25">
      <c r="A45" s="204"/>
      <c r="B45" s="205" t="s">
        <v>152</v>
      </c>
      <c r="C45" s="206">
        <v>0</v>
      </c>
      <c r="D45" s="207"/>
    </row>
    <row r="46" spans="1:4" ht="14.25" customHeight="1" x14ac:dyDescent="0.2">
      <c r="A46" s="208"/>
      <c r="B46" s="209"/>
      <c r="C46" s="210"/>
      <c r="D46" s="211"/>
    </row>
    <row r="47" spans="1:4" ht="15.75" customHeight="1" x14ac:dyDescent="0.2">
      <c r="A47" s="198" t="s">
        <v>79</v>
      </c>
      <c r="B47" s="175" t="s">
        <v>80</v>
      </c>
      <c r="C47" s="173"/>
      <c r="D47" s="199"/>
    </row>
    <row r="48" spans="1:4" ht="13.5" thickBot="1" x14ac:dyDescent="0.25">
      <c r="A48" s="200">
        <v>0</v>
      </c>
      <c r="B48" s="201" t="s">
        <v>219</v>
      </c>
      <c r="C48" s="202">
        <v>0</v>
      </c>
      <c r="D48" s="203" t="s">
        <v>236</v>
      </c>
    </row>
    <row r="49" spans="1:4" ht="13.5" customHeight="1" thickBot="1" x14ac:dyDescent="0.25">
      <c r="A49" s="204"/>
      <c r="B49" s="205" t="s">
        <v>152</v>
      </c>
      <c r="C49" s="206">
        <v>0</v>
      </c>
      <c r="D49" s="207"/>
    </row>
    <row r="50" spans="1:4" ht="14.25" customHeight="1" x14ac:dyDescent="0.2">
      <c r="A50" s="208"/>
      <c r="B50" s="209"/>
      <c r="C50" s="210"/>
      <c r="D50" s="211"/>
    </row>
    <row r="51" spans="1:4" ht="15.75" customHeight="1" x14ac:dyDescent="0.2">
      <c r="A51" s="198" t="s">
        <v>89</v>
      </c>
      <c r="B51" s="175" t="s">
        <v>90</v>
      </c>
      <c r="C51" s="173"/>
      <c r="D51" s="199"/>
    </row>
    <row r="52" spans="1:4" ht="13.5" thickBot="1" x14ac:dyDescent="0.25">
      <c r="A52" s="200">
        <v>0</v>
      </c>
      <c r="B52" s="201" t="s">
        <v>219</v>
      </c>
      <c r="C52" s="202">
        <v>0</v>
      </c>
      <c r="D52" s="203" t="s">
        <v>236</v>
      </c>
    </row>
    <row r="53" spans="1:4" ht="13.5" customHeight="1" thickBot="1" x14ac:dyDescent="0.25">
      <c r="A53" s="204"/>
      <c r="B53" s="205" t="s">
        <v>152</v>
      </c>
      <c r="C53" s="206">
        <v>0</v>
      </c>
      <c r="D53" s="207"/>
    </row>
    <row r="54" spans="1:4" ht="14.25" customHeight="1" x14ac:dyDescent="0.2">
      <c r="A54" s="208"/>
      <c r="B54" s="209"/>
      <c r="C54" s="210"/>
      <c r="D54" s="211"/>
    </row>
    <row r="55" spans="1:4" ht="15.75" customHeight="1" x14ac:dyDescent="0.2">
      <c r="A55" s="198" t="s">
        <v>92</v>
      </c>
      <c r="B55" s="175" t="s">
        <v>93</v>
      </c>
      <c r="C55" s="173"/>
      <c r="D55" s="199"/>
    </row>
    <row r="56" spans="1:4" ht="13.5" thickBot="1" x14ac:dyDescent="0.25">
      <c r="A56" s="200">
        <v>0</v>
      </c>
      <c r="B56" s="201" t="s">
        <v>219</v>
      </c>
      <c r="C56" s="202">
        <v>0</v>
      </c>
      <c r="D56" s="203" t="s">
        <v>236</v>
      </c>
    </row>
    <row r="57" spans="1:4" ht="13.5" customHeight="1" thickBot="1" x14ac:dyDescent="0.25">
      <c r="A57" s="204"/>
      <c r="B57" s="205" t="s">
        <v>152</v>
      </c>
      <c r="C57" s="206">
        <v>0</v>
      </c>
      <c r="D57" s="207"/>
    </row>
    <row r="58" spans="1:4" ht="14.25" customHeight="1" x14ac:dyDescent="0.2">
      <c r="A58" s="208"/>
      <c r="B58" s="209"/>
      <c r="C58" s="210"/>
      <c r="D58" s="211"/>
    </row>
    <row r="59" spans="1:4" ht="15.75" customHeight="1" x14ac:dyDescent="0.2">
      <c r="A59" s="198" t="s">
        <v>96</v>
      </c>
      <c r="B59" s="175" t="s">
        <v>97</v>
      </c>
      <c r="C59" s="173"/>
      <c r="D59" s="199"/>
    </row>
    <row r="60" spans="1:4" ht="13.5" thickBot="1" x14ac:dyDescent="0.25">
      <c r="A60" s="200">
        <v>0</v>
      </c>
      <c r="B60" s="201" t="s">
        <v>219</v>
      </c>
      <c r="C60" s="202">
        <v>0</v>
      </c>
      <c r="D60" s="203" t="s">
        <v>236</v>
      </c>
    </row>
    <row r="61" spans="1:4" ht="13.5" customHeight="1" thickBot="1" x14ac:dyDescent="0.25">
      <c r="A61" s="204"/>
      <c r="B61" s="205" t="s">
        <v>152</v>
      </c>
      <c r="C61" s="206">
        <v>0</v>
      </c>
      <c r="D61" s="207"/>
    </row>
    <row r="62" spans="1:4" ht="14.25" customHeight="1" x14ac:dyDescent="0.2">
      <c r="A62" s="208"/>
      <c r="B62" s="209"/>
      <c r="C62" s="210"/>
      <c r="D62" s="211"/>
    </row>
    <row r="63" spans="1:4" ht="15.75" customHeight="1" x14ac:dyDescent="0.2">
      <c r="A63" s="198" t="s">
        <v>100</v>
      </c>
      <c r="B63" s="175" t="s">
        <v>101</v>
      </c>
      <c r="C63" s="173"/>
      <c r="D63" s="199"/>
    </row>
    <row r="64" spans="1:4" ht="13.5" thickBot="1" x14ac:dyDescent="0.25">
      <c r="A64" s="200">
        <v>0</v>
      </c>
      <c r="B64" s="201" t="s">
        <v>219</v>
      </c>
      <c r="C64" s="202">
        <v>0</v>
      </c>
      <c r="D64" s="203" t="s">
        <v>236</v>
      </c>
    </row>
    <row r="65" spans="1:4" ht="13.5" customHeight="1" thickBot="1" x14ac:dyDescent="0.25">
      <c r="A65" s="204"/>
      <c r="B65" s="205" t="s">
        <v>152</v>
      </c>
      <c r="C65" s="206">
        <v>0</v>
      </c>
      <c r="D65" s="207"/>
    </row>
    <row r="66" spans="1:4" ht="14.25" customHeight="1" x14ac:dyDescent="0.2">
      <c r="A66" s="208"/>
      <c r="B66" s="209"/>
      <c r="C66" s="210"/>
      <c r="D66" s="211"/>
    </row>
    <row r="67" spans="1:4" ht="15.75" customHeight="1" x14ac:dyDescent="0.2">
      <c r="A67" s="198" t="s">
        <v>103</v>
      </c>
      <c r="B67" s="175" t="s">
        <v>104</v>
      </c>
      <c r="C67" s="173"/>
      <c r="D67" s="199"/>
    </row>
    <row r="68" spans="1:4" ht="13.5" thickBot="1" x14ac:dyDescent="0.25">
      <c r="A68" s="200">
        <v>0</v>
      </c>
      <c r="B68" s="201" t="s">
        <v>219</v>
      </c>
      <c r="C68" s="202">
        <v>0</v>
      </c>
      <c r="D68" s="203" t="s">
        <v>236</v>
      </c>
    </row>
    <row r="69" spans="1:4" ht="13.5" customHeight="1" thickBot="1" x14ac:dyDescent="0.25">
      <c r="A69" s="204"/>
      <c r="B69" s="205" t="s">
        <v>152</v>
      </c>
      <c r="C69" s="206">
        <v>0</v>
      </c>
      <c r="D69" s="207"/>
    </row>
    <row r="70" spans="1:4" ht="14.25" customHeight="1" x14ac:dyDescent="0.2">
      <c r="A70" s="208"/>
      <c r="B70" s="209"/>
      <c r="C70" s="210"/>
      <c r="D70" s="211"/>
    </row>
    <row r="71" spans="1:4" ht="15.75" customHeight="1" x14ac:dyDescent="0.2">
      <c r="A71" s="198" t="s">
        <v>108</v>
      </c>
      <c r="B71" s="175" t="s">
        <v>109</v>
      </c>
      <c r="C71" s="173"/>
      <c r="D71" s="199"/>
    </row>
    <row r="72" spans="1:4" ht="13.5" thickBot="1" x14ac:dyDescent="0.25">
      <c r="A72" s="200">
        <v>0</v>
      </c>
      <c r="B72" s="201" t="s">
        <v>219</v>
      </c>
      <c r="C72" s="202">
        <v>0</v>
      </c>
      <c r="D72" s="203" t="s">
        <v>236</v>
      </c>
    </row>
    <row r="73" spans="1:4" ht="13.5" customHeight="1" thickBot="1" x14ac:dyDescent="0.25">
      <c r="A73" s="204"/>
      <c r="B73" s="205" t="s">
        <v>152</v>
      </c>
      <c r="C73" s="206">
        <v>0</v>
      </c>
      <c r="D73" s="207"/>
    </row>
    <row r="74" spans="1:4" ht="14.25" customHeight="1" x14ac:dyDescent="0.2">
      <c r="A74" s="208"/>
      <c r="B74" s="209"/>
      <c r="C74" s="210"/>
      <c r="D74" s="211"/>
    </row>
    <row r="75" spans="1:4" ht="15.75" customHeight="1" x14ac:dyDescent="0.2">
      <c r="A75" s="198" t="s">
        <v>111</v>
      </c>
      <c r="B75" s="175" t="s">
        <v>112</v>
      </c>
      <c r="C75" s="173"/>
      <c r="D75" s="199"/>
    </row>
    <row r="76" spans="1:4" ht="13.5" thickBot="1" x14ac:dyDescent="0.25">
      <c r="A76" s="200">
        <v>0</v>
      </c>
      <c r="B76" s="201" t="s">
        <v>219</v>
      </c>
      <c r="C76" s="202">
        <v>0</v>
      </c>
      <c r="D76" s="203" t="s">
        <v>236</v>
      </c>
    </row>
    <row r="77" spans="1:4" ht="13.5" customHeight="1" thickBot="1" x14ac:dyDescent="0.25">
      <c r="A77" s="204"/>
      <c r="B77" s="205" t="s">
        <v>152</v>
      </c>
      <c r="C77" s="206">
        <v>0</v>
      </c>
      <c r="D77" s="207"/>
    </row>
    <row r="78" spans="1:4" ht="14.25" customHeight="1" x14ac:dyDescent="0.2">
      <c r="A78" s="208"/>
      <c r="B78" s="209"/>
      <c r="C78" s="210"/>
      <c r="D78" s="211"/>
    </row>
    <row r="79" spans="1:4" ht="15.75" customHeight="1" x14ac:dyDescent="0.2">
      <c r="A79" s="198" t="s">
        <v>114</v>
      </c>
      <c r="B79" s="175" t="s">
        <v>115</v>
      </c>
      <c r="C79" s="173"/>
      <c r="D79" s="199"/>
    </row>
    <row r="80" spans="1:4" ht="13.5" thickBot="1" x14ac:dyDescent="0.25">
      <c r="A80" s="200">
        <v>0</v>
      </c>
      <c r="B80" s="201" t="s">
        <v>219</v>
      </c>
      <c r="C80" s="202">
        <v>0</v>
      </c>
      <c r="D80" s="203" t="s">
        <v>236</v>
      </c>
    </row>
    <row r="81" spans="1:4" ht="13.5" customHeight="1" thickBot="1" x14ac:dyDescent="0.25">
      <c r="A81" s="204"/>
      <c r="B81" s="205" t="s">
        <v>152</v>
      </c>
      <c r="C81" s="206">
        <v>0</v>
      </c>
      <c r="D81" s="207"/>
    </row>
    <row r="82" spans="1:4" ht="14.25" customHeight="1" x14ac:dyDescent="0.2">
      <c r="A82" s="208"/>
      <c r="B82" s="209"/>
      <c r="C82" s="210"/>
      <c r="D82" s="211"/>
    </row>
    <row r="83" spans="1:4" ht="15.75" customHeight="1" x14ac:dyDescent="0.2">
      <c r="A83" s="198" t="s">
        <v>116</v>
      </c>
      <c r="B83" s="175" t="s">
        <v>117</v>
      </c>
      <c r="C83" s="173"/>
      <c r="D83" s="199"/>
    </row>
    <row r="84" spans="1:4" ht="13.5" thickBot="1" x14ac:dyDescent="0.25">
      <c r="A84" s="200">
        <v>0</v>
      </c>
      <c r="B84" s="201" t="s">
        <v>219</v>
      </c>
      <c r="C84" s="202">
        <v>0</v>
      </c>
      <c r="D84" s="203" t="s">
        <v>236</v>
      </c>
    </row>
    <row r="85" spans="1:4" ht="13.5" customHeight="1" thickBot="1" x14ac:dyDescent="0.25">
      <c r="A85" s="204"/>
      <c r="B85" s="205" t="s">
        <v>152</v>
      </c>
      <c r="C85" s="206">
        <v>0</v>
      </c>
      <c r="D85" s="207"/>
    </row>
    <row r="86" spans="1:4" ht="14.25" customHeight="1" x14ac:dyDescent="0.2">
      <c r="A86" s="208"/>
      <c r="B86" s="209"/>
      <c r="C86" s="210"/>
      <c r="D86" s="211"/>
    </row>
    <row r="87" spans="1:4" ht="15.75" customHeight="1" x14ac:dyDescent="0.2">
      <c r="A87" s="198" t="s">
        <v>119</v>
      </c>
      <c r="B87" s="175" t="s">
        <v>120</v>
      </c>
      <c r="C87" s="173"/>
      <c r="D87" s="199"/>
    </row>
    <row r="88" spans="1:4" ht="13.5" thickBot="1" x14ac:dyDescent="0.25">
      <c r="A88" s="200">
        <v>0</v>
      </c>
      <c r="B88" s="201" t="s">
        <v>219</v>
      </c>
      <c r="C88" s="202">
        <v>0</v>
      </c>
      <c r="D88" s="203" t="s">
        <v>236</v>
      </c>
    </row>
    <row r="89" spans="1:4" ht="13.5" customHeight="1" thickBot="1" x14ac:dyDescent="0.25">
      <c r="A89" s="204"/>
      <c r="B89" s="205" t="s">
        <v>152</v>
      </c>
      <c r="C89" s="206">
        <v>0</v>
      </c>
      <c r="D89" s="207"/>
    </row>
    <row r="90" spans="1:4" ht="14.25" customHeight="1" x14ac:dyDescent="0.2">
      <c r="A90" s="208"/>
      <c r="B90" s="209"/>
      <c r="C90" s="210"/>
      <c r="D90" s="211"/>
    </row>
    <row r="91" spans="1:4" ht="15.75" customHeight="1" x14ac:dyDescent="0.2">
      <c r="A91" s="198" t="s">
        <v>122</v>
      </c>
      <c r="B91" s="175" t="s">
        <v>123</v>
      </c>
      <c r="C91" s="173"/>
      <c r="D91" s="199"/>
    </row>
    <row r="92" spans="1:4" ht="13.5" thickBot="1" x14ac:dyDescent="0.25">
      <c r="A92" s="200">
        <v>0</v>
      </c>
      <c r="B92" s="201" t="s">
        <v>219</v>
      </c>
      <c r="C92" s="202">
        <v>0</v>
      </c>
      <c r="D92" s="203" t="s">
        <v>236</v>
      </c>
    </row>
    <row r="93" spans="1:4" ht="13.5" customHeight="1" thickBot="1" x14ac:dyDescent="0.25">
      <c r="A93" s="204"/>
      <c r="B93" s="205" t="s">
        <v>152</v>
      </c>
      <c r="C93" s="206">
        <v>0</v>
      </c>
      <c r="D93" s="207"/>
    </row>
    <row r="94" spans="1:4" ht="14.25" customHeight="1" x14ac:dyDescent="0.2">
      <c r="A94" s="208"/>
      <c r="B94" s="209"/>
      <c r="C94" s="210"/>
      <c r="D94" s="211"/>
    </row>
    <row r="95" spans="1:4" ht="15.75" customHeight="1" x14ac:dyDescent="0.2">
      <c r="A95" s="198" t="s">
        <v>125</v>
      </c>
      <c r="B95" s="175" t="s">
        <v>126</v>
      </c>
      <c r="C95" s="173"/>
      <c r="D95" s="199"/>
    </row>
    <row r="96" spans="1:4" ht="13.5" thickBot="1" x14ac:dyDescent="0.25">
      <c r="A96" s="200">
        <v>0</v>
      </c>
      <c r="B96" s="201" t="s">
        <v>219</v>
      </c>
      <c r="C96" s="202">
        <v>0</v>
      </c>
      <c r="D96" s="203" t="s">
        <v>236</v>
      </c>
    </row>
    <row r="97" spans="1:4" ht="13.5" customHeight="1" thickBot="1" x14ac:dyDescent="0.25">
      <c r="A97" s="204"/>
      <c r="B97" s="205" t="s">
        <v>152</v>
      </c>
      <c r="C97" s="206">
        <v>0</v>
      </c>
      <c r="D97" s="207"/>
    </row>
    <row r="98" spans="1:4" ht="14.25" customHeight="1" x14ac:dyDescent="0.2">
      <c r="A98" s="208"/>
      <c r="B98" s="209"/>
      <c r="C98" s="210"/>
      <c r="D98" s="211"/>
    </row>
    <row r="99" spans="1:4" ht="13.5" customHeight="1" thickBot="1" x14ac:dyDescent="0.25">
      <c r="A99" s="212"/>
      <c r="B99" s="213" t="s">
        <v>212</v>
      </c>
      <c r="C99" s="214">
        <f>+C97+C93+C89+C85+C81+C77+C73+C69+C65+C61+C57+C53+C49+C45+C41+C37+C33+C29+C25+C21+C17+C13</f>
        <v>0</v>
      </c>
      <c r="D99"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237</v>
      </c>
      <c r="B5" s="458"/>
      <c r="C5" s="458"/>
      <c r="D5" s="458"/>
      <c r="E5" s="458"/>
      <c r="F5" s="458"/>
    </row>
    <row r="6" spans="1:6" s="216" customFormat="1" x14ac:dyDescent="0.2">
      <c r="A6" s="458" t="s">
        <v>238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239</v>
      </c>
      <c r="D9" s="227" t="s">
        <v>240</v>
      </c>
      <c r="E9" s="228" t="s">
        <v>241</v>
      </c>
      <c r="F9" s="229" t="s">
        <v>242</v>
      </c>
    </row>
    <row r="10" spans="1:6" x14ac:dyDescent="0.2">
      <c r="A10" s="230"/>
      <c r="B10" s="231"/>
      <c r="C10" s="232"/>
      <c r="D10" s="233"/>
      <c r="E10" s="173"/>
      <c r="F10" s="172"/>
    </row>
    <row r="11" spans="1:6" ht="13.5" customHeight="1" thickBot="1" x14ac:dyDescent="0.25">
      <c r="A11" s="167" t="s">
        <v>8</v>
      </c>
      <c r="B11" s="234" t="s">
        <v>243</v>
      </c>
      <c r="C11" s="235"/>
      <c r="D11" s="235"/>
      <c r="E11" s="235"/>
      <c r="F11" s="236"/>
    </row>
    <row r="12" spans="1:6" ht="15.75" customHeight="1" x14ac:dyDescent="0.2">
      <c r="A12" s="237"/>
      <c r="B12" s="238" t="s">
        <v>244</v>
      </c>
      <c r="C12" s="239">
        <v>0</v>
      </c>
      <c r="D12" s="239">
        <v>0</v>
      </c>
      <c r="E12" s="239">
        <f t="shared" ref="E12:E18" si="0">D12-C12</f>
        <v>0</v>
      </c>
      <c r="F12" s="240">
        <f t="shared" ref="F12:F18" si="1">IF(C12=0,0,E12/C12)</f>
        <v>0</v>
      </c>
    </row>
    <row r="13" spans="1:6" x14ac:dyDescent="0.2">
      <c r="A13" s="241">
        <v>1</v>
      </c>
      <c r="B13" s="242" t="s">
        <v>245</v>
      </c>
      <c r="C13" s="243">
        <v>0</v>
      </c>
      <c r="D13" s="243">
        <v>0</v>
      </c>
      <c r="E13" s="243">
        <f t="shared" si="0"/>
        <v>0</v>
      </c>
      <c r="F13" s="244">
        <f t="shared" si="1"/>
        <v>0</v>
      </c>
    </row>
    <row r="14" spans="1:6" x14ac:dyDescent="0.2">
      <c r="A14" s="241">
        <v>2</v>
      </c>
      <c r="B14" s="242" t="s">
        <v>246</v>
      </c>
      <c r="C14" s="243">
        <v>0</v>
      </c>
      <c r="D14" s="243">
        <v>0</v>
      </c>
      <c r="E14" s="243">
        <f t="shared" si="0"/>
        <v>0</v>
      </c>
      <c r="F14" s="244">
        <f t="shared" si="1"/>
        <v>0</v>
      </c>
    </row>
    <row r="15" spans="1:6" x14ac:dyDescent="0.2">
      <c r="A15" s="241">
        <v>3</v>
      </c>
      <c r="B15" s="242" t="s">
        <v>247</v>
      </c>
      <c r="C15" s="243">
        <v>0</v>
      </c>
      <c r="D15" s="243">
        <v>0</v>
      </c>
      <c r="E15" s="243">
        <f t="shared" si="0"/>
        <v>0</v>
      </c>
      <c r="F15" s="244">
        <f t="shared" si="1"/>
        <v>0</v>
      </c>
    </row>
    <row r="16" spans="1:6" x14ac:dyDescent="0.2">
      <c r="A16" s="241">
        <v>4</v>
      </c>
      <c r="B16" s="242" t="s">
        <v>248</v>
      </c>
      <c r="C16" s="243">
        <v>0</v>
      </c>
      <c r="D16" s="243">
        <v>0</v>
      </c>
      <c r="E16" s="243">
        <f t="shared" si="0"/>
        <v>0</v>
      </c>
      <c r="F16" s="244">
        <f t="shared" si="1"/>
        <v>0</v>
      </c>
    </row>
    <row r="17" spans="1:6" ht="15.75" x14ac:dyDescent="0.25">
      <c r="A17" s="132"/>
      <c r="B17" s="245" t="s">
        <v>249</v>
      </c>
      <c r="C17" s="246">
        <f>C12+(C13+C14-C15+C16)</f>
        <v>0</v>
      </c>
      <c r="D17" s="246">
        <f>D12+(D13+D14-D15+D16)</f>
        <v>0</v>
      </c>
      <c r="E17" s="246">
        <f t="shared" si="0"/>
        <v>0</v>
      </c>
      <c r="F17" s="247">
        <f t="shared" si="1"/>
        <v>0</v>
      </c>
    </row>
    <row r="18" spans="1:6" x14ac:dyDescent="0.2">
      <c r="A18" s="248">
        <v>5</v>
      </c>
      <c r="B18" s="249" t="s">
        <v>250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251</v>
      </c>
      <c r="C20" s="235"/>
      <c r="D20" s="235"/>
      <c r="E20" s="235"/>
      <c r="F20" s="236"/>
    </row>
    <row r="21" spans="1:6" ht="15.75" customHeight="1" x14ac:dyDescent="0.2">
      <c r="A21" s="237"/>
      <c r="B21" s="238" t="s">
        <v>244</v>
      </c>
      <c r="C21" s="239">
        <v>2226062</v>
      </c>
      <c r="D21" s="239">
        <v>989446</v>
      </c>
      <c r="E21" s="239">
        <f t="shared" ref="E21:E27" si="2">D21-C21</f>
        <v>-1236616</v>
      </c>
      <c r="F21" s="240">
        <f t="shared" ref="F21:F27" si="3">IF(C21=0,0,E21/C21)</f>
        <v>-0.5555173216199728</v>
      </c>
    </row>
    <row r="22" spans="1:6" x14ac:dyDescent="0.2">
      <c r="A22" s="241">
        <v>1</v>
      </c>
      <c r="B22" s="242" t="s">
        <v>245</v>
      </c>
      <c r="C22" s="243">
        <v>491320</v>
      </c>
      <c r="D22" s="243">
        <v>510627</v>
      </c>
      <c r="E22" s="243">
        <f t="shared" si="2"/>
        <v>19307</v>
      </c>
      <c r="F22" s="244">
        <f t="shared" si="3"/>
        <v>3.9296181714564844E-2</v>
      </c>
    </row>
    <row r="23" spans="1:6" x14ac:dyDescent="0.2">
      <c r="A23" s="241">
        <v>2</v>
      </c>
      <c r="B23" s="242" t="s">
        <v>246</v>
      </c>
      <c r="C23" s="243">
        <v>-229691</v>
      </c>
      <c r="D23" s="243">
        <v>101202</v>
      </c>
      <c r="E23" s="243">
        <f t="shared" si="2"/>
        <v>330893</v>
      </c>
      <c r="F23" s="244">
        <f t="shared" si="3"/>
        <v>-1.4406006330243675</v>
      </c>
    </row>
    <row r="24" spans="1:6" x14ac:dyDescent="0.2">
      <c r="A24" s="241">
        <v>3</v>
      </c>
      <c r="B24" s="242" t="s">
        <v>247</v>
      </c>
      <c r="C24" s="243">
        <v>1498245</v>
      </c>
      <c r="D24" s="243">
        <v>579838</v>
      </c>
      <c r="E24" s="243">
        <f t="shared" si="2"/>
        <v>-918407</v>
      </c>
      <c r="F24" s="244">
        <f t="shared" si="3"/>
        <v>-0.61298852991333197</v>
      </c>
    </row>
    <row r="25" spans="1:6" x14ac:dyDescent="0.2">
      <c r="A25" s="241">
        <v>4</v>
      </c>
      <c r="B25" s="242" t="s">
        <v>248</v>
      </c>
      <c r="C25" s="243">
        <v>0</v>
      </c>
      <c r="D25" s="243">
        <v>0</v>
      </c>
      <c r="E25" s="243">
        <f t="shared" si="2"/>
        <v>0</v>
      </c>
      <c r="F25" s="244">
        <f t="shared" si="3"/>
        <v>0</v>
      </c>
    </row>
    <row r="26" spans="1:6" ht="15.75" x14ac:dyDescent="0.25">
      <c r="A26" s="132"/>
      <c r="B26" s="245" t="s">
        <v>249</v>
      </c>
      <c r="C26" s="246">
        <f>C21+(C22+C23-C24+C25)</f>
        <v>989446</v>
      </c>
      <c r="D26" s="246">
        <f>D21+(D22+D23-D24+D25)</f>
        <v>1021437</v>
      </c>
      <c r="E26" s="246">
        <f t="shared" si="2"/>
        <v>31991</v>
      </c>
      <c r="F26" s="247">
        <f t="shared" si="3"/>
        <v>3.2332234401877415E-2</v>
      </c>
    </row>
    <row r="27" spans="1:6" x14ac:dyDescent="0.2">
      <c r="A27" s="248">
        <v>5</v>
      </c>
      <c r="B27" s="249" t="s">
        <v>250</v>
      </c>
      <c r="C27" s="250">
        <v>23000</v>
      </c>
      <c r="D27" s="250">
        <v>75000</v>
      </c>
      <c r="E27" s="250">
        <f t="shared" si="2"/>
        <v>52000</v>
      </c>
      <c r="F27" s="251">
        <f t="shared" si="3"/>
        <v>2.2608695652173911</v>
      </c>
    </row>
    <row r="28" spans="1:6" ht="13.5" customHeight="1" x14ac:dyDescent="0.2">
      <c r="A28" s="252"/>
      <c r="B28" s="253"/>
      <c r="C28" s="254"/>
      <c r="D28" s="254"/>
      <c r="E28" s="254"/>
      <c r="F28" s="255"/>
    </row>
    <row r="29" spans="1:6" ht="13.5" customHeight="1" thickBot="1" x14ac:dyDescent="0.25">
      <c r="A29" s="167" t="s">
        <v>44</v>
      </c>
      <c r="B29" s="234" t="s">
        <v>252</v>
      </c>
      <c r="C29" s="235"/>
      <c r="D29" s="235"/>
      <c r="E29" s="235"/>
      <c r="F29" s="236"/>
    </row>
    <row r="30" spans="1:6" ht="15.75" customHeight="1" x14ac:dyDescent="0.2">
      <c r="A30" s="237"/>
      <c r="B30" s="238" t="s">
        <v>244</v>
      </c>
      <c r="C30" s="239">
        <v>0</v>
      </c>
      <c r="D30" s="239">
        <v>0</v>
      </c>
      <c r="E30" s="239">
        <f t="shared" ref="E30:E36" si="4">D30-C30</f>
        <v>0</v>
      </c>
      <c r="F30" s="240">
        <f t="shared" ref="F30:F36" si="5">IF(C30=0,0,E30/C30)</f>
        <v>0</v>
      </c>
    </row>
    <row r="31" spans="1:6" x14ac:dyDescent="0.2">
      <c r="A31" s="241">
        <v>1</v>
      </c>
      <c r="B31" s="242" t="s">
        <v>245</v>
      </c>
      <c r="C31" s="243">
        <v>0</v>
      </c>
      <c r="D31" s="243">
        <v>0</v>
      </c>
      <c r="E31" s="243">
        <f t="shared" si="4"/>
        <v>0</v>
      </c>
      <c r="F31" s="244">
        <f t="shared" si="5"/>
        <v>0</v>
      </c>
    </row>
    <row r="32" spans="1:6" x14ac:dyDescent="0.2">
      <c r="A32" s="241">
        <v>2</v>
      </c>
      <c r="B32" s="242" t="s">
        <v>246</v>
      </c>
      <c r="C32" s="243">
        <v>0</v>
      </c>
      <c r="D32" s="243">
        <v>0</v>
      </c>
      <c r="E32" s="243">
        <f t="shared" si="4"/>
        <v>0</v>
      </c>
      <c r="F32" s="244">
        <f t="shared" si="5"/>
        <v>0</v>
      </c>
    </row>
    <row r="33" spans="1:6" x14ac:dyDescent="0.2">
      <c r="A33" s="241">
        <v>3</v>
      </c>
      <c r="B33" s="242" t="s">
        <v>247</v>
      </c>
      <c r="C33" s="243">
        <v>0</v>
      </c>
      <c r="D33" s="243">
        <v>0</v>
      </c>
      <c r="E33" s="243">
        <f t="shared" si="4"/>
        <v>0</v>
      </c>
      <c r="F33" s="244">
        <f t="shared" si="5"/>
        <v>0</v>
      </c>
    </row>
    <row r="34" spans="1:6" x14ac:dyDescent="0.2">
      <c r="A34" s="241">
        <v>4</v>
      </c>
      <c r="B34" s="242" t="s">
        <v>248</v>
      </c>
      <c r="C34" s="243">
        <v>0</v>
      </c>
      <c r="D34" s="243">
        <v>0</v>
      </c>
      <c r="E34" s="243">
        <f t="shared" si="4"/>
        <v>0</v>
      </c>
      <c r="F34" s="244">
        <f t="shared" si="5"/>
        <v>0</v>
      </c>
    </row>
    <row r="35" spans="1:6" ht="15.75" x14ac:dyDescent="0.25">
      <c r="A35" s="132"/>
      <c r="B35" s="245" t="s">
        <v>249</v>
      </c>
      <c r="C35" s="246">
        <f>C30+(C31+C32-C33+C34)</f>
        <v>0</v>
      </c>
      <c r="D35" s="246">
        <f>D30+(D31+D32-D33+D34)</f>
        <v>0</v>
      </c>
      <c r="E35" s="246">
        <f t="shared" si="4"/>
        <v>0</v>
      </c>
      <c r="F35" s="247">
        <f t="shared" si="5"/>
        <v>0</v>
      </c>
    </row>
    <row r="36" spans="1:6" x14ac:dyDescent="0.2">
      <c r="A36" s="248">
        <v>5</v>
      </c>
      <c r="B36" s="249" t="s">
        <v>250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1"/>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253</v>
      </c>
      <c r="B4" s="469"/>
      <c r="C4" s="470"/>
    </row>
    <row r="5" spans="1:4" ht="16.350000000000001" customHeight="1" thickBot="1" x14ac:dyDescent="0.3">
      <c r="A5" s="471"/>
      <c r="B5" s="472"/>
      <c r="C5" s="473"/>
    </row>
    <row r="6" spans="1:4" ht="16.350000000000001" customHeight="1" thickBot="1" x14ac:dyDescent="0.3">
      <c r="A6" s="474" t="s">
        <v>254</v>
      </c>
      <c r="B6" s="475"/>
      <c r="C6" s="476"/>
    </row>
    <row r="7" spans="1:4" ht="16.350000000000001" customHeight="1" thickBot="1" x14ac:dyDescent="0.3">
      <c r="A7" s="259">
        <v>-1</v>
      </c>
      <c r="B7" s="260">
        <v>-2</v>
      </c>
      <c r="C7" s="260">
        <v>-3</v>
      </c>
    </row>
    <row r="8" spans="1:4" ht="16.350000000000001" customHeight="1" thickBot="1" x14ac:dyDescent="0.3">
      <c r="A8" s="261" t="s">
        <v>255</v>
      </c>
      <c r="B8" s="262" t="s">
        <v>256</v>
      </c>
      <c r="C8" s="263" t="s">
        <v>257</v>
      </c>
    </row>
    <row r="9" spans="1:4" s="264" customFormat="1" ht="16.350000000000001" customHeight="1" x14ac:dyDescent="0.25">
      <c r="A9" s="459" t="s">
        <v>258</v>
      </c>
      <c r="B9" s="460"/>
      <c r="C9" s="265">
        <v>1524</v>
      </c>
    </row>
    <row r="10" spans="1:4" s="264" customFormat="1" ht="16.350000000000001" customHeight="1" x14ac:dyDescent="0.25">
      <c r="A10" s="461" t="s">
        <v>259</v>
      </c>
      <c r="B10" s="462"/>
      <c r="C10" s="265">
        <v>1458</v>
      </c>
      <c r="D10" s="266"/>
    </row>
    <row r="11" spans="1:4" s="264" customFormat="1" ht="16.350000000000001" customHeight="1" thickBot="1" x14ac:dyDescent="0.3">
      <c r="A11" s="463" t="s">
        <v>260</v>
      </c>
      <c r="B11" s="464"/>
      <c r="C11" s="267">
        <v>579838</v>
      </c>
      <c r="D11" s="266"/>
    </row>
    <row r="12" spans="1:4" s="264" customFormat="1" ht="16.350000000000001" customHeight="1" thickBot="1" x14ac:dyDescent="0.3">
      <c r="A12" s="465"/>
      <c r="B12" s="466"/>
      <c r="C12" s="467"/>
      <c r="D12" s="266"/>
    </row>
    <row r="13" spans="1:4" x14ac:dyDescent="0.25">
      <c r="A13" s="268" t="s">
        <v>261</v>
      </c>
      <c r="B13" s="269" t="s">
        <v>262</v>
      </c>
      <c r="C13" s="270">
        <v>22067.98</v>
      </c>
    </row>
    <row r="14" spans="1:4" x14ac:dyDescent="0.25">
      <c r="A14" s="268" t="s">
        <v>263</v>
      </c>
      <c r="B14" s="269" t="s">
        <v>262</v>
      </c>
      <c r="C14" s="270">
        <v>4476.24</v>
      </c>
    </row>
    <row r="15" spans="1:4" x14ac:dyDescent="0.25">
      <c r="A15" s="268" t="s">
        <v>264</v>
      </c>
      <c r="B15" s="269" t="s">
        <v>262</v>
      </c>
      <c r="C15" s="270">
        <v>39851.379999999997</v>
      </c>
    </row>
    <row r="16" spans="1:4" x14ac:dyDescent="0.25">
      <c r="A16" s="268" t="s">
        <v>265</v>
      </c>
      <c r="B16" s="269" t="s">
        <v>262</v>
      </c>
      <c r="C16" s="270">
        <v>9790.5400000000009</v>
      </c>
    </row>
    <row r="17" spans="1:3" x14ac:dyDescent="0.25">
      <c r="A17" s="268" t="s">
        <v>266</v>
      </c>
      <c r="B17" s="269" t="s">
        <v>262</v>
      </c>
      <c r="C17" s="270">
        <v>16533.650000000001</v>
      </c>
    </row>
    <row r="18" spans="1:3" x14ac:dyDescent="0.25">
      <c r="A18" s="268" t="s">
        <v>267</v>
      </c>
      <c r="B18" s="269" t="s">
        <v>262</v>
      </c>
      <c r="C18" s="270">
        <v>29316.67</v>
      </c>
    </row>
    <row r="19" spans="1:3" x14ac:dyDescent="0.25">
      <c r="A19" s="268" t="s">
        <v>268</v>
      </c>
      <c r="B19" s="269" t="s">
        <v>262</v>
      </c>
      <c r="C19" s="270">
        <v>-50</v>
      </c>
    </row>
    <row r="20" spans="1:3" x14ac:dyDescent="0.25">
      <c r="A20" s="268" t="s">
        <v>269</v>
      </c>
      <c r="B20" s="269" t="s">
        <v>262</v>
      </c>
      <c r="C20" s="270">
        <v>11393.28</v>
      </c>
    </row>
    <row r="21" spans="1:3" x14ac:dyDescent="0.25">
      <c r="A21" s="268" t="s">
        <v>270</v>
      </c>
      <c r="B21" s="269" t="s">
        <v>262</v>
      </c>
      <c r="C21" s="270">
        <v>-187.42</v>
      </c>
    </row>
    <row r="22" spans="1:3" x14ac:dyDescent="0.25">
      <c r="A22" s="268" t="s">
        <v>271</v>
      </c>
      <c r="B22" s="269" t="s">
        <v>262</v>
      </c>
      <c r="C22" s="270">
        <v>7468.2</v>
      </c>
    </row>
    <row r="23" spans="1:3" x14ac:dyDescent="0.25">
      <c r="A23" s="268" t="s">
        <v>272</v>
      </c>
      <c r="B23" s="269" t="s">
        <v>262</v>
      </c>
      <c r="C23" s="270">
        <v>67564.460000000006</v>
      </c>
    </row>
    <row r="24" spans="1:3" x14ac:dyDescent="0.25">
      <c r="A24" s="268" t="s">
        <v>273</v>
      </c>
      <c r="B24" s="269" t="s">
        <v>262</v>
      </c>
      <c r="C24" s="270">
        <v>22808.57</v>
      </c>
    </row>
    <row r="25" spans="1:3" x14ac:dyDescent="0.25">
      <c r="A25" s="268" t="s">
        <v>274</v>
      </c>
      <c r="B25" s="269" t="s">
        <v>262</v>
      </c>
      <c r="C25" s="270">
        <v>5659.4</v>
      </c>
    </row>
    <row r="26" spans="1:3" x14ac:dyDescent="0.25">
      <c r="A26" s="268" t="s">
        <v>275</v>
      </c>
      <c r="B26" s="269" t="s">
        <v>262</v>
      </c>
      <c r="C26" s="270">
        <v>28378.62</v>
      </c>
    </row>
    <row r="27" spans="1:3" x14ac:dyDescent="0.25">
      <c r="A27" s="268" t="s">
        <v>276</v>
      </c>
      <c r="B27" s="269" t="s">
        <v>262</v>
      </c>
      <c r="C27" s="270">
        <v>300</v>
      </c>
    </row>
    <row r="28" spans="1:3" x14ac:dyDescent="0.25">
      <c r="A28" s="268" t="s">
        <v>277</v>
      </c>
      <c r="B28" s="269" t="s">
        <v>262</v>
      </c>
      <c r="C28" s="270">
        <v>30586.39</v>
      </c>
    </row>
    <row r="29" spans="1:3" x14ac:dyDescent="0.25">
      <c r="A29" s="268" t="s">
        <v>278</v>
      </c>
      <c r="B29" s="269" t="s">
        <v>262</v>
      </c>
      <c r="C29" s="270">
        <v>200</v>
      </c>
    </row>
    <row r="30" spans="1:3" x14ac:dyDescent="0.25">
      <c r="A30" s="268" t="s">
        <v>279</v>
      </c>
      <c r="B30" s="269" t="s">
        <v>262</v>
      </c>
      <c r="C30" s="270">
        <v>17625.05</v>
      </c>
    </row>
    <row r="31" spans="1:3" x14ac:dyDescent="0.25">
      <c r="A31" s="268" t="s">
        <v>280</v>
      </c>
      <c r="B31" s="269" t="s">
        <v>262</v>
      </c>
      <c r="C31" s="270">
        <v>6879.66</v>
      </c>
    </row>
    <row r="32" spans="1:3" x14ac:dyDescent="0.25">
      <c r="A32" s="268" t="s">
        <v>281</v>
      </c>
      <c r="B32" s="269" t="s">
        <v>262</v>
      </c>
      <c r="C32" s="270">
        <v>17619.22</v>
      </c>
    </row>
    <row r="33" spans="1:3" x14ac:dyDescent="0.25">
      <c r="A33" s="268" t="s">
        <v>282</v>
      </c>
      <c r="B33" s="269" t="s">
        <v>262</v>
      </c>
      <c r="C33" s="270">
        <v>32005.759999999998</v>
      </c>
    </row>
    <row r="34" spans="1:3" x14ac:dyDescent="0.25">
      <c r="A34" s="268" t="s">
        <v>283</v>
      </c>
      <c r="B34" s="269" t="s">
        <v>262</v>
      </c>
      <c r="C34" s="270">
        <v>4180.0600000000004</v>
      </c>
    </row>
    <row r="35" spans="1:3" x14ac:dyDescent="0.25">
      <c r="A35" s="268" t="s">
        <v>284</v>
      </c>
      <c r="B35" s="269" t="s">
        <v>262</v>
      </c>
      <c r="C35" s="270">
        <v>5734.44</v>
      </c>
    </row>
    <row r="36" spans="1:3" x14ac:dyDescent="0.25">
      <c r="A36" s="268" t="s">
        <v>285</v>
      </c>
      <c r="B36" s="269" t="s">
        <v>262</v>
      </c>
      <c r="C36" s="270">
        <v>1332.05</v>
      </c>
    </row>
    <row r="37" spans="1:3" x14ac:dyDescent="0.25">
      <c r="A37" s="268" t="s">
        <v>286</v>
      </c>
      <c r="B37" s="269" t="s">
        <v>262</v>
      </c>
      <c r="C37" s="270">
        <v>7154.3</v>
      </c>
    </row>
    <row r="38" spans="1:3" x14ac:dyDescent="0.25">
      <c r="A38" s="268" t="s">
        <v>287</v>
      </c>
      <c r="B38" s="269" t="s">
        <v>262</v>
      </c>
      <c r="C38" s="270">
        <v>8322.08</v>
      </c>
    </row>
    <row r="39" spans="1:3" x14ac:dyDescent="0.25">
      <c r="A39" s="268" t="s">
        <v>288</v>
      </c>
      <c r="B39" s="269" t="s">
        <v>262</v>
      </c>
      <c r="C39" s="270">
        <v>5454.13</v>
      </c>
    </row>
    <row r="40" spans="1:3" x14ac:dyDescent="0.25">
      <c r="A40" s="268" t="s">
        <v>289</v>
      </c>
      <c r="B40" s="269" t="s">
        <v>262</v>
      </c>
      <c r="C40" s="270">
        <v>10038.01</v>
      </c>
    </row>
    <row r="41" spans="1:3" x14ac:dyDescent="0.25">
      <c r="A41" s="268" t="s">
        <v>290</v>
      </c>
      <c r="B41" s="269" t="s">
        <v>262</v>
      </c>
      <c r="C41" s="270">
        <v>19650.09</v>
      </c>
    </row>
    <row r="42" spans="1:3" x14ac:dyDescent="0.25">
      <c r="A42" s="268" t="s">
        <v>291</v>
      </c>
      <c r="B42" s="269" t="s">
        <v>292</v>
      </c>
      <c r="C42" s="270">
        <v>2978.22</v>
      </c>
    </row>
    <row r="43" spans="1:3" x14ac:dyDescent="0.25">
      <c r="A43" s="268" t="s">
        <v>293</v>
      </c>
      <c r="B43" s="269" t="s">
        <v>292</v>
      </c>
      <c r="C43" s="270">
        <v>2635.87</v>
      </c>
    </row>
    <row r="44" spans="1:3" x14ac:dyDescent="0.25">
      <c r="A44" s="268" t="s">
        <v>294</v>
      </c>
      <c r="B44" s="269" t="s">
        <v>292</v>
      </c>
      <c r="C44" s="270">
        <v>1130.33</v>
      </c>
    </row>
    <row r="45" spans="1:3" x14ac:dyDescent="0.25">
      <c r="A45" s="268" t="s">
        <v>295</v>
      </c>
      <c r="B45" s="269" t="s">
        <v>292</v>
      </c>
      <c r="C45" s="270">
        <v>1131.08</v>
      </c>
    </row>
    <row r="46" spans="1:3" x14ac:dyDescent="0.25">
      <c r="A46" s="268" t="s">
        <v>296</v>
      </c>
      <c r="B46" s="269" t="s">
        <v>292</v>
      </c>
      <c r="C46" s="270">
        <v>197.17</v>
      </c>
    </row>
    <row r="47" spans="1:3" x14ac:dyDescent="0.25">
      <c r="A47" s="268" t="s">
        <v>297</v>
      </c>
      <c r="B47" s="269" t="s">
        <v>292</v>
      </c>
      <c r="C47" s="270">
        <v>250</v>
      </c>
    </row>
    <row r="48" spans="1:3" x14ac:dyDescent="0.25">
      <c r="A48" s="268" t="s">
        <v>298</v>
      </c>
      <c r="B48" s="269" t="s">
        <v>292</v>
      </c>
      <c r="C48" s="270">
        <v>250</v>
      </c>
    </row>
    <row r="49" spans="1:3" x14ac:dyDescent="0.25">
      <c r="A49" s="268" t="s">
        <v>299</v>
      </c>
      <c r="B49" s="269" t="s">
        <v>292</v>
      </c>
      <c r="C49" s="270">
        <v>2417.48</v>
      </c>
    </row>
    <row r="50" spans="1:3" x14ac:dyDescent="0.25">
      <c r="A50" s="268" t="s">
        <v>300</v>
      </c>
      <c r="B50" s="269" t="s">
        <v>292</v>
      </c>
      <c r="C50" s="270">
        <v>404.86</v>
      </c>
    </row>
    <row r="51" spans="1:3" x14ac:dyDescent="0.25">
      <c r="A51" s="268" t="s">
        <v>301</v>
      </c>
      <c r="B51" s="269" t="s">
        <v>292</v>
      </c>
      <c r="C51" s="270">
        <v>160.26</v>
      </c>
    </row>
    <row r="52" spans="1:3" x14ac:dyDescent="0.25">
      <c r="A52" s="268" t="s">
        <v>302</v>
      </c>
      <c r="B52" s="269" t="s">
        <v>292</v>
      </c>
      <c r="C52" s="270">
        <v>774.77</v>
      </c>
    </row>
    <row r="53" spans="1:3" x14ac:dyDescent="0.25">
      <c r="A53" s="268" t="s">
        <v>303</v>
      </c>
      <c r="B53" s="269" t="s">
        <v>292</v>
      </c>
      <c r="C53" s="270">
        <v>13.5</v>
      </c>
    </row>
    <row r="54" spans="1:3" x14ac:dyDescent="0.25">
      <c r="A54" s="268" t="s">
        <v>304</v>
      </c>
      <c r="B54" s="269" t="s">
        <v>292</v>
      </c>
      <c r="C54" s="270">
        <v>584.14</v>
      </c>
    </row>
    <row r="55" spans="1:3" x14ac:dyDescent="0.25">
      <c r="A55" s="268" t="s">
        <v>305</v>
      </c>
      <c r="B55" s="269" t="s">
        <v>292</v>
      </c>
      <c r="C55" s="270">
        <v>897.34</v>
      </c>
    </row>
    <row r="56" spans="1:3" x14ac:dyDescent="0.25">
      <c r="A56" s="268" t="s">
        <v>306</v>
      </c>
      <c r="B56" s="269" t="s">
        <v>292</v>
      </c>
      <c r="C56" s="270">
        <v>1645.98</v>
      </c>
    </row>
    <row r="57" spans="1:3" x14ac:dyDescent="0.25">
      <c r="A57" s="268" t="s">
        <v>307</v>
      </c>
      <c r="B57" s="269" t="s">
        <v>292</v>
      </c>
      <c r="C57" s="270">
        <v>1729.62</v>
      </c>
    </row>
    <row r="58" spans="1:3" x14ac:dyDescent="0.25">
      <c r="A58" s="268" t="s">
        <v>308</v>
      </c>
      <c r="B58" s="269" t="s">
        <v>292</v>
      </c>
      <c r="C58" s="270">
        <v>480</v>
      </c>
    </row>
    <row r="59" spans="1:3" x14ac:dyDescent="0.25">
      <c r="A59" s="268" t="s">
        <v>309</v>
      </c>
      <c r="B59" s="269" t="s">
        <v>292</v>
      </c>
      <c r="C59" s="270">
        <v>5658.6</v>
      </c>
    </row>
    <row r="60" spans="1:3" x14ac:dyDescent="0.25">
      <c r="A60" s="268" t="s">
        <v>310</v>
      </c>
      <c r="B60" s="269" t="s">
        <v>292</v>
      </c>
      <c r="C60" s="270">
        <v>429.65</v>
      </c>
    </row>
    <row r="61" spans="1:3" x14ac:dyDescent="0.25">
      <c r="A61" s="268" t="s">
        <v>311</v>
      </c>
      <c r="B61" s="269" t="s">
        <v>292</v>
      </c>
      <c r="C61" s="270">
        <v>3936</v>
      </c>
    </row>
    <row r="62" spans="1:3" x14ac:dyDescent="0.25">
      <c r="A62" s="268" t="s">
        <v>312</v>
      </c>
      <c r="B62" s="269" t="s">
        <v>292</v>
      </c>
      <c r="C62" s="270">
        <v>195</v>
      </c>
    </row>
    <row r="63" spans="1:3" x14ac:dyDescent="0.25">
      <c r="A63" s="268" t="s">
        <v>313</v>
      </c>
      <c r="B63" s="269" t="s">
        <v>292</v>
      </c>
      <c r="C63" s="270">
        <v>2284.2199999999998</v>
      </c>
    </row>
    <row r="64" spans="1:3" x14ac:dyDescent="0.25">
      <c r="A64" s="268" t="s">
        <v>314</v>
      </c>
      <c r="B64" s="269" t="s">
        <v>292</v>
      </c>
      <c r="C64" s="270">
        <v>2825.23</v>
      </c>
    </row>
    <row r="65" spans="1:3" x14ac:dyDescent="0.25">
      <c r="A65" s="268" t="s">
        <v>315</v>
      </c>
      <c r="B65" s="269" t="s">
        <v>292</v>
      </c>
      <c r="C65" s="270">
        <v>1843.33</v>
      </c>
    </row>
    <row r="66" spans="1:3" x14ac:dyDescent="0.25">
      <c r="A66" s="268" t="s">
        <v>316</v>
      </c>
      <c r="B66" s="269" t="s">
        <v>292</v>
      </c>
      <c r="C66" s="270">
        <v>2433.42</v>
      </c>
    </row>
    <row r="67" spans="1:3" x14ac:dyDescent="0.25">
      <c r="A67" s="268" t="s">
        <v>317</v>
      </c>
      <c r="B67" s="269" t="s">
        <v>292</v>
      </c>
      <c r="C67" s="270">
        <v>250</v>
      </c>
    </row>
    <row r="68" spans="1:3" x14ac:dyDescent="0.25">
      <c r="A68" s="268" t="s">
        <v>318</v>
      </c>
      <c r="B68" s="269" t="s">
        <v>292</v>
      </c>
      <c r="C68" s="270">
        <v>1002.36</v>
      </c>
    </row>
    <row r="69" spans="1:3" x14ac:dyDescent="0.25">
      <c r="A69" s="268" t="s">
        <v>319</v>
      </c>
      <c r="B69" s="269" t="s">
        <v>292</v>
      </c>
      <c r="C69" s="270">
        <v>460.22</v>
      </c>
    </row>
    <row r="70" spans="1:3" x14ac:dyDescent="0.25">
      <c r="A70" s="268" t="s">
        <v>320</v>
      </c>
      <c r="B70" s="269" t="s">
        <v>292</v>
      </c>
      <c r="C70" s="270">
        <v>4620.1000000000004</v>
      </c>
    </row>
    <row r="71" spans="1:3" x14ac:dyDescent="0.25">
      <c r="A71" s="268" t="s">
        <v>321</v>
      </c>
      <c r="B71" s="269" t="s">
        <v>292</v>
      </c>
      <c r="C71" s="270">
        <v>1713.8</v>
      </c>
    </row>
    <row r="72" spans="1:3" x14ac:dyDescent="0.25">
      <c r="A72" s="268" t="s">
        <v>322</v>
      </c>
      <c r="B72" s="269" t="s">
        <v>292</v>
      </c>
      <c r="C72" s="270">
        <v>719.46</v>
      </c>
    </row>
    <row r="73" spans="1:3" x14ac:dyDescent="0.25">
      <c r="A73" s="268" t="s">
        <v>323</v>
      </c>
      <c r="B73" s="269" t="s">
        <v>292</v>
      </c>
      <c r="C73" s="270">
        <v>108.81</v>
      </c>
    </row>
    <row r="74" spans="1:3" x14ac:dyDescent="0.25">
      <c r="A74" s="268" t="s">
        <v>324</v>
      </c>
      <c r="B74" s="269" t="s">
        <v>292</v>
      </c>
      <c r="C74" s="270">
        <v>1471.54</v>
      </c>
    </row>
    <row r="75" spans="1:3" x14ac:dyDescent="0.25">
      <c r="A75" s="268" t="s">
        <v>325</v>
      </c>
      <c r="B75" s="269" t="s">
        <v>292</v>
      </c>
      <c r="C75" s="270">
        <v>500.29</v>
      </c>
    </row>
    <row r="76" spans="1:3" x14ac:dyDescent="0.25">
      <c r="A76" s="268" t="s">
        <v>326</v>
      </c>
      <c r="B76" s="269" t="s">
        <v>292</v>
      </c>
      <c r="C76" s="270">
        <v>914.33</v>
      </c>
    </row>
    <row r="77" spans="1:3" x14ac:dyDescent="0.25">
      <c r="A77" s="268" t="s">
        <v>327</v>
      </c>
      <c r="B77" s="269" t="s">
        <v>292</v>
      </c>
      <c r="C77" s="270">
        <v>627.29999999999995</v>
      </c>
    </row>
    <row r="78" spans="1:3" x14ac:dyDescent="0.25">
      <c r="A78" s="268" t="s">
        <v>328</v>
      </c>
      <c r="B78" s="269" t="s">
        <v>292</v>
      </c>
      <c r="C78" s="270">
        <v>1427.96</v>
      </c>
    </row>
    <row r="79" spans="1:3" x14ac:dyDescent="0.25">
      <c r="A79" s="268" t="s">
        <v>329</v>
      </c>
      <c r="B79" s="269" t="s">
        <v>292</v>
      </c>
      <c r="C79" s="270">
        <v>3541.64</v>
      </c>
    </row>
    <row r="80" spans="1:3" x14ac:dyDescent="0.25">
      <c r="A80" s="268" t="s">
        <v>330</v>
      </c>
      <c r="B80" s="269" t="s">
        <v>292</v>
      </c>
      <c r="C80" s="270">
        <v>-145</v>
      </c>
    </row>
    <row r="81" spans="1:3" x14ac:dyDescent="0.25">
      <c r="A81" s="268" t="s">
        <v>331</v>
      </c>
      <c r="B81" s="269" t="s">
        <v>292</v>
      </c>
      <c r="C81" s="270">
        <v>2497.94</v>
      </c>
    </row>
    <row r="82" spans="1:3" x14ac:dyDescent="0.25">
      <c r="A82" s="268" t="s">
        <v>332</v>
      </c>
      <c r="B82" s="269" t="s">
        <v>292</v>
      </c>
      <c r="C82" s="270">
        <v>174.78</v>
      </c>
    </row>
    <row r="83" spans="1:3" x14ac:dyDescent="0.25">
      <c r="A83" s="268" t="s">
        <v>333</v>
      </c>
      <c r="B83" s="269" t="s">
        <v>292</v>
      </c>
      <c r="C83" s="270">
        <v>3000</v>
      </c>
    </row>
    <row r="84" spans="1:3" x14ac:dyDescent="0.25">
      <c r="A84" s="268" t="s">
        <v>334</v>
      </c>
      <c r="B84" s="269" t="s">
        <v>292</v>
      </c>
      <c r="C84" s="270">
        <v>112.85</v>
      </c>
    </row>
    <row r="85" spans="1:3" x14ac:dyDescent="0.25">
      <c r="A85" s="268" t="s">
        <v>335</v>
      </c>
      <c r="B85" s="269" t="s">
        <v>292</v>
      </c>
      <c r="C85" s="270">
        <v>931.5</v>
      </c>
    </row>
    <row r="86" spans="1:3" x14ac:dyDescent="0.25">
      <c r="A86" s="268" t="s">
        <v>336</v>
      </c>
      <c r="B86" s="269" t="s">
        <v>292</v>
      </c>
      <c r="C86" s="270">
        <v>101.92</v>
      </c>
    </row>
    <row r="87" spans="1:3" x14ac:dyDescent="0.25">
      <c r="A87" s="268" t="s">
        <v>337</v>
      </c>
      <c r="B87" s="269" t="s">
        <v>292</v>
      </c>
      <c r="C87" s="270">
        <v>916.98</v>
      </c>
    </row>
    <row r="88" spans="1:3" x14ac:dyDescent="0.25">
      <c r="A88" s="268" t="s">
        <v>338</v>
      </c>
      <c r="B88" s="269" t="s">
        <v>292</v>
      </c>
      <c r="C88" s="270">
        <v>960</v>
      </c>
    </row>
    <row r="89" spans="1:3" x14ac:dyDescent="0.25">
      <c r="A89" s="268" t="s">
        <v>339</v>
      </c>
      <c r="B89" s="269" t="s">
        <v>292</v>
      </c>
      <c r="C89" s="270">
        <v>481.99</v>
      </c>
    </row>
    <row r="90" spans="1:3" x14ac:dyDescent="0.25">
      <c r="A90" s="268" t="s">
        <v>340</v>
      </c>
      <c r="B90" s="269" t="s">
        <v>292</v>
      </c>
      <c r="C90" s="270">
        <v>1185.46</v>
      </c>
    </row>
    <row r="91" spans="1:3" x14ac:dyDescent="0.25">
      <c r="A91" s="268" t="s">
        <v>341</v>
      </c>
      <c r="B91" s="269" t="s">
        <v>292</v>
      </c>
      <c r="C91" s="270">
        <v>13892.84</v>
      </c>
    </row>
    <row r="92" spans="1:3" x14ac:dyDescent="0.25">
      <c r="A92" s="268" t="s">
        <v>342</v>
      </c>
      <c r="B92" s="269" t="s">
        <v>292</v>
      </c>
      <c r="C92" s="270">
        <v>434.78</v>
      </c>
    </row>
    <row r="93" spans="1:3" x14ac:dyDescent="0.25">
      <c r="A93" s="268" t="s">
        <v>343</v>
      </c>
      <c r="B93" s="269" t="s">
        <v>292</v>
      </c>
      <c r="C93" s="270">
        <v>845.41</v>
      </c>
    </row>
    <row r="94" spans="1:3" x14ac:dyDescent="0.25">
      <c r="A94" s="268" t="s">
        <v>344</v>
      </c>
      <c r="B94" s="269" t="s">
        <v>292</v>
      </c>
      <c r="C94" s="270">
        <v>290.95999999999998</v>
      </c>
    </row>
    <row r="95" spans="1:3" x14ac:dyDescent="0.25">
      <c r="A95" s="268" t="s">
        <v>345</v>
      </c>
      <c r="B95" s="269" t="s">
        <v>292</v>
      </c>
      <c r="C95" s="270">
        <v>3144.69</v>
      </c>
    </row>
    <row r="96" spans="1:3" x14ac:dyDescent="0.25">
      <c r="A96" s="268" t="s">
        <v>346</v>
      </c>
      <c r="B96" s="269" t="s">
        <v>292</v>
      </c>
      <c r="C96" s="270">
        <v>2510.3000000000002</v>
      </c>
    </row>
    <row r="97" spans="1:3" x14ac:dyDescent="0.25">
      <c r="A97" s="268" t="s">
        <v>347</v>
      </c>
      <c r="B97" s="269" t="s">
        <v>292</v>
      </c>
      <c r="C97" s="270">
        <v>1445.26</v>
      </c>
    </row>
    <row r="98" spans="1:3" x14ac:dyDescent="0.25">
      <c r="A98" s="268" t="s">
        <v>348</v>
      </c>
      <c r="B98" s="269" t="s">
        <v>292</v>
      </c>
      <c r="C98" s="270">
        <v>1502.1</v>
      </c>
    </row>
    <row r="99" spans="1:3" x14ac:dyDescent="0.25">
      <c r="A99" s="268" t="s">
        <v>349</v>
      </c>
      <c r="B99" s="269" t="s">
        <v>292</v>
      </c>
      <c r="C99" s="270">
        <v>770.56</v>
      </c>
    </row>
    <row r="100" spans="1:3" x14ac:dyDescent="0.25">
      <c r="A100" s="268" t="s">
        <v>350</v>
      </c>
      <c r="B100" s="269" t="s">
        <v>292</v>
      </c>
      <c r="C100" s="270">
        <v>950</v>
      </c>
    </row>
    <row r="101" spans="1:3" x14ac:dyDescent="0.25">
      <c r="A101" s="268" t="s">
        <v>351</v>
      </c>
      <c r="B101" s="269" t="s">
        <v>292</v>
      </c>
      <c r="C101" s="270">
        <v>4456.33</v>
      </c>
    </row>
    <row r="102" spans="1:3" x14ac:dyDescent="0.25">
      <c r="A102" s="268" t="s">
        <v>352</v>
      </c>
      <c r="B102" s="269" t="s">
        <v>292</v>
      </c>
      <c r="C102" s="270">
        <v>245.36</v>
      </c>
    </row>
    <row r="103" spans="1:3" x14ac:dyDescent="0.25">
      <c r="A103" s="268" t="s">
        <v>353</v>
      </c>
      <c r="B103" s="269" t="s">
        <v>292</v>
      </c>
      <c r="C103" s="270">
        <v>220.96</v>
      </c>
    </row>
    <row r="104" spans="1:3" x14ac:dyDescent="0.25">
      <c r="A104" s="268" t="s">
        <v>354</v>
      </c>
      <c r="B104" s="269" t="s">
        <v>292</v>
      </c>
      <c r="C104" s="270">
        <v>429.23</v>
      </c>
    </row>
    <row r="105" spans="1:3" x14ac:dyDescent="0.25">
      <c r="A105" s="268" t="s">
        <v>355</v>
      </c>
      <c r="B105" s="269" t="s">
        <v>292</v>
      </c>
      <c r="C105" s="270">
        <v>1097.75</v>
      </c>
    </row>
    <row r="106" spans="1:3" x14ac:dyDescent="0.25">
      <c r="A106" s="268" t="s">
        <v>356</v>
      </c>
      <c r="B106" s="269" t="s">
        <v>292</v>
      </c>
      <c r="C106" s="270">
        <v>2910.11</v>
      </c>
    </row>
    <row r="107" spans="1:3" x14ac:dyDescent="0.25">
      <c r="A107" s="268" t="s">
        <v>357</v>
      </c>
      <c r="B107" s="269" t="s">
        <v>292</v>
      </c>
      <c r="C107" s="270">
        <v>5921.13</v>
      </c>
    </row>
    <row r="108" spans="1:3" x14ac:dyDescent="0.25">
      <c r="A108" s="268" t="s">
        <v>358</v>
      </c>
      <c r="B108" s="269" t="s">
        <v>292</v>
      </c>
      <c r="C108" s="270">
        <v>925</v>
      </c>
    </row>
    <row r="109" spans="1:3" x14ac:dyDescent="0.25">
      <c r="A109" s="268" t="s">
        <v>359</v>
      </c>
      <c r="B109" s="269" t="s">
        <v>292</v>
      </c>
      <c r="C109" s="270">
        <v>407.63</v>
      </c>
    </row>
    <row r="110" spans="1:3" x14ac:dyDescent="0.25">
      <c r="A110" s="268" t="s">
        <v>360</v>
      </c>
      <c r="B110" s="269" t="s">
        <v>292</v>
      </c>
      <c r="C110" s="270">
        <v>750</v>
      </c>
    </row>
    <row r="111" spans="1:3" x14ac:dyDescent="0.25">
      <c r="A111" s="268" t="s">
        <v>361</v>
      </c>
      <c r="B111" s="269" t="s">
        <v>292</v>
      </c>
      <c r="C111" s="270">
        <v>211.28</v>
      </c>
    </row>
    <row r="112" spans="1:3" x14ac:dyDescent="0.25">
      <c r="A112" s="268" t="s">
        <v>362</v>
      </c>
      <c r="B112" s="269" t="s">
        <v>292</v>
      </c>
      <c r="C112" s="270">
        <v>19584.900000000001</v>
      </c>
    </row>
    <row r="113" spans="1:3" x14ac:dyDescent="0.25">
      <c r="A113" s="268" t="s">
        <v>363</v>
      </c>
      <c r="B113" s="269" t="s">
        <v>292</v>
      </c>
      <c r="C113" s="270">
        <v>1640.2</v>
      </c>
    </row>
    <row r="114" spans="1:3" x14ac:dyDescent="0.25">
      <c r="A114" s="268" t="s">
        <v>364</v>
      </c>
      <c r="B114" s="269" t="s">
        <v>292</v>
      </c>
      <c r="C114" s="270">
        <v>1600.99</v>
      </c>
    </row>
    <row r="115" spans="1:3" x14ac:dyDescent="0.25">
      <c r="A115" s="268" t="s">
        <v>365</v>
      </c>
      <c r="B115" s="269" t="s">
        <v>292</v>
      </c>
      <c r="C115" s="270">
        <v>467.67</v>
      </c>
    </row>
    <row r="116" spans="1:3" x14ac:dyDescent="0.25">
      <c r="A116" s="268" t="s">
        <v>366</v>
      </c>
      <c r="B116" s="269" t="s">
        <v>292</v>
      </c>
      <c r="C116" s="270">
        <v>460</v>
      </c>
    </row>
    <row r="117" spans="1:3" x14ac:dyDescent="0.25">
      <c r="A117" s="268" t="s">
        <v>367</v>
      </c>
      <c r="B117" s="269" t="s">
        <v>292</v>
      </c>
      <c r="C117" s="270">
        <v>2732.64</v>
      </c>
    </row>
    <row r="118" spans="1:3" x14ac:dyDescent="0.25">
      <c r="A118" s="268" t="s">
        <v>368</v>
      </c>
      <c r="B118" s="269" t="s">
        <v>292</v>
      </c>
      <c r="C118" s="270">
        <v>8547.2800000000007</v>
      </c>
    </row>
    <row r="119" spans="1:3" x14ac:dyDescent="0.25">
      <c r="A119" s="268" t="s">
        <v>369</v>
      </c>
      <c r="B119" s="269" t="s">
        <v>292</v>
      </c>
      <c r="C119" s="270">
        <v>2035.47</v>
      </c>
    </row>
    <row r="120" spans="1:3" x14ac:dyDescent="0.25">
      <c r="A120" s="268" t="s">
        <v>370</v>
      </c>
      <c r="B120" s="269" t="s">
        <v>292</v>
      </c>
      <c r="C120" s="270">
        <v>4080</v>
      </c>
    </row>
    <row r="121" spans="1:3" x14ac:dyDescent="0.25">
      <c r="A121" s="268" t="s">
        <v>371</v>
      </c>
      <c r="B121" s="269" t="s">
        <v>292</v>
      </c>
      <c r="C121" s="270">
        <v>2647.05</v>
      </c>
    </row>
    <row r="122" spans="1:3" x14ac:dyDescent="0.25">
      <c r="A122" s="268" t="s">
        <v>372</v>
      </c>
      <c r="B122" s="269" t="s">
        <v>292</v>
      </c>
      <c r="C122" s="270">
        <v>2966.29</v>
      </c>
    </row>
    <row r="123" spans="1:3" x14ac:dyDescent="0.25">
      <c r="A123" s="268" t="s">
        <v>373</v>
      </c>
      <c r="B123" s="269" t="s">
        <v>292</v>
      </c>
      <c r="C123" s="270">
        <v>750</v>
      </c>
    </row>
    <row r="124" spans="1:3" x14ac:dyDescent="0.25">
      <c r="A124" s="268" t="s">
        <v>374</v>
      </c>
      <c r="B124" s="269" t="s">
        <v>292</v>
      </c>
      <c r="C124" s="270">
        <v>1120.28</v>
      </c>
    </row>
    <row r="125" spans="1:3" x14ac:dyDescent="0.25">
      <c r="A125" s="268" t="s">
        <v>375</v>
      </c>
      <c r="B125" s="269" t="s">
        <v>292</v>
      </c>
      <c r="C125" s="270">
        <v>717.42</v>
      </c>
    </row>
    <row r="126" spans="1:3" x14ac:dyDescent="0.25">
      <c r="A126" s="268" t="s">
        <v>376</v>
      </c>
      <c r="B126" s="269" t="s">
        <v>292</v>
      </c>
      <c r="C126" s="270">
        <v>425.26</v>
      </c>
    </row>
    <row r="127" spans="1:3" x14ac:dyDescent="0.25">
      <c r="A127" s="268" t="s">
        <v>377</v>
      </c>
      <c r="B127" s="269" t="s">
        <v>292</v>
      </c>
      <c r="C127" s="270">
        <v>2014.75</v>
      </c>
    </row>
    <row r="128" spans="1:3" x14ac:dyDescent="0.25">
      <c r="A128" s="268" t="s">
        <v>378</v>
      </c>
      <c r="B128" s="269" t="s">
        <v>292</v>
      </c>
      <c r="C128" s="270">
        <v>1007.92</v>
      </c>
    </row>
    <row r="129" spans="1:3" x14ac:dyDescent="0.25">
      <c r="A129" s="268" t="s">
        <v>379</v>
      </c>
      <c r="B129" s="269" t="s">
        <v>292</v>
      </c>
      <c r="C129" s="270">
        <v>2411.65</v>
      </c>
    </row>
    <row r="130" spans="1:3" x14ac:dyDescent="0.25">
      <c r="A130" s="268" t="s">
        <v>380</v>
      </c>
      <c r="B130" s="269" t="s">
        <v>292</v>
      </c>
      <c r="C130" s="270">
        <v>5615.68</v>
      </c>
    </row>
    <row r="131" spans="1:3" x14ac:dyDescent="0.25">
      <c r="A131" s="268" t="s">
        <v>381</v>
      </c>
      <c r="B131" s="269" t="s">
        <v>292</v>
      </c>
      <c r="C131" s="270">
        <v>1377.7</v>
      </c>
    </row>
    <row r="132" spans="1:3" x14ac:dyDescent="0.25">
      <c r="A132" s="268" t="s">
        <v>382</v>
      </c>
      <c r="B132" s="269" t="s">
        <v>292</v>
      </c>
      <c r="C132" s="270">
        <v>1000</v>
      </c>
    </row>
    <row r="133" spans="1:3" x14ac:dyDescent="0.25">
      <c r="A133" s="268" t="s">
        <v>383</v>
      </c>
      <c r="B133" s="269" t="s">
        <v>292</v>
      </c>
      <c r="C133" s="270">
        <v>5491.45</v>
      </c>
    </row>
    <row r="134" spans="1:3" x14ac:dyDescent="0.25">
      <c r="A134" s="268" t="s">
        <v>384</v>
      </c>
      <c r="B134" s="269" t="s">
        <v>292</v>
      </c>
      <c r="C134" s="270">
        <v>742.22</v>
      </c>
    </row>
    <row r="135" spans="1:3" x14ac:dyDescent="0.25">
      <c r="A135" s="268" t="s">
        <v>385</v>
      </c>
      <c r="B135" s="269" t="s">
        <v>292</v>
      </c>
      <c r="C135" s="270">
        <v>19701.22</v>
      </c>
    </row>
    <row r="136" spans="1:3" x14ac:dyDescent="0.25">
      <c r="A136" s="268" t="s">
        <v>386</v>
      </c>
      <c r="B136" s="269" t="s">
        <v>292</v>
      </c>
      <c r="C136" s="270">
        <v>1493.69</v>
      </c>
    </row>
    <row r="137" spans="1:3" x14ac:dyDescent="0.25">
      <c r="A137" s="268" t="s">
        <v>387</v>
      </c>
      <c r="B137" s="269" t="s">
        <v>292</v>
      </c>
      <c r="C137" s="270">
        <v>3088.44</v>
      </c>
    </row>
    <row r="138" spans="1:3" x14ac:dyDescent="0.25">
      <c r="A138" s="268" t="s">
        <v>388</v>
      </c>
      <c r="B138" s="269" t="s">
        <v>292</v>
      </c>
      <c r="C138" s="270">
        <v>1215.95</v>
      </c>
    </row>
    <row r="139" spans="1:3" x14ac:dyDescent="0.25">
      <c r="A139" s="268" t="s">
        <v>389</v>
      </c>
      <c r="B139" s="269" t="s">
        <v>292</v>
      </c>
      <c r="C139" s="270">
        <v>4863.3900000000003</v>
      </c>
    </row>
    <row r="140" spans="1:3" x14ac:dyDescent="0.25">
      <c r="A140" s="268" t="s">
        <v>390</v>
      </c>
      <c r="B140" s="269" t="s">
        <v>292</v>
      </c>
      <c r="C140" s="270">
        <v>750</v>
      </c>
    </row>
    <row r="141" spans="1:3" x14ac:dyDescent="0.25">
      <c r="A141" s="268" t="s">
        <v>391</v>
      </c>
      <c r="B141" s="269" t="s">
        <v>292</v>
      </c>
      <c r="C141" s="270">
        <v>915.33</v>
      </c>
    </row>
    <row r="142" spans="1:3" x14ac:dyDescent="0.25">
      <c r="A142" s="268" t="s">
        <v>392</v>
      </c>
      <c r="B142" s="269" t="s">
        <v>292</v>
      </c>
      <c r="C142" s="270">
        <v>1329.8</v>
      </c>
    </row>
    <row r="143" spans="1:3" x14ac:dyDescent="0.25">
      <c r="A143" s="268" t="s">
        <v>393</v>
      </c>
      <c r="B143" s="269" t="s">
        <v>292</v>
      </c>
      <c r="C143" s="270">
        <v>666.53</v>
      </c>
    </row>
    <row r="144" spans="1:3" x14ac:dyDescent="0.25">
      <c r="A144" s="268" t="s">
        <v>394</v>
      </c>
      <c r="B144" s="269" t="s">
        <v>292</v>
      </c>
      <c r="C144" s="270">
        <v>907.52</v>
      </c>
    </row>
    <row r="145" spans="1:3" x14ac:dyDescent="0.25">
      <c r="A145" s="268" t="s">
        <v>395</v>
      </c>
      <c r="B145" s="269" t="s">
        <v>292</v>
      </c>
      <c r="C145" s="270">
        <v>1509.61</v>
      </c>
    </row>
    <row r="146" spans="1:3" x14ac:dyDescent="0.25">
      <c r="A146" s="268" t="s">
        <v>396</v>
      </c>
      <c r="B146" s="269" t="s">
        <v>292</v>
      </c>
      <c r="C146" s="270">
        <v>560.70000000000005</v>
      </c>
    </row>
    <row r="147" spans="1:3" x14ac:dyDescent="0.25">
      <c r="A147" s="268" t="s">
        <v>397</v>
      </c>
      <c r="B147" s="269" t="s">
        <v>292</v>
      </c>
      <c r="C147" s="270">
        <v>500</v>
      </c>
    </row>
    <row r="148" spans="1:3" x14ac:dyDescent="0.25">
      <c r="A148" s="268" t="s">
        <v>398</v>
      </c>
      <c r="B148" s="269" t="s">
        <v>292</v>
      </c>
      <c r="C148" s="270">
        <v>1105.92</v>
      </c>
    </row>
    <row r="149" spans="1:3" x14ac:dyDescent="0.25">
      <c r="A149" s="268" t="s">
        <v>399</v>
      </c>
      <c r="B149" s="269" t="s">
        <v>292</v>
      </c>
      <c r="C149" s="270">
        <v>669.41</v>
      </c>
    </row>
    <row r="150" spans="1:3" x14ac:dyDescent="0.25">
      <c r="A150" s="268" t="s">
        <v>400</v>
      </c>
      <c r="B150" s="269" t="s">
        <v>292</v>
      </c>
      <c r="C150" s="270">
        <v>892.27</v>
      </c>
    </row>
    <row r="151" spans="1:3" x14ac:dyDescent="0.25">
      <c r="A151" s="268" t="s">
        <v>401</v>
      </c>
      <c r="B151" s="269" t="s">
        <v>292</v>
      </c>
      <c r="C151" s="270">
        <v>523.4</v>
      </c>
    </row>
    <row r="152" spans="1:3" x14ac:dyDescent="0.25">
      <c r="A152" s="268" t="s">
        <v>402</v>
      </c>
      <c r="B152" s="269" t="s">
        <v>292</v>
      </c>
      <c r="C152" s="270">
        <v>2228.0300000000002</v>
      </c>
    </row>
    <row r="153" spans="1:3" x14ac:dyDescent="0.25">
      <c r="A153" s="268" t="s">
        <v>403</v>
      </c>
      <c r="B153" s="269" t="s">
        <v>292</v>
      </c>
      <c r="C153" s="270">
        <v>594.62</v>
      </c>
    </row>
    <row r="154" spans="1:3" x14ac:dyDescent="0.25">
      <c r="A154" s="268" t="s">
        <v>404</v>
      </c>
      <c r="B154" s="269" t="s">
        <v>292</v>
      </c>
      <c r="C154" s="270">
        <v>1513</v>
      </c>
    </row>
    <row r="155" spans="1:3" x14ac:dyDescent="0.25">
      <c r="A155" s="268" t="s">
        <v>405</v>
      </c>
      <c r="B155" s="269" t="s">
        <v>292</v>
      </c>
      <c r="C155" s="270">
        <v>638.54</v>
      </c>
    </row>
    <row r="156" spans="1:3" x14ac:dyDescent="0.25">
      <c r="A156" s="268" t="s">
        <v>406</v>
      </c>
      <c r="B156" s="269" t="s">
        <v>292</v>
      </c>
      <c r="C156" s="270">
        <v>594.73</v>
      </c>
    </row>
    <row r="157" spans="1:3" x14ac:dyDescent="0.25">
      <c r="A157" s="268" t="s">
        <v>407</v>
      </c>
      <c r="B157" s="269" t="s">
        <v>292</v>
      </c>
      <c r="C157" s="270">
        <v>602.91999999999996</v>
      </c>
    </row>
    <row r="158" spans="1:3" x14ac:dyDescent="0.25">
      <c r="A158" s="268" t="s">
        <v>408</v>
      </c>
      <c r="B158" s="269" t="s">
        <v>292</v>
      </c>
      <c r="C158" s="270">
        <v>1465.12</v>
      </c>
    </row>
    <row r="159" spans="1:3" x14ac:dyDescent="0.25">
      <c r="A159" s="268" t="s">
        <v>409</v>
      </c>
      <c r="B159" s="269" t="s">
        <v>292</v>
      </c>
      <c r="C159" s="270">
        <v>272.3</v>
      </c>
    </row>
    <row r="160" spans="1:3" x14ac:dyDescent="0.25">
      <c r="A160" s="268" t="s">
        <v>410</v>
      </c>
      <c r="B160" s="269" t="s">
        <v>292</v>
      </c>
      <c r="C160" s="270">
        <v>245</v>
      </c>
    </row>
    <row r="161" spans="1:3" x14ac:dyDescent="0.25">
      <c r="A161" s="268" t="s">
        <v>411</v>
      </c>
      <c r="B161" s="269" t="s">
        <v>292</v>
      </c>
      <c r="C161" s="270">
        <v>13861.81</v>
      </c>
    </row>
    <row r="162" spans="1:3" x14ac:dyDescent="0.25">
      <c r="A162" s="268" t="s">
        <v>412</v>
      </c>
      <c r="B162" s="269" t="s">
        <v>292</v>
      </c>
      <c r="C162" s="270">
        <v>480.65</v>
      </c>
    </row>
    <row r="163" spans="1:3" x14ac:dyDescent="0.25">
      <c r="A163" s="268" t="s">
        <v>413</v>
      </c>
      <c r="B163" s="269" t="s">
        <v>292</v>
      </c>
      <c r="C163" s="270">
        <v>115.56</v>
      </c>
    </row>
    <row r="164" spans="1:3" x14ac:dyDescent="0.25">
      <c r="A164" s="268" t="s">
        <v>414</v>
      </c>
      <c r="B164" s="269" t="s">
        <v>292</v>
      </c>
      <c r="C164" s="270">
        <v>1589.72</v>
      </c>
    </row>
    <row r="165" spans="1:3" x14ac:dyDescent="0.25">
      <c r="A165" s="268" t="s">
        <v>415</v>
      </c>
      <c r="B165" s="269" t="s">
        <v>292</v>
      </c>
      <c r="C165" s="270">
        <v>2215.04</v>
      </c>
    </row>
    <row r="166" spans="1:3" x14ac:dyDescent="0.25">
      <c r="A166" s="268" t="s">
        <v>416</v>
      </c>
      <c r="B166" s="269" t="s">
        <v>292</v>
      </c>
      <c r="C166" s="270">
        <v>908.53</v>
      </c>
    </row>
    <row r="167" spans="1:3" x14ac:dyDescent="0.25">
      <c r="A167" s="268" t="s">
        <v>417</v>
      </c>
      <c r="B167" s="269" t="s">
        <v>292</v>
      </c>
      <c r="C167" s="270">
        <v>676.65</v>
      </c>
    </row>
    <row r="168" spans="1:3" x14ac:dyDescent="0.25">
      <c r="A168" s="268" t="s">
        <v>418</v>
      </c>
      <c r="B168" s="269" t="s">
        <v>292</v>
      </c>
      <c r="C168" s="270">
        <v>5471.39</v>
      </c>
    </row>
    <row r="169" spans="1:3" x14ac:dyDescent="0.25">
      <c r="A169" s="268" t="s">
        <v>419</v>
      </c>
      <c r="B169" s="269" t="s">
        <v>292</v>
      </c>
      <c r="C169" s="270">
        <v>3075</v>
      </c>
    </row>
    <row r="170" spans="1:3" x14ac:dyDescent="0.25">
      <c r="A170" s="268" t="s">
        <v>420</v>
      </c>
      <c r="B170" s="269" t="s">
        <v>292</v>
      </c>
      <c r="C170" s="270">
        <v>-30</v>
      </c>
    </row>
    <row r="171" spans="1:3" x14ac:dyDescent="0.25">
      <c r="A171" s="268" t="s">
        <v>421</v>
      </c>
      <c r="B171" s="269" t="s">
        <v>292</v>
      </c>
      <c r="C171" s="270">
        <v>1400.2</v>
      </c>
    </row>
    <row r="172" spans="1:3" x14ac:dyDescent="0.25">
      <c r="A172" s="268" t="s">
        <v>422</v>
      </c>
      <c r="B172" s="269" t="s">
        <v>292</v>
      </c>
      <c r="C172" s="270">
        <v>609.13</v>
      </c>
    </row>
    <row r="173" spans="1:3" x14ac:dyDescent="0.25">
      <c r="A173" s="268" t="s">
        <v>423</v>
      </c>
      <c r="B173" s="269" t="s">
        <v>292</v>
      </c>
      <c r="C173" s="270">
        <v>499.67</v>
      </c>
    </row>
    <row r="174" spans="1:3" x14ac:dyDescent="0.25">
      <c r="A174" s="268" t="s">
        <v>424</v>
      </c>
      <c r="B174" s="269" t="s">
        <v>292</v>
      </c>
      <c r="C174" s="270">
        <v>315</v>
      </c>
    </row>
    <row r="175" spans="1:3" x14ac:dyDescent="0.25">
      <c r="A175" s="268" t="s">
        <v>425</v>
      </c>
      <c r="B175" s="269" t="s">
        <v>292</v>
      </c>
      <c r="C175" s="270">
        <v>1210.1400000000001</v>
      </c>
    </row>
    <row r="176" spans="1:3" x14ac:dyDescent="0.25">
      <c r="A176" s="268" t="s">
        <v>426</v>
      </c>
      <c r="B176" s="269" t="s">
        <v>292</v>
      </c>
      <c r="C176" s="270">
        <v>2036.15</v>
      </c>
    </row>
    <row r="177" spans="1:3" x14ac:dyDescent="0.25">
      <c r="A177" s="268" t="s">
        <v>427</v>
      </c>
      <c r="B177" s="269" t="s">
        <v>292</v>
      </c>
      <c r="C177" s="270">
        <v>2660.47</v>
      </c>
    </row>
    <row r="178" spans="1:3" x14ac:dyDescent="0.25">
      <c r="A178" s="268" t="s">
        <v>428</v>
      </c>
      <c r="B178" s="269" t="s">
        <v>292</v>
      </c>
      <c r="C178" s="270">
        <v>2964.82</v>
      </c>
    </row>
    <row r="179" spans="1:3" x14ac:dyDescent="0.25">
      <c r="A179" s="268" t="s">
        <v>429</v>
      </c>
      <c r="B179" s="269" t="s">
        <v>292</v>
      </c>
      <c r="C179" s="270">
        <v>760</v>
      </c>
    </row>
    <row r="180" spans="1:3" x14ac:dyDescent="0.25">
      <c r="A180" s="268" t="s">
        <v>430</v>
      </c>
      <c r="B180" s="269" t="s">
        <v>292</v>
      </c>
      <c r="C180" s="270">
        <v>383</v>
      </c>
    </row>
    <row r="181" spans="1:3" x14ac:dyDescent="0.25">
      <c r="A181" s="268" t="s">
        <v>431</v>
      </c>
      <c r="B181" s="269" t="s">
        <v>292</v>
      </c>
      <c r="C181" s="270">
        <v>1669.73</v>
      </c>
    </row>
    <row r="182" spans="1:3" x14ac:dyDescent="0.25">
      <c r="A182" s="268" t="s">
        <v>432</v>
      </c>
      <c r="B182" s="269" t="s">
        <v>292</v>
      </c>
      <c r="C182" s="270">
        <v>368.31</v>
      </c>
    </row>
    <row r="183" spans="1:3" x14ac:dyDescent="0.25">
      <c r="A183" s="268" t="s">
        <v>433</v>
      </c>
      <c r="B183" s="269" t="s">
        <v>292</v>
      </c>
      <c r="C183" s="270">
        <v>824.94</v>
      </c>
    </row>
    <row r="184" spans="1:3" x14ac:dyDescent="0.25">
      <c r="A184" s="268" t="s">
        <v>434</v>
      </c>
      <c r="B184" s="269" t="s">
        <v>292</v>
      </c>
      <c r="C184" s="270">
        <v>501.18</v>
      </c>
    </row>
    <row r="185" spans="1:3" x14ac:dyDescent="0.25">
      <c r="A185" s="268" t="s">
        <v>435</v>
      </c>
      <c r="B185" s="269" t="s">
        <v>292</v>
      </c>
      <c r="C185" s="270">
        <v>1402.05</v>
      </c>
    </row>
    <row r="186" spans="1:3" x14ac:dyDescent="0.25">
      <c r="A186" s="268" t="s">
        <v>436</v>
      </c>
      <c r="B186" s="269" t="s">
        <v>292</v>
      </c>
      <c r="C186" s="270">
        <v>734.2</v>
      </c>
    </row>
    <row r="187" spans="1:3" x14ac:dyDescent="0.25">
      <c r="A187" s="268" t="s">
        <v>437</v>
      </c>
      <c r="B187" s="269" t="s">
        <v>292</v>
      </c>
      <c r="C187" s="270">
        <v>2325.9</v>
      </c>
    </row>
    <row r="188" spans="1:3" x14ac:dyDescent="0.25">
      <c r="A188" s="268" t="s">
        <v>438</v>
      </c>
      <c r="B188" s="269" t="s">
        <v>292</v>
      </c>
      <c r="C188" s="270">
        <v>377.16</v>
      </c>
    </row>
    <row r="189" spans="1:3" x14ac:dyDescent="0.25">
      <c r="A189" s="268" t="s">
        <v>439</v>
      </c>
      <c r="B189" s="269" t="s">
        <v>292</v>
      </c>
      <c r="C189" s="270">
        <v>760</v>
      </c>
    </row>
    <row r="190" spans="1:3" x14ac:dyDescent="0.25">
      <c r="A190" s="268" t="s">
        <v>440</v>
      </c>
      <c r="B190" s="269" t="s">
        <v>292</v>
      </c>
      <c r="C190" s="270">
        <v>315.55</v>
      </c>
    </row>
    <row r="191" spans="1:3" x14ac:dyDescent="0.25">
      <c r="A191" s="268" t="s">
        <v>441</v>
      </c>
      <c r="B191" s="269" t="s">
        <v>292</v>
      </c>
      <c r="C191" s="270">
        <v>1081.42</v>
      </c>
    </row>
    <row r="192" spans="1:3" x14ac:dyDescent="0.25">
      <c r="A192" s="268" t="s">
        <v>442</v>
      </c>
      <c r="B192" s="269" t="s">
        <v>292</v>
      </c>
      <c r="C192" s="270">
        <v>453.08</v>
      </c>
    </row>
    <row r="193" spans="1:3" x14ac:dyDescent="0.25">
      <c r="A193" s="268" t="s">
        <v>443</v>
      </c>
      <c r="B193" s="269" t="s">
        <v>292</v>
      </c>
      <c r="C193" s="270">
        <v>1179.42</v>
      </c>
    </row>
    <row r="194" spans="1:3" x14ac:dyDescent="0.25">
      <c r="A194" s="268" t="s">
        <v>444</v>
      </c>
      <c r="B194" s="269" t="s">
        <v>292</v>
      </c>
      <c r="C194" s="270">
        <v>1675.52</v>
      </c>
    </row>
    <row r="195" spans="1:3" x14ac:dyDescent="0.25">
      <c r="A195" s="268" t="s">
        <v>445</v>
      </c>
      <c r="B195" s="269" t="s">
        <v>292</v>
      </c>
      <c r="C195" s="270">
        <v>345</v>
      </c>
    </row>
    <row r="196" spans="1:3" x14ac:dyDescent="0.25">
      <c r="A196" s="268" t="s">
        <v>446</v>
      </c>
      <c r="B196" s="269" t="s">
        <v>292</v>
      </c>
      <c r="C196" s="270">
        <v>710</v>
      </c>
    </row>
    <row r="197" spans="1:3" x14ac:dyDescent="0.25">
      <c r="A197" s="268" t="s">
        <v>447</v>
      </c>
      <c r="B197" s="269" t="s">
        <v>292</v>
      </c>
      <c r="C197" s="270">
        <v>2968.15</v>
      </c>
    </row>
    <row r="198" spans="1:3" x14ac:dyDescent="0.25">
      <c r="A198" s="268" t="s">
        <v>448</v>
      </c>
      <c r="B198" s="269" t="s">
        <v>292</v>
      </c>
      <c r="C198" s="270">
        <v>1000</v>
      </c>
    </row>
    <row r="199" spans="1:3" x14ac:dyDescent="0.25">
      <c r="A199" s="268" t="s">
        <v>449</v>
      </c>
      <c r="B199" s="269" t="s">
        <v>292</v>
      </c>
      <c r="C199" s="270">
        <v>13967.3</v>
      </c>
    </row>
    <row r="200" spans="1:3" x14ac:dyDescent="0.25">
      <c r="A200" s="268" t="s">
        <v>450</v>
      </c>
      <c r="B200" s="269" t="s">
        <v>292</v>
      </c>
      <c r="C200" s="270">
        <v>1068</v>
      </c>
    </row>
    <row r="201" spans="1:3" x14ac:dyDescent="0.25">
      <c r="A201" s="268" t="s">
        <v>451</v>
      </c>
      <c r="B201" s="269" t="s">
        <v>292</v>
      </c>
      <c r="C201" s="270">
        <v>514.20000000000005</v>
      </c>
    </row>
    <row r="202" spans="1:3" x14ac:dyDescent="0.25">
      <c r="A202" s="268" t="s">
        <v>452</v>
      </c>
      <c r="B202" s="269" t="s">
        <v>292</v>
      </c>
      <c r="C202" s="270">
        <v>2613.14</v>
      </c>
    </row>
    <row r="203" spans="1:3" x14ac:dyDescent="0.25">
      <c r="A203" s="268" t="s">
        <v>453</v>
      </c>
      <c r="B203" s="269" t="s">
        <v>292</v>
      </c>
      <c r="C203" s="270">
        <v>477</v>
      </c>
    </row>
    <row r="204" spans="1:3" x14ac:dyDescent="0.25">
      <c r="A204" s="268" t="s">
        <v>454</v>
      </c>
      <c r="B204" s="269" t="s">
        <v>292</v>
      </c>
      <c r="C204" s="270">
        <v>22380.02</v>
      </c>
    </row>
    <row r="205" spans="1:3" x14ac:dyDescent="0.25">
      <c r="A205" s="268" t="s">
        <v>455</v>
      </c>
      <c r="B205" s="269" t="s">
        <v>292</v>
      </c>
      <c r="C205" s="270">
        <v>3248.88</v>
      </c>
    </row>
    <row r="206" spans="1:3" x14ac:dyDescent="0.25">
      <c r="A206" s="268" t="s">
        <v>456</v>
      </c>
      <c r="B206" s="269" t="s">
        <v>292</v>
      </c>
      <c r="C206" s="270">
        <v>2405.91</v>
      </c>
    </row>
    <row r="207" spans="1:3" x14ac:dyDescent="0.25">
      <c r="A207" s="268" t="s">
        <v>457</v>
      </c>
      <c r="B207" s="269" t="s">
        <v>292</v>
      </c>
      <c r="C207" s="270">
        <v>533.33000000000004</v>
      </c>
    </row>
    <row r="208" spans="1:3" x14ac:dyDescent="0.25">
      <c r="A208" s="268" t="s">
        <v>458</v>
      </c>
      <c r="B208" s="269" t="s">
        <v>292</v>
      </c>
      <c r="C208" s="270">
        <v>1836.52</v>
      </c>
    </row>
    <row r="209" spans="1:3" x14ac:dyDescent="0.25">
      <c r="A209" s="268" t="s">
        <v>459</v>
      </c>
      <c r="B209" s="269" t="s">
        <v>292</v>
      </c>
      <c r="C209" s="270">
        <v>1168.68</v>
      </c>
    </row>
    <row r="210" spans="1:3" x14ac:dyDescent="0.25">
      <c r="A210" s="268" t="s">
        <v>460</v>
      </c>
      <c r="B210" s="269" t="s">
        <v>292</v>
      </c>
      <c r="C210" s="270">
        <v>1500</v>
      </c>
    </row>
    <row r="211" spans="1:3" x14ac:dyDescent="0.25">
      <c r="A211" s="268" t="s">
        <v>461</v>
      </c>
      <c r="B211" s="269" t="s">
        <v>292</v>
      </c>
      <c r="C211" s="270">
        <v>3365.63</v>
      </c>
    </row>
    <row r="212" spans="1:3" x14ac:dyDescent="0.25">
      <c r="A212" s="268" t="s">
        <v>462</v>
      </c>
      <c r="B212" s="269" t="s">
        <v>292</v>
      </c>
      <c r="C212" s="270">
        <v>3774.35</v>
      </c>
    </row>
    <row r="213" spans="1:3" x14ac:dyDescent="0.25">
      <c r="A213" s="268" t="s">
        <v>463</v>
      </c>
      <c r="B213" s="269" t="s">
        <v>292</v>
      </c>
      <c r="C213" s="270">
        <v>1618.58</v>
      </c>
    </row>
    <row r="214" spans="1:3" x14ac:dyDescent="0.25">
      <c r="A214" s="268" t="s">
        <v>464</v>
      </c>
      <c r="B214" s="269" t="s">
        <v>292</v>
      </c>
      <c r="C214" s="270">
        <v>763</v>
      </c>
    </row>
    <row r="215" spans="1:3" x14ac:dyDescent="0.25">
      <c r="A215" s="268" t="s">
        <v>465</v>
      </c>
      <c r="B215" s="269" t="s">
        <v>292</v>
      </c>
      <c r="C215" s="270">
        <v>296</v>
      </c>
    </row>
    <row r="216" spans="1:3" x14ac:dyDescent="0.25">
      <c r="A216" s="268" t="s">
        <v>466</v>
      </c>
      <c r="B216" s="269" t="s">
        <v>292</v>
      </c>
      <c r="C216" s="270">
        <v>540.49</v>
      </c>
    </row>
    <row r="217" spans="1:3" x14ac:dyDescent="0.25">
      <c r="A217" s="268" t="s">
        <v>467</v>
      </c>
      <c r="B217" s="269" t="s">
        <v>292</v>
      </c>
      <c r="C217" s="270">
        <v>385.88</v>
      </c>
    </row>
    <row r="218" spans="1:3" x14ac:dyDescent="0.25">
      <c r="A218" s="268" t="s">
        <v>468</v>
      </c>
      <c r="B218" s="269" t="s">
        <v>292</v>
      </c>
      <c r="C218" s="270">
        <v>1600</v>
      </c>
    </row>
    <row r="219" spans="1:3" x14ac:dyDescent="0.25">
      <c r="A219" s="268" t="s">
        <v>469</v>
      </c>
      <c r="B219" s="269" t="s">
        <v>292</v>
      </c>
      <c r="C219" s="270">
        <v>1068</v>
      </c>
    </row>
    <row r="220" spans="1:3" x14ac:dyDescent="0.25">
      <c r="A220" s="268" t="s">
        <v>470</v>
      </c>
      <c r="B220" s="269" t="s">
        <v>292</v>
      </c>
      <c r="C220" s="270">
        <v>100</v>
      </c>
    </row>
    <row r="221" spans="1:3" x14ac:dyDescent="0.25">
      <c r="A221" s="268" t="s">
        <v>471</v>
      </c>
      <c r="B221" s="269" t="s">
        <v>292</v>
      </c>
      <c r="C221" s="270">
        <v>922.61</v>
      </c>
    </row>
    <row r="222" spans="1:3" x14ac:dyDescent="0.25">
      <c r="A222" s="268" t="s">
        <v>472</v>
      </c>
      <c r="B222" s="269" t="s">
        <v>292</v>
      </c>
      <c r="C222" s="270">
        <v>3425.8</v>
      </c>
    </row>
    <row r="223" spans="1:3" x14ac:dyDescent="0.25">
      <c r="A223" s="268" t="s">
        <v>473</v>
      </c>
      <c r="B223" s="269" t="s">
        <v>292</v>
      </c>
      <c r="C223" s="270">
        <v>789.25</v>
      </c>
    </row>
    <row r="224" spans="1:3" x14ac:dyDescent="0.25">
      <c r="A224" s="268" t="s">
        <v>474</v>
      </c>
      <c r="B224" s="269" t="s">
        <v>292</v>
      </c>
      <c r="C224" s="270">
        <v>645.36</v>
      </c>
    </row>
    <row r="225" spans="1:3" x14ac:dyDescent="0.25">
      <c r="A225" s="268" t="s">
        <v>475</v>
      </c>
      <c r="B225" s="269" t="s">
        <v>292</v>
      </c>
      <c r="C225" s="270">
        <v>1286</v>
      </c>
    </row>
    <row r="226" spans="1:3" x14ac:dyDescent="0.25">
      <c r="A226" s="268" t="s">
        <v>476</v>
      </c>
      <c r="B226" s="269" t="s">
        <v>292</v>
      </c>
      <c r="C226" s="270">
        <v>271.23</v>
      </c>
    </row>
    <row r="227" spans="1:3" x14ac:dyDescent="0.25">
      <c r="A227" s="268" t="s">
        <v>477</v>
      </c>
      <c r="B227" s="269" t="s">
        <v>292</v>
      </c>
      <c r="C227" s="270">
        <v>785.28</v>
      </c>
    </row>
    <row r="228" spans="1:3" x14ac:dyDescent="0.25">
      <c r="A228" s="268" t="s">
        <v>478</v>
      </c>
      <c r="B228" s="269" t="s">
        <v>292</v>
      </c>
      <c r="C228" s="270">
        <v>686.62</v>
      </c>
    </row>
    <row r="229" spans="1:3" x14ac:dyDescent="0.25">
      <c r="A229" s="268" t="s">
        <v>479</v>
      </c>
      <c r="B229" s="269" t="s">
        <v>292</v>
      </c>
      <c r="C229" s="270">
        <v>231.2</v>
      </c>
    </row>
    <row r="230" spans="1:3" x14ac:dyDescent="0.25">
      <c r="A230" s="268" t="s">
        <v>480</v>
      </c>
      <c r="B230" s="269" t="s">
        <v>292</v>
      </c>
      <c r="C230" s="270">
        <v>472.18</v>
      </c>
    </row>
    <row r="231" spans="1:3" x14ac:dyDescent="0.25">
      <c r="A231" s="268" t="s">
        <v>481</v>
      </c>
      <c r="B231" s="269" t="s">
        <v>292</v>
      </c>
      <c r="C231" s="270">
        <v>655</v>
      </c>
    </row>
    <row r="232" spans="1:3" x14ac:dyDescent="0.25">
      <c r="A232" s="268" t="s">
        <v>482</v>
      </c>
      <c r="B232" s="269" t="s">
        <v>292</v>
      </c>
      <c r="C232" s="270">
        <v>497.41</v>
      </c>
    </row>
    <row r="233" spans="1:3" x14ac:dyDescent="0.25">
      <c r="A233" s="268" t="s">
        <v>483</v>
      </c>
      <c r="B233" s="269" t="s">
        <v>292</v>
      </c>
      <c r="C233" s="270">
        <v>1261.99</v>
      </c>
    </row>
    <row r="234" spans="1:3" x14ac:dyDescent="0.25">
      <c r="A234" s="268" t="s">
        <v>484</v>
      </c>
      <c r="B234" s="269" t="s">
        <v>292</v>
      </c>
      <c r="C234" s="270">
        <v>190</v>
      </c>
    </row>
    <row r="235" spans="1:3" x14ac:dyDescent="0.25">
      <c r="A235" s="268" t="s">
        <v>485</v>
      </c>
      <c r="B235" s="269" t="s">
        <v>292</v>
      </c>
      <c r="C235" s="270">
        <v>4898.24</v>
      </c>
    </row>
    <row r="236" spans="1:3" x14ac:dyDescent="0.25">
      <c r="A236" s="268" t="s">
        <v>486</v>
      </c>
      <c r="B236" s="269" t="s">
        <v>292</v>
      </c>
      <c r="C236" s="270">
        <v>585.88</v>
      </c>
    </row>
    <row r="237" spans="1:3" x14ac:dyDescent="0.25">
      <c r="A237" s="268" t="s">
        <v>487</v>
      </c>
      <c r="B237" s="269" t="s">
        <v>292</v>
      </c>
      <c r="C237" s="270">
        <v>752.01</v>
      </c>
    </row>
    <row r="238" spans="1:3" x14ac:dyDescent="0.25">
      <c r="A238" s="268" t="s">
        <v>488</v>
      </c>
      <c r="B238" s="269" t="s">
        <v>292</v>
      </c>
      <c r="C238" s="270">
        <v>3077.93</v>
      </c>
    </row>
    <row r="239" spans="1:3" x14ac:dyDescent="0.25">
      <c r="A239" s="268" t="s">
        <v>489</v>
      </c>
      <c r="B239" s="269" t="s">
        <v>292</v>
      </c>
      <c r="C239" s="270">
        <v>4439</v>
      </c>
    </row>
    <row r="240" spans="1:3" x14ac:dyDescent="0.25">
      <c r="A240" s="268" t="s">
        <v>490</v>
      </c>
      <c r="B240" s="269" t="s">
        <v>292</v>
      </c>
      <c r="C240" s="270">
        <v>500</v>
      </c>
    </row>
    <row r="241" spans="1:3" x14ac:dyDescent="0.25">
      <c r="A241" s="268" t="s">
        <v>491</v>
      </c>
      <c r="B241" s="269" t="s">
        <v>292</v>
      </c>
      <c r="C241" s="270">
        <v>950</v>
      </c>
    </row>
    <row r="242" spans="1:3" x14ac:dyDescent="0.25">
      <c r="A242" s="268" t="s">
        <v>492</v>
      </c>
      <c r="B242" s="269" t="s">
        <v>292</v>
      </c>
      <c r="C242" s="270">
        <v>925</v>
      </c>
    </row>
    <row r="243" spans="1:3" x14ac:dyDescent="0.25">
      <c r="A243" s="268" t="s">
        <v>493</v>
      </c>
      <c r="B243" s="269" t="s">
        <v>292</v>
      </c>
      <c r="C243" s="270">
        <v>2235.2399999999998</v>
      </c>
    </row>
    <row r="244" spans="1:3" x14ac:dyDescent="0.25">
      <c r="A244" s="268" t="s">
        <v>494</v>
      </c>
      <c r="B244" s="269" t="s">
        <v>292</v>
      </c>
      <c r="C244" s="270">
        <v>592.69000000000005</v>
      </c>
    </row>
    <row r="245" spans="1:3" x14ac:dyDescent="0.25">
      <c r="A245" s="268" t="s">
        <v>495</v>
      </c>
      <c r="B245" s="269" t="s">
        <v>292</v>
      </c>
      <c r="C245" s="270">
        <v>560.52</v>
      </c>
    </row>
    <row r="246" spans="1:3" x14ac:dyDescent="0.25">
      <c r="A246" s="268" t="s">
        <v>496</v>
      </c>
      <c r="B246" s="269" t="s">
        <v>292</v>
      </c>
      <c r="C246" s="270">
        <v>2647.05</v>
      </c>
    </row>
    <row r="247" spans="1:3" x14ac:dyDescent="0.25">
      <c r="A247" s="268" t="s">
        <v>497</v>
      </c>
      <c r="B247" s="269" t="s">
        <v>292</v>
      </c>
      <c r="C247" s="270">
        <v>913.45</v>
      </c>
    </row>
    <row r="248" spans="1:3" x14ac:dyDescent="0.25">
      <c r="A248" s="268" t="s">
        <v>498</v>
      </c>
      <c r="B248" s="269" t="s">
        <v>292</v>
      </c>
      <c r="C248" s="270">
        <v>1026.68</v>
      </c>
    </row>
    <row r="249" spans="1:3" x14ac:dyDescent="0.25">
      <c r="A249" s="268" t="s">
        <v>499</v>
      </c>
      <c r="B249" s="269" t="s">
        <v>292</v>
      </c>
      <c r="C249" s="270">
        <v>503.63</v>
      </c>
    </row>
    <row r="250" spans="1:3" x14ac:dyDescent="0.25">
      <c r="A250" s="268" t="s">
        <v>500</v>
      </c>
      <c r="B250" s="269" t="s">
        <v>292</v>
      </c>
      <c r="C250" s="270">
        <v>663.32</v>
      </c>
    </row>
    <row r="251" spans="1:3" x14ac:dyDescent="0.25">
      <c r="A251" s="268" t="s">
        <v>501</v>
      </c>
      <c r="B251" s="269" t="s">
        <v>292</v>
      </c>
      <c r="C251" s="270">
        <v>244.91</v>
      </c>
    </row>
    <row r="252" spans="1:3" x14ac:dyDescent="0.25">
      <c r="A252" s="268" t="s">
        <v>502</v>
      </c>
      <c r="B252" s="269" t="s">
        <v>292</v>
      </c>
      <c r="C252" s="270">
        <v>55.68</v>
      </c>
    </row>
    <row r="253" spans="1:3" x14ac:dyDescent="0.25">
      <c r="A253" s="268" t="s">
        <v>503</v>
      </c>
      <c r="B253" s="269" t="s">
        <v>292</v>
      </c>
      <c r="C253" s="270">
        <v>176.12</v>
      </c>
    </row>
    <row r="254" spans="1:3" x14ac:dyDescent="0.25">
      <c r="A254" s="268" t="s">
        <v>504</v>
      </c>
      <c r="B254" s="269" t="s">
        <v>292</v>
      </c>
      <c r="C254" s="270">
        <v>1816.14</v>
      </c>
    </row>
    <row r="255" spans="1:3" x14ac:dyDescent="0.25">
      <c r="A255" s="268" t="s">
        <v>505</v>
      </c>
      <c r="B255" s="269" t="s">
        <v>292</v>
      </c>
      <c r="C255" s="270">
        <v>2266.7199999999998</v>
      </c>
    </row>
    <row r="256" spans="1:3" x14ac:dyDescent="0.25">
      <c r="A256" s="268" t="s">
        <v>506</v>
      </c>
      <c r="B256" s="269" t="s">
        <v>292</v>
      </c>
      <c r="C256" s="270">
        <v>2741.16</v>
      </c>
    </row>
    <row r="257" spans="1:3" x14ac:dyDescent="0.25">
      <c r="A257" s="268" t="s">
        <v>507</v>
      </c>
      <c r="B257" s="269" t="s">
        <v>292</v>
      </c>
      <c r="C257" s="270">
        <v>115</v>
      </c>
    </row>
    <row r="258" spans="1:3" x14ac:dyDescent="0.25">
      <c r="A258" s="268" t="s">
        <v>508</v>
      </c>
      <c r="B258" s="269" t="s">
        <v>292</v>
      </c>
      <c r="C258" s="270">
        <v>882.1</v>
      </c>
    </row>
    <row r="259" spans="1:3" x14ac:dyDescent="0.25">
      <c r="A259" s="268" t="s">
        <v>509</v>
      </c>
      <c r="B259" s="269" t="s">
        <v>292</v>
      </c>
      <c r="C259" s="270">
        <v>546.23</v>
      </c>
    </row>
    <row r="260" spans="1:3" x14ac:dyDescent="0.25">
      <c r="A260" s="268" t="s">
        <v>510</v>
      </c>
      <c r="B260" s="269" t="s">
        <v>292</v>
      </c>
      <c r="C260" s="270">
        <v>1410.72</v>
      </c>
    </row>
    <row r="261" spans="1:3" x14ac:dyDescent="0.25">
      <c r="A261" s="268" t="s">
        <v>511</v>
      </c>
      <c r="B261" s="269" t="s">
        <v>292</v>
      </c>
      <c r="C261" s="270">
        <v>1494.99</v>
      </c>
    </row>
    <row r="262" spans="1:3" x14ac:dyDescent="0.25">
      <c r="A262" s="268" t="s">
        <v>512</v>
      </c>
      <c r="B262" s="269" t="s">
        <v>292</v>
      </c>
      <c r="C262" s="270">
        <v>105.3</v>
      </c>
    </row>
    <row r="263" spans="1:3" x14ac:dyDescent="0.25">
      <c r="A263" s="268" t="s">
        <v>513</v>
      </c>
      <c r="B263" s="269" t="s">
        <v>292</v>
      </c>
      <c r="C263" s="270">
        <v>1250</v>
      </c>
    </row>
    <row r="264" spans="1:3" x14ac:dyDescent="0.25">
      <c r="A264" s="268" t="s">
        <v>514</v>
      </c>
      <c r="B264" s="269" t="s">
        <v>292</v>
      </c>
      <c r="C264" s="270">
        <v>790</v>
      </c>
    </row>
    <row r="265" spans="1:3" x14ac:dyDescent="0.25">
      <c r="A265" s="268" t="s">
        <v>515</v>
      </c>
      <c r="B265" s="269" t="s">
        <v>292</v>
      </c>
      <c r="C265" s="270">
        <v>7235.9</v>
      </c>
    </row>
    <row r="266" spans="1:3" x14ac:dyDescent="0.25">
      <c r="A266" s="268" t="s">
        <v>516</v>
      </c>
      <c r="B266" s="269" t="s">
        <v>292</v>
      </c>
      <c r="C266" s="270">
        <v>1434.97</v>
      </c>
    </row>
    <row r="267" spans="1:3" x14ac:dyDescent="0.25">
      <c r="A267" s="268" t="s">
        <v>517</v>
      </c>
      <c r="B267" s="269" t="s">
        <v>292</v>
      </c>
      <c r="C267" s="270">
        <v>800.14</v>
      </c>
    </row>
    <row r="268" spans="1:3" x14ac:dyDescent="0.25">
      <c r="A268" s="268" t="s">
        <v>518</v>
      </c>
      <c r="B268" s="269" t="s">
        <v>292</v>
      </c>
      <c r="C268" s="270">
        <v>2430.7399999999998</v>
      </c>
    </row>
    <row r="269" spans="1:3" x14ac:dyDescent="0.25">
      <c r="A269" s="268" t="s">
        <v>519</v>
      </c>
      <c r="B269" s="269" t="s">
        <v>292</v>
      </c>
      <c r="C269" s="270">
        <v>630.82000000000005</v>
      </c>
    </row>
    <row r="270" spans="1:3" x14ac:dyDescent="0.25">
      <c r="A270" s="268" t="s">
        <v>520</v>
      </c>
      <c r="B270" s="269" t="s">
        <v>292</v>
      </c>
      <c r="C270" s="270">
        <v>1178.67</v>
      </c>
    </row>
    <row r="271" spans="1:3" x14ac:dyDescent="0.25">
      <c r="A271" s="268" t="s">
        <v>521</v>
      </c>
      <c r="B271" s="269" t="s">
        <v>292</v>
      </c>
      <c r="C271" s="270">
        <v>486.82</v>
      </c>
    </row>
    <row r="272" spans="1:3" x14ac:dyDescent="0.25">
      <c r="A272" s="268" t="s">
        <v>522</v>
      </c>
      <c r="B272" s="269" t="s">
        <v>292</v>
      </c>
      <c r="C272" s="270">
        <v>190.64</v>
      </c>
    </row>
    <row r="273" spans="1:3" x14ac:dyDescent="0.25">
      <c r="A273" s="268" t="s">
        <v>523</v>
      </c>
      <c r="B273" s="269" t="s">
        <v>292</v>
      </c>
      <c r="C273" s="270">
        <v>582.46</v>
      </c>
    </row>
    <row r="274" spans="1:3" x14ac:dyDescent="0.25">
      <c r="A274" s="268" t="s">
        <v>524</v>
      </c>
      <c r="B274" s="269" t="s">
        <v>292</v>
      </c>
      <c r="C274" s="270">
        <v>1096.01</v>
      </c>
    </row>
    <row r="275" spans="1:3" x14ac:dyDescent="0.25">
      <c r="A275" s="268" t="s">
        <v>525</v>
      </c>
      <c r="B275" s="269" t="s">
        <v>292</v>
      </c>
      <c r="C275" s="270">
        <v>3604.53</v>
      </c>
    </row>
    <row r="276" spans="1:3" x14ac:dyDescent="0.25">
      <c r="A276" s="268" t="s">
        <v>526</v>
      </c>
      <c r="B276" s="269" t="s">
        <v>292</v>
      </c>
      <c r="C276" s="270">
        <v>200</v>
      </c>
    </row>
    <row r="277" spans="1:3" x14ac:dyDescent="0.25">
      <c r="A277" s="268" t="s">
        <v>527</v>
      </c>
      <c r="B277" s="269" t="s">
        <v>292</v>
      </c>
      <c r="C277" s="270">
        <v>350</v>
      </c>
    </row>
    <row r="278" spans="1:3" x14ac:dyDescent="0.25">
      <c r="A278" s="268" t="s">
        <v>528</v>
      </c>
      <c r="B278" s="269" t="s">
        <v>292</v>
      </c>
      <c r="C278" s="270">
        <v>460.03</v>
      </c>
    </row>
    <row r="279" spans="1:3" x14ac:dyDescent="0.25">
      <c r="A279" s="268" t="s">
        <v>529</v>
      </c>
      <c r="B279" s="269" t="s">
        <v>292</v>
      </c>
      <c r="C279" s="270">
        <v>575.57000000000005</v>
      </c>
    </row>
    <row r="280" spans="1:3" x14ac:dyDescent="0.25">
      <c r="A280" s="268" t="s">
        <v>530</v>
      </c>
      <c r="B280" s="269" t="s">
        <v>292</v>
      </c>
      <c r="C280" s="270">
        <v>1335.51</v>
      </c>
    </row>
    <row r="281" spans="1:3" x14ac:dyDescent="0.25">
      <c r="A281" s="268" t="s">
        <v>531</v>
      </c>
      <c r="B281" s="269" t="s">
        <v>292</v>
      </c>
      <c r="C281" s="270">
        <v>1979.8</v>
      </c>
    </row>
    <row r="282" spans="1:3" x14ac:dyDescent="0.25">
      <c r="A282" s="268" t="s">
        <v>532</v>
      </c>
      <c r="B282" s="269" t="s">
        <v>292</v>
      </c>
      <c r="C282" s="270">
        <v>950</v>
      </c>
    </row>
    <row r="283" spans="1:3" x14ac:dyDescent="0.25">
      <c r="A283" s="268" t="s">
        <v>533</v>
      </c>
      <c r="B283" s="269" t="s">
        <v>292</v>
      </c>
      <c r="C283" s="270">
        <v>2325</v>
      </c>
    </row>
    <row r="284" spans="1:3" x14ac:dyDescent="0.25">
      <c r="A284" s="268" t="s">
        <v>534</v>
      </c>
      <c r="B284" s="269" t="s">
        <v>292</v>
      </c>
      <c r="C284" s="270">
        <v>1010.84</v>
      </c>
    </row>
    <row r="285" spans="1:3" x14ac:dyDescent="0.25">
      <c r="A285" s="268" t="s">
        <v>535</v>
      </c>
      <c r="B285" s="269" t="s">
        <v>292</v>
      </c>
      <c r="C285" s="270">
        <v>1305.1199999999999</v>
      </c>
    </row>
    <row r="286" spans="1:3" x14ac:dyDescent="0.25">
      <c r="A286" s="268" t="s">
        <v>536</v>
      </c>
      <c r="B286" s="269" t="s">
        <v>292</v>
      </c>
      <c r="C286" s="270">
        <v>550.87</v>
      </c>
    </row>
    <row r="287" spans="1:3" x14ac:dyDescent="0.25">
      <c r="A287" s="268" t="s">
        <v>537</v>
      </c>
      <c r="B287" s="269" t="s">
        <v>292</v>
      </c>
      <c r="C287" s="270">
        <v>4750</v>
      </c>
    </row>
    <row r="288" spans="1:3" x14ac:dyDescent="0.25">
      <c r="A288" s="268" t="s">
        <v>538</v>
      </c>
      <c r="B288" s="269" t="s">
        <v>292</v>
      </c>
      <c r="C288" s="270">
        <v>218.93</v>
      </c>
    </row>
    <row r="289" spans="1:3" x14ac:dyDescent="0.25">
      <c r="A289" s="268" t="s">
        <v>539</v>
      </c>
      <c r="B289" s="269" t="s">
        <v>292</v>
      </c>
      <c r="C289" s="270">
        <v>6637.53</v>
      </c>
    </row>
    <row r="290" spans="1:3" x14ac:dyDescent="0.25">
      <c r="A290" s="268" t="s">
        <v>540</v>
      </c>
      <c r="B290" s="269" t="s">
        <v>292</v>
      </c>
      <c r="C290" s="270">
        <v>504</v>
      </c>
    </row>
    <row r="291" spans="1:3" x14ac:dyDescent="0.25">
      <c r="A291" s="268" t="s">
        <v>541</v>
      </c>
      <c r="B291" s="269" t="s">
        <v>292</v>
      </c>
      <c r="C291" s="270">
        <v>663.84</v>
      </c>
    </row>
    <row r="292" spans="1:3" x14ac:dyDescent="0.25">
      <c r="A292" s="268" t="s">
        <v>542</v>
      </c>
      <c r="B292" s="269" t="s">
        <v>292</v>
      </c>
      <c r="C292" s="270">
        <v>4016.96</v>
      </c>
    </row>
    <row r="293" spans="1:3" x14ac:dyDescent="0.25">
      <c r="A293" s="268" t="s">
        <v>543</v>
      </c>
      <c r="B293" s="269" t="s">
        <v>292</v>
      </c>
      <c r="C293" s="270">
        <v>2346.4299999999998</v>
      </c>
    </row>
    <row r="294" spans="1:3" x14ac:dyDescent="0.25">
      <c r="A294" s="268" t="s">
        <v>544</v>
      </c>
      <c r="B294" s="269" t="s">
        <v>292</v>
      </c>
      <c r="C294" s="270">
        <v>580.46</v>
      </c>
    </row>
    <row r="295" spans="1:3" x14ac:dyDescent="0.25">
      <c r="A295" s="268" t="s">
        <v>545</v>
      </c>
      <c r="B295" s="269" t="s">
        <v>292</v>
      </c>
      <c r="C295" s="270">
        <v>1050</v>
      </c>
    </row>
    <row r="296" spans="1:3" x14ac:dyDescent="0.25">
      <c r="A296" s="268" t="s">
        <v>546</v>
      </c>
      <c r="B296" s="269" t="s">
        <v>292</v>
      </c>
      <c r="C296" s="270">
        <v>638.86</v>
      </c>
    </row>
    <row r="297" spans="1:3" x14ac:dyDescent="0.25">
      <c r="A297" s="268" t="s">
        <v>547</v>
      </c>
      <c r="B297" s="269" t="s">
        <v>292</v>
      </c>
      <c r="C297" s="270">
        <v>3531.39</v>
      </c>
    </row>
    <row r="298" spans="1:3" x14ac:dyDescent="0.25">
      <c r="A298" s="268" t="s">
        <v>548</v>
      </c>
      <c r="B298" s="269" t="s">
        <v>292</v>
      </c>
      <c r="C298" s="270">
        <v>175.31</v>
      </c>
    </row>
    <row r="299" spans="1:3" x14ac:dyDescent="0.25">
      <c r="A299" s="268" t="s">
        <v>549</v>
      </c>
      <c r="B299" s="269" t="s">
        <v>292</v>
      </c>
      <c r="C299" s="270">
        <v>3333.5</v>
      </c>
    </row>
    <row r="300" spans="1:3" x14ac:dyDescent="0.25">
      <c r="A300" s="268" t="s">
        <v>550</v>
      </c>
      <c r="B300" s="269" t="s">
        <v>292</v>
      </c>
      <c r="C300" s="270">
        <v>787</v>
      </c>
    </row>
    <row r="301" spans="1:3" x14ac:dyDescent="0.25">
      <c r="A301" s="268" t="s">
        <v>551</v>
      </c>
      <c r="B301" s="269" t="s">
        <v>292</v>
      </c>
      <c r="C301" s="270">
        <v>649.5</v>
      </c>
    </row>
    <row r="302" spans="1:3" x14ac:dyDescent="0.25">
      <c r="A302" s="268" t="s">
        <v>552</v>
      </c>
      <c r="B302" s="269" t="s">
        <v>292</v>
      </c>
      <c r="C302" s="270">
        <v>774.25</v>
      </c>
    </row>
    <row r="303" spans="1:3" x14ac:dyDescent="0.25">
      <c r="A303" s="268" t="s">
        <v>553</v>
      </c>
      <c r="B303" s="269" t="s">
        <v>292</v>
      </c>
      <c r="C303" s="270">
        <v>1033.02</v>
      </c>
    </row>
    <row r="304" spans="1:3" x14ac:dyDescent="0.25">
      <c r="A304" s="268" t="s">
        <v>554</v>
      </c>
      <c r="B304" s="269" t="s">
        <v>292</v>
      </c>
      <c r="C304" s="270">
        <v>1500</v>
      </c>
    </row>
    <row r="305" spans="1:3" x14ac:dyDescent="0.25">
      <c r="A305" s="268" t="s">
        <v>555</v>
      </c>
      <c r="B305" s="269" t="s">
        <v>292</v>
      </c>
      <c r="C305" s="270">
        <v>1254.8599999999999</v>
      </c>
    </row>
    <row r="306" spans="1:3" x14ac:dyDescent="0.25">
      <c r="A306" s="268" t="s">
        <v>556</v>
      </c>
      <c r="B306" s="269" t="s">
        <v>292</v>
      </c>
      <c r="C306" s="270">
        <v>1140</v>
      </c>
    </row>
    <row r="307" spans="1:3" x14ac:dyDescent="0.25">
      <c r="A307" s="268" t="s">
        <v>557</v>
      </c>
      <c r="B307" s="269" t="s">
        <v>292</v>
      </c>
      <c r="C307" s="270">
        <v>436.98</v>
      </c>
    </row>
    <row r="308" spans="1:3" x14ac:dyDescent="0.25">
      <c r="A308" s="268" t="s">
        <v>558</v>
      </c>
      <c r="B308" s="269" t="s">
        <v>292</v>
      </c>
      <c r="C308" s="270">
        <v>3062.86</v>
      </c>
    </row>
    <row r="309" spans="1:3" x14ac:dyDescent="0.25">
      <c r="A309" s="268" t="s">
        <v>559</v>
      </c>
      <c r="B309" s="269" t="s">
        <v>292</v>
      </c>
      <c r="C309" s="270">
        <v>2744.79</v>
      </c>
    </row>
    <row r="310" spans="1:3" x14ac:dyDescent="0.25">
      <c r="A310" s="268" t="s">
        <v>560</v>
      </c>
      <c r="B310" s="269" t="s">
        <v>292</v>
      </c>
      <c r="C310" s="270">
        <v>608.55999999999995</v>
      </c>
    </row>
    <row r="311" spans="1:3" x14ac:dyDescent="0.25">
      <c r="A311" s="268" t="s">
        <v>561</v>
      </c>
      <c r="B311" s="269" t="s">
        <v>292</v>
      </c>
      <c r="C311" s="270">
        <v>355</v>
      </c>
    </row>
    <row r="312" spans="1:3" x14ac:dyDescent="0.25">
      <c r="A312" s="268" t="s">
        <v>562</v>
      </c>
      <c r="B312" s="269" t="s">
        <v>292</v>
      </c>
      <c r="C312" s="270">
        <v>2087.6999999999998</v>
      </c>
    </row>
    <row r="313" spans="1:3" x14ac:dyDescent="0.25">
      <c r="A313" s="268" t="s">
        <v>563</v>
      </c>
      <c r="B313" s="269" t="s">
        <v>292</v>
      </c>
      <c r="C313" s="270">
        <v>1172.6500000000001</v>
      </c>
    </row>
    <row r="314" spans="1:3" x14ac:dyDescent="0.25">
      <c r="A314" s="268" t="s">
        <v>564</v>
      </c>
      <c r="B314" s="269" t="s">
        <v>292</v>
      </c>
      <c r="C314" s="270">
        <v>1577.39</v>
      </c>
    </row>
    <row r="315" spans="1:3" x14ac:dyDescent="0.25">
      <c r="A315" s="268" t="s">
        <v>565</v>
      </c>
      <c r="B315" s="269" t="s">
        <v>292</v>
      </c>
      <c r="C315" s="270">
        <v>719.94</v>
      </c>
    </row>
    <row r="316" spans="1:3" x14ac:dyDescent="0.25">
      <c r="A316" s="268" t="s">
        <v>566</v>
      </c>
      <c r="B316" s="269" t="s">
        <v>292</v>
      </c>
      <c r="C316" s="270">
        <v>11495.37</v>
      </c>
    </row>
    <row r="317" spans="1:3" x14ac:dyDescent="0.25">
      <c r="A317" s="268" t="s">
        <v>567</v>
      </c>
      <c r="B317" s="269" t="s">
        <v>292</v>
      </c>
      <c r="C317" s="270">
        <v>2484.6</v>
      </c>
    </row>
    <row r="318" spans="1:3" x14ac:dyDescent="0.25">
      <c r="A318" s="268" t="s">
        <v>568</v>
      </c>
      <c r="B318" s="269" t="s">
        <v>292</v>
      </c>
      <c r="C318" s="270">
        <v>373.62</v>
      </c>
    </row>
    <row r="319" spans="1:3" x14ac:dyDescent="0.25">
      <c r="A319" s="268" t="s">
        <v>569</v>
      </c>
      <c r="B319" s="269" t="s">
        <v>292</v>
      </c>
      <c r="C319" s="270">
        <v>1152.6600000000001</v>
      </c>
    </row>
    <row r="320" spans="1:3" x14ac:dyDescent="0.25">
      <c r="A320" s="268" t="s">
        <v>570</v>
      </c>
      <c r="B320" s="269" t="s">
        <v>292</v>
      </c>
      <c r="C320" s="270">
        <v>988.44</v>
      </c>
    </row>
    <row r="321" spans="1:3" x14ac:dyDescent="0.25">
      <c r="A321" s="268" t="s">
        <v>571</v>
      </c>
      <c r="B321" s="269" t="s">
        <v>292</v>
      </c>
      <c r="C321" s="270">
        <v>1268.6500000000001</v>
      </c>
    </row>
    <row r="322" spans="1:3" x14ac:dyDescent="0.25">
      <c r="A322" s="268" t="s">
        <v>572</v>
      </c>
      <c r="B322" s="269" t="s">
        <v>292</v>
      </c>
      <c r="C322" s="270">
        <v>1600</v>
      </c>
    </row>
    <row r="323" spans="1:3" x14ac:dyDescent="0.25">
      <c r="A323" s="268" t="s">
        <v>573</v>
      </c>
      <c r="B323" s="269" t="s">
        <v>292</v>
      </c>
      <c r="C323" s="270">
        <v>606.15</v>
      </c>
    </row>
    <row r="324" spans="1:3" x14ac:dyDescent="0.25">
      <c r="A324" s="268" t="s">
        <v>574</v>
      </c>
      <c r="B324" s="269" t="s">
        <v>292</v>
      </c>
      <c r="C324" s="270">
        <v>10102.32</v>
      </c>
    </row>
    <row r="325" spans="1:3" x14ac:dyDescent="0.25">
      <c r="A325" s="268" t="s">
        <v>575</v>
      </c>
      <c r="B325" s="269" t="s">
        <v>292</v>
      </c>
      <c r="C325" s="270">
        <v>1375.45</v>
      </c>
    </row>
    <row r="326" spans="1:3" x14ac:dyDescent="0.25">
      <c r="A326" s="268" t="s">
        <v>576</v>
      </c>
      <c r="B326" s="269" t="s">
        <v>292</v>
      </c>
      <c r="C326" s="270">
        <v>475</v>
      </c>
    </row>
    <row r="327" spans="1:3" x14ac:dyDescent="0.25">
      <c r="A327" s="268" t="s">
        <v>577</v>
      </c>
      <c r="B327" s="269" t="s">
        <v>292</v>
      </c>
      <c r="C327" s="270">
        <v>1500</v>
      </c>
    </row>
    <row r="328" spans="1:3" x14ac:dyDescent="0.25">
      <c r="A328" s="268" t="s">
        <v>578</v>
      </c>
      <c r="B328" s="269" t="s">
        <v>292</v>
      </c>
      <c r="C328" s="270">
        <v>186.6</v>
      </c>
    </row>
    <row r="329" spans="1:3" x14ac:dyDescent="0.25">
      <c r="A329" s="268" t="s">
        <v>579</v>
      </c>
      <c r="B329" s="269" t="s">
        <v>292</v>
      </c>
      <c r="C329" s="270">
        <v>1581.7</v>
      </c>
    </row>
    <row r="330" spans="1:3" x14ac:dyDescent="0.25">
      <c r="A330" s="268" t="s">
        <v>580</v>
      </c>
      <c r="B330" s="269" t="s">
        <v>292</v>
      </c>
      <c r="C330" s="270">
        <v>2649.67</v>
      </c>
    </row>
    <row r="331" spans="1:3" x14ac:dyDescent="0.25">
      <c r="A331" s="268" t="s">
        <v>581</v>
      </c>
      <c r="B331" s="269" t="s">
        <v>292</v>
      </c>
      <c r="C331" s="270">
        <v>362.35</v>
      </c>
    </row>
    <row r="332" spans="1:3" x14ac:dyDescent="0.25">
      <c r="A332" s="268" t="s">
        <v>582</v>
      </c>
      <c r="B332" s="269" t="s">
        <v>292</v>
      </c>
      <c r="C332" s="270">
        <v>1327.1</v>
      </c>
    </row>
    <row r="333" spans="1:3" x14ac:dyDescent="0.25">
      <c r="A333" s="268" t="s">
        <v>583</v>
      </c>
      <c r="B333" s="269" t="s">
        <v>292</v>
      </c>
      <c r="C333" s="270">
        <v>352.06</v>
      </c>
    </row>
    <row r="334" spans="1:3" x14ac:dyDescent="0.25">
      <c r="A334" s="268" t="s">
        <v>584</v>
      </c>
      <c r="B334" s="269" t="s">
        <v>292</v>
      </c>
      <c r="C334" s="270">
        <v>2563.23</v>
      </c>
    </row>
    <row r="335" spans="1:3" x14ac:dyDescent="0.25">
      <c r="A335" s="268" t="s">
        <v>585</v>
      </c>
      <c r="B335" s="269" t="s">
        <v>292</v>
      </c>
      <c r="C335" s="270">
        <v>968.91</v>
      </c>
    </row>
    <row r="336" spans="1:3" x14ac:dyDescent="0.25">
      <c r="A336" s="268" t="s">
        <v>586</v>
      </c>
      <c r="B336" s="269" t="s">
        <v>292</v>
      </c>
      <c r="C336" s="270">
        <v>450</v>
      </c>
    </row>
    <row r="337" spans="1:3" x14ac:dyDescent="0.25">
      <c r="A337" s="268" t="s">
        <v>587</v>
      </c>
      <c r="B337" s="269" t="s">
        <v>292</v>
      </c>
      <c r="C337" s="270">
        <v>1505.91</v>
      </c>
    </row>
    <row r="338" spans="1:3" x14ac:dyDescent="0.25">
      <c r="A338" s="268" t="s">
        <v>588</v>
      </c>
      <c r="B338" s="269" t="s">
        <v>292</v>
      </c>
      <c r="C338" s="270">
        <v>1612.36</v>
      </c>
    </row>
    <row r="339" spans="1:3" x14ac:dyDescent="0.25">
      <c r="A339" s="268" t="s">
        <v>589</v>
      </c>
      <c r="B339" s="269" t="s">
        <v>292</v>
      </c>
      <c r="C339" s="270">
        <v>3410.14</v>
      </c>
    </row>
    <row r="340" spans="1:3" x14ac:dyDescent="0.25">
      <c r="A340" s="268" t="s">
        <v>590</v>
      </c>
      <c r="B340" s="269" t="s">
        <v>292</v>
      </c>
      <c r="C340" s="270">
        <v>1867.35</v>
      </c>
    </row>
    <row r="341" spans="1:3" x14ac:dyDescent="0.25">
      <c r="A341" s="268" t="s">
        <v>591</v>
      </c>
      <c r="B341" s="269" t="s">
        <v>292</v>
      </c>
      <c r="C341" s="270">
        <v>553.55999999999995</v>
      </c>
    </row>
    <row r="342" spans="1:3" x14ac:dyDescent="0.25">
      <c r="A342" s="268" t="s">
        <v>592</v>
      </c>
      <c r="B342" s="269" t="s">
        <v>292</v>
      </c>
      <c r="C342" s="270">
        <v>471.72</v>
      </c>
    </row>
    <row r="343" spans="1:3" x14ac:dyDescent="0.25">
      <c r="A343" s="268" t="s">
        <v>593</v>
      </c>
      <c r="B343" s="269" t="s">
        <v>292</v>
      </c>
      <c r="C343" s="270">
        <v>3561.26</v>
      </c>
    </row>
    <row r="344" spans="1:3" x14ac:dyDescent="0.25">
      <c r="A344" s="268" t="s">
        <v>594</v>
      </c>
      <c r="B344" s="269" t="s">
        <v>292</v>
      </c>
      <c r="C344" s="270">
        <v>1268.82</v>
      </c>
    </row>
    <row r="345" spans="1:3" x14ac:dyDescent="0.25">
      <c r="A345" s="268" t="s">
        <v>595</v>
      </c>
      <c r="B345" s="269" t="s">
        <v>292</v>
      </c>
      <c r="C345" s="270">
        <v>700</v>
      </c>
    </row>
    <row r="346" spans="1:3" x14ac:dyDescent="0.25">
      <c r="A346" s="268" t="s">
        <v>596</v>
      </c>
      <c r="B346" s="269" t="s">
        <v>292</v>
      </c>
      <c r="C346" s="270">
        <v>1000</v>
      </c>
    </row>
    <row r="347" spans="1:3" x14ac:dyDescent="0.25">
      <c r="A347" s="268" t="s">
        <v>597</v>
      </c>
      <c r="B347" s="269" t="s">
        <v>292</v>
      </c>
      <c r="C347" s="270">
        <v>2917.21</v>
      </c>
    </row>
    <row r="348" spans="1:3" x14ac:dyDescent="0.25">
      <c r="A348" s="268" t="s">
        <v>598</v>
      </c>
      <c r="B348" s="269" t="s">
        <v>292</v>
      </c>
      <c r="C348" s="270">
        <v>1575.41</v>
      </c>
    </row>
    <row r="349" spans="1:3" x14ac:dyDescent="0.25">
      <c r="A349" s="268" t="s">
        <v>599</v>
      </c>
      <c r="B349" s="269" t="s">
        <v>292</v>
      </c>
      <c r="C349" s="270">
        <v>251.05</v>
      </c>
    </row>
    <row r="350" spans="1:3" x14ac:dyDescent="0.25">
      <c r="A350" s="268" t="s">
        <v>600</v>
      </c>
      <c r="B350" s="269" t="s">
        <v>292</v>
      </c>
      <c r="C350" s="270">
        <v>871.15</v>
      </c>
    </row>
    <row r="351" spans="1:3" x14ac:dyDescent="0.25">
      <c r="A351" s="268" t="s">
        <v>601</v>
      </c>
      <c r="B351" s="269" t="s">
        <v>292</v>
      </c>
      <c r="C351" s="270">
        <v>592.04999999999995</v>
      </c>
    </row>
    <row r="352" spans="1:3" x14ac:dyDescent="0.25">
      <c r="A352" s="268" t="s">
        <v>602</v>
      </c>
      <c r="B352" s="269" t="s">
        <v>292</v>
      </c>
      <c r="C352" s="270">
        <v>320</v>
      </c>
    </row>
    <row r="353" spans="1:3" x14ac:dyDescent="0.25">
      <c r="A353" s="268" t="s">
        <v>603</v>
      </c>
      <c r="B353" s="269" t="s">
        <v>292</v>
      </c>
      <c r="C353" s="270">
        <v>1324</v>
      </c>
    </row>
    <row r="354" spans="1:3" x14ac:dyDescent="0.25">
      <c r="A354" s="268" t="s">
        <v>604</v>
      </c>
      <c r="B354" s="269" t="s">
        <v>292</v>
      </c>
      <c r="C354" s="270">
        <v>5729.14</v>
      </c>
    </row>
    <row r="355" spans="1:3" x14ac:dyDescent="0.25">
      <c r="A355" s="268" t="s">
        <v>605</v>
      </c>
      <c r="B355" s="269" t="s">
        <v>292</v>
      </c>
      <c r="C355" s="270">
        <v>2259.38</v>
      </c>
    </row>
    <row r="356" spans="1:3" x14ac:dyDescent="0.25">
      <c r="A356" s="268" t="s">
        <v>606</v>
      </c>
      <c r="B356" s="269" t="s">
        <v>292</v>
      </c>
      <c r="C356" s="270">
        <v>694.65</v>
      </c>
    </row>
    <row r="357" spans="1:3" x14ac:dyDescent="0.25">
      <c r="A357" s="268" t="s">
        <v>607</v>
      </c>
      <c r="B357" s="269" t="s">
        <v>292</v>
      </c>
      <c r="C357" s="270">
        <v>1323.53</v>
      </c>
    </row>
    <row r="358" spans="1:3" x14ac:dyDescent="0.25">
      <c r="A358" s="268" t="s">
        <v>608</v>
      </c>
      <c r="B358" s="269" t="s">
        <v>292</v>
      </c>
      <c r="C358" s="270">
        <v>2748.39</v>
      </c>
    </row>
    <row r="359" spans="1:3" x14ac:dyDescent="0.25">
      <c r="A359" s="268" t="s">
        <v>609</v>
      </c>
      <c r="B359" s="269" t="s">
        <v>292</v>
      </c>
      <c r="C359" s="270">
        <v>494.5</v>
      </c>
    </row>
    <row r="360" spans="1:3" x14ac:dyDescent="0.25">
      <c r="A360" s="268" t="s">
        <v>610</v>
      </c>
      <c r="B360" s="269" t="s">
        <v>292</v>
      </c>
      <c r="C360" s="270">
        <v>1920.29</v>
      </c>
    </row>
    <row r="361" spans="1:3" x14ac:dyDescent="0.25">
      <c r="A361" s="268" t="s">
        <v>611</v>
      </c>
      <c r="B361" s="269" t="s">
        <v>292</v>
      </c>
      <c r="C361" s="270">
        <v>1512.46</v>
      </c>
    </row>
    <row r="362" spans="1:3" x14ac:dyDescent="0.25">
      <c r="A362" s="268" t="s">
        <v>612</v>
      </c>
      <c r="B362" s="269" t="s">
        <v>292</v>
      </c>
      <c r="C362" s="270">
        <v>243.72</v>
      </c>
    </row>
    <row r="363" spans="1:3" x14ac:dyDescent="0.25">
      <c r="A363" s="268" t="s">
        <v>613</v>
      </c>
      <c r="B363" s="269" t="s">
        <v>292</v>
      </c>
      <c r="C363" s="270">
        <v>707.2</v>
      </c>
    </row>
    <row r="364" spans="1:3" x14ac:dyDescent="0.25">
      <c r="A364" s="268" t="s">
        <v>614</v>
      </c>
      <c r="B364" s="269" t="s">
        <v>292</v>
      </c>
      <c r="C364" s="270">
        <v>4051.29</v>
      </c>
    </row>
    <row r="365" spans="1:3" x14ac:dyDescent="0.25">
      <c r="A365" s="268" t="s">
        <v>615</v>
      </c>
      <c r="B365" s="269" t="s">
        <v>292</v>
      </c>
      <c r="C365" s="270">
        <v>1337.97</v>
      </c>
    </row>
    <row r="366" spans="1:3" x14ac:dyDescent="0.25">
      <c r="A366" s="268" t="s">
        <v>616</v>
      </c>
      <c r="B366" s="269" t="s">
        <v>292</v>
      </c>
      <c r="C366" s="270">
        <v>4029.02</v>
      </c>
    </row>
    <row r="367" spans="1:3" x14ac:dyDescent="0.25">
      <c r="A367" s="268" t="s">
        <v>617</v>
      </c>
      <c r="B367" s="269" t="s">
        <v>292</v>
      </c>
      <c r="C367" s="270">
        <v>26743.43</v>
      </c>
    </row>
    <row r="368" spans="1:3" x14ac:dyDescent="0.25">
      <c r="A368" s="268" t="s">
        <v>618</v>
      </c>
      <c r="B368" s="269" t="s">
        <v>292</v>
      </c>
      <c r="C368" s="270">
        <v>1106</v>
      </c>
    </row>
    <row r="369" spans="1:3" x14ac:dyDescent="0.25">
      <c r="A369" s="268" t="s">
        <v>619</v>
      </c>
      <c r="B369" s="269" t="s">
        <v>292</v>
      </c>
      <c r="C369" s="270">
        <v>889.4</v>
      </c>
    </row>
    <row r="370" spans="1:3" x14ac:dyDescent="0.25">
      <c r="A370" s="268" t="s">
        <v>620</v>
      </c>
      <c r="B370" s="269" t="s">
        <v>292</v>
      </c>
      <c r="C370" s="270">
        <v>1038.42</v>
      </c>
    </row>
    <row r="371" spans="1:3" x14ac:dyDescent="0.25">
      <c r="A371" s="268" t="s">
        <v>621</v>
      </c>
      <c r="B371" s="269" t="s">
        <v>292</v>
      </c>
      <c r="C371" s="270">
        <v>1731.17</v>
      </c>
    </row>
    <row r="372" spans="1:3" x14ac:dyDescent="0.25">
      <c r="A372" s="268" t="s">
        <v>622</v>
      </c>
      <c r="B372" s="269" t="s">
        <v>292</v>
      </c>
      <c r="C372" s="270">
        <v>323.86</v>
      </c>
    </row>
    <row r="373" spans="1:3" x14ac:dyDescent="0.25">
      <c r="A373" s="268" t="s">
        <v>623</v>
      </c>
      <c r="B373" s="269" t="s">
        <v>292</v>
      </c>
      <c r="C373" s="270">
        <v>963.58</v>
      </c>
    </row>
    <row r="374" spans="1:3" x14ac:dyDescent="0.25">
      <c r="A374" s="268" t="s">
        <v>624</v>
      </c>
      <c r="B374" s="269" t="s">
        <v>292</v>
      </c>
      <c r="C374" s="270">
        <v>1124.3900000000001</v>
      </c>
    </row>
    <row r="375" spans="1:3" x14ac:dyDescent="0.25">
      <c r="A375" s="268" t="s">
        <v>625</v>
      </c>
      <c r="B375" s="269" t="s">
        <v>292</v>
      </c>
      <c r="C375" s="270">
        <v>1128.42</v>
      </c>
    </row>
    <row r="376" spans="1:3" x14ac:dyDescent="0.25">
      <c r="A376" s="268" t="s">
        <v>626</v>
      </c>
      <c r="B376" s="269" t="s">
        <v>292</v>
      </c>
      <c r="C376" s="270">
        <v>9603.7199999999993</v>
      </c>
    </row>
    <row r="377" spans="1:3" x14ac:dyDescent="0.25">
      <c r="A377" s="268" t="s">
        <v>627</v>
      </c>
      <c r="B377" s="269" t="s">
        <v>292</v>
      </c>
      <c r="C377" s="270">
        <v>197.3</v>
      </c>
    </row>
    <row r="378" spans="1:3" x14ac:dyDescent="0.25">
      <c r="A378" s="268" t="s">
        <v>628</v>
      </c>
      <c r="B378" s="269" t="s">
        <v>292</v>
      </c>
      <c r="C378" s="270">
        <v>264.45</v>
      </c>
    </row>
    <row r="379" spans="1:3" x14ac:dyDescent="0.25">
      <c r="A379" s="268" t="s">
        <v>629</v>
      </c>
      <c r="B379" s="269" t="s">
        <v>292</v>
      </c>
      <c r="C379" s="270">
        <v>1299.1400000000001</v>
      </c>
    </row>
    <row r="380" spans="1:3" x14ac:dyDescent="0.25">
      <c r="A380" s="268" t="s">
        <v>630</v>
      </c>
      <c r="B380" s="269" t="s">
        <v>292</v>
      </c>
      <c r="C380" s="270">
        <v>328.04</v>
      </c>
    </row>
    <row r="381" spans="1:3" x14ac:dyDescent="0.25">
      <c r="A381" s="268" t="s">
        <v>631</v>
      </c>
      <c r="B381" s="269" t="s">
        <v>292</v>
      </c>
      <c r="C381" s="270">
        <v>960.91</v>
      </c>
    </row>
    <row r="382" spans="1:3" x14ac:dyDescent="0.25">
      <c r="A382" s="268" t="s">
        <v>632</v>
      </c>
      <c r="B382" s="269" t="s">
        <v>292</v>
      </c>
      <c r="C382" s="270">
        <v>836.69</v>
      </c>
    </row>
    <row r="383" spans="1:3" x14ac:dyDescent="0.25">
      <c r="A383" s="268" t="s">
        <v>633</v>
      </c>
      <c r="B383" s="269" t="s">
        <v>292</v>
      </c>
      <c r="C383" s="270">
        <v>910.29</v>
      </c>
    </row>
    <row r="384" spans="1:3" x14ac:dyDescent="0.25">
      <c r="A384" s="268" t="s">
        <v>634</v>
      </c>
      <c r="B384" s="269" t="s">
        <v>292</v>
      </c>
      <c r="C384" s="270">
        <v>2468.56</v>
      </c>
    </row>
    <row r="385" spans="1:3" x14ac:dyDescent="0.25">
      <c r="A385" s="268" t="s">
        <v>635</v>
      </c>
      <c r="B385" s="269" t="s">
        <v>292</v>
      </c>
      <c r="C385" s="270">
        <v>4250.96</v>
      </c>
    </row>
    <row r="386" spans="1:3" x14ac:dyDescent="0.25">
      <c r="A386" s="268" t="s">
        <v>636</v>
      </c>
      <c r="B386" s="269" t="s">
        <v>292</v>
      </c>
      <c r="C386" s="270">
        <v>195.12</v>
      </c>
    </row>
    <row r="387" spans="1:3" x14ac:dyDescent="0.25">
      <c r="A387" s="268" t="s">
        <v>637</v>
      </c>
      <c r="B387" s="269" t="s">
        <v>292</v>
      </c>
      <c r="C387" s="270">
        <v>3432.85</v>
      </c>
    </row>
    <row r="388" spans="1:3" x14ac:dyDescent="0.25">
      <c r="A388" s="268" t="s">
        <v>638</v>
      </c>
      <c r="B388" s="269" t="s">
        <v>292</v>
      </c>
      <c r="C388" s="270">
        <v>469.78</v>
      </c>
    </row>
    <row r="389" spans="1:3" x14ac:dyDescent="0.25">
      <c r="A389" s="268" t="s">
        <v>639</v>
      </c>
      <c r="B389" s="269" t="s">
        <v>292</v>
      </c>
      <c r="C389" s="270">
        <v>2596.15</v>
      </c>
    </row>
    <row r="390" spans="1:3" x14ac:dyDescent="0.25">
      <c r="A390" s="268" t="s">
        <v>640</v>
      </c>
      <c r="B390" s="269" t="s">
        <v>292</v>
      </c>
      <c r="C390" s="270">
        <v>109.09</v>
      </c>
    </row>
    <row r="391" spans="1:3" x14ac:dyDescent="0.25">
      <c r="A391" s="268" t="s">
        <v>641</v>
      </c>
      <c r="B391" s="269" t="s">
        <v>292</v>
      </c>
      <c r="C391" s="270">
        <v>291</v>
      </c>
    </row>
    <row r="392" spans="1:3" x14ac:dyDescent="0.25">
      <c r="A392" s="268" t="s">
        <v>642</v>
      </c>
      <c r="B392" s="269" t="s">
        <v>292</v>
      </c>
      <c r="C392" s="270">
        <v>1280.21</v>
      </c>
    </row>
    <row r="393" spans="1:3" x14ac:dyDescent="0.25">
      <c r="A393" s="268" t="s">
        <v>643</v>
      </c>
      <c r="B393" s="269" t="s">
        <v>292</v>
      </c>
      <c r="C393" s="270">
        <v>335.96</v>
      </c>
    </row>
    <row r="394" spans="1:3" x14ac:dyDescent="0.25">
      <c r="A394" s="268" t="s">
        <v>644</v>
      </c>
      <c r="B394" s="269" t="s">
        <v>292</v>
      </c>
      <c r="C394" s="270">
        <v>3309.05</v>
      </c>
    </row>
    <row r="395" spans="1:3" x14ac:dyDescent="0.25">
      <c r="A395" s="268" t="s">
        <v>645</v>
      </c>
      <c r="B395" s="269" t="s">
        <v>292</v>
      </c>
      <c r="C395" s="270">
        <v>697.93</v>
      </c>
    </row>
    <row r="396" spans="1:3" x14ac:dyDescent="0.25">
      <c r="A396" s="268" t="s">
        <v>646</v>
      </c>
      <c r="B396" s="269" t="s">
        <v>292</v>
      </c>
      <c r="C396" s="270">
        <v>175</v>
      </c>
    </row>
    <row r="397" spans="1:3" x14ac:dyDescent="0.25">
      <c r="A397" s="268" t="s">
        <v>647</v>
      </c>
      <c r="B397" s="269" t="s">
        <v>292</v>
      </c>
      <c r="C397" s="270">
        <v>387.85</v>
      </c>
    </row>
    <row r="398" spans="1:3" x14ac:dyDescent="0.25">
      <c r="A398" s="268" t="s">
        <v>648</v>
      </c>
      <c r="B398" s="269" t="s">
        <v>292</v>
      </c>
      <c r="C398" s="270">
        <v>295</v>
      </c>
    </row>
    <row r="399" spans="1:3" x14ac:dyDescent="0.25">
      <c r="A399" s="268" t="s">
        <v>649</v>
      </c>
      <c r="B399" s="269" t="s">
        <v>292</v>
      </c>
      <c r="C399" s="270">
        <v>2007.59</v>
      </c>
    </row>
    <row r="400" spans="1:3" x14ac:dyDescent="0.25">
      <c r="A400" s="268" t="s">
        <v>650</v>
      </c>
      <c r="B400" s="269" t="s">
        <v>292</v>
      </c>
      <c r="C400" s="270">
        <v>521.63</v>
      </c>
    </row>
    <row r="401" spans="1:3" x14ac:dyDescent="0.25">
      <c r="A401" s="268" t="s">
        <v>651</v>
      </c>
      <c r="B401" s="269" t="s">
        <v>292</v>
      </c>
      <c r="C401" s="270">
        <v>244.91</v>
      </c>
    </row>
    <row r="402" spans="1:3" x14ac:dyDescent="0.25">
      <c r="A402" s="268" t="s">
        <v>652</v>
      </c>
      <c r="B402" s="269" t="s">
        <v>292</v>
      </c>
      <c r="C402" s="270">
        <v>763.87</v>
      </c>
    </row>
    <row r="403" spans="1:3" x14ac:dyDescent="0.25">
      <c r="A403" s="268" t="s">
        <v>653</v>
      </c>
      <c r="B403" s="269" t="s">
        <v>292</v>
      </c>
      <c r="C403" s="270">
        <v>2767.22</v>
      </c>
    </row>
    <row r="404" spans="1:3" x14ac:dyDescent="0.25">
      <c r="A404" s="268" t="s">
        <v>654</v>
      </c>
      <c r="B404" s="269" t="s">
        <v>292</v>
      </c>
      <c r="C404" s="270">
        <v>926.73</v>
      </c>
    </row>
    <row r="405" spans="1:3" x14ac:dyDescent="0.25">
      <c r="A405" s="268" t="s">
        <v>655</v>
      </c>
      <c r="B405" s="269" t="s">
        <v>292</v>
      </c>
      <c r="C405" s="270">
        <v>6306.91</v>
      </c>
    </row>
    <row r="406" spans="1:3" x14ac:dyDescent="0.25">
      <c r="A406" s="268" t="s">
        <v>656</v>
      </c>
      <c r="B406" s="269" t="s">
        <v>292</v>
      </c>
      <c r="C406" s="270">
        <v>1007.92</v>
      </c>
    </row>
    <row r="407" spans="1:3" x14ac:dyDescent="0.25">
      <c r="A407" s="268" t="s">
        <v>657</v>
      </c>
      <c r="B407" s="269" t="s">
        <v>292</v>
      </c>
      <c r="C407" s="270">
        <v>1484.19</v>
      </c>
    </row>
    <row r="408" spans="1:3" x14ac:dyDescent="0.25">
      <c r="A408" s="268" t="s">
        <v>658</v>
      </c>
      <c r="B408" s="269" t="s">
        <v>292</v>
      </c>
      <c r="C408" s="270">
        <v>83</v>
      </c>
    </row>
    <row r="409" spans="1:3" x14ac:dyDescent="0.25">
      <c r="A409" s="268" t="s">
        <v>659</v>
      </c>
      <c r="B409" s="269" t="s">
        <v>292</v>
      </c>
      <c r="C409" s="270">
        <v>1250</v>
      </c>
    </row>
    <row r="410" spans="1:3" x14ac:dyDescent="0.25">
      <c r="A410" s="268" t="s">
        <v>660</v>
      </c>
      <c r="B410" s="269" t="s">
        <v>292</v>
      </c>
      <c r="C410" s="270">
        <v>519.28</v>
      </c>
    </row>
    <row r="411" spans="1:3" x14ac:dyDescent="0.25">
      <c r="A411" s="268" t="s">
        <v>661</v>
      </c>
      <c r="B411" s="269" t="s">
        <v>292</v>
      </c>
      <c r="C411" s="270">
        <v>577.64</v>
      </c>
    </row>
    <row r="412" spans="1:3" x14ac:dyDescent="0.25">
      <c r="A412" s="268" t="s">
        <v>662</v>
      </c>
      <c r="B412" s="269" t="s">
        <v>292</v>
      </c>
      <c r="C412" s="270">
        <v>786.54</v>
      </c>
    </row>
    <row r="413" spans="1:3" x14ac:dyDescent="0.25">
      <c r="A413" s="268" t="s">
        <v>663</v>
      </c>
      <c r="B413" s="269" t="s">
        <v>292</v>
      </c>
      <c r="C413" s="270">
        <v>1159.5999999999999</v>
      </c>
    </row>
    <row r="414" spans="1:3" x14ac:dyDescent="0.25">
      <c r="A414" s="268" t="s">
        <v>664</v>
      </c>
      <c r="B414" s="269" t="s">
        <v>292</v>
      </c>
      <c r="C414" s="270">
        <v>3984.95</v>
      </c>
    </row>
    <row r="415" spans="1:3" x14ac:dyDescent="0.25">
      <c r="A415" s="268" t="s">
        <v>665</v>
      </c>
      <c r="B415" s="269" t="s">
        <v>292</v>
      </c>
      <c r="C415" s="270">
        <v>673.65</v>
      </c>
    </row>
    <row r="416" spans="1:3" x14ac:dyDescent="0.25">
      <c r="A416" s="268" t="s">
        <v>666</v>
      </c>
      <c r="B416" s="269" t="s">
        <v>292</v>
      </c>
      <c r="C416" s="270">
        <v>1867.85</v>
      </c>
    </row>
    <row r="417" spans="1:3" x14ac:dyDescent="0.25">
      <c r="A417" s="268" t="s">
        <v>667</v>
      </c>
      <c r="B417" s="269" t="s">
        <v>292</v>
      </c>
      <c r="C417" s="270">
        <v>4005.63</v>
      </c>
    </row>
    <row r="418" spans="1:3" x14ac:dyDescent="0.25">
      <c r="A418" s="268" t="s">
        <v>668</v>
      </c>
      <c r="B418" s="269" t="s">
        <v>292</v>
      </c>
      <c r="C418" s="270">
        <v>3751.21</v>
      </c>
    </row>
    <row r="419" spans="1:3" x14ac:dyDescent="0.25">
      <c r="A419" s="268" t="s">
        <v>669</v>
      </c>
      <c r="B419" s="269" t="s">
        <v>292</v>
      </c>
      <c r="C419" s="270">
        <v>1553.63</v>
      </c>
    </row>
    <row r="420" spans="1:3" x14ac:dyDescent="0.25">
      <c r="A420" s="268" t="s">
        <v>670</v>
      </c>
      <c r="B420" s="269" t="s">
        <v>292</v>
      </c>
      <c r="C420" s="270">
        <v>3416.88</v>
      </c>
    </row>
    <row r="421" spans="1:3" x14ac:dyDescent="0.25">
      <c r="A421" s="268" t="s">
        <v>671</v>
      </c>
      <c r="B421" s="269" t="s">
        <v>292</v>
      </c>
      <c r="C421" s="270">
        <v>4838.05</v>
      </c>
    </row>
    <row r="422" spans="1:3" x14ac:dyDescent="0.25">
      <c r="A422" s="268" t="s">
        <v>672</v>
      </c>
      <c r="B422" s="269" t="s">
        <v>292</v>
      </c>
      <c r="C422" s="270">
        <v>500</v>
      </c>
    </row>
    <row r="423" spans="1:3" x14ac:dyDescent="0.25">
      <c r="A423" s="268" t="s">
        <v>673</v>
      </c>
      <c r="B423" s="269" t="s">
        <v>292</v>
      </c>
      <c r="C423" s="270">
        <v>1455.78</v>
      </c>
    </row>
    <row r="424" spans="1:3" x14ac:dyDescent="0.25">
      <c r="A424" s="268" t="s">
        <v>674</v>
      </c>
      <c r="B424" s="269" t="s">
        <v>292</v>
      </c>
      <c r="C424" s="270">
        <v>1066</v>
      </c>
    </row>
    <row r="425" spans="1:3" x14ac:dyDescent="0.25">
      <c r="A425" s="268" t="s">
        <v>675</v>
      </c>
      <c r="B425" s="269" t="s">
        <v>292</v>
      </c>
      <c r="C425" s="270">
        <v>517.07000000000005</v>
      </c>
    </row>
    <row r="426" spans="1:3" x14ac:dyDescent="0.25">
      <c r="A426" s="268" t="s">
        <v>676</v>
      </c>
      <c r="B426" s="269" t="s">
        <v>292</v>
      </c>
      <c r="C426" s="270">
        <v>4606.25</v>
      </c>
    </row>
    <row r="427" spans="1:3" x14ac:dyDescent="0.25">
      <c r="A427" s="268" t="s">
        <v>677</v>
      </c>
      <c r="B427" s="269" t="s">
        <v>292</v>
      </c>
      <c r="C427" s="270">
        <v>922.08</v>
      </c>
    </row>
    <row r="428" spans="1:3" x14ac:dyDescent="0.25">
      <c r="A428" s="268" t="s">
        <v>678</v>
      </c>
      <c r="B428" s="269" t="s">
        <v>292</v>
      </c>
      <c r="C428" s="270">
        <v>1090.56</v>
      </c>
    </row>
    <row r="429" spans="1:3" x14ac:dyDescent="0.25">
      <c r="A429" s="268" t="s">
        <v>679</v>
      </c>
      <c r="B429" s="269" t="s">
        <v>292</v>
      </c>
      <c r="C429" s="270">
        <v>3397.01</v>
      </c>
    </row>
    <row r="430" spans="1:3" x14ac:dyDescent="0.25">
      <c r="A430" s="268" t="s">
        <v>680</v>
      </c>
      <c r="B430" s="269" t="s">
        <v>292</v>
      </c>
      <c r="C430" s="270">
        <v>1833.31</v>
      </c>
    </row>
    <row r="431" spans="1:3" x14ac:dyDescent="0.25">
      <c r="A431" s="268" t="s">
        <v>681</v>
      </c>
      <c r="B431" s="269" t="s">
        <v>292</v>
      </c>
      <c r="C431" s="270">
        <v>1685.15</v>
      </c>
    </row>
    <row r="432" spans="1:3" x14ac:dyDescent="0.25">
      <c r="A432" s="268" t="s">
        <v>682</v>
      </c>
      <c r="B432" s="269" t="s">
        <v>292</v>
      </c>
      <c r="C432" s="270">
        <v>990.95</v>
      </c>
    </row>
    <row r="433" spans="1:3" x14ac:dyDescent="0.25">
      <c r="A433" s="268" t="s">
        <v>683</v>
      </c>
      <c r="B433" s="269" t="s">
        <v>292</v>
      </c>
      <c r="C433" s="270">
        <v>1052.67</v>
      </c>
    </row>
    <row r="434" spans="1:3" x14ac:dyDescent="0.25">
      <c r="A434" s="268" t="s">
        <v>684</v>
      </c>
      <c r="B434" s="269" t="s">
        <v>292</v>
      </c>
      <c r="C434" s="270">
        <v>448.88</v>
      </c>
    </row>
    <row r="435" spans="1:3" x14ac:dyDescent="0.25">
      <c r="A435" s="268" t="s">
        <v>685</v>
      </c>
      <c r="B435" s="269" t="s">
        <v>292</v>
      </c>
      <c r="C435" s="270">
        <v>7671.12</v>
      </c>
    </row>
    <row r="436" spans="1:3" x14ac:dyDescent="0.25">
      <c r="A436" s="268" t="s">
        <v>686</v>
      </c>
      <c r="B436" s="269" t="s">
        <v>292</v>
      </c>
      <c r="C436" s="270">
        <v>646.34</v>
      </c>
    </row>
    <row r="437" spans="1:3" x14ac:dyDescent="0.25">
      <c r="A437" s="268" t="s">
        <v>687</v>
      </c>
      <c r="B437" s="269" t="s">
        <v>292</v>
      </c>
      <c r="C437" s="270">
        <v>2250</v>
      </c>
    </row>
    <row r="438" spans="1:3" x14ac:dyDescent="0.25">
      <c r="A438" s="268" t="s">
        <v>688</v>
      </c>
      <c r="B438" s="269" t="s">
        <v>292</v>
      </c>
      <c r="C438" s="270">
        <v>759.19</v>
      </c>
    </row>
    <row r="439" spans="1:3" x14ac:dyDescent="0.25">
      <c r="A439" s="268" t="s">
        <v>689</v>
      </c>
      <c r="B439" s="269" t="s">
        <v>292</v>
      </c>
      <c r="C439" s="270">
        <v>1639</v>
      </c>
    </row>
    <row r="440" spans="1:3" x14ac:dyDescent="0.25">
      <c r="A440" s="268" t="s">
        <v>690</v>
      </c>
      <c r="B440" s="269" t="s">
        <v>292</v>
      </c>
      <c r="C440" s="270">
        <v>82.6</v>
      </c>
    </row>
    <row r="441" spans="1:3" x14ac:dyDescent="0.25">
      <c r="A441" s="268" t="s">
        <v>691</v>
      </c>
      <c r="B441" s="269" t="s">
        <v>292</v>
      </c>
      <c r="C441" s="270">
        <v>1042.55</v>
      </c>
    </row>
    <row r="442" spans="1:3" x14ac:dyDescent="0.25">
      <c r="A442" s="268" t="s">
        <v>692</v>
      </c>
      <c r="B442" s="269" t="s">
        <v>292</v>
      </c>
      <c r="C442" s="270">
        <v>559.49</v>
      </c>
    </row>
    <row r="443" spans="1:3" x14ac:dyDescent="0.25">
      <c r="A443" s="268" t="s">
        <v>693</v>
      </c>
      <c r="B443" s="269" t="s">
        <v>292</v>
      </c>
      <c r="C443" s="270">
        <v>130.46</v>
      </c>
    </row>
    <row r="444" spans="1:3" x14ac:dyDescent="0.25">
      <c r="A444" s="268" t="s">
        <v>694</v>
      </c>
      <c r="B444" s="269" t="s">
        <v>292</v>
      </c>
      <c r="C444" s="270">
        <v>1108.3499999999999</v>
      </c>
    </row>
    <row r="445" spans="1:3" x14ac:dyDescent="0.25">
      <c r="A445" s="268" t="s">
        <v>695</v>
      </c>
      <c r="B445" s="269" t="s">
        <v>292</v>
      </c>
      <c r="C445" s="270">
        <v>7685.45</v>
      </c>
    </row>
    <row r="446" spans="1:3" x14ac:dyDescent="0.25">
      <c r="A446" s="268" t="s">
        <v>696</v>
      </c>
      <c r="B446" s="269" t="s">
        <v>292</v>
      </c>
      <c r="C446" s="270">
        <v>2967.21</v>
      </c>
    </row>
    <row r="447" spans="1:3" x14ac:dyDescent="0.25">
      <c r="A447" s="268" t="s">
        <v>697</v>
      </c>
      <c r="B447" s="269" t="s">
        <v>292</v>
      </c>
      <c r="C447" s="270">
        <v>5248.19</v>
      </c>
    </row>
    <row r="448" spans="1:3" x14ac:dyDescent="0.25">
      <c r="A448" s="268" t="s">
        <v>698</v>
      </c>
      <c r="B448" s="269" t="s">
        <v>292</v>
      </c>
      <c r="C448" s="270">
        <v>7000.1</v>
      </c>
    </row>
    <row r="449" spans="1:3" x14ac:dyDescent="0.25">
      <c r="A449" s="268" t="s">
        <v>699</v>
      </c>
      <c r="B449" s="269" t="s">
        <v>292</v>
      </c>
      <c r="C449" s="270">
        <v>278.77999999999997</v>
      </c>
    </row>
    <row r="450" spans="1:3" x14ac:dyDescent="0.25">
      <c r="A450" s="268" t="s">
        <v>700</v>
      </c>
      <c r="B450" s="269" t="s">
        <v>292</v>
      </c>
      <c r="C450" s="270">
        <v>5152.91</v>
      </c>
    </row>
    <row r="451" spans="1:3" x14ac:dyDescent="0.25">
      <c r="A451" s="268" t="s">
        <v>701</v>
      </c>
      <c r="B451" s="269" t="s">
        <v>292</v>
      </c>
      <c r="C451" s="270">
        <v>1224.77</v>
      </c>
    </row>
    <row r="452" spans="1:3" x14ac:dyDescent="0.25">
      <c r="A452" s="268" t="s">
        <v>702</v>
      </c>
      <c r="B452" s="269" t="s">
        <v>292</v>
      </c>
      <c r="C452" s="270">
        <v>2333.25</v>
      </c>
    </row>
    <row r="453" spans="1:3" x14ac:dyDescent="0.25">
      <c r="A453" s="268" t="s">
        <v>703</v>
      </c>
      <c r="B453" s="269" t="s">
        <v>292</v>
      </c>
      <c r="C453" s="270">
        <v>880.93</v>
      </c>
    </row>
    <row r="454" spans="1:3" x14ac:dyDescent="0.25">
      <c r="A454" s="268" t="s">
        <v>704</v>
      </c>
      <c r="B454" s="269" t="s">
        <v>292</v>
      </c>
      <c r="C454" s="270">
        <v>2354.81</v>
      </c>
    </row>
    <row r="455" spans="1:3" x14ac:dyDescent="0.25">
      <c r="A455" s="268" t="s">
        <v>705</v>
      </c>
      <c r="B455" s="269" t="s">
        <v>292</v>
      </c>
      <c r="C455" s="270">
        <v>141</v>
      </c>
    </row>
    <row r="456" spans="1:3" x14ac:dyDescent="0.25">
      <c r="A456" s="268" t="s">
        <v>706</v>
      </c>
      <c r="B456" s="269" t="s">
        <v>292</v>
      </c>
      <c r="C456" s="270">
        <v>2422.04</v>
      </c>
    </row>
    <row r="457" spans="1:3" x14ac:dyDescent="0.25">
      <c r="A457" s="268" t="s">
        <v>707</v>
      </c>
      <c r="B457" s="269" t="s">
        <v>292</v>
      </c>
      <c r="C457" s="270">
        <v>1129.92</v>
      </c>
    </row>
    <row r="458" spans="1:3" x14ac:dyDescent="0.25">
      <c r="A458" s="268" t="s">
        <v>708</v>
      </c>
      <c r="B458" s="269" t="s">
        <v>292</v>
      </c>
      <c r="C458" s="270">
        <v>2712.14</v>
      </c>
    </row>
    <row r="459" spans="1:3" x14ac:dyDescent="0.25">
      <c r="A459" s="268" t="s">
        <v>709</v>
      </c>
      <c r="B459" s="269" t="s">
        <v>292</v>
      </c>
      <c r="C459" s="270">
        <v>714.19</v>
      </c>
    </row>
    <row r="460" spans="1:3" x14ac:dyDescent="0.25">
      <c r="A460" s="268" t="s">
        <v>710</v>
      </c>
      <c r="B460" s="269" t="s">
        <v>292</v>
      </c>
      <c r="C460" s="270">
        <v>344.02</v>
      </c>
    </row>
    <row r="461" spans="1:3" x14ac:dyDescent="0.25">
      <c r="A461" s="268" t="s">
        <v>711</v>
      </c>
      <c r="B461" s="269" t="s">
        <v>292</v>
      </c>
      <c r="C461" s="270">
        <v>533.46</v>
      </c>
    </row>
    <row r="462" spans="1:3" x14ac:dyDescent="0.25">
      <c r="A462" s="268" t="s">
        <v>712</v>
      </c>
      <c r="B462" s="269" t="s">
        <v>292</v>
      </c>
      <c r="C462" s="270">
        <v>1686.01</v>
      </c>
    </row>
    <row r="463" spans="1:3" x14ac:dyDescent="0.25">
      <c r="A463" s="268" t="s">
        <v>713</v>
      </c>
      <c r="B463" s="269" t="s">
        <v>292</v>
      </c>
      <c r="C463" s="270">
        <v>1420.93</v>
      </c>
    </row>
    <row r="464" spans="1:3" x14ac:dyDescent="0.25">
      <c r="A464" s="268" t="s">
        <v>714</v>
      </c>
      <c r="B464" s="269" t="s">
        <v>292</v>
      </c>
      <c r="C464" s="270">
        <v>2685.84</v>
      </c>
    </row>
    <row r="465" spans="1:3" x14ac:dyDescent="0.25">
      <c r="A465" s="268" t="s">
        <v>715</v>
      </c>
      <c r="B465" s="269" t="s">
        <v>292</v>
      </c>
      <c r="C465" s="270">
        <v>1075</v>
      </c>
    </row>
    <row r="466" spans="1:3" x14ac:dyDescent="0.25">
      <c r="A466" s="268" t="s">
        <v>716</v>
      </c>
      <c r="B466" s="269" t="s">
        <v>292</v>
      </c>
      <c r="C466" s="270">
        <v>375.63</v>
      </c>
    </row>
    <row r="467" spans="1:3" x14ac:dyDescent="0.25">
      <c r="A467" s="268" t="s">
        <v>717</v>
      </c>
      <c r="B467" s="269" t="s">
        <v>292</v>
      </c>
      <c r="C467" s="270">
        <v>279</v>
      </c>
    </row>
    <row r="468" spans="1:3" x14ac:dyDescent="0.25">
      <c r="A468" s="268" t="s">
        <v>718</v>
      </c>
      <c r="B468" s="269" t="s">
        <v>292</v>
      </c>
      <c r="C468" s="270">
        <v>2919.24</v>
      </c>
    </row>
    <row r="469" spans="1:3" x14ac:dyDescent="0.25">
      <c r="A469" s="268" t="s">
        <v>719</v>
      </c>
      <c r="B469" s="269" t="s">
        <v>292</v>
      </c>
      <c r="C469" s="270">
        <v>799.11</v>
      </c>
    </row>
    <row r="470" spans="1:3" x14ac:dyDescent="0.25">
      <c r="A470" s="268" t="s">
        <v>720</v>
      </c>
      <c r="B470" s="269" t="s">
        <v>292</v>
      </c>
      <c r="C470" s="270">
        <v>1313.01</v>
      </c>
    </row>
    <row r="471" spans="1:3" x14ac:dyDescent="0.25">
      <c r="A471" s="268" t="s">
        <v>721</v>
      </c>
      <c r="B471" s="269" t="s">
        <v>292</v>
      </c>
      <c r="C471" s="270">
        <v>265</v>
      </c>
    </row>
    <row r="472" spans="1:3" x14ac:dyDescent="0.25">
      <c r="A472" s="268" t="s">
        <v>722</v>
      </c>
      <c r="B472" s="269" t="s">
        <v>292</v>
      </c>
      <c r="C472" s="270">
        <v>128.72</v>
      </c>
    </row>
    <row r="473" spans="1:3" x14ac:dyDescent="0.25">
      <c r="A473" s="268" t="s">
        <v>723</v>
      </c>
      <c r="B473" s="269" t="s">
        <v>292</v>
      </c>
      <c r="C473" s="270">
        <v>1666.82</v>
      </c>
    </row>
    <row r="474" spans="1:3" x14ac:dyDescent="0.25">
      <c r="A474" s="268" t="s">
        <v>724</v>
      </c>
      <c r="B474" s="269" t="s">
        <v>292</v>
      </c>
      <c r="C474" s="270">
        <v>2850</v>
      </c>
    </row>
    <row r="475" spans="1:3" x14ac:dyDescent="0.25">
      <c r="A475" s="268" t="s">
        <v>725</v>
      </c>
      <c r="B475" s="269" t="s">
        <v>292</v>
      </c>
      <c r="C475" s="270">
        <v>500</v>
      </c>
    </row>
    <row r="476" spans="1:3" x14ac:dyDescent="0.25">
      <c r="A476" s="268" t="s">
        <v>726</v>
      </c>
      <c r="B476" s="269" t="s">
        <v>292</v>
      </c>
      <c r="C476" s="270">
        <v>1984.01</v>
      </c>
    </row>
    <row r="477" spans="1:3" x14ac:dyDescent="0.25">
      <c r="A477" s="268" t="s">
        <v>727</v>
      </c>
      <c r="B477" s="269" t="s">
        <v>292</v>
      </c>
      <c r="C477" s="270">
        <v>51.07</v>
      </c>
    </row>
    <row r="478" spans="1:3" x14ac:dyDescent="0.25">
      <c r="A478" s="268" t="s">
        <v>728</v>
      </c>
      <c r="B478" s="269" t="s">
        <v>292</v>
      </c>
      <c r="C478" s="270">
        <v>378.84</v>
      </c>
    </row>
    <row r="479" spans="1:3" x14ac:dyDescent="0.25">
      <c r="A479" s="268" t="s">
        <v>729</v>
      </c>
      <c r="B479" s="269" t="s">
        <v>292</v>
      </c>
      <c r="C479" s="270">
        <v>549.1</v>
      </c>
    </row>
    <row r="480" spans="1:3" x14ac:dyDescent="0.25">
      <c r="A480" s="268" t="s">
        <v>730</v>
      </c>
      <c r="B480" s="269" t="s">
        <v>292</v>
      </c>
      <c r="C480" s="270">
        <v>1500</v>
      </c>
    </row>
    <row r="481" spans="1:3" x14ac:dyDescent="0.25">
      <c r="A481" s="268" t="s">
        <v>731</v>
      </c>
      <c r="B481" s="269" t="s">
        <v>292</v>
      </c>
      <c r="C481" s="270">
        <v>590</v>
      </c>
    </row>
    <row r="482" spans="1:3" x14ac:dyDescent="0.25">
      <c r="A482" s="268" t="s">
        <v>732</v>
      </c>
      <c r="B482" s="269" t="s">
        <v>292</v>
      </c>
      <c r="C482" s="270">
        <v>725.64</v>
      </c>
    </row>
    <row r="483" spans="1:3" x14ac:dyDescent="0.25">
      <c r="A483" s="268" t="s">
        <v>733</v>
      </c>
      <c r="B483" s="269" t="s">
        <v>292</v>
      </c>
      <c r="C483" s="270">
        <v>1691.53</v>
      </c>
    </row>
    <row r="484" spans="1:3" x14ac:dyDescent="0.25">
      <c r="A484" s="268" t="s">
        <v>734</v>
      </c>
      <c r="B484" s="269" t="s">
        <v>292</v>
      </c>
      <c r="C484" s="270">
        <v>863.69</v>
      </c>
    </row>
    <row r="485" spans="1:3" x14ac:dyDescent="0.25">
      <c r="A485" s="268" t="s">
        <v>735</v>
      </c>
      <c r="B485" s="269" t="s">
        <v>292</v>
      </c>
      <c r="C485" s="270">
        <v>332.64</v>
      </c>
    </row>
    <row r="486" spans="1:3" x14ac:dyDescent="0.25">
      <c r="A486" s="268" t="s">
        <v>736</v>
      </c>
      <c r="B486" s="269" t="s">
        <v>292</v>
      </c>
      <c r="C486" s="270">
        <v>1250</v>
      </c>
    </row>
    <row r="487" spans="1:3" x14ac:dyDescent="0.25">
      <c r="A487" s="268" t="s">
        <v>737</v>
      </c>
      <c r="B487" s="269" t="s">
        <v>292</v>
      </c>
      <c r="C487" s="270">
        <v>649.87</v>
      </c>
    </row>
    <row r="488" spans="1:3" x14ac:dyDescent="0.25">
      <c r="A488" s="268" t="s">
        <v>738</v>
      </c>
      <c r="B488" s="269" t="s">
        <v>292</v>
      </c>
      <c r="C488" s="270">
        <v>682.57</v>
      </c>
    </row>
    <row r="489" spans="1:3" x14ac:dyDescent="0.25">
      <c r="A489" s="268" t="s">
        <v>739</v>
      </c>
      <c r="B489" s="269" t="s">
        <v>292</v>
      </c>
      <c r="C489" s="270">
        <v>2765.89</v>
      </c>
    </row>
    <row r="490" spans="1:3" x14ac:dyDescent="0.25">
      <c r="A490" s="268" t="s">
        <v>740</v>
      </c>
      <c r="B490" s="269" t="s">
        <v>292</v>
      </c>
      <c r="C490" s="270">
        <v>1121.53</v>
      </c>
    </row>
    <row r="491" spans="1:3" x14ac:dyDescent="0.25">
      <c r="A491" s="268" t="s">
        <v>741</v>
      </c>
      <c r="B491" s="269" t="s">
        <v>292</v>
      </c>
      <c r="C491" s="270">
        <v>721.49</v>
      </c>
    </row>
    <row r="492" spans="1:3" x14ac:dyDescent="0.25">
      <c r="A492" s="268" t="s">
        <v>742</v>
      </c>
      <c r="B492" s="269" t="s">
        <v>292</v>
      </c>
      <c r="C492" s="270">
        <v>1621.67</v>
      </c>
    </row>
    <row r="493" spans="1:3" x14ac:dyDescent="0.25">
      <c r="A493" s="268" t="s">
        <v>743</v>
      </c>
      <c r="B493" s="269" t="s">
        <v>292</v>
      </c>
      <c r="C493" s="270">
        <v>2176.13</v>
      </c>
    </row>
    <row r="494" spans="1:3" x14ac:dyDescent="0.25">
      <c r="A494" s="268" t="s">
        <v>744</v>
      </c>
      <c r="B494" s="269" t="s">
        <v>292</v>
      </c>
      <c r="C494" s="270">
        <v>1261.18</v>
      </c>
    </row>
    <row r="495" spans="1:3" x14ac:dyDescent="0.25">
      <c r="A495" s="268" t="s">
        <v>745</v>
      </c>
      <c r="B495" s="269" t="s">
        <v>292</v>
      </c>
      <c r="C495" s="270">
        <v>370.91</v>
      </c>
    </row>
    <row r="496" spans="1:3" x14ac:dyDescent="0.25">
      <c r="A496" s="268" t="s">
        <v>746</v>
      </c>
      <c r="B496" s="269" t="s">
        <v>292</v>
      </c>
      <c r="C496" s="270">
        <v>1358.39</v>
      </c>
    </row>
    <row r="497" spans="1:3" x14ac:dyDescent="0.25">
      <c r="A497" s="268" t="s">
        <v>747</v>
      </c>
      <c r="B497" s="269" t="s">
        <v>292</v>
      </c>
      <c r="C497" s="270">
        <v>3054.1</v>
      </c>
    </row>
    <row r="498" spans="1:3" x14ac:dyDescent="0.25">
      <c r="A498" s="268" t="s">
        <v>748</v>
      </c>
      <c r="B498" s="269" t="s">
        <v>292</v>
      </c>
      <c r="C498" s="270">
        <v>2500</v>
      </c>
    </row>
    <row r="499" spans="1:3" x14ac:dyDescent="0.25">
      <c r="A499" s="268" t="s">
        <v>749</v>
      </c>
      <c r="B499" s="269" t="s">
        <v>292</v>
      </c>
      <c r="C499" s="270">
        <v>1222.76</v>
      </c>
    </row>
    <row r="500" spans="1:3" x14ac:dyDescent="0.25">
      <c r="A500" s="268" t="s">
        <v>750</v>
      </c>
      <c r="B500" s="269" t="s">
        <v>292</v>
      </c>
      <c r="C500" s="270">
        <v>1637.47</v>
      </c>
    </row>
    <row r="501" spans="1:3" x14ac:dyDescent="0.25">
      <c r="A501" s="268" t="s">
        <v>751</v>
      </c>
      <c r="B501" s="269" t="s">
        <v>292</v>
      </c>
      <c r="C501" s="270">
        <v>3232.16</v>
      </c>
    </row>
    <row r="502" spans="1:3" x14ac:dyDescent="0.25">
      <c r="A502" s="268" t="s">
        <v>752</v>
      </c>
      <c r="B502" s="269" t="s">
        <v>292</v>
      </c>
      <c r="C502" s="270">
        <v>3148.94</v>
      </c>
    </row>
    <row r="503" spans="1:3" x14ac:dyDescent="0.25">
      <c r="A503" s="268" t="s">
        <v>753</v>
      </c>
      <c r="B503" s="269" t="s">
        <v>292</v>
      </c>
      <c r="C503" s="270">
        <v>1173.48</v>
      </c>
    </row>
    <row r="504" spans="1:3" x14ac:dyDescent="0.25">
      <c r="A504" s="268" t="s">
        <v>754</v>
      </c>
      <c r="B504" s="269" t="s">
        <v>292</v>
      </c>
      <c r="C504" s="270">
        <v>448.03</v>
      </c>
    </row>
    <row r="505" spans="1:3" x14ac:dyDescent="0.25">
      <c r="A505" s="268" t="s">
        <v>755</v>
      </c>
      <c r="B505" s="269" t="s">
        <v>292</v>
      </c>
      <c r="C505" s="270">
        <v>1900</v>
      </c>
    </row>
    <row r="506" spans="1:3" x14ac:dyDescent="0.25">
      <c r="A506" s="268" t="s">
        <v>756</v>
      </c>
      <c r="B506" s="269" t="s">
        <v>292</v>
      </c>
      <c r="C506" s="270">
        <v>1939.64</v>
      </c>
    </row>
    <row r="507" spans="1:3" x14ac:dyDescent="0.25">
      <c r="A507" s="268" t="s">
        <v>757</v>
      </c>
      <c r="B507" s="269" t="s">
        <v>292</v>
      </c>
      <c r="C507" s="270">
        <v>517</v>
      </c>
    </row>
    <row r="508" spans="1:3" x14ac:dyDescent="0.25">
      <c r="A508" s="268" t="s">
        <v>758</v>
      </c>
      <c r="B508" s="269" t="s">
        <v>292</v>
      </c>
      <c r="C508" s="270">
        <v>500</v>
      </c>
    </row>
    <row r="509" spans="1:3" x14ac:dyDescent="0.25">
      <c r="A509" s="268" t="s">
        <v>759</v>
      </c>
      <c r="B509" s="269" t="s">
        <v>292</v>
      </c>
      <c r="C509" s="270">
        <v>398</v>
      </c>
    </row>
    <row r="510" spans="1:3" x14ac:dyDescent="0.25">
      <c r="A510" s="268" t="s">
        <v>760</v>
      </c>
      <c r="B510" s="269" t="s">
        <v>292</v>
      </c>
      <c r="C510" s="270">
        <v>581</v>
      </c>
    </row>
    <row r="511" spans="1:3" x14ac:dyDescent="0.25">
      <c r="A511" s="268" t="s">
        <v>761</v>
      </c>
      <c r="B511" s="269" t="s">
        <v>292</v>
      </c>
      <c r="C511" s="270">
        <v>898.48</v>
      </c>
    </row>
    <row r="512" spans="1:3" x14ac:dyDescent="0.25">
      <c r="A512" s="268" t="s">
        <v>762</v>
      </c>
      <c r="B512" s="269" t="s">
        <v>292</v>
      </c>
      <c r="C512" s="270">
        <v>3848.17</v>
      </c>
    </row>
    <row r="513" spans="1:3" x14ac:dyDescent="0.25">
      <c r="A513" s="268" t="s">
        <v>763</v>
      </c>
      <c r="B513" s="269" t="s">
        <v>292</v>
      </c>
      <c r="C513" s="270">
        <v>588.19000000000005</v>
      </c>
    </row>
    <row r="514" spans="1:3" x14ac:dyDescent="0.25">
      <c r="A514" s="268" t="s">
        <v>764</v>
      </c>
      <c r="B514" s="269" t="s">
        <v>292</v>
      </c>
      <c r="C514" s="270">
        <v>1254</v>
      </c>
    </row>
    <row r="515" spans="1:3" x14ac:dyDescent="0.25">
      <c r="A515" s="268" t="s">
        <v>765</v>
      </c>
      <c r="B515" s="269" t="s">
        <v>292</v>
      </c>
      <c r="C515" s="270">
        <v>2036.02</v>
      </c>
    </row>
    <row r="516" spans="1:3" x14ac:dyDescent="0.25">
      <c r="A516" s="268" t="s">
        <v>766</v>
      </c>
      <c r="B516" s="269" t="s">
        <v>292</v>
      </c>
      <c r="C516" s="270">
        <v>1114.97</v>
      </c>
    </row>
    <row r="517" spans="1:3" x14ac:dyDescent="0.25">
      <c r="A517" s="268" t="s">
        <v>767</v>
      </c>
      <c r="B517" s="269" t="s">
        <v>292</v>
      </c>
      <c r="C517" s="270">
        <v>10420.84</v>
      </c>
    </row>
    <row r="518" spans="1:3" x14ac:dyDescent="0.25">
      <c r="A518" s="268" t="s">
        <v>768</v>
      </c>
      <c r="B518" s="269" t="s">
        <v>292</v>
      </c>
      <c r="C518" s="270">
        <v>3754.85</v>
      </c>
    </row>
    <row r="519" spans="1:3" x14ac:dyDescent="0.25">
      <c r="A519" s="268" t="s">
        <v>769</v>
      </c>
      <c r="B519" s="269" t="s">
        <v>292</v>
      </c>
      <c r="C519" s="270">
        <v>9015.98</v>
      </c>
    </row>
    <row r="520" spans="1:3" x14ac:dyDescent="0.25">
      <c r="A520" s="268" t="s">
        <v>770</v>
      </c>
      <c r="B520" s="269" t="s">
        <v>292</v>
      </c>
      <c r="C520" s="270">
        <v>1099.26</v>
      </c>
    </row>
    <row r="521" spans="1:3" x14ac:dyDescent="0.25">
      <c r="A521" s="268" t="s">
        <v>771</v>
      </c>
      <c r="B521" s="269" t="s">
        <v>292</v>
      </c>
      <c r="C521" s="270">
        <v>1773.32</v>
      </c>
    </row>
    <row r="522" spans="1:3" x14ac:dyDescent="0.25">
      <c r="A522" s="268" t="s">
        <v>772</v>
      </c>
      <c r="B522" s="269" t="s">
        <v>292</v>
      </c>
      <c r="C522" s="270">
        <v>998.93</v>
      </c>
    </row>
    <row r="523" spans="1:3" x14ac:dyDescent="0.25">
      <c r="A523" s="268" t="s">
        <v>773</v>
      </c>
      <c r="B523" s="269" t="s">
        <v>292</v>
      </c>
      <c r="C523" s="270">
        <v>5354.26</v>
      </c>
    </row>
    <row r="524" spans="1:3" x14ac:dyDescent="0.25">
      <c r="A524" s="268" t="s">
        <v>774</v>
      </c>
      <c r="B524" s="269" t="s">
        <v>292</v>
      </c>
      <c r="C524" s="270">
        <v>971.41</v>
      </c>
    </row>
    <row r="525" spans="1:3" x14ac:dyDescent="0.25">
      <c r="A525" s="268" t="s">
        <v>775</v>
      </c>
      <c r="B525" s="269" t="s">
        <v>292</v>
      </c>
      <c r="C525" s="270">
        <v>921.35</v>
      </c>
    </row>
    <row r="526" spans="1:3" x14ac:dyDescent="0.25">
      <c r="A526" s="268" t="s">
        <v>776</v>
      </c>
      <c r="B526" s="269" t="s">
        <v>292</v>
      </c>
      <c r="C526" s="270">
        <v>1807.02</v>
      </c>
    </row>
    <row r="527" spans="1:3" x14ac:dyDescent="0.25">
      <c r="A527" s="268" t="s">
        <v>777</v>
      </c>
      <c r="B527" s="269" t="s">
        <v>292</v>
      </c>
      <c r="C527" s="270">
        <v>638.86</v>
      </c>
    </row>
    <row r="528" spans="1:3" x14ac:dyDescent="0.25">
      <c r="A528" s="268" t="s">
        <v>778</v>
      </c>
      <c r="B528" s="269" t="s">
        <v>292</v>
      </c>
      <c r="C528" s="270">
        <v>900.61</v>
      </c>
    </row>
    <row r="529" spans="1:3" x14ac:dyDescent="0.25">
      <c r="A529" s="268" t="s">
        <v>779</v>
      </c>
      <c r="B529" s="269" t="s">
        <v>292</v>
      </c>
      <c r="C529" s="270">
        <v>10918.32</v>
      </c>
    </row>
    <row r="530" spans="1:3" x14ac:dyDescent="0.25">
      <c r="A530" s="268" t="s">
        <v>780</v>
      </c>
      <c r="B530" s="269" t="s">
        <v>292</v>
      </c>
      <c r="C530" s="270">
        <v>1219.8800000000001</v>
      </c>
    </row>
    <row r="531" spans="1:3" x14ac:dyDescent="0.25">
      <c r="A531" s="268" t="s">
        <v>781</v>
      </c>
      <c r="B531" s="269" t="s">
        <v>292</v>
      </c>
      <c r="C531" s="270">
        <v>1857.65</v>
      </c>
    </row>
    <row r="532" spans="1:3" x14ac:dyDescent="0.25">
      <c r="A532" s="268" t="s">
        <v>782</v>
      </c>
      <c r="B532" s="269" t="s">
        <v>292</v>
      </c>
      <c r="C532" s="270">
        <v>708.73</v>
      </c>
    </row>
    <row r="533" spans="1:3" x14ac:dyDescent="0.25">
      <c r="A533" s="268" t="s">
        <v>783</v>
      </c>
      <c r="B533" s="269" t="s">
        <v>292</v>
      </c>
      <c r="C533" s="270">
        <v>239.08</v>
      </c>
    </row>
    <row r="534" spans="1:3" x14ac:dyDescent="0.25">
      <c r="A534" s="268" t="s">
        <v>784</v>
      </c>
      <c r="B534" s="269" t="s">
        <v>292</v>
      </c>
      <c r="C534" s="270">
        <v>169.51</v>
      </c>
    </row>
    <row r="535" spans="1:3" x14ac:dyDescent="0.25">
      <c r="A535" s="268" t="s">
        <v>785</v>
      </c>
      <c r="B535" s="269" t="s">
        <v>292</v>
      </c>
      <c r="C535" s="270">
        <v>8138.76</v>
      </c>
    </row>
    <row r="536" spans="1:3" x14ac:dyDescent="0.25">
      <c r="A536" s="268" t="s">
        <v>786</v>
      </c>
      <c r="B536" s="269" t="s">
        <v>292</v>
      </c>
      <c r="C536" s="270">
        <v>3313.09</v>
      </c>
    </row>
    <row r="537" spans="1:3" x14ac:dyDescent="0.25">
      <c r="A537" s="268" t="s">
        <v>787</v>
      </c>
      <c r="B537" s="269" t="s">
        <v>292</v>
      </c>
      <c r="C537" s="270">
        <v>852.44</v>
      </c>
    </row>
    <row r="538" spans="1:3" x14ac:dyDescent="0.25">
      <c r="A538" s="268" t="s">
        <v>788</v>
      </c>
      <c r="B538" s="269" t="s">
        <v>292</v>
      </c>
      <c r="C538" s="270">
        <v>152.11000000000001</v>
      </c>
    </row>
    <row r="539" spans="1:3" x14ac:dyDescent="0.25">
      <c r="A539" s="268" t="s">
        <v>789</v>
      </c>
      <c r="B539" s="269" t="s">
        <v>292</v>
      </c>
      <c r="C539" s="270">
        <v>3800.66</v>
      </c>
    </row>
    <row r="540" spans="1:3" x14ac:dyDescent="0.25">
      <c r="A540" s="268" t="s">
        <v>790</v>
      </c>
      <c r="B540" s="269" t="s">
        <v>292</v>
      </c>
      <c r="C540" s="270">
        <v>1217.5</v>
      </c>
    </row>
    <row r="541" spans="1:3" x14ac:dyDescent="0.25">
      <c r="A541" s="268" t="s">
        <v>791</v>
      </c>
      <c r="B541" s="269" t="s">
        <v>292</v>
      </c>
      <c r="C541" s="270">
        <v>450</v>
      </c>
    </row>
    <row r="542" spans="1:3" x14ac:dyDescent="0.25">
      <c r="A542" s="268" t="s">
        <v>792</v>
      </c>
      <c r="B542" s="269" t="s">
        <v>292</v>
      </c>
      <c r="C542" s="270">
        <v>2541.35</v>
      </c>
    </row>
    <row r="543" spans="1:3" x14ac:dyDescent="0.25">
      <c r="A543" s="268" t="s">
        <v>793</v>
      </c>
      <c r="B543" s="269" t="s">
        <v>292</v>
      </c>
      <c r="C543" s="270">
        <v>1454.16</v>
      </c>
    </row>
    <row r="544" spans="1:3" x14ac:dyDescent="0.25">
      <c r="A544" s="268" t="s">
        <v>794</v>
      </c>
      <c r="B544" s="269" t="s">
        <v>292</v>
      </c>
      <c r="C544" s="270">
        <v>424.04</v>
      </c>
    </row>
    <row r="545" spans="1:3" x14ac:dyDescent="0.25">
      <c r="A545" s="268" t="s">
        <v>795</v>
      </c>
      <c r="B545" s="269" t="s">
        <v>292</v>
      </c>
      <c r="C545" s="270">
        <v>577.73</v>
      </c>
    </row>
    <row r="546" spans="1:3" x14ac:dyDescent="0.25">
      <c r="A546" s="268" t="s">
        <v>796</v>
      </c>
      <c r="B546" s="269" t="s">
        <v>292</v>
      </c>
      <c r="C546" s="270">
        <v>337.85</v>
      </c>
    </row>
    <row r="547" spans="1:3" x14ac:dyDescent="0.25">
      <c r="A547" s="268" t="s">
        <v>797</v>
      </c>
      <c r="B547" s="269" t="s">
        <v>292</v>
      </c>
      <c r="C547" s="270">
        <v>1397.88</v>
      </c>
    </row>
    <row r="548" spans="1:3" x14ac:dyDescent="0.25">
      <c r="A548" s="268" t="s">
        <v>798</v>
      </c>
      <c r="B548" s="269" t="s">
        <v>292</v>
      </c>
      <c r="C548" s="270">
        <v>2655.88</v>
      </c>
    </row>
    <row r="549" spans="1:3" x14ac:dyDescent="0.25">
      <c r="A549" s="268" t="s">
        <v>799</v>
      </c>
      <c r="B549" s="269" t="s">
        <v>292</v>
      </c>
      <c r="C549" s="270">
        <v>80</v>
      </c>
    </row>
    <row r="550" spans="1:3" x14ac:dyDescent="0.25">
      <c r="A550" s="268" t="s">
        <v>800</v>
      </c>
      <c r="B550" s="269" t="s">
        <v>292</v>
      </c>
      <c r="C550" s="270">
        <v>574.83000000000004</v>
      </c>
    </row>
    <row r="551" spans="1:3" x14ac:dyDescent="0.25">
      <c r="A551" s="268" t="s">
        <v>801</v>
      </c>
      <c r="B551" s="269" t="s">
        <v>292</v>
      </c>
      <c r="C551" s="270">
        <v>426.63</v>
      </c>
    </row>
    <row r="552" spans="1:3" x14ac:dyDescent="0.25">
      <c r="A552" s="268" t="s">
        <v>802</v>
      </c>
      <c r="B552" s="269" t="s">
        <v>292</v>
      </c>
      <c r="C552" s="270">
        <v>2041.97</v>
      </c>
    </row>
    <row r="553" spans="1:3" x14ac:dyDescent="0.25">
      <c r="A553" s="268" t="s">
        <v>803</v>
      </c>
      <c r="B553" s="269" t="s">
        <v>292</v>
      </c>
      <c r="C553" s="270">
        <v>823</v>
      </c>
    </row>
    <row r="554" spans="1:3" x14ac:dyDescent="0.25">
      <c r="A554" s="268" t="s">
        <v>804</v>
      </c>
      <c r="B554" s="269" t="s">
        <v>292</v>
      </c>
      <c r="C554" s="270">
        <v>205.19</v>
      </c>
    </row>
    <row r="555" spans="1:3" x14ac:dyDescent="0.25">
      <c r="A555" s="268" t="s">
        <v>805</v>
      </c>
      <c r="B555" s="269" t="s">
        <v>292</v>
      </c>
      <c r="C555" s="270">
        <v>46.98</v>
      </c>
    </row>
    <row r="556" spans="1:3" x14ac:dyDescent="0.25">
      <c r="A556" s="268" t="s">
        <v>806</v>
      </c>
      <c r="B556" s="269" t="s">
        <v>292</v>
      </c>
      <c r="C556" s="270">
        <v>39.54</v>
      </c>
    </row>
    <row r="557" spans="1:3" x14ac:dyDescent="0.25">
      <c r="A557" s="268" t="s">
        <v>807</v>
      </c>
      <c r="B557" s="269" t="s">
        <v>292</v>
      </c>
      <c r="C557" s="270">
        <v>410.38</v>
      </c>
    </row>
    <row r="558" spans="1:3" x14ac:dyDescent="0.25">
      <c r="A558" s="268" t="s">
        <v>808</v>
      </c>
      <c r="B558" s="269" t="s">
        <v>292</v>
      </c>
      <c r="C558" s="270">
        <v>16.440000000000001</v>
      </c>
    </row>
    <row r="559" spans="1:3" x14ac:dyDescent="0.25">
      <c r="A559" s="268" t="s">
        <v>809</v>
      </c>
      <c r="B559" s="269" t="s">
        <v>292</v>
      </c>
      <c r="C559" s="270">
        <v>384.28</v>
      </c>
    </row>
    <row r="560" spans="1:3" x14ac:dyDescent="0.25">
      <c r="A560" s="268" t="s">
        <v>810</v>
      </c>
      <c r="B560" s="269" t="s">
        <v>292</v>
      </c>
      <c r="C560" s="270">
        <v>125.75</v>
      </c>
    </row>
    <row r="561" spans="1:3" x14ac:dyDescent="0.25">
      <c r="A561" s="268" t="s">
        <v>811</v>
      </c>
      <c r="B561" s="269" t="s">
        <v>292</v>
      </c>
      <c r="C561" s="270">
        <v>4487.4799999999996</v>
      </c>
    </row>
    <row r="562" spans="1:3" x14ac:dyDescent="0.25">
      <c r="A562" s="268" t="s">
        <v>812</v>
      </c>
      <c r="B562" s="269" t="s">
        <v>292</v>
      </c>
      <c r="C562" s="270">
        <v>9411.07</v>
      </c>
    </row>
    <row r="563" spans="1:3" x14ac:dyDescent="0.25">
      <c r="A563" s="268" t="s">
        <v>813</v>
      </c>
      <c r="B563" s="269" t="s">
        <v>292</v>
      </c>
      <c r="C563" s="270">
        <v>1631.02</v>
      </c>
    </row>
    <row r="564" spans="1:3" x14ac:dyDescent="0.25">
      <c r="A564" s="268" t="s">
        <v>814</v>
      </c>
      <c r="B564" s="269" t="s">
        <v>292</v>
      </c>
      <c r="C564" s="270">
        <v>365.16</v>
      </c>
    </row>
    <row r="565" spans="1:3" x14ac:dyDescent="0.25">
      <c r="A565" s="268" t="s">
        <v>815</v>
      </c>
      <c r="B565" s="269" t="s">
        <v>292</v>
      </c>
      <c r="C565" s="270">
        <v>2858.24</v>
      </c>
    </row>
    <row r="566" spans="1:3" x14ac:dyDescent="0.25">
      <c r="A566" s="268" t="s">
        <v>816</v>
      </c>
      <c r="B566" s="269" t="s">
        <v>292</v>
      </c>
      <c r="C566" s="270">
        <v>1321.59</v>
      </c>
    </row>
    <row r="567" spans="1:3" x14ac:dyDescent="0.25">
      <c r="A567" s="268" t="s">
        <v>817</v>
      </c>
      <c r="B567" s="269" t="s">
        <v>292</v>
      </c>
      <c r="C567" s="270">
        <v>1068</v>
      </c>
    </row>
    <row r="568" spans="1:3" x14ac:dyDescent="0.25">
      <c r="A568" s="268" t="s">
        <v>818</v>
      </c>
      <c r="B568" s="269" t="s">
        <v>292</v>
      </c>
      <c r="C568" s="270">
        <v>1289.28</v>
      </c>
    </row>
    <row r="569" spans="1:3" x14ac:dyDescent="0.25">
      <c r="A569" s="268" t="s">
        <v>819</v>
      </c>
      <c r="B569" s="269" t="s">
        <v>292</v>
      </c>
      <c r="C569" s="270">
        <v>1968.34</v>
      </c>
    </row>
    <row r="570" spans="1:3" x14ac:dyDescent="0.25">
      <c r="A570" s="268" t="s">
        <v>820</v>
      </c>
      <c r="B570" s="269" t="s">
        <v>292</v>
      </c>
      <c r="C570" s="270">
        <v>2571.33</v>
      </c>
    </row>
    <row r="571" spans="1:3" x14ac:dyDescent="0.25">
      <c r="A571" s="268" t="s">
        <v>821</v>
      </c>
      <c r="B571" s="269" t="s">
        <v>292</v>
      </c>
      <c r="C571" s="270">
        <v>2385.4</v>
      </c>
    </row>
    <row r="572" spans="1:3" x14ac:dyDescent="0.25">
      <c r="A572" s="268" t="s">
        <v>822</v>
      </c>
      <c r="B572" s="269" t="s">
        <v>292</v>
      </c>
      <c r="C572" s="270">
        <v>6190.17</v>
      </c>
    </row>
    <row r="573" spans="1:3" x14ac:dyDescent="0.25">
      <c r="A573" s="268" t="s">
        <v>823</v>
      </c>
      <c r="B573" s="269" t="s">
        <v>292</v>
      </c>
      <c r="C573" s="270">
        <v>50</v>
      </c>
    </row>
    <row r="574" spans="1:3" x14ac:dyDescent="0.25">
      <c r="A574" s="268" t="s">
        <v>824</v>
      </c>
      <c r="B574" s="269" t="s">
        <v>292</v>
      </c>
      <c r="C574" s="270">
        <v>2389.1799999999998</v>
      </c>
    </row>
    <row r="575" spans="1:3" x14ac:dyDescent="0.25">
      <c r="A575" s="268" t="s">
        <v>825</v>
      </c>
      <c r="B575" s="269" t="s">
        <v>292</v>
      </c>
      <c r="C575" s="270">
        <v>1940.59</v>
      </c>
    </row>
    <row r="576" spans="1:3" x14ac:dyDescent="0.25">
      <c r="A576" s="268" t="s">
        <v>826</v>
      </c>
      <c r="B576" s="269" t="s">
        <v>292</v>
      </c>
      <c r="C576" s="270">
        <v>1181.24</v>
      </c>
    </row>
    <row r="577" spans="1:3" x14ac:dyDescent="0.25">
      <c r="A577" s="268" t="s">
        <v>827</v>
      </c>
      <c r="B577" s="269" t="s">
        <v>292</v>
      </c>
      <c r="C577" s="270">
        <v>10693.25</v>
      </c>
    </row>
    <row r="578" spans="1:3" x14ac:dyDescent="0.25">
      <c r="A578" s="268" t="s">
        <v>828</v>
      </c>
      <c r="B578" s="269" t="s">
        <v>292</v>
      </c>
      <c r="C578" s="270">
        <v>362.73</v>
      </c>
    </row>
    <row r="579" spans="1:3" x14ac:dyDescent="0.25">
      <c r="A579" s="268" t="s">
        <v>829</v>
      </c>
      <c r="B579" s="269" t="s">
        <v>292</v>
      </c>
      <c r="C579" s="270">
        <v>2763.13</v>
      </c>
    </row>
    <row r="580" spans="1:3" x14ac:dyDescent="0.25">
      <c r="A580" s="268" t="s">
        <v>830</v>
      </c>
      <c r="B580" s="269" t="s">
        <v>292</v>
      </c>
      <c r="C580" s="270">
        <v>17022.53</v>
      </c>
    </row>
    <row r="581" spans="1:3" x14ac:dyDescent="0.25">
      <c r="A581" s="268" t="s">
        <v>831</v>
      </c>
      <c r="B581" s="269" t="s">
        <v>292</v>
      </c>
      <c r="C581" s="270">
        <v>6348</v>
      </c>
    </row>
    <row r="582" spans="1:3" x14ac:dyDescent="0.25">
      <c r="A582" s="268" t="s">
        <v>832</v>
      </c>
      <c r="B582" s="269" t="s">
        <v>292</v>
      </c>
      <c r="C582" s="270">
        <v>1386.82</v>
      </c>
    </row>
    <row r="583" spans="1:3" x14ac:dyDescent="0.25">
      <c r="A583" s="268" t="s">
        <v>833</v>
      </c>
      <c r="B583" s="269" t="s">
        <v>292</v>
      </c>
      <c r="C583" s="270">
        <v>2364.48</v>
      </c>
    </row>
    <row r="584" spans="1:3" x14ac:dyDescent="0.25">
      <c r="A584" s="268" t="s">
        <v>834</v>
      </c>
      <c r="B584" s="269" t="s">
        <v>292</v>
      </c>
      <c r="C584" s="270">
        <v>1020</v>
      </c>
    </row>
    <row r="585" spans="1:3" x14ac:dyDescent="0.25">
      <c r="A585" s="268" t="s">
        <v>835</v>
      </c>
      <c r="B585" s="269" t="s">
        <v>292</v>
      </c>
      <c r="C585" s="270">
        <v>7579.53</v>
      </c>
    </row>
    <row r="586" spans="1:3" x14ac:dyDescent="0.25">
      <c r="A586" s="268" t="s">
        <v>836</v>
      </c>
      <c r="B586" s="269" t="s">
        <v>292</v>
      </c>
      <c r="C586" s="270">
        <v>3787.87</v>
      </c>
    </row>
    <row r="587" spans="1:3" x14ac:dyDescent="0.25">
      <c r="A587" s="268" t="s">
        <v>837</v>
      </c>
      <c r="B587" s="269" t="s">
        <v>292</v>
      </c>
      <c r="C587" s="270">
        <v>1523.8</v>
      </c>
    </row>
    <row r="588" spans="1:3" x14ac:dyDescent="0.25">
      <c r="A588" s="268" t="s">
        <v>838</v>
      </c>
      <c r="B588" s="269" t="s">
        <v>292</v>
      </c>
      <c r="C588" s="270">
        <v>16.77</v>
      </c>
    </row>
    <row r="589" spans="1:3" x14ac:dyDescent="0.25">
      <c r="A589" s="268" t="s">
        <v>839</v>
      </c>
      <c r="B589" s="269" t="s">
        <v>292</v>
      </c>
      <c r="C589" s="270">
        <v>4520.08</v>
      </c>
    </row>
    <row r="590" spans="1:3" x14ac:dyDescent="0.25">
      <c r="A590" s="268" t="s">
        <v>840</v>
      </c>
      <c r="B590" s="269" t="s">
        <v>292</v>
      </c>
      <c r="C590" s="270">
        <v>5236.42</v>
      </c>
    </row>
    <row r="591" spans="1:3" x14ac:dyDescent="0.25">
      <c r="A591" s="268" t="s">
        <v>841</v>
      </c>
      <c r="B591" s="269" t="s">
        <v>292</v>
      </c>
      <c r="C591" s="270">
        <v>2116.63</v>
      </c>
    </row>
    <row r="592" spans="1:3" x14ac:dyDescent="0.25">
      <c r="A592" s="268" t="s">
        <v>842</v>
      </c>
      <c r="B592" s="269" t="s">
        <v>292</v>
      </c>
      <c r="C592" s="270">
        <v>1361.95</v>
      </c>
    </row>
    <row r="593" spans="1:3" x14ac:dyDescent="0.25">
      <c r="A593" s="268" t="s">
        <v>843</v>
      </c>
      <c r="B593" s="269" t="s">
        <v>292</v>
      </c>
      <c r="C593" s="270">
        <v>3129.15</v>
      </c>
    </row>
    <row r="594" spans="1:3" x14ac:dyDescent="0.25">
      <c r="A594" s="268" t="s">
        <v>844</v>
      </c>
      <c r="B594" s="269" t="s">
        <v>292</v>
      </c>
      <c r="C594" s="270">
        <v>8182.42</v>
      </c>
    </row>
    <row r="595" spans="1:3" x14ac:dyDescent="0.25">
      <c r="A595" s="268" t="s">
        <v>845</v>
      </c>
      <c r="B595" s="269" t="s">
        <v>292</v>
      </c>
      <c r="C595" s="270">
        <v>151.31</v>
      </c>
    </row>
    <row r="596" spans="1:3" x14ac:dyDescent="0.25">
      <c r="A596" s="268" t="s">
        <v>846</v>
      </c>
      <c r="B596" s="269" t="s">
        <v>292</v>
      </c>
      <c r="C596" s="270">
        <v>38.9</v>
      </c>
    </row>
    <row r="597" spans="1:3" x14ac:dyDescent="0.25">
      <c r="A597" s="268" t="s">
        <v>847</v>
      </c>
      <c r="B597" s="269" t="s">
        <v>292</v>
      </c>
      <c r="C597" s="270">
        <v>16642.330000000002</v>
      </c>
    </row>
    <row r="598" spans="1:3" x14ac:dyDescent="0.25">
      <c r="A598" s="268" t="s">
        <v>848</v>
      </c>
      <c r="B598" s="269" t="s">
        <v>292</v>
      </c>
      <c r="C598" s="270">
        <v>1893.07</v>
      </c>
    </row>
    <row r="599" spans="1:3" x14ac:dyDescent="0.25">
      <c r="A599" s="268" t="s">
        <v>849</v>
      </c>
      <c r="B599" s="269" t="s">
        <v>292</v>
      </c>
      <c r="C599" s="270">
        <v>888.95</v>
      </c>
    </row>
    <row r="600" spans="1:3" x14ac:dyDescent="0.25">
      <c r="A600" s="268" t="s">
        <v>850</v>
      </c>
      <c r="B600" s="269" t="s">
        <v>292</v>
      </c>
      <c r="C600" s="270">
        <v>1048.3</v>
      </c>
    </row>
    <row r="601" spans="1:3" x14ac:dyDescent="0.25">
      <c r="A601" s="268" t="s">
        <v>851</v>
      </c>
      <c r="B601" s="269" t="s">
        <v>292</v>
      </c>
      <c r="C601" s="270">
        <v>1068</v>
      </c>
    </row>
    <row r="602" spans="1:3" x14ac:dyDescent="0.25">
      <c r="A602" s="268" t="s">
        <v>852</v>
      </c>
      <c r="B602" s="269" t="s">
        <v>292</v>
      </c>
      <c r="C602" s="270">
        <v>700</v>
      </c>
    </row>
    <row r="603" spans="1:3" x14ac:dyDescent="0.25">
      <c r="A603" s="268" t="s">
        <v>853</v>
      </c>
      <c r="B603" s="269" t="s">
        <v>292</v>
      </c>
      <c r="C603" s="270">
        <v>2112.04</v>
      </c>
    </row>
    <row r="604" spans="1:3" x14ac:dyDescent="0.25">
      <c r="A604" s="268" t="s">
        <v>854</v>
      </c>
      <c r="B604" s="269" t="s">
        <v>292</v>
      </c>
      <c r="C604" s="270">
        <v>2611.11</v>
      </c>
    </row>
    <row r="605" spans="1:3" x14ac:dyDescent="0.25">
      <c r="A605" s="268" t="s">
        <v>855</v>
      </c>
      <c r="B605" s="269" t="s">
        <v>292</v>
      </c>
      <c r="C605" s="270">
        <v>6167.45</v>
      </c>
    </row>
    <row r="606" spans="1:3" x14ac:dyDescent="0.25">
      <c r="A606" s="268" t="s">
        <v>856</v>
      </c>
      <c r="B606" s="269" t="s">
        <v>292</v>
      </c>
      <c r="C606" s="270">
        <v>160</v>
      </c>
    </row>
    <row r="607" spans="1:3" x14ac:dyDescent="0.25">
      <c r="A607" s="268" t="s">
        <v>857</v>
      </c>
      <c r="B607" s="269" t="s">
        <v>292</v>
      </c>
      <c r="C607" s="270">
        <v>4309.46</v>
      </c>
    </row>
    <row r="608" spans="1:3" x14ac:dyDescent="0.25">
      <c r="A608" s="268" t="s">
        <v>858</v>
      </c>
      <c r="B608" s="269" t="s">
        <v>292</v>
      </c>
      <c r="C608" s="270">
        <v>22650.68</v>
      </c>
    </row>
    <row r="609" spans="1:3" x14ac:dyDescent="0.25">
      <c r="A609" s="268" t="s">
        <v>859</v>
      </c>
      <c r="B609" s="269" t="s">
        <v>292</v>
      </c>
      <c r="C609" s="270">
        <v>1247.76</v>
      </c>
    </row>
    <row r="610" spans="1:3" x14ac:dyDescent="0.25">
      <c r="A610" s="268" t="s">
        <v>860</v>
      </c>
      <c r="B610" s="269" t="s">
        <v>292</v>
      </c>
      <c r="C610" s="270">
        <v>1991.93</v>
      </c>
    </row>
    <row r="611" spans="1:3" x14ac:dyDescent="0.25">
      <c r="A611" s="268" t="s">
        <v>861</v>
      </c>
      <c r="B611" s="269" t="s">
        <v>292</v>
      </c>
      <c r="C611" s="270">
        <v>1128.3900000000001</v>
      </c>
    </row>
    <row r="612" spans="1:3" x14ac:dyDescent="0.25">
      <c r="A612" s="268" t="s">
        <v>862</v>
      </c>
      <c r="B612" s="269" t="s">
        <v>292</v>
      </c>
      <c r="C612" s="270">
        <v>6921.8</v>
      </c>
    </row>
    <row r="613" spans="1:3" x14ac:dyDescent="0.25">
      <c r="A613" s="268" t="s">
        <v>863</v>
      </c>
      <c r="B613" s="269" t="s">
        <v>292</v>
      </c>
      <c r="C613" s="270">
        <v>2598.81</v>
      </c>
    </row>
    <row r="614" spans="1:3" x14ac:dyDescent="0.25">
      <c r="A614" s="268" t="s">
        <v>864</v>
      </c>
      <c r="B614" s="269" t="s">
        <v>292</v>
      </c>
      <c r="C614" s="270">
        <v>4239.71</v>
      </c>
    </row>
    <row r="615" spans="1:3" x14ac:dyDescent="0.25">
      <c r="A615" s="268" t="s">
        <v>865</v>
      </c>
      <c r="B615" s="269" t="s">
        <v>292</v>
      </c>
      <c r="C615" s="270">
        <v>4706.41</v>
      </c>
    </row>
    <row r="616" spans="1:3" x14ac:dyDescent="0.25">
      <c r="A616" s="268" t="s">
        <v>866</v>
      </c>
      <c r="B616" s="269" t="s">
        <v>292</v>
      </c>
      <c r="C616" s="270">
        <v>1188.68</v>
      </c>
    </row>
    <row r="617" spans="1:3" x14ac:dyDescent="0.25">
      <c r="A617" s="268" t="s">
        <v>867</v>
      </c>
      <c r="B617" s="269" t="s">
        <v>292</v>
      </c>
      <c r="C617" s="270">
        <v>2400</v>
      </c>
    </row>
    <row r="618" spans="1:3" x14ac:dyDescent="0.25">
      <c r="A618" s="268" t="s">
        <v>868</v>
      </c>
      <c r="B618" s="269" t="s">
        <v>292</v>
      </c>
      <c r="C618" s="270">
        <v>2738.56</v>
      </c>
    </row>
    <row r="619" spans="1:3" x14ac:dyDescent="0.25">
      <c r="A619" s="268" t="s">
        <v>869</v>
      </c>
      <c r="B619" s="269" t="s">
        <v>292</v>
      </c>
      <c r="C619" s="270">
        <v>-300</v>
      </c>
    </row>
    <row r="620" spans="1:3" x14ac:dyDescent="0.25">
      <c r="A620" s="268" t="s">
        <v>870</v>
      </c>
      <c r="B620" s="269" t="s">
        <v>292</v>
      </c>
      <c r="C620" s="270">
        <v>10933.32</v>
      </c>
    </row>
    <row r="621" spans="1:3" x14ac:dyDescent="0.25">
      <c r="A621" s="268" t="s">
        <v>871</v>
      </c>
      <c r="B621" s="269" t="s">
        <v>292</v>
      </c>
      <c r="C621" s="270">
        <v>1349.1</v>
      </c>
    </row>
    <row r="622" spans="1:3" x14ac:dyDescent="0.25">
      <c r="A622" s="268" t="s">
        <v>872</v>
      </c>
      <c r="B622" s="269" t="s">
        <v>292</v>
      </c>
      <c r="C622" s="270">
        <v>2192.17</v>
      </c>
    </row>
    <row r="623" spans="1:3" x14ac:dyDescent="0.25">
      <c r="A623" s="268" t="s">
        <v>873</v>
      </c>
      <c r="B623" s="269" t="s">
        <v>292</v>
      </c>
      <c r="C623" s="270">
        <v>2137.44</v>
      </c>
    </row>
    <row r="624" spans="1:3" x14ac:dyDescent="0.25">
      <c r="A624" s="268" t="s">
        <v>874</v>
      </c>
      <c r="B624" s="269" t="s">
        <v>292</v>
      </c>
      <c r="C624" s="270">
        <v>58.63</v>
      </c>
    </row>
    <row r="625" spans="1:3" x14ac:dyDescent="0.25">
      <c r="A625" s="268" t="s">
        <v>875</v>
      </c>
      <c r="B625" s="269" t="s">
        <v>292</v>
      </c>
      <c r="C625" s="270">
        <v>1095.97</v>
      </c>
    </row>
    <row r="626" spans="1:3" x14ac:dyDescent="0.25">
      <c r="A626" s="268" t="s">
        <v>876</v>
      </c>
      <c r="B626" s="269" t="s">
        <v>292</v>
      </c>
      <c r="C626" s="270">
        <v>69.53</v>
      </c>
    </row>
    <row r="627" spans="1:3" x14ac:dyDescent="0.25">
      <c r="A627" s="268" t="s">
        <v>877</v>
      </c>
      <c r="B627" s="269" t="s">
        <v>292</v>
      </c>
      <c r="C627" s="270">
        <v>2056.2800000000002</v>
      </c>
    </row>
    <row r="628" spans="1:3" x14ac:dyDescent="0.25">
      <c r="A628" s="268" t="s">
        <v>878</v>
      </c>
      <c r="B628" s="269" t="s">
        <v>292</v>
      </c>
      <c r="C628" s="270">
        <v>3265.19</v>
      </c>
    </row>
    <row r="629" spans="1:3" x14ac:dyDescent="0.25">
      <c r="A629" s="268" t="s">
        <v>879</v>
      </c>
      <c r="B629" s="269" t="s">
        <v>292</v>
      </c>
      <c r="C629" s="270">
        <v>1026.76</v>
      </c>
    </row>
    <row r="630" spans="1:3" x14ac:dyDescent="0.25">
      <c r="A630" s="268" t="s">
        <v>880</v>
      </c>
      <c r="B630" s="269" t="s">
        <v>292</v>
      </c>
      <c r="C630" s="270">
        <v>1068</v>
      </c>
    </row>
    <row r="631" spans="1:3" x14ac:dyDescent="0.25">
      <c r="A631" s="268" t="s">
        <v>881</v>
      </c>
      <c r="B631" s="269" t="s">
        <v>292</v>
      </c>
      <c r="C631" s="270">
        <v>71.77</v>
      </c>
    </row>
    <row r="632" spans="1:3" x14ac:dyDescent="0.25">
      <c r="A632" s="268" t="s">
        <v>882</v>
      </c>
      <c r="B632" s="269" t="s">
        <v>292</v>
      </c>
      <c r="C632" s="270">
        <v>140</v>
      </c>
    </row>
    <row r="633" spans="1:3" x14ac:dyDescent="0.25">
      <c r="A633" s="268" t="s">
        <v>883</v>
      </c>
      <c r="B633" s="269" t="s">
        <v>292</v>
      </c>
      <c r="C633" s="270">
        <v>1096.05</v>
      </c>
    </row>
    <row r="634" spans="1:3" x14ac:dyDescent="0.25">
      <c r="A634" s="268" t="s">
        <v>884</v>
      </c>
      <c r="B634" s="269" t="s">
        <v>292</v>
      </c>
      <c r="C634" s="270">
        <v>1288.08</v>
      </c>
    </row>
    <row r="635" spans="1:3" x14ac:dyDescent="0.25">
      <c r="A635" s="268" t="s">
        <v>885</v>
      </c>
      <c r="B635" s="269" t="s">
        <v>292</v>
      </c>
      <c r="C635" s="270">
        <v>4381.96</v>
      </c>
    </row>
    <row r="636" spans="1:3" x14ac:dyDescent="0.25">
      <c r="A636" s="268" t="s">
        <v>886</v>
      </c>
      <c r="B636" s="269" t="s">
        <v>292</v>
      </c>
      <c r="C636" s="270">
        <v>-15.57</v>
      </c>
    </row>
    <row r="637" spans="1:3" x14ac:dyDescent="0.25">
      <c r="A637" s="268" t="s">
        <v>887</v>
      </c>
      <c r="B637" s="269" t="s">
        <v>292</v>
      </c>
      <c r="C637" s="270">
        <v>23590.89</v>
      </c>
    </row>
    <row r="638" spans="1:3" x14ac:dyDescent="0.25">
      <c r="A638" s="268" t="s">
        <v>888</v>
      </c>
      <c r="B638" s="269" t="s">
        <v>292</v>
      </c>
      <c r="C638" s="270">
        <v>17262.63</v>
      </c>
    </row>
    <row r="639" spans="1:3" x14ac:dyDescent="0.25">
      <c r="A639" s="268" t="s">
        <v>889</v>
      </c>
      <c r="B639" s="269" t="s">
        <v>292</v>
      </c>
      <c r="C639" s="270">
        <v>7330.72</v>
      </c>
    </row>
    <row r="640" spans="1:3" x14ac:dyDescent="0.25">
      <c r="A640" s="268" t="s">
        <v>890</v>
      </c>
      <c r="B640" s="269" t="s">
        <v>292</v>
      </c>
      <c r="C640" s="270">
        <v>3654.45</v>
      </c>
    </row>
    <row r="641" spans="1:3" x14ac:dyDescent="0.25">
      <c r="A641" s="268" t="s">
        <v>891</v>
      </c>
      <c r="B641" s="269" t="s">
        <v>292</v>
      </c>
      <c r="C641" s="270">
        <v>112.42</v>
      </c>
    </row>
    <row r="642" spans="1:3" x14ac:dyDescent="0.25">
      <c r="A642" s="268" t="s">
        <v>892</v>
      </c>
      <c r="B642" s="269" t="s">
        <v>292</v>
      </c>
      <c r="C642" s="270">
        <v>272.44</v>
      </c>
    </row>
    <row r="643" spans="1:3" x14ac:dyDescent="0.25">
      <c r="A643" s="268" t="s">
        <v>893</v>
      </c>
      <c r="B643" s="269" t="s">
        <v>292</v>
      </c>
      <c r="C643" s="270">
        <v>281.60000000000002</v>
      </c>
    </row>
    <row r="644" spans="1:3" x14ac:dyDescent="0.25">
      <c r="A644" s="268" t="s">
        <v>894</v>
      </c>
      <c r="B644" s="269" t="s">
        <v>292</v>
      </c>
      <c r="C644" s="270">
        <v>149988.76</v>
      </c>
    </row>
    <row r="645" spans="1:3" x14ac:dyDescent="0.25">
      <c r="A645" s="268" t="s">
        <v>895</v>
      </c>
      <c r="B645" s="269" t="s">
        <v>292</v>
      </c>
      <c r="C645" s="270">
        <v>4226.41</v>
      </c>
    </row>
    <row r="646" spans="1:3" x14ac:dyDescent="0.25">
      <c r="A646" s="268" t="s">
        <v>896</v>
      </c>
      <c r="B646" s="269" t="s">
        <v>292</v>
      </c>
      <c r="C646" s="270">
        <v>1107.0899999999999</v>
      </c>
    </row>
    <row r="647" spans="1:3" x14ac:dyDescent="0.25">
      <c r="A647" s="268" t="s">
        <v>897</v>
      </c>
      <c r="B647" s="269" t="s">
        <v>292</v>
      </c>
      <c r="C647" s="270">
        <v>1402.5</v>
      </c>
    </row>
    <row r="648" spans="1:3" x14ac:dyDescent="0.25">
      <c r="A648" s="268" t="s">
        <v>898</v>
      </c>
      <c r="B648" s="269" t="s">
        <v>292</v>
      </c>
      <c r="C648" s="270">
        <v>1640.7</v>
      </c>
    </row>
    <row r="649" spans="1:3" x14ac:dyDescent="0.25">
      <c r="A649" s="268" t="s">
        <v>899</v>
      </c>
      <c r="B649" s="269" t="s">
        <v>292</v>
      </c>
      <c r="C649" s="270">
        <v>14922.28</v>
      </c>
    </row>
    <row r="650" spans="1:3" x14ac:dyDescent="0.25">
      <c r="A650" s="268" t="s">
        <v>900</v>
      </c>
      <c r="B650" s="269" t="s">
        <v>292</v>
      </c>
      <c r="C650" s="270">
        <v>-900</v>
      </c>
    </row>
    <row r="651" spans="1:3" x14ac:dyDescent="0.25">
      <c r="A651" s="268" t="s">
        <v>901</v>
      </c>
      <c r="B651" s="269" t="s">
        <v>292</v>
      </c>
      <c r="C651" s="270">
        <v>438.01</v>
      </c>
    </row>
    <row r="652" spans="1:3" x14ac:dyDescent="0.25">
      <c r="A652" s="268" t="s">
        <v>902</v>
      </c>
      <c r="B652" s="269" t="s">
        <v>292</v>
      </c>
      <c r="C652" s="270">
        <v>2188.83</v>
      </c>
    </row>
    <row r="653" spans="1:3" x14ac:dyDescent="0.25">
      <c r="A653" s="268" t="s">
        <v>903</v>
      </c>
      <c r="B653" s="269" t="s">
        <v>292</v>
      </c>
      <c r="C653" s="270">
        <v>39</v>
      </c>
    </row>
    <row r="654" spans="1:3" x14ac:dyDescent="0.25">
      <c r="A654" s="268" t="s">
        <v>904</v>
      </c>
      <c r="B654" s="269" t="s">
        <v>292</v>
      </c>
      <c r="C654" s="270">
        <v>259.3</v>
      </c>
    </row>
    <row r="655" spans="1:3" x14ac:dyDescent="0.25">
      <c r="A655" s="268" t="s">
        <v>905</v>
      </c>
      <c r="B655" s="269" t="s">
        <v>292</v>
      </c>
      <c r="C655" s="270">
        <v>190.77</v>
      </c>
    </row>
    <row r="656" spans="1:3" x14ac:dyDescent="0.25">
      <c r="A656" s="268" t="s">
        <v>906</v>
      </c>
      <c r="B656" s="269" t="s">
        <v>292</v>
      </c>
      <c r="C656" s="270">
        <v>2352.5</v>
      </c>
    </row>
    <row r="657" spans="1:3" x14ac:dyDescent="0.25">
      <c r="A657" s="268" t="s">
        <v>907</v>
      </c>
      <c r="B657" s="269" t="s">
        <v>292</v>
      </c>
      <c r="C657" s="270">
        <v>14.39</v>
      </c>
    </row>
    <row r="658" spans="1:3" x14ac:dyDescent="0.25">
      <c r="A658" s="268" t="s">
        <v>908</v>
      </c>
      <c r="B658" s="269" t="s">
        <v>292</v>
      </c>
      <c r="C658" s="270">
        <v>1068</v>
      </c>
    </row>
    <row r="659" spans="1:3" x14ac:dyDescent="0.25">
      <c r="A659" s="268" t="s">
        <v>909</v>
      </c>
      <c r="B659" s="269" t="s">
        <v>292</v>
      </c>
      <c r="C659" s="270">
        <v>4545.12</v>
      </c>
    </row>
    <row r="660" spans="1:3" x14ac:dyDescent="0.25">
      <c r="A660" s="268" t="s">
        <v>910</v>
      </c>
      <c r="B660" s="269" t="s">
        <v>292</v>
      </c>
      <c r="C660" s="270">
        <v>2002.73</v>
      </c>
    </row>
    <row r="661" spans="1:3" x14ac:dyDescent="0.25">
      <c r="A661" s="268" t="s">
        <v>911</v>
      </c>
      <c r="B661" s="269" t="s">
        <v>292</v>
      </c>
      <c r="C661" s="270">
        <v>898.65</v>
      </c>
    </row>
    <row r="662" spans="1:3" x14ac:dyDescent="0.25">
      <c r="A662" s="268" t="s">
        <v>912</v>
      </c>
      <c r="B662" s="269" t="s">
        <v>292</v>
      </c>
      <c r="C662" s="270">
        <v>7373.15</v>
      </c>
    </row>
    <row r="663" spans="1:3" x14ac:dyDescent="0.25">
      <c r="A663" s="268" t="s">
        <v>913</v>
      </c>
      <c r="B663" s="269" t="s">
        <v>292</v>
      </c>
      <c r="C663" s="270">
        <v>783.8</v>
      </c>
    </row>
    <row r="664" spans="1:3" x14ac:dyDescent="0.25">
      <c r="A664" s="268" t="s">
        <v>914</v>
      </c>
      <c r="B664" s="269" t="s">
        <v>292</v>
      </c>
      <c r="C664" s="270">
        <v>2884.65</v>
      </c>
    </row>
    <row r="665" spans="1:3" x14ac:dyDescent="0.25">
      <c r="A665" s="268" t="s">
        <v>915</v>
      </c>
      <c r="B665" s="269" t="s">
        <v>292</v>
      </c>
      <c r="C665" s="270">
        <v>188.68</v>
      </c>
    </row>
    <row r="666" spans="1:3" x14ac:dyDescent="0.25">
      <c r="A666" s="268" t="s">
        <v>916</v>
      </c>
      <c r="B666" s="269" t="s">
        <v>292</v>
      </c>
      <c r="C666" s="270">
        <v>6248.18</v>
      </c>
    </row>
    <row r="667" spans="1:3" x14ac:dyDescent="0.25">
      <c r="A667" s="268" t="s">
        <v>917</v>
      </c>
      <c r="B667" s="269" t="s">
        <v>292</v>
      </c>
      <c r="C667" s="270">
        <v>2769.4</v>
      </c>
    </row>
    <row r="668" spans="1:3" x14ac:dyDescent="0.25">
      <c r="A668" s="268" t="s">
        <v>918</v>
      </c>
      <c r="B668" s="269" t="s">
        <v>292</v>
      </c>
      <c r="C668" s="270">
        <v>1385.71</v>
      </c>
    </row>
    <row r="669" spans="1:3" x14ac:dyDescent="0.25">
      <c r="A669" s="268" t="s">
        <v>919</v>
      </c>
      <c r="B669" s="269" t="s">
        <v>292</v>
      </c>
      <c r="C669" s="270">
        <v>5304.55</v>
      </c>
    </row>
    <row r="670" spans="1:3" x14ac:dyDescent="0.25">
      <c r="A670" s="268" t="s">
        <v>920</v>
      </c>
      <c r="B670" s="269" t="s">
        <v>292</v>
      </c>
      <c r="C670" s="270">
        <v>2125.0500000000002</v>
      </c>
    </row>
    <row r="671" spans="1:3" x14ac:dyDescent="0.25">
      <c r="A671" s="268" t="s">
        <v>921</v>
      </c>
      <c r="B671" s="269" t="s">
        <v>292</v>
      </c>
      <c r="C671" s="270">
        <v>1000</v>
      </c>
    </row>
    <row r="672" spans="1:3" x14ac:dyDescent="0.25">
      <c r="A672" s="268" t="s">
        <v>922</v>
      </c>
      <c r="B672" s="269" t="s">
        <v>292</v>
      </c>
      <c r="C672" s="270">
        <v>1710.37</v>
      </c>
    </row>
    <row r="673" spans="1:3" x14ac:dyDescent="0.25">
      <c r="A673" s="268" t="s">
        <v>923</v>
      </c>
      <c r="B673" s="269" t="s">
        <v>292</v>
      </c>
      <c r="C673" s="270">
        <v>185.5</v>
      </c>
    </row>
    <row r="674" spans="1:3" x14ac:dyDescent="0.25">
      <c r="A674" s="268" t="s">
        <v>924</v>
      </c>
      <c r="B674" s="269" t="s">
        <v>292</v>
      </c>
      <c r="C674" s="270">
        <v>950</v>
      </c>
    </row>
    <row r="675" spans="1:3" x14ac:dyDescent="0.25">
      <c r="A675" s="268" t="s">
        <v>925</v>
      </c>
      <c r="B675" s="269" t="s">
        <v>292</v>
      </c>
      <c r="C675" s="270">
        <v>39632.129999999997</v>
      </c>
    </row>
    <row r="676" spans="1:3" x14ac:dyDescent="0.25">
      <c r="A676" s="268" t="s">
        <v>926</v>
      </c>
      <c r="B676" s="269" t="s">
        <v>292</v>
      </c>
      <c r="C676" s="270">
        <v>1552.78</v>
      </c>
    </row>
    <row r="677" spans="1:3" x14ac:dyDescent="0.25">
      <c r="A677" s="268" t="s">
        <v>927</v>
      </c>
      <c r="B677" s="269" t="s">
        <v>292</v>
      </c>
      <c r="C677" s="270">
        <v>8575.9599999999991</v>
      </c>
    </row>
    <row r="678" spans="1:3" x14ac:dyDescent="0.25">
      <c r="A678" s="268" t="s">
        <v>928</v>
      </c>
      <c r="B678" s="269" t="s">
        <v>292</v>
      </c>
      <c r="C678" s="270">
        <v>1344.4</v>
      </c>
    </row>
    <row r="679" spans="1:3" x14ac:dyDescent="0.25">
      <c r="A679" s="268" t="s">
        <v>929</v>
      </c>
      <c r="B679" s="269" t="s">
        <v>292</v>
      </c>
      <c r="C679" s="270">
        <v>2213.7800000000002</v>
      </c>
    </row>
    <row r="680" spans="1:3" x14ac:dyDescent="0.25">
      <c r="A680" s="268" t="s">
        <v>930</v>
      </c>
      <c r="B680" s="269" t="s">
        <v>292</v>
      </c>
      <c r="C680" s="270">
        <v>3121.28</v>
      </c>
    </row>
    <row r="681" spans="1:3" x14ac:dyDescent="0.25">
      <c r="A681" s="268" t="s">
        <v>931</v>
      </c>
      <c r="B681" s="269" t="s">
        <v>292</v>
      </c>
      <c r="C681" s="270">
        <v>67.12</v>
      </c>
    </row>
    <row r="682" spans="1:3" x14ac:dyDescent="0.25">
      <c r="A682" s="268" t="s">
        <v>932</v>
      </c>
      <c r="B682" s="269" t="s">
        <v>292</v>
      </c>
      <c r="C682" s="270">
        <v>24300.83</v>
      </c>
    </row>
    <row r="683" spans="1:3" x14ac:dyDescent="0.25">
      <c r="A683" s="268" t="s">
        <v>933</v>
      </c>
      <c r="B683" s="269" t="s">
        <v>292</v>
      </c>
      <c r="C683" s="270">
        <v>85.42</v>
      </c>
    </row>
    <row r="684" spans="1:3" x14ac:dyDescent="0.25">
      <c r="A684" s="268" t="s">
        <v>934</v>
      </c>
      <c r="B684" s="269" t="s">
        <v>292</v>
      </c>
      <c r="C684" s="270">
        <v>1099.93</v>
      </c>
    </row>
    <row r="685" spans="1:3" x14ac:dyDescent="0.25">
      <c r="A685" s="268" t="s">
        <v>935</v>
      </c>
      <c r="B685" s="269" t="s">
        <v>292</v>
      </c>
      <c r="C685" s="270">
        <v>1974.46</v>
      </c>
    </row>
    <row r="686" spans="1:3" x14ac:dyDescent="0.25">
      <c r="A686" s="268" t="s">
        <v>936</v>
      </c>
      <c r="B686" s="269" t="s">
        <v>292</v>
      </c>
      <c r="C686" s="270">
        <v>1094.1099999999999</v>
      </c>
    </row>
    <row r="687" spans="1:3" x14ac:dyDescent="0.25">
      <c r="A687" s="268" t="s">
        <v>937</v>
      </c>
      <c r="B687" s="269" t="s">
        <v>292</v>
      </c>
      <c r="C687" s="270">
        <v>4386.16</v>
      </c>
    </row>
    <row r="688" spans="1:3" x14ac:dyDescent="0.25">
      <c r="A688" s="268" t="s">
        <v>938</v>
      </c>
      <c r="B688" s="269" t="s">
        <v>292</v>
      </c>
      <c r="C688" s="270">
        <v>12267.52</v>
      </c>
    </row>
    <row r="689" spans="1:3" x14ac:dyDescent="0.25">
      <c r="A689" s="268" t="s">
        <v>939</v>
      </c>
      <c r="B689" s="269" t="s">
        <v>292</v>
      </c>
      <c r="C689" s="270">
        <v>617.99</v>
      </c>
    </row>
    <row r="690" spans="1:3" x14ac:dyDescent="0.25">
      <c r="A690" s="268" t="s">
        <v>940</v>
      </c>
      <c r="B690" s="269" t="s">
        <v>292</v>
      </c>
      <c r="C690" s="270">
        <v>37124.43</v>
      </c>
    </row>
    <row r="691" spans="1:3" x14ac:dyDescent="0.25">
      <c r="A691" s="268" t="s">
        <v>941</v>
      </c>
      <c r="B691" s="269" t="s">
        <v>292</v>
      </c>
      <c r="C691" s="270">
        <v>1100</v>
      </c>
    </row>
    <row r="692" spans="1:3" x14ac:dyDescent="0.25">
      <c r="A692" s="268" t="s">
        <v>942</v>
      </c>
      <c r="B692" s="269" t="s">
        <v>292</v>
      </c>
      <c r="C692" s="270">
        <v>5398.15</v>
      </c>
    </row>
    <row r="693" spans="1:3" x14ac:dyDescent="0.25">
      <c r="A693" s="268" t="s">
        <v>943</v>
      </c>
      <c r="B693" s="269" t="s">
        <v>292</v>
      </c>
      <c r="C693" s="270">
        <v>1822.42</v>
      </c>
    </row>
    <row r="694" spans="1:3" x14ac:dyDescent="0.25">
      <c r="A694" s="268" t="s">
        <v>944</v>
      </c>
      <c r="B694" s="269" t="s">
        <v>292</v>
      </c>
      <c r="C694" s="270">
        <v>1768.68</v>
      </c>
    </row>
    <row r="695" spans="1:3" x14ac:dyDescent="0.25">
      <c r="A695" s="268" t="s">
        <v>945</v>
      </c>
      <c r="B695" s="269" t="s">
        <v>292</v>
      </c>
      <c r="C695" s="270">
        <v>9047.9699999999993</v>
      </c>
    </row>
    <row r="696" spans="1:3" x14ac:dyDescent="0.25">
      <c r="A696" s="268" t="s">
        <v>946</v>
      </c>
      <c r="B696" s="269" t="s">
        <v>292</v>
      </c>
      <c r="C696" s="270">
        <v>-25</v>
      </c>
    </row>
    <row r="697" spans="1:3" x14ac:dyDescent="0.25">
      <c r="A697" s="268" t="s">
        <v>947</v>
      </c>
      <c r="B697" s="269" t="s">
        <v>292</v>
      </c>
      <c r="C697" s="270">
        <v>898.95</v>
      </c>
    </row>
    <row r="698" spans="1:3" x14ac:dyDescent="0.25">
      <c r="A698" s="268" t="s">
        <v>948</v>
      </c>
      <c r="B698" s="269" t="s">
        <v>292</v>
      </c>
      <c r="C698" s="270">
        <v>1069.42</v>
      </c>
    </row>
    <row r="699" spans="1:3" x14ac:dyDescent="0.25">
      <c r="A699" s="268" t="s">
        <v>949</v>
      </c>
      <c r="B699" s="269" t="s">
        <v>292</v>
      </c>
      <c r="C699" s="270">
        <v>45.9</v>
      </c>
    </row>
    <row r="700" spans="1:3" x14ac:dyDescent="0.25">
      <c r="A700" s="268" t="s">
        <v>950</v>
      </c>
      <c r="B700" s="269" t="s">
        <v>292</v>
      </c>
      <c r="C700" s="270">
        <v>175</v>
      </c>
    </row>
    <row r="701" spans="1:3" x14ac:dyDescent="0.25">
      <c r="A701" s="268" t="s">
        <v>951</v>
      </c>
      <c r="B701" s="269" t="s">
        <v>292</v>
      </c>
      <c r="C701" s="270">
        <v>406.4</v>
      </c>
    </row>
    <row r="702" spans="1:3" x14ac:dyDescent="0.25">
      <c r="A702" s="268" t="s">
        <v>952</v>
      </c>
      <c r="B702" s="269" t="s">
        <v>292</v>
      </c>
      <c r="C702" s="270">
        <v>75.099999999999994</v>
      </c>
    </row>
    <row r="703" spans="1:3" x14ac:dyDescent="0.25">
      <c r="A703" s="268" t="s">
        <v>953</v>
      </c>
      <c r="B703" s="269" t="s">
        <v>292</v>
      </c>
      <c r="C703" s="270">
        <v>255.56</v>
      </c>
    </row>
    <row r="704" spans="1:3" x14ac:dyDescent="0.25">
      <c r="A704" s="268" t="s">
        <v>954</v>
      </c>
      <c r="B704" s="269" t="s">
        <v>292</v>
      </c>
      <c r="C704" s="270">
        <v>700</v>
      </c>
    </row>
    <row r="705" spans="1:3" x14ac:dyDescent="0.25">
      <c r="A705" s="268" t="s">
        <v>955</v>
      </c>
      <c r="B705" s="269" t="s">
        <v>292</v>
      </c>
      <c r="C705" s="270">
        <v>1715.04</v>
      </c>
    </row>
    <row r="706" spans="1:3" x14ac:dyDescent="0.25">
      <c r="A706" s="268" t="s">
        <v>956</v>
      </c>
      <c r="B706" s="269" t="s">
        <v>292</v>
      </c>
      <c r="C706" s="270">
        <v>6944.59</v>
      </c>
    </row>
    <row r="707" spans="1:3" x14ac:dyDescent="0.25">
      <c r="A707" s="268" t="s">
        <v>957</v>
      </c>
      <c r="B707" s="269" t="s">
        <v>292</v>
      </c>
      <c r="C707" s="270">
        <v>23784.35</v>
      </c>
    </row>
    <row r="708" spans="1:3" x14ac:dyDescent="0.25">
      <c r="A708" s="268" t="s">
        <v>958</v>
      </c>
      <c r="B708" s="269" t="s">
        <v>292</v>
      </c>
      <c r="C708" s="270">
        <v>1082.92</v>
      </c>
    </row>
    <row r="709" spans="1:3" x14ac:dyDescent="0.25">
      <c r="A709" s="268" t="s">
        <v>959</v>
      </c>
      <c r="B709" s="269" t="s">
        <v>292</v>
      </c>
      <c r="C709" s="270">
        <v>2683.41</v>
      </c>
    </row>
    <row r="710" spans="1:3" x14ac:dyDescent="0.25">
      <c r="A710" s="268" t="s">
        <v>960</v>
      </c>
      <c r="B710" s="269" t="s">
        <v>292</v>
      </c>
      <c r="C710" s="270">
        <v>1044.94</v>
      </c>
    </row>
    <row r="711" spans="1:3" x14ac:dyDescent="0.25">
      <c r="A711" s="268" t="s">
        <v>961</v>
      </c>
      <c r="B711" s="269" t="s">
        <v>292</v>
      </c>
      <c r="C711" s="270">
        <v>1094.1099999999999</v>
      </c>
    </row>
    <row r="712" spans="1:3" x14ac:dyDescent="0.25">
      <c r="A712" s="268" t="s">
        <v>962</v>
      </c>
      <c r="B712" s="269" t="s">
        <v>292</v>
      </c>
      <c r="C712" s="270">
        <v>450</v>
      </c>
    </row>
    <row r="713" spans="1:3" x14ac:dyDescent="0.25">
      <c r="A713" s="268" t="s">
        <v>963</v>
      </c>
      <c r="B713" s="269" t="s">
        <v>292</v>
      </c>
      <c r="C713" s="270">
        <v>-100</v>
      </c>
    </row>
    <row r="714" spans="1:3" x14ac:dyDescent="0.25">
      <c r="A714" s="268" t="s">
        <v>964</v>
      </c>
      <c r="B714" s="269" t="s">
        <v>292</v>
      </c>
      <c r="C714" s="270">
        <v>-131.59</v>
      </c>
    </row>
    <row r="715" spans="1:3" x14ac:dyDescent="0.25">
      <c r="A715" s="268" t="s">
        <v>965</v>
      </c>
      <c r="B715" s="269" t="s">
        <v>292</v>
      </c>
      <c r="C715" s="270">
        <v>2215.48</v>
      </c>
    </row>
    <row r="716" spans="1:3" x14ac:dyDescent="0.25">
      <c r="A716" s="268" t="s">
        <v>966</v>
      </c>
      <c r="B716" s="269" t="s">
        <v>292</v>
      </c>
      <c r="C716" s="270">
        <v>1115.02</v>
      </c>
    </row>
    <row r="717" spans="1:3" x14ac:dyDescent="0.25">
      <c r="A717" s="268" t="s">
        <v>967</v>
      </c>
      <c r="B717" s="269" t="s">
        <v>292</v>
      </c>
      <c r="C717" s="270">
        <v>7602.47</v>
      </c>
    </row>
    <row r="718" spans="1:3" x14ac:dyDescent="0.25">
      <c r="A718" s="268" t="s">
        <v>968</v>
      </c>
      <c r="B718" s="269" t="s">
        <v>292</v>
      </c>
      <c r="C718" s="270">
        <v>1379.5</v>
      </c>
    </row>
    <row r="719" spans="1:3" x14ac:dyDescent="0.25">
      <c r="A719" s="268" t="s">
        <v>969</v>
      </c>
      <c r="B719" s="269" t="s">
        <v>292</v>
      </c>
      <c r="C719" s="270">
        <v>1956.77</v>
      </c>
    </row>
    <row r="720" spans="1:3" x14ac:dyDescent="0.25">
      <c r="A720" s="268" t="s">
        <v>970</v>
      </c>
      <c r="B720" s="269" t="s">
        <v>292</v>
      </c>
      <c r="C720" s="270">
        <v>4443.45</v>
      </c>
    </row>
    <row r="721" spans="1:3" x14ac:dyDescent="0.25">
      <c r="A721" s="268" t="s">
        <v>971</v>
      </c>
      <c r="B721" s="269" t="s">
        <v>292</v>
      </c>
      <c r="C721" s="270">
        <v>1409.68</v>
      </c>
    </row>
    <row r="722" spans="1:3" x14ac:dyDescent="0.25">
      <c r="A722" s="268" t="s">
        <v>972</v>
      </c>
      <c r="B722" s="269" t="s">
        <v>292</v>
      </c>
      <c r="C722" s="270">
        <v>1061.27</v>
      </c>
    </row>
    <row r="723" spans="1:3" x14ac:dyDescent="0.25">
      <c r="A723" s="268" t="s">
        <v>973</v>
      </c>
      <c r="B723" s="269" t="s">
        <v>292</v>
      </c>
      <c r="C723" s="270">
        <v>9529.1</v>
      </c>
    </row>
    <row r="724" spans="1:3" x14ac:dyDescent="0.25">
      <c r="A724" s="268" t="s">
        <v>974</v>
      </c>
      <c r="B724" s="269" t="s">
        <v>292</v>
      </c>
      <c r="C724" s="270">
        <v>19608.97</v>
      </c>
    </row>
    <row r="725" spans="1:3" x14ac:dyDescent="0.25">
      <c r="A725" s="268" t="s">
        <v>975</v>
      </c>
      <c r="B725" s="269" t="s">
        <v>292</v>
      </c>
      <c r="C725" s="270">
        <v>281.3</v>
      </c>
    </row>
    <row r="726" spans="1:3" x14ac:dyDescent="0.25">
      <c r="A726" s="268" t="s">
        <v>976</v>
      </c>
      <c r="B726" s="269" t="s">
        <v>292</v>
      </c>
      <c r="C726" s="270">
        <v>1403.39</v>
      </c>
    </row>
    <row r="727" spans="1:3" x14ac:dyDescent="0.25">
      <c r="A727" s="268" t="s">
        <v>977</v>
      </c>
      <c r="B727" s="269" t="s">
        <v>292</v>
      </c>
      <c r="C727" s="270">
        <v>2608.9899999999998</v>
      </c>
    </row>
    <row r="728" spans="1:3" x14ac:dyDescent="0.25">
      <c r="A728" s="268" t="s">
        <v>978</v>
      </c>
      <c r="B728" s="269" t="s">
        <v>292</v>
      </c>
      <c r="C728" s="270">
        <v>9987.81</v>
      </c>
    </row>
    <row r="729" spans="1:3" x14ac:dyDescent="0.25">
      <c r="A729" s="268" t="s">
        <v>979</v>
      </c>
      <c r="B729" s="269" t="s">
        <v>292</v>
      </c>
      <c r="C729" s="270">
        <v>429.01</v>
      </c>
    </row>
    <row r="730" spans="1:3" x14ac:dyDescent="0.25">
      <c r="A730" s="268" t="s">
        <v>980</v>
      </c>
      <c r="B730" s="269" t="s">
        <v>292</v>
      </c>
      <c r="C730" s="270">
        <v>1105.92</v>
      </c>
    </row>
    <row r="731" spans="1:3" x14ac:dyDescent="0.25">
      <c r="A731" s="268" t="s">
        <v>981</v>
      </c>
      <c r="B731" s="269" t="s">
        <v>292</v>
      </c>
      <c r="C731" s="270">
        <v>6285.24</v>
      </c>
    </row>
    <row r="732" spans="1:3" x14ac:dyDescent="0.25">
      <c r="A732" s="268" t="s">
        <v>982</v>
      </c>
      <c r="B732" s="269" t="s">
        <v>292</v>
      </c>
      <c r="C732" s="270">
        <v>1016.08</v>
      </c>
    </row>
    <row r="733" spans="1:3" x14ac:dyDescent="0.25">
      <c r="A733" s="268" t="s">
        <v>983</v>
      </c>
      <c r="B733" s="269" t="s">
        <v>292</v>
      </c>
      <c r="C733" s="270">
        <v>2328.8200000000002</v>
      </c>
    </row>
    <row r="734" spans="1:3" x14ac:dyDescent="0.25">
      <c r="A734" s="268" t="s">
        <v>984</v>
      </c>
      <c r="B734" s="269" t="s">
        <v>292</v>
      </c>
      <c r="C734" s="270">
        <v>311.13</v>
      </c>
    </row>
    <row r="735" spans="1:3" x14ac:dyDescent="0.25">
      <c r="A735" s="268" t="s">
        <v>985</v>
      </c>
      <c r="B735" s="269" t="s">
        <v>292</v>
      </c>
      <c r="C735" s="270">
        <v>1385.41</v>
      </c>
    </row>
    <row r="736" spans="1:3" x14ac:dyDescent="0.25">
      <c r="A736" s="268" t="s">
        <v>986</v>
      </c>
      <c r="B736" s="269" t="s">
        <v>292</v>
      </c>
      <c r="C736" s="270">
        <v>2013.42</v>
      </c>
    </row>
    <row r="737" spans="1:3" x14ac:dyDescent="0.25">
      <c r="A737" s="268" t="s">
        <v>987</v>
      </c>
      <c r="B737" s="269" t="s">
        <v>292</v>
      </c>
      <c r="C737" s="270">
        <v>1732.21</v>
      </c>
    </row>
    <row r="738" spans="1:3" x14ac:dyDescent="0.25">
      <c r="A738" s="268" t="s">
        <v>988</v>
      </c>
      <c r="B738" s="269" t="s">
        <v>292</v>
      </c>
      <c r="C738" s="270">
        <v>7805.89</v>
      </c>
    </row>
    <row r="739" spans="1:3" x14ac:dyDescent="0.25">
      <c r="A739" s="268" t="s">
        <v>989</v>
      </c>
      <c r="B739" s="269" t="s">
        <v>292</v>
      </c>
      <c r="C739" s="270">
        <v>3653.67</v>
      </c>
    </row>
    <row r="740" spans="1:3" x14ac:dyDescent="0.25">
      <c r="A740" s="268" t="s">
        <v>990</v>
      </c>
      <c r="B740" s="269" t="s">
        <v>292</v>
      </c>
      <c r="C740" s="270">
        <v>3750</v>
      </c>
    </row>
    <row r="741" spans="1:3" x14ac:dyDescent="0.25">
      <c r="A741" s="268" t="s">
        <v>991</v>
      </c>
      <c r="B741" s="269" t="s">
        <v>292</v>
      </c>
      <c r="C741" s="270">
        <v>306.33999999999997</v>
      </c>
    </row>
    <row r="742" spans="1:3" x14ac:dyDescent="0.25">
      <c r="A742" s="268" t="s">
        <v>992</v>
      </c>
      <c r="B742" s="269" t="s">
        <v>292</v>
      </c>
      <c r="C742" s="270">
        <v>1483.67</v>
      </c>
    </row>
    <row r="743" spans="1:3" x14ac:dyDescent="0.25">
      <c r="A743" s="268" t="s">
        <v>993</v>
      </c>
      <c r="B743" s="269" t="s">
        <v>292</v>
      </c>
      <c r="C743" s="270">
        <v>3195.87</v>
      </c>
    </row>
    <row r="744" spans="1:3" x14ac:dyDescent="0.25">
      <c r="A744" s="268" t="s">
        <v>994</v>
      </c>
      <c r="B744" s="269" t="s">
        <v>292</v>
      </c>
      <c r="C744" s="270">
        <v>26.11</v>
      </c>
    </row>
    <row r="745" spans="1:3" x14ac:dyDescent="0.25">
      <c r="A745" s="268" t="s">
        <v>995</v>
      </c>
      <c r="B745" s="269" t="s">
        <v>292</v>
      </c>
      <c r="C745" s="270">
        <v>13805.92</v>
      </c>
    </row>
    <row r="746" spans="1:3" x14ac:dyDescent="0.25">
      <c r="A746" s="268" t="s">
        <v>996</v>
      </c>
      <c r="B746" s="269" t="s">
        <v>292</v>
      </c>
      <c r="C746" s="270">
        <v>2725.99</v>
      </c>
    </row>
    <row r="747" spans="1:3" x14ac:dyDescent="0.25">
      <c r="A747" s="268" t="s">
        <v>997</v>
      </c>
      <c r="B747" s="269" t="s">
        <v>292</v>
      </c>
      <c r="C747" s="270">
        <v>7700.28</v>
      </c>
    </row>
    <row r="748" spans="1:3" x14ac:dyDescent="0.25">
      <c r="A748" s="268" t="s">
        <v>998</v>
      </c>
      <c r="B748" s="269" t="s">
        <v>292</v>
      </c>
      <c r="C748" s="270">
        <v>31465.13</v>
      </c>
    </row>
    <row r="749" spans="1:3" x14ac:dyDescent="0.25">
      <c r="A749" s="268" t="s">
        <v>999</v>
      </c>
      <c r="B749" s="269" t="s">
        <v>292</v>
      </c>
      <c r="C749" s="270">
        <v>1091.24</v>
      </c>
    </row>
    <row r="750" spans="1:3" x14ac:dyDescent="0.25">
      <c r="A750" s="268" t="s">
        <v>1000</v>
      </c>
      <c r="B750" s="269" t="s">
        <v>292</v>
      </c>
      <c r="C750" s="270">
        <v>2081.52</v>
      </c>
    </row>
    <row r="751" spans="1:3" x14ac:dyDescent="0.25">
      <c r="A751" s="268" t="s">
        <v>1001</v>
      </c>
      <c r="B751" s="269" t="s">
        <v>292</v>
      </c>
      <c r="C751" s="270">
        <v>8139.85</v>
      </c>
    </row>
    <row r="752" spans="1:3" x14ac:dyDescent="0.25">
      <c r="A752" s="268" t="s">
        <v>1002</v>
      </c>
      <c r="B752" s="269" t="s">
        <v>292</v>
      </c>
      <c r="C752" s="270">
        <v>317.14999999999998</v>
      </c>
    </row>
    <row r="753" spans="1:3" x14ac:dyDescent="0.25">
      <c r="A753" s="268" t="s">
        <v>1003</v>
      </c>
      <c r="B753" s="269" t="s">
        <v>292</v>
      </c>
      <c r="C753" s="270">
        <v>1674.31</v>
      </c>
    </row>
    <row r="754" spans="1:3" x14ac:dyDescent="0.25">
      <c r="A754" s="268" t="s">
        <v>1004</v>
      </c>
      <c r="B754" s="269" t="s">
        <v>292</v>
      </c>
      <c r="C754" s="270">
        <v>1347.72</v>
      </c>
    </row>
    <row r="755" spans="1:3" x14ac:dyDescent="0.25">
      <c r="A755" s="268" t="s">
        <v>1005</v>
      </c>
      <c r="B755" s="269" t="s">
        <v>292</v>
      </c>
      <c r="C755" s="270">
        <v>-13458.69</v>
      </c>
    </row>
    <row r="756" spans="1:3" x14ac:dyDescent="0.25">
      <c r="A756" s="268" t="s">
        <v>1006</v>
      </c>
      <c r="B756" s="269" t="s">
        <v>292</v>
      </c>
      <c r="C756" s="270">
        <v>1105.92</v>
      </c>
    </row>
    <row r="757" spans="1:3" x14ac:dyDescent="0.25">
      <c r="A757" s="268" t="s">
        <v>1007</v>
      </c>
      <c r="B757" s="269" t="s">
        <v>292</v>
      </c>
      <c r="C757" s="270">
        <v>1877.1</v>
      </c>
    </row>
    <row r="758" spans="1:3" x14ac:dyDescent="0.25">
      <c r="A758" s="268" t="s">
        <v>1008</v>
      </c>
      <c r="B758" s="269" t="s">
        <v>292</v>
      </c>
      <c r="C758" s="270">
        <v>5205.99</v>
      </c>
    </row>
    <row r="759" spans="1:3" x14ac:dyDescent="0.25">
      <c r="A759" s="268" t="s">
        <v>1009</v>
      </c>
      <c r="B759" s="269" t="s">
        <v>292</v>
      </c>
      <c r="C759" s="270">
        <v>28002.54</v>
      </c>
    </row>
    <row r="760" spans="1:3" x14ac:dyDescent="0.25">
      <c r="A760" s="268" t="s">
        <v>1010</v>
      </c>
      <c r="B760" s="269" t="s">
        <v>292</v>
      </c>
      <c r="C760" s="270">
        <v>29.65</v>
      </c>
    </row>
    <row r="761" spans="1:3" x14ac:dyDescent="0.25">
      <c r="A761" s="268" t="s">
        <v>1011</v>
      </c>
      <c r="B761" s="269" t="s">
        <v>292</v>
      </c>
      <c r="C761" s="270">
        <v>13801.98</v>
      </c>
    </row>
    <row r="762" spans="1:3" x14ac:dyDescent="0.25">
      <c r="A762" s="268" t="s">
        <v>1012</v>
      </c>
      <c r="B762" s="269" t="s">
        <v>292</v>
      </c>
      <c r="C762" s="270">
        <v>-50</v>
      </c>
    </row>
    <row r="763" spans="1:3" x14ac:dyDescent="0.25">
      <c r="A763" s="268" t="s">
        <v>1013</v>
      </c>
      <c r="B763" s="269" t="s">
        <v>292</v>
      </c>
      <c r="C763" s="270">
        <v>4153.2299999999996</v>
      </c>
    </row>
    <row r="764" spans="1:3" x14ac:dyDescent="0.25">
      <c r="A764" s="268" t="s">
        <v>1014</v>
      </c>
      <c r="B764" s="269" t="s">
        <v>292</v>
      </c>
      <c r="C764" s="270">
        <v>5451.77</v>
      </c>
    </row>
    <row r="765" spans="1:3" x14ac:dyDescent="0.25">
      <c r="A765" s="268" t="s">
        <v>1015</v>
      </c>
      <c r="B765" s="269" t="s">
        <v>292</v>
      </c>
      <c r="C765" s="270">
        <v>2100</v>
      </c>
    </row>
    <row r="766" spans="1:3" x14ac:dyDescent="0.25">
      <c r="A766" s="268" t="s">
        <v>1016</v>
      </c>
      <c r="B766" s="269" t="s">
        <v>292</v>
      </c>
      <c r="C766" s="270">
        <v>2535.63</v>
      </c>
    </row>
    <row r="767" spans="1:3" x14ac:dyDescent="0.25">
      <c r="A767" s="268" t="s">
        <v>1017</v>
      </c>
      <c r="B767" s="269" t="s">
        <v>292</v>
      </c>
      <c r="C767" s="270">
        <v>1886.79</v>
      </c>
    </row>
    <row r="768" spans="1:3" x14ac:dyDescent="0.25">
      <c r="A768" s="268" t="s">
        <v>1018</v>
      </c>
      <c r="B768" s="269" t="s">
        <v>292</v>
      </c>
      <c r="C768" s="270">
        <v>149.56</v>
      </c>
    </row>
    <row r="769" spans="1:3" x14ac:dyDescent="0.25">
      <c r="A769" s="268" t="s">
        <v>1019</v>
      </c>
      <c r="B769" s="269" t="s">
        <v>292</v>
      </c>
      <c r="C769" s="270">
        <v>13146.98</v>
      </c>
    </row>
    <row r="770" spans="1:3" x14ac:dyDescent="0.25">
      <c r="A770" s="268" t="s">
        <v>1020</v>
      </c>
      <c r="B770" s="269" t="s">
        <v>292</v>
      </c>
      <c r="C770" s="270">
        <v>17.93</v>
      </c>
    </row>
    <row r="771" spans="1:3" x14ac:dyDescent="0.25">
      <c r="A771" s="268" t="s">
        <v>1021</v>
      </c>
      <c r="B771" s="269" t="s">
        <v>292</v>
      </c>
      <c r="C771" s="270">
        <v>974.4</v>
      </c>
    </row>
    <row r="772" spans="1:3" x14ac:dyDescent="0.25">
      <c r="A772" s="268" t="s">
        <v>1022</v>
      </c>
      <c r="B772" s="269" t="s">
        <v>292</v>
      </c>
      <c r="C772" s="270">
        <v>1009.25</v>
      </c>
    </row>
    <row r="773" spans="1:3" x14ac:dyDescent="0.25">
      <c r="A773" s="268" t="s">
        <v>1023</v>
      </c>
      <c r="B773" s="269" t="s">
        <v>292</v>
      </c>
      <c r="C773" s="270">
        <v>1750.32</v>
      </c>
    </row>
    <row r="774" spans="1:3" x14ac:dyDescent="0.25">
      <c r="A774" s="268" t="s">
        <v>1024</v>
      </c>
      <c r="B774" s="269" t="s">
        <v>292</v>
      </c>
      <c r="C774" s="270">
        <v>1251.8800000000001</v>
      </c>
    </row>
    <row r="775" spans="1:3" x14ac:dyDescent="0.25">
      <c r="A775" s="268" t="s">
        <v>1025</v>
      </c>
      <c r="B775" s="269" t="s">
        <v>292</v>
      </c>
      <c r="C775" s="270">
        <v>1128.6300000000001</v>
      </c>
    </row>
    <row r="776" spans="1:3" x14ac:dyDescent="0.25">
      <c r="A776" s="268" t="s">
        <v>1026</v>
      </c>
      <c r="B776" s="269" t="s">
        <v>292</v>
      </c>
      <c r="C776" s="270">
        <v>1502.16</v>
      </c>
    </row>
    <row r="777" spans="1:3" x14ac:dyDescent="0.25">
      <c r="A777" s="268" t="s">
        <v>1027</v>
      </c>
      <c r="B777" s="269" t="s">
        <v>292</v>
      </c>
      <c r="C777" s="270">
        <v>5173.43</v>
      </c>
    </row>
    <row r="778" spans="1:3" x14ac:dyDescent="0.25">
      <c r="A778" s="268" t="s">
        <v>1028</v>
      </c>
      <c r="B778" s="269" t="s">
        <v>292</v>
      </c>
      <c r="C778" s="270">
        <v>1820.43</v>
      </c>
    </row>
    <row r="779" spans="1:3" x14ac:dyDescent="0.25">
      <c r="A779" s="268" t="s">
        <v>1029</v>
      </c>
      <c r="B779" s="269" t="s">
        <v>292</v>
      </c>
      <c r="C779" s="270">
        <v>2032.5</v>
      </c>
    </row>
    <row r="780" spans="1:3" x14ac:dyDescent="0.25">
      <c r="A780" s="268" t="s">
        <v>1030</v>
      </c>
      <c r="B780" s="269" t="s">
        <v>292</v>
      </c>
      <c r="C780" s="270">
        <v>3134.88</v>
      </c>
    </row>
    <row r="781" spans="1:3" x14ac:dyDescent="0.25">
      <c r="A781" s="268" t="s">
        <v>1031</v>
      </c>
      <c r="B781" s="269" t="s">
        <v>292</v>
      </c>
      <c r="C781" s="270">
        <v>1025.82</v>
      </c>
    </row>
    <row r="782" spans="1:3" x14ac:dyDescent="0.25">
      <c r="A782" s="268" t="s">
        <v>1032</v>
      </c>
      <c r="B782" s="269" t="s">
        <v>292</v>
      </c>
      <c r="C782" s="270">
        <v>104.71</v>
      </c>
    </row>
    <row r="783" spans="1:3" x14ac:dyDescent="0.25">
      <c r="A783" s="268" t="s">
        <v>1033</v>
      </c>
      <c r="B783" s="269" t="s">
        <v>292</v>
      </c>
      <c r="C783" s="270">
        <v>25557.65</v>
      </c>
    </row>
    <row r="784" spans="1:3" x14ac:dyDescent="0.25">
      <c r="A784" s="268" t="s">
        <v>1034</v>
      </c>
      <c r="B784" s="269" t="s">
        <v>292</v>
      </c>
      <c r="C784" s="270">
        <v>-19.079999999999998</v>
      </c>
    </row>
    <row r="785" spans="1:3" x14ac:dyDescent="0.25">
      <c r="A785" s="268" t="s">
        <v>1035</v>
      </c>
      <c r="B785" s="269" t="s">
        <v>292</v>
      </c>
      <c r="C785" s="270">
        <v>171.66</v>
      </c>
    </row>
    <row r="786" spans="1:3" x14ac:dyDescent="0.25">
      <c r="A786" s="268" t="s">
        <v>1036</v>
      </c>
      <c r="B786" s="269" t="s">
        <v>292</v>
      </c>
      <c r="C786" s="270">
        <v>193.41</v>
      </c>
    </row>
    <row r="787" spans="1:3" x14ac:dyDescent="0.25">
      <c r="A787" s="268" t="s">
        <v>1037</v>
      </c>
      <c r="B787" s="269" t="s">
        <v>292</v>
      </c>
      <c r="C787" s="270">
        <v>1018.51</v>
      </c>
    </row>
    <row r="788" spans="1:3" x14ac:dyDescent="0.25">
      <c r="A788" s="268" t="s">
        <v>1038</v>
      </c>
      <c r="B788" s="269" t="s">
        <v>292</v>
      </c>
      <c r="C788" s="270">
        <v>1555.12</v>
      </c>
    </row>
    <row r="789" spans="1:3" x14ac:dyDescent="0.25">
      <c r="A789" s="268" t="s">
        <v>1039</v>
      </c>
      <c r="B789" s="269" t="s">
        <v>292</v>
      </c>
      <c r="C789" s="270">
        <v>3311.11</v>
      </c>
    </row>
    <row r="790" spans="1:3" x14ac:dyDescent="0.25">
      <c r="A790" s="268" t="s">
        <v>1040</v>
      </c>
      <c r="B790" s="269" t="s">
        <v>292</v>
      </c>
      <c r="C790" s="270">
        <v>19524.73</v>
      </c>
    </row>
    <row r="791" spans="1:3" x14ac:dyDescent="0.25">
      <c r="A791" s="268" t="s">
        <v>1041</v>
      </c>
      <c r="B791" s="269" t="s">
        <v>292</v>
      </c>
      <c r="C791" s="270">
        <v>1670.67</v>
      </c>
    </row>
    <row r="792" spans="1:3" x14ac:dyDescent="0.25">
      <c r="A792" s="268" t="s">
        <v>1042</v>
      </c>
      <c r="B792" s="269" t="s">
        <v>292</v>
      </c>
      <c r="C792" s="270">
        <v>6923.74</v>
      </c>
    </row>
    <row r="793" spans="1:3" x14ac:dyDescent="0.25">
      <c r="A793" s="268" t="s">
        <v>1043</v>
      </c>
      <c r="B793" s="269" t="s">
        <v>292</v>
      </c>
      <c r="C793" s="270">
        <v>500</v>
      </c>
    </row>
    <row r="794" spans="1:3" x14ac:dyDescent="0.25">
      <c r="A794" s="268" t="s">
        <v>1044</v>
      </c>
      <c r="B794" s="269" t="s">
        <v>292</v>
      </c>
      <c r="C794" s="270">
        <v>23184.2</v>
      </c>
    </row>
    <row r="795" spans="1:3" x14ac:dyDescent="0.25">
      <c r="A795" s="268" t="s">
        <v>1045</v>
      </c>
      <c r="B795" s="269" t="s">
        <v>292</v>
      </c>
      <c r="C795" s="270">
        <v>570</v>
      </c>
    </row>
    <row r="796" spans="1:3" x14ac:dyDescent="0.25">
      <c r="A796" s="268" t="s">
        <v>1046</v>
      </c>
      <c r="B796" s="269" t="s">
        <v>292</v>
      </c>
      <c r="C796" s="270">
        <v>585.32000000000005</v>
      </c>
    </row>
    <row r="797" spans="1:3" x14ac:dyDescent="0.25">
      <c r="A797" s="268" t="s">
        <v>1047</v>
      </c>
      <c r="B797" s="269" t="s">
        <v>292</v>
      </c>
      <c r="C797" s="270">
        <v>544.29</v>
      </c>
    </row>
    <row r="798" spans="1:3" x14ac:dyDescent="0.25">
      <c r="A798" s="268" t="s">
        <v>1048</v>
      </c>
      <c r="B798" s="269" t="s">
        <v>292</v>
      </c>
      <c r="C798" s="270">
        <v>2152.86</v>
      </c>
    </row>
    <row r="799" spans="1:3" x14ac:dyDescent="0.25">
      <c r="A799" s="268" t="s">
        <v>1049</v>
      </c>
      <c r="B799" s="269" t="s">
        <v>292</v>
      </c>
      <c r="C799" s="270">
        <v>102.1</v>
      </c>
    </row>
    <row r="800" spans="1:3" x14ac:dyDescent="0.25">
      <c r="A800" s="268" t="s">
        <v>1050</v>
      </c>
      <c r="B800" s="269" t="s">
        <v>292</v>
      </c>
      <c r="C800" s="270">
        <v>5520.11</v>
      </c>
    </row>
    <row r="801" spans="1:3" x14ac:dyDescent="0.25">
      <c r="A801" s="268" t="s">
        <v>1051</v>
      </c>
      <c r="B801" s="269" t="s">
        <v>292</v>
      </c>
      <c r="C801" s="270">
        <v>1046.06</v>
      </c>
    </row>
    <row r="802" spans="1:3" x14ac:dyDescent="0.25">
      <c r="A802" s="268" t="s">
        <v>1052</v>
      </c>
      <c r="B802" s="269" t="s">
        <v>292</v>
      </c>
      <c r="C802" s="270">
        <v>2729.39</v>
      </c>
    </row>
    <row r="803" spans="1:3" x14ac:dyDescent="0.25">
      <c r="A803" s="268" t="s">
        <v>1053</v>
      </c>
      <c r="B803" s="269" t="s">
        <v>292</v>
      </c>
      <c r="C803" s="270">
        <v>75</v>
      </c>
    </row>
    <row r="804" spans="1:3" x14ac:dyDescent="0.25">
      <c r="A804" s="268" t="s">
        <v>1054</v>
      </c>
      <c r="B804" s="269" t="s">
        <v>292</v>
      </c>
      <c r="C804" s="270">
        <v>913</v>
      </c>
    </row>
    <row r="805" spans="1:3" x14ac:dyDescent="0.25">
      <c r="A805" s="268" t="s">
        <v>1055</v>
      </c>
      <c r="B805" s="269" t="s">
        <v>292</v>
      </c>
      <c r="C805" s="270">
        <v>2900.88</v>
      </c>
    </row>
    <row r="806" spans="1:3" x14ac:dyDescent="0.25">
      <c r="A806" s="268" t="s">
        <v>1056</v>
      </c>
      <c r="B806" s="269" t="s">
        <v>292</v>
      </c>
      <c r="C806" s="270">
        <v>6756.15</v>
      </c>
    </row>
    <row r="807" spans="1:3" x14ac:dyDescent="0.25">
      <c r="A807" s="268" t="s">
        <v>1057</v>
      </c>
      <c r="B807" s="269" t="s">
        <v>292</v>
      </c>
      <c r="C807" s="270">
        <v>375</v>
      </c>
    </row>
    <row r="808" spans="1:3" x14ac:dyDescent="0.25">
      <c r="A808" s="268" t="s">
        <v>1058</v>
      </c>
      <c r="B808" s="269" t="s">
        <v>292</v>
      </c>
      <c r="C808" s="270">
        <v>3609.64</v>
      </c>
    </row>
    <row r="809" spans="1:3" x14ac:dyDescent="0.25">
      <c r="A809" s="268" t="s">
        <v>1059</v>
      </c>
      <c r="B809" s="269" t="s">
        <v>292</v>
      </c>
      <c r="C809" s="270">
        <v>5675.79</v>
      </c>
    </row>
    <row r="810" spans="1:3" x14ac:dyDescent="0.25">
      <c r="A810" s="268" t="s">
        <v>1060</v>
      </c>
      <c r="B810" s="269" t="s">
        <v>292</v>
      </c>
      <c r="C810" s="270">
        <v>1796.43</v>
      </c>
    </row>
    <row r="811" spans="1:3" x14ac:dyDescent="0.25">
      <c r="A811" s="268" t="s">
        <v>1061</v>
      </c>
      <c r="B811" s="269" t="s">
        <v>292</v>
      </c>
      <c r="C811" s="270">
        <v>3642.5</v>
      </c>
    </row>
    <row r="812" spans="1:3" x14ac:dyDescent="0.25">
      <c r="A812" s="268" t="s">
        <v>1062</v>
      </c>
      <c r="B812" s="269" t="s">
        <v>292</v>
      </c>
      <c r="C812" s="270">
        <v>700</v>
      </c>
    </row>
    <row r="813" spans="1:3" x14ac:dyDescent="0.25">
      <c r="A813" s="268" t="s">
        <v>1063</v>
      </c>
      <c r="B813" s="269" t="s">
        <v>292</v>
      </c>
      <c r="C813" s="270">
        <v>3692.85</v>
      </c>
    </row>
    <row r="814" spans="1:3" x14ac:dyDescent="0.25">
      <c r="A814" s="268" t="s">
        <v>1064</v>
      </c>
      <c r="B814" s="269" t="s">
        <v>292</v>
      </c>
      <c r="C814" s="270">
        <v>2127.79</v>
      </c>
    </row>
    <row r="815" spans="1:3" x14ac:dyDescent="0.25">
      <c r="A815" s="268" t="s">
        <v>1065</v>
      </c>
      <c r="B815" s="269" t="s">
        <v>292</v>
      </c>
      <c r="C815" s="270">
        <v>1094.1099999999999</v>
      </c>
    </row>
    <row r="816" spans="1:3" x14ac:dyDescent="0.25">
      <c r="A816" s="268" t="s">
        <v>1066</v>
      </c>
      <c r="B816" s="269" t="s">
        <v>292</v>
      </c>
      <c r="C816" s="270">
        <v>1115.02</v>
      </c>
    </row>
    <row r="817" spans="1:3" x14ac:dyDescent="0.25">
      <c r="A817" s="268" t="s">
        <v>1067</v>
      </c>
      <c r="B817" s="269" t="s">
        <v>292</v>
      </c>
      <c r="C817" s="270">
        <v>28434.23</v>
      </c>
    </row>
    <row r="818" spans="1:3" x14ac:dyDescent="0.25">
      <c r="A818" s="268" t="s">
        <v>1068</v>
      </c>
      <c r="B818" s="269" t="s">
        <v>292</v>
      </c>
      <c r="C818" s="270">
        <v>5433.94</v>
      </c>
    </row>
    <row r="819" spans="1:3" x14ac:dyDescent="0.25">
      <c r="A819" s="268" t="s">
        <v>1069</v>
      </c>
      <c r="B819" s="269" t="s">
        <v>292</v>
      </c>
      <c r="C819" s="270">
        <v>25228.240000000002</v>
      </c>
    </row>
    <row r="820" spans="1:3" x14ac:dyDescent="0.25">
      <c r="A820" s="268" t="s">
        <v>1070</v>
      </c>
      <c r="B820" s="269" t="s">
        <v>292</v>
      </c>
      <c r="C820" s="270">
        <v>5874.9</v>
      </c>
    </row>
    <row r="821" spans="1:3" x14ac:dyDescent="0.25">
      <c r="A821" s="268" t="s">
        <v>1071</v>
      </c>
      <c r="B821" s="269" t="s">
        <v>292</v>
      </c>
      <c r="C821" s="270">
        <v>3066.63</v>
      </c>
    </row>
    <row r="822" spans="1:3" x14ac:dyDescent="0.25">
      <c r="A822" s="268" t="s">
        <v>1072</v>
      </c>
      <c r="B822" s="269" t="s">
        <v>292</v>
      </c>
      <c r="C822" s="270">
        <v>1698.51</v>
      </c>
    </row>
    <row r="823" spans="1:3" x14ac:dyDescent="0.25">
      <c r="A823" s="268" t="s">
        <v>1073</v>
      </c>
      <c r="B823" s="269" t="s">
        <v>292</v>
      </c>
      <c r="C823" s="270">
        <v>10133.36</v>
      </c>
    </row>
    <row r="824" spans="1:3" x14ac:dyDescent="0.25">
      <c r="A824" s="268" t="s">
        <v>1074</v>
      </c>
      <c r="B824" s="269" t="s">
        <v>292</v>
      </c>
      <c r="C824" s="270">
        <v>722.14</v>
      </c>
    </row>
    <row r="825" spans="1:3" x14ac:dyDescent="0.25">
      <c r="A825" s="268" t="s">
        <v>1075</v>
      </c>
      <c r="B825" s="269" t="s">
        <v>292</v>
      </c>
      <c r="C825" s="270">
        <v>35</v>
      </c>
    </row>
    <row r="826" spans="1:3" x14ac:dyDescent="0.25">
      <c r="A826" s="268" t="s">
        <v>1076</v>
      </c>
      <c r="B826" s="269" t="s">
        <v>292</v>
      </c>
      <c r="C826" s="270">
        <v>37200.400000000001</v>
      </c>
    </row>
    <row r="827" spans="1:3" x14ac:dyDescent="0.25">
      <c r="A827" s="268" t="s">
        <v>1077</v>
      </c>
      <c r="B827" s="269" t="s">
        <v>292</v>
      </c>
      <c r="C827" s="270">
        <v>10298.17</v>
      </c>
    </row>
    <row r="828" spans="1:3" x14ac:dyDescent="0.25">
      <c r="A828" s="268" t="s">
        <v>1078</v>
      </c>
      <c r="B828" s="269" t="s">
        <v>292</v>
      </c>
      <c r="C828" s="270">
        <v>1114.49</v>
      </c>
    </row>
    <row r="829" spans="1:3" x14ac:dyDescent="0.25">
      <c r="A829" s="268" t="s">
        <v>1079</v>
      </c>
      <c r="B829" s="269" t="s">
        <v>292</v>
      </c>
      <c r="C829" s="270">
        <v>124.89</v>
      </c>
    </row>
    <row r="830" spans="1:3" x14ac:dyDescent="0.25">
      <c r="A830" s="268" t="s">
        <v>1080</v>
      </c>
      <c r="B830" s="269" t="s">
        <v>292</v>
      </c>
      <c r="C830" s="270">
        <v>12396.82</v>
      </c>
    </row>
    <row r="831" spans="1:3" x14ac:dyDescent="0.25">
      <c r="A831" s="268" t="s">
        <v>1081</v>
      </c>
      <c r="B831" s="269" t="s">
        <v>292</v>
      </c>
      <c r="C831" s="270">
        <v>429.08</v>
      </c>
    </row>
    <row r="832" spans="1:3" x14ac:dyDescent="0.25">
      <c r="A832" s="268" t="s">
        <v>1082</v>
      </c>
      <c r="B832" s="269" t="s">
        <v>292</v>
      </c>
      <c r="C832" s="270">
        <v>1292.33</v>
      </c>
    </row>
    <row r="833" spans="1:3" x14ac:dyDescent="0.25">
      <c r="A833" s="268" t="s">
        <v>1083</v>
      </c>
      <c r="B833" s="269" t="s">
        <v>292</v>
      </c>
      <c r="C833" s="270">
        <v>49958.71</v>
      </c>
    </row>
    <row r="834" spans="1:3" x14ac:dyDescent="0.25">
      <c r="A834" s="268" t="s">
        <v>1084</v>
      </c>
      <c r="B834" s="269" t="s">
        <v>292</v>
      </c>
      <c r="C834" s="270">
        <v>1463.69</v>
      </c>
    </row>
    <row r="835" spans="1:3" x14ac:dyDescent="0.25">
      <c r="A835" s="268" t="s">
        <v>1085</v>
      </c>
      <c r="B835" s="269" t="s">
        <v>292</v>
      </c>
      <c r="C835" s="270">
        <v>-1511.76</v>
      </c>
    </row>
    <row r="836" spans="1:3" x14ac:dyDescent="0.25">
      <c r="A836" s="268" t="s">
        <v>1086</v>
      </c>
      <c r="B836" s="269" t="s">
        <v>292</v>
      </c>
      <c r="C836" s="270">
        <v>1030.58</v>
      </c>
    </row>
    <row r="837" spans="1:3" x14ac:dyDescent="0.25">
      <c r="A837" s="268" t="s">
        <v>1087</v>
      </c>
      <c r="B837" s="269" t="s">
        <v>292</v>
      </c>
      <c r="C837" s="270">
        <v>7159.34</v>
      </c>
    </row>
    <row r="838" spans="1:3" x14ac:dyDescent="0.25">
      <c r="A838" s="268" t="s">
        <v>1088</v>
      </c>
      <c r="B838" s="269" t="s">
        <v>292</v>
      </c>
      <c r="C838" s="270">
        <v>7502.01</v>
      </c>
    </row>
    <row r="839" spans="1:3" x14ac:dyDescent="0.25">
      <c r="A839" s="268" t="s">
        <v>1089</v>
      </c>
      <c r="B839" s="269" t="s">
        <v>292</v>
      </c>
      <c r="C839" s="270">
        <v>679</v>
      </c>
    </row>
    <row r="840" spans="1:3" x14ac:dyDescent="0.25">
      <c r="A840" s="268" t="s">
        <v>1090</v>
      </c>
      <c r="B840" s="269" t="s">
        <v>292</v>
      </c>
      <c r="C840" s="270">
        <v>7051.36</v>
      </c>
    </row>
    <row r="841" spans="1:3" x14ac:dyDescent="0.25">
      <c r="A841" s="268" t="s">
        <v>1091</v>
      </c>
      <c r="B841" s="269" t="s">
        <v>292</v>
      </c>
      <c r="C841" s="270">
        <v>66.55</v>
      </c>
    </row>
    <row r="842" spans="1:3" x14ac:dyDescent="0.25">
      <c r="A842" s="268" t="s">
        <v>1092</v>
      </c>
      <c r="B842" s="269" t="s">
        <v>292</v>
      </c>
      <c r="C842" s="270">
        <v>1000</v>
      </c>
    </row>
    <row r="843" spans="1:3" x14ac:dyDescent="0.25">
      <c r="A843" s="268" t="s">
        <v>1093</v>
      </c>
      <c r="B843" s="269" t="s">
        <v>292</v>
      </c>
      <c r="C843" s="270">
        <v>463.37</v>
      </c>
    </row>
    <row r="844" spans="1:3" x14ac:dyDescent="0.25">
      <c r="A844" s="268" t="s">
        <v>1094</v>
      </c>
      <c r="B844" s="269" t="s">
        <v>292</v>
      </c>
      <c r="C844" s="270">
        <v>1721.93</v>
      </c>
    </row>
    <row r="845" spans="1:3" x14ac:dyDescent="0.25">
      <c r="A845" s="268" t="s">
        <v>1095</v>
      </c>
      <c r="B845" s="269" t="s">
        <v>292</v>
      </c>
      <c r="C845" s="270">
        <v>68.64</v>
      </c>
    </row>
    <row r="846" spans="1:3" x14ac:dyDescent="0.25">
      <c r="A846" s="268" t="s">
        <v>1096</v>
      </c>
      <c r="B846" s="269" t="s">
        <v>292</v>
      </c>
      <c r="C846" s="270">
        <v>590</v>
      </c>
    </row>
    <row r="847" spans="1:3" x14ac:dyDescent="0.25">
      <c r="A847" s="268" t="s">
        <v>1097</v>
      </c>
      <c r="B847" s="269" t="s">
        <v>292</v>
      </c>
      <c r="C847" s="270">
        <v>4160.92</v>
      </c>
    </row>
    <row r="848" spans="1:3" x14ac:dyDescent="0.25">
      <c r="A848" s="268" t="s">
        <v>1098</v>
      </c>
      <c r="B848" s="269" t="s">
        <v>292</v>
      </c>
      <c r="C848" s="270">
        <v>2034.64</v>
      </c>
    </row>
    <row r="849" spans="1:3" x14ac:dyDescent="0.25">
      <c r="A849" s="268" t="s">
        <v>1099</v>
      </c>
      <c r="B849" s="269" t="s">
        <v>292</v>
      </c>
      <c r="C849" s="270">
        <v>1094.1099999999999</v>
      </c>
    </row>
    <row r="850" spans="1:3" x14ac:dyDescent="0.25">
      <c r="A850" s="268" t="s">
        <v>1100</v>
      </c>
      <c r="B850" s="269" t="s">
        <v>292</v>
      </c>
      <c r="C850" s="270">
        <v>11127.86</v>
      </c>
    </row>
    <row r="851" spans="1:3" x14ac:dyDescent="0.25">
      <c r="A851" s="268" t="s">
        <v>1101</v>
      </c>
      <c r="B851" s="269" t="s">
        <v>292</v>
      </c>
      <c r="C851" s="270">
        <v>-10</v>
      </c>
    </row>
    <row r="852" spans="1:3" x14ac:dyDescent="0.25">
      <c r="A852" s="268" t="s">
        <v>1102</v>
      </c>
      <c r="B852" s="269" t="s">
        <v>292</v>
      </c>
      <c r="C852" s="270">
        <v>4299.13</v>
      </c>
    </row>
    <row r="853" spans="1:3" x14ac:dyDescent="0.25">
      <c r="A853" s="268" t="s">
        <v>1103</v>
      </c>
      <c r="B853" s="269" t="s">
        <v>292</v>
      </c>
      <c r="C853" s="270">
        <v>4908.3999999999996</v>
      </c>
    </row>
    <row r="854" spans="1:3" x14ac:dyDescent="0.25">
      <c r="A854" s="268" t="s">
        <v>1104</v>
      </c>
      <c r="B854" s="269" t="s">
        <v>292</v>
      </c>
      <c r="C854" s="270">
        <v>2246.42</v>
      </c>
    </row>
    <row r="855" spans="1:3" x14ac:dyDescent="0.25">
      <c r="A855" s="268" t="s">
        <v>1105</v>
      </c>
      <c r="B855" s="269" t="s">
        <v>292</v>
      </c>
      <c r="C855" s="270">
        <v>11495.89</v>
      </c>
    </row>
    <row r="856" spans="1:3" x14ac:dyDescent="0.25">
      <c r="A856" s="268" t="s">
        <v>1106</v>
      </c>
      <c r="B856" s="269" t="s">
        <v>292</v>
      </c>
      <c r="C856" s="270">
        <v>14224.88</v>
      </c>
    </row>
    <row r="857" spans="1:3" x14ac:dyDescent="0.25">
      <c r="A857" s="268" t="s">
        <v>1107</v>
      </c>
      <c r="B857" s="269" t="s">
        <v>292</v>
      </c>
      <c r="C857" s="270">
        <v>10349.82</v>
      </c>
    </row>
    <row r="858" spans="1:3" x14ac:dyDescent="0.25">
      <c r="A858" s="268" t="s">
        <v>1108</v>
      </c>
      <c r="B858" s="269" t="s">
        <v>292</v>
      </c>
      <c r="C858" s="270">
        <v>1577.68</v>
      </c>
    </row>
    <row r="859" spans="1:3" x14ac:dyDescent="0.25">
      <c r="A859" s="268" t="s">
        <v>1109</v>
      </c>
      <c r="B859" s="269" t="s">
        <v>292</v>
      </c>
      <c r="C859" s="270">
        <v>1303.3399999999999</v>
      </c>
    </row>
    <row r="860" spans="1:3" x14ac:dyDescent="0.25">
      <c r="A860" s="268" t="s">
        <v>1110</v>
      </c>
      <c r="B860" s="269" t="s">
        <v>292</v>
      </c>
      <c r="C860" s="270">
        <v>1045.33</v>
      </c>
    </row>
    <row r="861" spans="1:3" x14ac:dyDescent="0.25">
      <c r="A861" s="268" t="s">
        <v>1111</v>
      </c>
      <c r="B861" s="269" t="s">
        <v>292</v>
      </c>
      <c r="C861" s="270">
        <v>1967.62</v>
      </c>
    </row>
    <row r="862" spans="1:3" x14ac:dyDescent="0.25">
      <c r="A862" s="268" t="s">
        <v>1112</v>
      </c>
      <c r="B862" s="269" t="s">
        <v>292</v>
      </c>
      <c r="C862" s="270">
        <v>2273.8000000000002</v>
      </c>
    </row>
    <row r="863" spans="1:3" x14ac:dyDescent="0.25">
      <c r="A863" s="268" t="s">
        <v>1113</v>
      </c>
      <c r="B863" s="269" t="s">
        <v>292</v>
      </c>
      <c r="C863" s="270">
        <v>1130.3399999999999</v>
      </c>
    </row>
    <row r="864" spans="1:3" x14ac:dyDescent="0.25">
      <c r="A864" s="268" t="s">
        <v>1114</v>
      </c>
      <c r="B864" s="269" t="s">
        <v>292</v>
      </c>
      <c r="C864" s="270">
        <v>107.18</v>
      </c>
    </row>
    <row r="865" spans="1:3" x14ac:dyDescent="0.25">
      <c r="A865" s="268" t="s">
        <v>1115</v>
      </c>
      <c r="B865" s="269" t="s">
        <v>292</v>
      </c>
      <c r="C865" s="270">
        <v>1068</v>
      </c>
    </row>
    <row r="866" spans="1:3" x14ac:dyDescent="0.25">
      <c r="A866" s="268" t="s">
        <v>1116</v>
      </c>
      <c r="B866" s="269" t="s">
        <v>292</v>
      </c>
      <c r="C866" s="270">
        <v>5569.07</v>
      </c>
    </row>
    <row r="867" spans="1:3" x14ac:dyDescent="0.25">
      <c r="A867" s="268" t="s">
        <v>1117</v>
      </c>
      <c r="B867" s="269" t="s">
        <v>292</v>
      </c>
      <c r="C867" s="270">
        <v>4455.4399999999996</v>
      </c>
    </row>
    <row r="868" spans="1:3" x14ac:dyDescent="0.25">
      <c r="A868" s="268" t="s">
        <v>1118</v>
      </c>
      <c r="B868" s="269" t="s">
        <v>292</v>
      </c>
      <c r="C868" s="270">
        <v>1539.86</v>
      </c>
    </row>
    <row r="869" spans="1:3" x14ac:dyDescent="0.25">
      <c r="A869" s="268" t="s">
        <v>1119</v>
      </c>
      <c r="B869" s="269" t="s">
        <v>292</v>
      </c>
      <c r="C869" s="270">
        <v>1286.9000000000001</v>
      </c>
    </row>
    <row r="870" spans="1:3" x14ac:dyDescent="0.25">
      <c r="A870" s="268" t="s">
        <v>1120</v>
      </c>
      <c r="B870" s="269" t="s">
        <v>292</v>
      </c>
      <c r="C870" s="270">
        <v>1287.8499999999999</v>
      </c>
    </row>
    <row r="871" spans="1:3" x14ac:dyDescent="0.25">
      <c r="A871" s="268" t="s">
        <v>1121</v>
      </c>
      <c r="B871" s="269" t="s">
        <v>292</v>
      </c>
      <c r="C871" s="270">
        <v>11542.44</v>
      </c>
    </row>
    <row r="872" spans="1:3" x14ac:dyDescent="0.25">
      <c r="A872" s="268" t="s">
        <v>1122</v>
      </c>
      <c r="B872" s="269" t="s">
        <v>292</v>
      </c>
      <c r="C872" s="270">
        <v>11000.54</v>
      </c>
    </row>
    <row r="873" spans="1:3" x14ac:dyDescent="0.25">
      <c r="A873" s="268" t="s">
        <v>1123</v>
      </c>
      <c r="B873" s="269" t="s">
        <v>292</v>
      </c>
      <c r="C873" s="270">
        <v>3486.02</v>
      </c>
    </row>
    <row r="874" spans="1:3" x14ac:dyDescent="0.25">
      <c r="A874" s="268" t="s">
        <v>1124</v>
      </c>
      <c r="B874" s="269" t="s">
        <v>292</v>
      </c>
      <c r="C874" s="270">
        <v>2164.65</v>
      </c>
    </row>
    <row r="875" spans="1:3" x14ac:dyDescent="0.25">
      <c r="A875" s="268" t="s">
        <v>1125</v>
      </c>
      <c r="B875" s="269" t="s">
        <v>292</v>
      </c>
      <c r="C875" s="270">
        <v>1764.49</v>
      </c>
    </row>
    <row r="876" spans="1:3" x14ac:dyDescent="0.25">
      <c r="A876" s="268" t="s">
        <v>1126</v>
      </c>
      <c r="B876" s="269" t="s">
        <v>292</v>
      </c>
      <c r="C876" s="270">
        <v>1314.61</v>
      </c>
    </row>
    <row r="877" spans="1:3" x14ac:dyDescent="0.25">
      <c r="A877" s="268" t="s">
        <v>1127</v>
      </c>
      <c r="B877" s="269" t="s">
        <v>292</v>
      </c>
      <c r="C877" s="270">
        <v>35046.870000000003</v>
      </c>
    </row>
    <row r="878" spans="1:3" x14ac:dyDescent="0.25">
      <c r="A878" s="268" t="s">
        <v>1128</v>
      </c>
      <c r="B878" s="269" t="s">
        <v>292</v>
      </c>
      <c r="C878" s="270">
        <v>2395.2399999999998</v>
      </c>
    </row>
    <row r="879" spans="1:3" x14ac:dyDescent="0.25">
      <c r="A879" s="268" t="s">
        <v>1129</v>
      </c>
      <c r="B879" s="269" t="s">
        <v>292</v>
      </c>
      <c r="C879" s="270">
        <v>1060.08</v>
      </c>
    </row>
    <row r="880" spans="1:3" x14ac:dyDescent="0.25">
      <c r="A880" s="268" t="s">
        <v>1130</v>
      </c>
      <c r="B880" s="269" t="s">
        <v>292</v>
      </c>
      <c r="C880" s="270">
        <v>1455.67</v>
      </c>
    </row>
    <row r="881" spans="1:3" x14ac:dyDescent="0.25">
      <c r="A881" s="268" t="s">
        <v>1131</v>
      </c>
      <c r="B881" s="269" t="s">
        <v>292</v>
      </c>
      <c r="C881" s="270">
        <v>6583.87</v>
      </c>
    </row>
    <row r="882" spans="1:3" x14ac:dyDescent="0.25">
      <c r="A882" s="268" t="s">
        <v>1132</v>
      </c>
      <c r="B882" s="269" t="s">
        <v>292</v>
      </c>
      <c r="C882" s="270">
        <v>3056.45</v>
      </c>
    </row>
    <row r="883" spans="1:3" x14ac:dyDescent="0.25">
      <c r="A883" s="268" t="s">
        <v>1133</v>
      </c>
      <c r="B883" s="269" t="s">
        <v>292</v>
      </c>
      <c r="C883" s="270">
        <v>108.07</v>
      </c>
    </row>
    <row r="884" spans="1:3" x14ac:dyDescent="0.25">
      <c r="A884" s="268" t="s">
        <v>1134</v>
      </c>
      <c r="B884" s="269" t="s">
        <v>292</v>
      </c>
      <c r="C884" s="270">
        <v>5060.37</v>
      </c>
    </row>
    <row r="885" spans="1:3" x14ac:dyDescent="0.25">
      <c r="A885" s="268" t="s">
        <v>1135</v>
      </c>
      <c r="B885" s="269" t="s">
        <v>292</v>
      </c>
      <c r="C885" s="270">
        <v>4191.1400000000003</v>
      </c>
    </row>
    <row r="886" spans="1:3" x14ac:dyDescent="0.25">
      <c r="A886" s="268" t="s">
        <v>1136</v>
      </c>
      <c r="B886" s="269" t="s">
        <v>292</v>
      </c>
      <c r="C886" s="270">
        <v>77.430000000000007</v>
      </c>
    </row>
    <row r="887" spans="1:3" x14ac:dyDescent="0.25">
      <c r="A887" s="268" t="s">
        <v>1137</v>
      </c>
      <c r="B887" s="269" t="s">
        <v>292</v>
      </c>
      <c r="C887" s="270">
        <v>8740.9599999999991</v>
      </c>
    </row>
    <row r="888" spans="1:3" x14ac:dyDescent="0.25">
      <c r="A888" s="268" t="s">
        <v>1138</v>
      </c>
      <c r="B888" s="269" t="s">
        <v>292</v>
      </c>
      <c r="C888" s="270">
        <v>50</v>
      </c>
    </row>
    <row r="889" spans="1:3" x14ac:dyDescent="0.25">
      <c r="A889" s="268" t="s">
        <v>1139</v>
      </c>
      <c r="B889" s="269" t="s">
        <v>292</v>
      </c>
      <c r="C889" s="270">
        <v>120.6</v>
      </c>
    </row>
    <row r="890" spans="1:3" x14ac:dyDescent="0.25">
      <c r="A890" s="268" t="s">
        <v>1140</v>
      </c>
      <c r="B890" s="269" t="s">
        <v>292</v>
      </c>
      <c r="C890" s="270">
        <v>1378.78</v>
      </c>
    </row>
    <row r="891" spans="1:3" x14ac:dyDescent="0.25">
      <c r="A891" s="268" t="s">
        <v>1141</v>
      </c>
      <c r="B891" s="269" t="s">
        <v>292</v>
      </c>
      <c r="C891" s="270">
        <v>-1693.87</v>
      </c>
    </row>
    <row r="892" spans="1:3" x14ac:dyDescent="0.25">
      <c r="A892" s="268" t="s">
        <v>1142</v>
      </c>
      <c r="B892" s="269" t="s">
        <v>292</v>
      </c>
      <c r="C892" s="270">
        <v>-100</v>
      </c>
    </row>
    <row r="893" spans="1:3" x14ac:dyDescent="0.25">
      <c r="A893" s="268" t="s">
        <v>1143</v>
      </c>
      <c r="B893" s="269" t="s">
        <v>292</v>
      </c>
      <c r="C893" s="270">
        <v>1179.9000000000001</v>
      </c>
    </row>
    <row r="894" spans="1:3" x14ac:dyDescent="0.25">
      <c r="A894" s="268" t="s">
        <v>1144</v>
      </c>
      <c r="B894" s="269" t="s">
        <v>292</v>
      </c>
      <c r="C894" s="270">
        <v>1265.6099999999999</v>
      </c>
    </row>
    <row r="895" spans="1:3" x14ac:dyDescent="0.25">
      <c r="A895" s="268" t="s">
        <v>1145</v>
      </c>
      <c r="B895" s="269" t="s">
        <v>292</v>
      </c>
      <c r="C895" s="270">
        <v>1208.49</v>
      </c>
    </row>
    <row r="896" spans="1:3" x14ac:dyDescent="0.25">
      <c r="A896" s="268" t="s">
        <v>1146</v>
      </c>
      <c r="B896" s="269" t="s">
        <v>292</v>
      </c>
      <c r="C896" s="270">
        <v>5287.63</v>
      </c>
    </row>
    <row r="897" spans="1:3" x14ac:dyDescent="0.25">
      <c r="A897" s="268" t="s">
        <v>1147</v>
      </c>
      <c r="B897" s="269" t="s">
        <v>292</v>
      </c>
      <c r="C897" s="270">
        <v>1388.05</v>
      </c>
    </row>
    <row r="898" spans="1:3" x14ac:dyDescent="0.25">
      <c r="A898" s="268" t="s">
        <v>1148</v>
      </c>
      <c r="B898" s="269" t="s">
        <v>292</v>
      </c>
      <c r="C898" s="270">
        <v>3839.23</v>
      </c>
    </row>
    <row r="899" spans="1:3" x14ac:dyDescent="0.25">
      <c r="A899" s="268" t="s">
        <v>1149</v>
      </c>
      <c r="B899" s="269" t="s">
        <v>292</v>
      </c>
      <c r="C899" s="270">
        <v>1101.94</v>
      </c>
    </row>
    <row r="900" spans="1:3" x14ac:dyDescent="0.25">
      <c r="A900" s="268" t="s">
        <v>1150</v>
      </c>
      <c r="B900" s="269" t="s">
        <v>292</v>
      </c>
      <c r="C900" s="270">
        <v>2405.69</v>
      </c>
    </row>
    <row r="901" spans="1:3" x14ac:dyDescent="0.25">
      <c r="A901" s="268" t="s">
        <v>1151</v>
      </c>
      <c r="B901" s="269" t="s">
        <v>292</v>
      </c>
      <c r="C901" s="270">
        <v>2162.61</v>
      </c>
    </row>
    <row r="902" spans="1:3" x14ac:dyDescent="0.25">
      <c r="A902" s="268" t="s">
        <v>1152</v>
      </c>
      <c r="B902" s="269" t="s">
        <v>292</v>
      </c>
      <c r="C902" s="270">
        <v>1100</v>
      </c>
    </row>
    <row r="903" spans="1:3" x14ac:dyDescent="0.25">
      <c r="A903" s="268" t="s">
        <v>1153</v>
      </c>
      <c r="B903" s="269" t="s">
        <v>292</v>
      </c>
      <c r="C903" s="270">
        <v>1314.44</v>
      </c>
    </row>
    <row r="904" spans="1:3" x14ac:dyDescent="0.25">
      <c r="A904" s="268" t="s">
        <v>1154</v>
      </c>
      <c r="B904" s="269" t="s">
        <v>292</v>
      </c>
      <c r="C904" s="270">
        <v>3083.71</v>
      </c>
    </row>
    <row r="905" spans="1:3" x14ac:dyDescent="0.25">
      <c r="A905" s="268" t="s">
        <v>1155</v>
      </c>
      <c r="B905" s="269" t="s">
        <v>292</v>
      </c>
      <c r="C905" s="270">
        <v>18791.8</v>
      </c>
    </row>
    <row r="906" spans="1:3" x14ac:dyDescent="0.25">
      <c r="A906" s="268" t="s">
        <v>1156</v>
      </c>
      <c r="B906" s="269" t="s">
        <v>292</v>
      </c>
      <c r="C906" s="270">
        <v>1404.71</v>
      </c>
    </row>
    <row r="907" spans="1:3" x14ac:dyDescent="0.25">
      <c r="A907" s="268" t="s">
        <v>1157</v>
      </c>
      <c r="B907" s="269" t="s">
        <v>292</v>
      </c>
      <c r="C907" s="270">
        <v>814.26</v>
      </c>
    </row>
    <row r="908" spans="1:3" x14ac:dyDescent="0.25">
      <c r="A908" s="268" t="s">
        <v>1158</v>
      </c>
      <c r="B908" s="269" t="s">
        <v>292</v>
      </c>
      <c r="C908" s="270">
        <v>226.65</v>
      </c>
    </row>
    <row r="909" spans="1:3" x14ac:dyDescent="0.25">
      <c r="A909" s="268" t="s">
        <v>1159</v>
      </c>
      <c r="B909" s="269" t="s">
        <v>292</v>
      </c>
      <c r="C909" s="270">
        <v>3288.69</v>
      </c>
    </row>
    <row r="910" spans="1:3" x14ac:dyDescent="0.25">
      <c r="A910" s="268" t="s">
        <v>1160</v>
      </c>
      <c r="B910" s="269" t="s">
        <v>292</v>
      </c>
      <c r="C910" s="270">
        <v>25</v>
      </c>
    </row>
    <row r="911" spans="1:3" x14ac:dyDescent="0.25">
      <c r="A911" s="268" t="s">
        <v>1161</v>
      </c>
      <c r="B911" s="269" t="s">
        <v>292</v>
      </c>
      <c r="C911" s="270">
        <v>388.53</v>
      </c>
    </row>
    <row r="912" spans="1:3" x14ac:dyDescent="0.25">
      <c r="A912" s="268" t="s">
        <v>1162</v>
      </c>
      <c r="B912" s="269" t="s">
        <v>292</v>
      </c>
      <c r="C912" s="270">
        <v>13963.37</v>
      </c>
    </row>
    <row r="913" spans="1:3" x14ac:dyDescent="0.25">
      <c r="A913" s="268" t="s">
        <v>1163</v>
      </c>
      <c r="B913" s="269" t="s">
        <v>292</v>
      </c>
      <c r="C913" s="270">
        <v>1814.88</v>
      </c>
    </row>
    <row r="914" spans="1:3" x14ac:dyDescent="0.25">
      <c r="A914" s="268" t="s">
        <v>1164</v>
      </c>
      <c r="B914" s="269" t="s">
        <v>292</v>
      </c>
      <c r="C914" s="270">
        <v>2826.53</v>
      </c>
    </row>
    <row r="915" spans="1:3" x14ac:dyDescent="0.25">
      <c r="A915" s="268" t="s">
        <v>1165</v>
      </c>
      <c r="B915" s="269" t="s">
        <v>292</v>
      </c>
      <c r="C915" s="270">
        <v>1486.06</v>
      </c>
    </row>
    <row r="916" spans="1:3" x14ac:dyDescent="0.25">
      <c r="A916" s="268" t="s">
        <v>1166</v>
      </c>
      <c r="B916" s="269" t="s">
        <v>292</v>
      </c>
      <c r="C916" s="270">
        <v>2527.56</v>
      </c>
    </row>
    <row r="917" spans="1:3" x14ac:dyDescent="0.25">
      <c r="A917" s="268" t="s">
        <v>1167</v>
      </c>
      <c r="B917" s="269" t="s">
        <v>292</v>
      </c>
      <c r="C917" s="270">
        <v>2435.7600000000002</v>
      </c>
    </row>
    <row r="918" spans="1:3" x14ac:dyDescent="0.25">
      <c r="A918" s="268" t="s">
        <v>1168</v>
      </c>
      <c r="B918" s="269" t="s">
        <v>292</v>
      </c>
      <c r="C918" s="270">
        <v>959.95</v>
      </c>
    </row>
    <row r="919" spans="1:3" x14ac:dyDescent="0.25">
      <c r="A919" s="268" t="s">
        <v>1169</v>
      </c>
      <c r="B919" s="269" t="s">
        <v>292</v>
      </c>
      <c r="C919" s="270">
        <v>5891.59</v>
      </c>
    </row>
    <row r="920" spans="1:3" x14ac:dyDescent="0.25">
      <c r="A920" s="268" t="s">
        <v>1170</v>
      </c>
      <c r="B920" s="269" t="s">
        <v>292</v>
      </c>
      <c r="C920" s="270">
        <v>451.75</v>
      </c>
    </row>
    <row r="921" spans="1:3" x14ac:dyDescent="0.25">
      <c r="A921" s="268" t="s">
        <v>1171</v>
      </c>
      <c r="B921" s="269" t="s">
        <v>292</v>
      </c>
      <c r="C921" s="270">
        <v>5436.95</v>
      </c>
    </row>
    <row r="922" spans="1:3" x14ac:dyDescent="0.25">
      <c r="A922" s="268" t="s">
        <v>1172</v>
      </c>
      <c r="B922" s="269" t="s">
        <v>292</v>
      </c>
      <c r="C922" s="270">
        <v>1556.79</v>
      </c>
    </row>
    <row r="923" spans="1:3" x14ac:dyDescent="0.25">
      <c r="A923" s="268" t="s">
        <v>1173</v>
      </c>
      <c r="B923" s="269" t="s">
        <v>292</v>
      </c>
      <c r="C923" s="270">
        <v>4731.5600000000004</v>
      </c>
    </row>
    <row r="924" spans="1:3" x14ac:dyDescent="0.25">
      <c r="A924" s="268" t="s">
        <v>1174</v>
      </c>
      <c r="B924" s="269" t="s">
        <v>292</v>
      </c>
      <c r="C924" s="270">
        <v>-4893.1499999999996</v>
      </c>
    </row>
    <row r="925" spans="1:3" x14ac:dyDescent="0.25">
      <c r="A925" s="268" t="s">
        <v>1175</v>
      </c>
      <c r="B925" s="269" t="s">
        <v>292</v>
      </c>
      <c r="C925" s="270">
        <v>1185.6600000000001</v>
      </c>
    </row>
    <row r="926" spans="1:3" x14ac:dyDescent="0.25">
      <c r="A926" s="268" t="s">
        <v>1176</v>
      </c>
      <c r="B926" s="269" t="s">
        <v>292</v>
      </c>
      <c r="C926" s="270">
        <v>30.4</v>
      </c>
    </row>
    <row r="927" spans="1:3" x14ac:dyDescent="0.25">
      <c r="A927" s="268" t="s">
        <v>1177</v>
      </c>
      <c r="B927" s="269" t="s">
        <v>292</v>
      </c>
      <c r="C927" s="270">
        <v>1040.05</v>
      </c>
    </row>
    <row r="928" spans="1:3" x14ac:dyDescent="0.25">
      <c r="A928" s="268" t="s">
        <v>1178</v>
      </c>
      <c r="B928" s="269" t="s">
        <v>292</v>
      </c>
      <c r="C928" s="270">
        <v>5891.97</v>
      </c>
    </row>
    <row r="929" spans="1:3" x14ac:dyDescent="0.25">
      <c r="A929" s="268" t="s">
        <v>1179</v>
      </c>
      <c r="B929" s="269" t="s">
        <v>292</v>
      </c>
      <c r="C929" s="270">
        <v>3577.89</v>
      </c>
    </row>
    <row r="930" spans="1:3" x14ac:dyDescent="0.25">
      <c r="A930" s="268" t="s">
        <v>1180</v>
      </c>
      <c r="B930" s="269" t="s">
        <v>292</v>
      </c>
      <c r="C930" s="270">
        <v>1244.44</v>
      </c>
    </row>
    <row r="931" spans="1:3" x14ac:dyDescent="0.25">
      <c r="A931" s="268" t="s">
        <v>1181</v>
      </c>
      <c r="B931" s="269" t="s">
        <v>292</v>
      </c>
      <c r="C931" s="270">
        <v>1977</v>
      </c>
    </row>
    <row r="932" spans="1:3" x14ac:dyDescent="0.25">
      <c r="A932" s="268" t="s">
        <v>1182</v>
      </c>
      <c r="B932" s="269" t="s">
        <v>292</v>
      </c>
      <c r="C932" s="270">
        <v>2562.79</v>
      </c>
    </row>
    <row r="933" spans="1:3" x14ac:dyDescent="0.25">
      <c r="A933" s="268" t="s">
        <v>1183</v>
      </c>
      <c r="B933" s="269" t="s">
        <v>292</v>
      </c>
      <c r="C933" s="270">
        <v>2880</v>
      </c>
    </row>
    <row r="934" spans="1:3" x14ac:dyDescent="0.25">
      <c r="A934" s="268" t="s">
        <v>1184</v>
      </c>
      <c r="B934" s="269" t="s">
        <v>292</v>
      </c>
      <c r="C934" s="270">
        <v>3213.25</v>
      </c>
    </row>
    <row r="935" spans="1:3" x14ac:dyDescent="0.25">
      <c r="A935" s="268" t="s">
        <v>1185</v>
      </c>
      <c r="B935" s="269" t="s">
        <v>292</v>
      </c>
      <c r="C935" s="270">
        <v>1457.49</v>
      </c>
    </row>
    <row r="936" spans="1:3" x14ac:dyDescent="0.25">
      <c r="A936" s="268" t="s">
        <v>1186</v>
      </c>
      <c r="B936" s="269" t="s">
        <v>292</v>
      </c>
      <c r="C936" s="270">
        <v>13613.26</v>
      </c>
    </row>
    <row r="937" spans="1:3" x14ac:dyDescent="0.25">
      <c r="A937" s="268" t="s">
        <v>1187</v>
      </c>
      <c r="B937" s="269" t="s">
        <v>292</v>
      </c>
      <c r="C937" s="270">
        <v>1433.57</v>
      </c>
    </row>
    <row r="938" spans="1:3" x14ac:dyDescent="0.25">
      <c r="A938" s="268" t="s">
        <v>1188</v>
      </c>
      <c r="B938" s="269" t="s">
        <v>292</v>
      </c>
      <c r="C938" s="270">
        <v>3623.97</v>
      </c>
    </row>
    <row r="939" spans="1:3" x14ac:dyDescent="0.25">
      <c r="A939" s="268" t="s">
        <v>1189</v>
      </c>
      <c r="B939" s="269" t="s">
        <v>292</v>
      </c>
      <c r="C939" s="270">
        <v>3259.62</v>
      </c>
    </row>
    <row r="940" spans="1:3" x14ac:dyDescent="0.25">
      <c r="A940" s="268" t="s">
        <v>1190</v>
      </c>
      <c r="B940" s="269" t="s">
        <v>292</v>
      </c>
      <c r="C940" s="270">
        <v>4871.6899999999996</v>
      </c>
    </row>
    <row r="941" spans="1:3" x14ac:dyDescent="0.25">
      <c r="A941" s="268" t="s">
        <v>1191</v>
      </c>
      <c r="B941" s="269" t="s">
        <v>292</v>
      </c>
      <c r="C941" s="270">
        <v>1094.1099999999999</v>
      </c>
    </row>
    <row r="942" spans="1:3" x14ac:dyDescent="0.25">
      <c r="A942" s="268" t="s">
        <v>1192</v>
      </c>
      <c r="B942" s="269" t="s">
        <v>292</v>
      </c>
      <c r="C942" s="270">
        <v>3981.82</v>
      </c>
    </row>
    <row r="943" spans="1:3" x14ac:dyDescent="0.25">
      <c r="A943" s="268" t="s">
        <v>1193</v>
      </c>
      <c r="B943" s="269" t="s">
        <v>292</v>
      </c>
      <c r="C943" s="270">
        <v>3770.34</v>
      </c>
    </row>
    <row r="944" spans="1:3" x14ac:dyDescent="0.25">
      <c r="A944" s="268" t="s">
        <v>1194</v>
      </c>
      <c r="B944" s="269" t="s">
        <v>292</v>
      </c>
      <c r="C944" s="270">
        <v>41.54</v>
      </c>
    </row>
    <row r="945" spans="1:3" x14ac:dyDescent="0.25">
      <c r="A945" s="268" t="s">
        <v>1195</v>
      </c>
      <c r="B945" s="269" t="s">
        <v>292</v>
      </c>
      <c r="C945" s="270">
        <v>1360.5</v>
      </c>
    </row>
    <row r="946" spans="1:3" x14ac:dyDescent="0.25">
      <c r="A946" s="268" t="s">
        <v>1196</v>
      </c>
      <c r="B946" s="269" t="s">
        <v>292</v>
      </c>
      <c r="C946" s="270">
        <v>529.08000000000004</v>
      </c>
    </row>
    <row r="947" spans="1:3" x14ac:dyDescent="0.25">
      <c r="A947" s="268" t="s">
        <v>1197</v>
      </c>
      <c r="B947" s="269" t="s">
        <v>292</v>
      </c>
      <c r="C947" s="270">
        <v>3114.78</v>
      </c>
    </row>
    <row r="948" spans="1:3" x14ac:dyDescent="0.25">
      <c r="A948" s="268" t="s">
        <v>1198</v>
      </c>
      <c r="B948" s="269" t="s">
        <v>292</v>
      </c>
      <c r="C948" s="270">
        <v>6883.09</v>
      </c>
    </row>
    <row r="949" spans="1:3" x14ac:dyDescent="0.25">
      <c r="A949" s="268" t="s">
        <v>1199</v>
      </c>
      <c r="B949" s="269" t="s">
        <v>292</v>
      </c>
      <c r="C949" s="270">
        <v>1141.0999999999999</v>
      </c>
    </row>
    <row r="950" spans="1:3" x14ac:dyDescent="0.25">
      <c r="A950" s="268" t="s">
        <v>1200</v>
      </c>
      <c r="B950" s="269" t="s">
        <v>292</v>
      </c>
      <c r="C950" s="270">
        <v>1064.28</v>
      </c>
    </row>
    <row r="951" spans="1:3" x14ac:dyDescent="0.25">
      <c r="A951" s="268" t="s">
        <v>1201</v>
      </c>
      <c r="B951" s="269" t="s">
        <v>292</v>
      </c>
      <c r="C951" s="270">
        <v>100</v>
      </c>
    </row>
    <row r="952" spans="1:3" x14ac:dyDescent="0.25">
      <c r="A952" s="268" t="s">
        <v>1202</v>
      </c>
      <c r="B952" s="269" t="s">
        <v>292</v>
      </c>
      <c r="C952" s="270">
        <v>1166.4100000000001</v>
      </c>
    </row>
    <row r="953" spans="1:3" x14ac:dyDescent="0.25">
      <c r="A953" s="268" t="s">
        <v>1203</v>
      </c>
      <c r="B953" s="269" t="s">
        <v>292</v>
      </c>
      <c r="C953" s="270">
        <v>142.38</v>
      </c>
    </row>
    <row r="954" spans="1:3" x14ac:dyDescent="0.25">
      <c r="A954" s="268" t="s">
        <v>1204</v>
      </c>
      <c r="B954" s="269" t="s">
        <v>292</v>
      </c>
      <c r="C954" s="270">
        <v>6828.28</v>
      </c>
    </row>
    <row r="955" spans="1:3" x14ac:dyDescent="0.25">
      <c r="A955" s="268" t="s">
        <v>1205</v>
      </c>
      <c r="B955" s="269" t="s">
        <v>292</v>
      </c>
      <c r="C955" s="270">
        <v>4837.3500000000004</v>
      </c>
    </row>
    <row r="956" spans="1:3" x14ac:dyDescent="0.25">
      <c r="A956" s="268" t="s">
        <v>1206</v>
      </c>
      <c r="B956" s="269" t="s">
        <v>292</v>
      </c>
      <c r="C956" s="270">
        <v>314.92</v>
      </c>
    </row>
    <row r="957" spans="1:3" x14ac:dyDescent="0.25">
      <c r="A957" s="268" t="s">
        <v>1207</v>
      </c>
      <c r="B957" s="269" t="s">
        <v>292</v>
      </c>
      <c r="C957" s="270">
        <v>1198.58</v>
      </c>
    </row>
    <row r="958" spans="1:3" x14ac:dyDescent="0.25">
      <c r="A958" s="268" t="s">
        <v>1208</v>
      </c>
      <c r="B958" s="269" t="s">
        <v>292</v>
      </c>
      <c r="C958" s="270">
        <v>210.17</v>
      </c>
    </row>
    <row r="959" spans="1:3" x14ac:dyDescent="0.25">
      <c r="A959" s="268" t="s">
        <v>1209</v>
      </c>
      <c r="B959" s="269" t="s">
        <v>292</v>
      </c>
      <c r="C959" s="270">
        <v>3128.72</v>
      </c>
    </row>
    <row r="960" spans="1:3" x14ac:dyDescent="0.25">
      <c r="A960" s="268" t="s">
        <v>1210</v>
      </c>
      <c r="B960" s="269" t="s">
        <v>292</v>
      </c>
      <c r="C960" s="270">
        <v>14.48</v>
      </c>
    </row>
    <row r="961" spans="1:3" x14ac:dyDescent="0.25">
      <c r="A961" s="268" t="s">
        <v>1211</v>
      </c>
      <c r="B961" s="269" t="s">
        <v>292</v>
      </c>
      <c r="C961" s="270">
        <v>1435.09</v>
      </c>
    </row>
    <row r="962" spans="1:3" x14ac:dyDescent="0.25">
      <c r="A962" s="268" t="s">
        <v>1212</v>
      </c>
      <c r="B962" s="269" t="s">
        <v>292</v>
      </c>
      <c r="C962" s="270">
        <v>-179.94</v>
      </c>
    </row>
    <row r="963" spans="1:3" x14ac:dyDescent="0.25">
      <c r="A963" s="268" t="s">
        <v>1213</v>
      </c>
      <c r="B963" s="269" t="s">
        <v>292</v>
      </c>
      <c r="C963" s="270">
        <v>4189.95</v>
      </c>
    </row>
    <row r="964" spans="1:3" x14ac:dyDescent="0.25">
      <c r="A964" s="268" t="s">
        <v>1214</v>
      </c>
      <c r="B964" s="269" t="s">
        <v>292</v>
      </c>
      <c r="C964" s="270">
        <v>1385.71</v>
      </c>
    </row>
    <row r="965" spans="1:3" x14ac:dyDescent="0.25">
      <c r="A965" s="268" t="s">
        <v>1215</v>
      </c>
      <c r="B965" s="269" t="s">
        <v>292</v>
      </c>
      <c r="C965" s="270">
        <v>1218.22</v>
      </c>
    </row>
    <row r="966" spans="1:3" x14ac:dyDescent="0.25">
      <c r="A966" s="268" t="s">
        <v>1216</v>
      </c>
      <c r="B966" s="269" t="s">
        <v>292</v>
      </c>
      <c r="C966" s="270">
        <v>1068</v>
      </c>
    </row>
    <row r="967" spans="1:3" x14ac:dyDescent="0.25">
      <c r="A967" s="268" t="s">
        <v>1217</v>
      </c>
      <c r="B967" s="269" t="s">
        <v>292</v>
      </c>
      <c r="C967" s="270">
        <v>1069.29</v>
      </c>
    </row>
    <row r="968" spans="1:3" x14ac:dyDescent="0.25">
      <c r="A968" s="268" t="s">
        <v>1218</v>
      </c>
      <c r="B968" s="269" t="s">
        <v>292</v>
      </c>
      <c r="C968" s="270">
        <v>5465.12</v>
      </c>
    </row>
    <row r="969" spans="1:3" x14ac:dyDescent="0.25">
      <c r="A969" s="268" t="s">
        <v>1219</v>
      </c>
      <c r="B969" s="269" t="s">
        <v>292</v>
      </c>
      <c r="C969" s="270">
        <v>1847.98</v>
      </c>
    </row>
    <row r="970" spans="1:3" x14ac:dyDescent="0.25">
      <c r="A970" s="268" t="s">
        <v>1220</v>
      </c>
      <c r="B970" s="269" t="s">
        <v>292</v>
      </c>
      <c r="C970" s="270">
        <v>4032.55</v>
      </c>
    </row>
    <row r="971" spans="1:3" x14ac:dyDescent="0.25">
      <c r="A971" s="268" t="s">
        <v>1221</v>
      </c>
      <c r="B971" s="269" t="s">
        <v>292</v>
      </c>
      <c r="C971" s="270">
        <v>876.7</v>
      </c>
    </row>
    <row r="972" spans="1:3" x14ac:dyDescent="0.25">
      <c r="A972" s="268" t="s">
        <v>1222</v>
      </c>
      <c r="B972" s="269" t="s">
        <v>292</v>
      </c>
      <c r="C972" s="270">
        <v>3871.37</v>
      </c>
    </row>
    <row r="973" spans="1:3" x14ac:dyDescent="0.25">
      <c r="A973" s="268" t="s">
        <v>1223</v>
      </c>
      <c r="B973" s="269" t="s">
        <v>292</v>
      </c>
      <c r="C973" s="270">
        <v>2728.7</v>
      </c>
    </row>
    <row r="974" spans="1:3" x14ac:dyDescent="0.25">
      <c r="A974" s="268" t="s">
        <v>1224</v>
      </c>
      <c r="B974" s="269" t="s">
        <v>292</v>
      </c>
      <c r="C974" s="270">
        <v>5176.16</v>
      </c>
    </row>
    <row r="975" spans="1:3" x14ac:dyDescent="0.25">
      <c r="A975" s="268" t="s">
        <v>1225</v>
      </c>
      <c r="B975" s="269" t="s">
        <v>292</v>
      </c>
      <c r="C975" s="270">
        <v>1943.53</v>
      </c>
    </row>
    <row r="976" spans="1:3" x14ac:dyDescent="0.25">
      <c r="A976" s="268" t="s">
        <v>1226</v>
      </c>
      <c r="B976" s="269" t="s">
        <v>292</v>
      </c>
      <c r="C976" s="270">
        <v>27183.84</v>
      </c>
    </row>
    <row r="977" spans="1:3" x14ac:dyDescent="0.25">
      <c r="A977" s="268" t="s">
        <v>1227</v>
      </c>
      <c r="B977" s="269" t="s">
        <v>292</v>
      </c>
      <c r="C977" s="270">
        <v>2037.66</v>
      </c>
    </row>
    <row r="978" spans="1:3" x14ac:dyDescent="0.25">
      <c r="A978" s="268" t="s">
        <v>1228</v>
      </c>
      <c r="B978" s="269" t="s">
        <v>292</v>
      </c>
      <c r="C978" s="270">
        <v>4463.78</v>
      </c>
    </row>
    <row r="979" spans="1:3" x14ac:dyDescent="0.25">
      <c r="A979" s="268" t="s">
        <v>1229</v>
      </c>
      <c r="B979" s="269" t="s">
        <v>292</v>
      </c>
      <c r="C979" s="270">
        <v>500</v>
      </c>
    </row>
    <row r="980" spans="1:3" x14ac:dyDescent="0.25">
      <c r="A980" s="268" t="s">
        <v>1230</v>
      </c>
      <c r="B980" s="269" t="s">
        <v>292</v>
      </c>
      <c r="C980" s="270">
        <v>1607.43</v>
      </c>
    </row>
    <row r="981" spans="1:3" x14ac:dyDescent="0.25">
      <c r="A981" s="268" t="s">
        <v>1231</v>
      </c>
      <c r="B981" s="269" t="s">
        <v>292</v>
      </c>
      <c r="C981" s="270">
        <v>1000</v>
      </c>
    </row>
    <row r="982" spans="1:3" x14ac:dyDescent="0.25">
      <c r="A982" s="268" t="s">
        <v>1232</v>
      </c>
      <c r="B982" s="269" t="s">
        <v>292</v>
      </c>
      <c r="C982" s="270">
        <v>172</v>
      </c>
    </row>
    <row r="983" spans="1:3" x14ac:dyDescent="0.25">
      <c r="A983" s="268" t="s">
        <v>1233</v>
      </c>
      <c r="B983" s="269" t="s">
        <v>292</v>
      </c>
      <c r="C983" s="270">
        <v>21704.32</v>
      </c>
    </row>
    <row r="984" spans="1:3" x14ac:dyDescent="0.25">
      <c r="A984" s="268" t="s">
        <v>1234</v>
      </c>
      <c r="B984" s="269" t="s">
        <v>292</v>
      </c>
      <c r="C984" s="270">
        <v>38.380000000000003</v>
      </c>
    </row>
    <row r="985" spans="1:3" x14ac:dyDescent="0.25">
      <c r="A985" s="268" t="s">
        <v>1235</v>
      </c>
      <c r="B985" s="269" t="s">
        <v>292</v>
      </c>
      <c r="C985" s="270">
        <v>86.63</v>
      </c>
    </row>
    <row r="986" spans="1:3" x14ac:dyDescent="0.25">
      <c r="A986" s="268" t="s">
        <v>1236</v>
      </c>
      <c r="B986" s="269" t="s">
        <v>292</v>
      </c>
      <c r="C986" s="270">
        <v>3758.96</v>
      </c>
    </row>
    <row r="987" spans="1:3" x14ac:dyDescent="0.25">
      <c r="A987" s="268" t="s">
        <v>1237</v>
      </c>
      <c r="B987" s="269" t="s">
        <v>292</v>
      </c>
      <c r="C987" s="270">
        <v>16.2</v>
      </c>
    </row>
    <row r="988" spans="1:3" x14ac:dyDescent="0.25">
      <c r="A988" s="268" t="s">
        <v>1238</v>
      </c>
      <c r="B988" s="269" t="s">
        <v>292</v>
      </c>
      <c r="C988" s="270">
        <v>1559.01</v>
      </c>
    </row>
    <row r="989" spans="1:3" x14ac:dyDescent="0.25">
      <c r="A989" s="268" t="s">
        <v>1239</v>
      </c>
      <c r="B989" s="269" t="s">
        <v>292</v>
      </c>
      <c r="C989" s="270">
        <v>1218.22</v>
      </c>
    </row>
    <row r="990" spans="1:3" x14ac:dyDescent="0.25">
      <c r="A990" s="268" t="s">
        <v>1240</v>
      </c>
      <c r="B990" s="269" t="s">
        <v>292</v>
      </c>
      <c r="C990" s="270">
        <v>14.89</v>
      </c>
    </row>
    <row r="991" spans="1:3" x14ac:dyDescent="0.25">
      <c r="A991" s="268" t="s">
        <v>1241</v>
      </c>
      <c r="B991" s="269" t="s">
        <v>292</v>
      </c>
      <c r="C991" s="270">
        <v>386.67</v>
      </c>
    </row>
    <row r="992" spans="1:3" x14ac:dyDescent="0.25">
      <c r="A992" s="268" t="s">
        <v>1242</v>
      </c>
      <c r="B992" s="269" t="s">
        <v>292</v>
      </c>
      <c r="C992" s="270">
        <v>1936.55</v>
      </c>
    </row>
    <row r="993" spans="1:3" x14ac:dyDescent="0.25">
      <c r="A993" s="268" t="s">
        <v>1243</v>
      </c>
      <c r="B993" s="269" t="s">
        <v>292</v>
      </c>
      <c r="C993" s="270">
        <v>3604</v>
      </c>
    </row>
    <row r="994" spans="1:3" x14ac:dyDescent="0.25">
      <c r="A994" s="268" t="s">
        <v>1244</v>
      </c>
      <c r="B994" s="269" t="s">
        <v>292</v>
      </c>
      <c r="C994" s="270">
        <v>68.25</v>
      </c>
    </row>
    <row r="995" spans="1:3" x14ac:dyDescent="0.25">
      <c r="A995" s="268" t="s">
        <v>1245</v>
      </c>
      <c r="B995" s="269" t="s">
        <v>292</v>
      </c>
      <c r="C995" s="270">
        <v>300</v>
      </c>
    </row>
    <row r="996" spans="1:3" x14ac:dyDescent="0.25">
      <c r="A996" s="268" t="s">
        <v>1246</v>
      </c>
      <c r="B996" s="269" t="s">
        <v>292</v>
      </c>
      <c r="C996" s="270">
        <v>4341.3599999999997</v>
      </c>
    </row>
    <row r="997" spans="1:3" x14ac:dyDescent="0.25">
      <c r="A997" s="268" t="s">
        <v>1247</v>
      </c>
      <c r="B997" s="269" t="s">
        <v>292</v>
      </c>
      <c r="C997" s="270">
        <v>2891.11</v>
      </c>
    </row>
    <row r="998" spans="1:3" x14ac:dyDescent="0.25">
      <c r="A998" s="268" t="s">
        <v>1248</v>
      </c>
      <c r="B998" s="269" t="s">
        <v>292</v>
      </c>
      <c r="C998" s="270">
        <v>1072.73</v>
      </c>
    </row>
    <row r="999" spans="1:3" x14ac:dyDescent="0.25">
      <c r="A999" s="268" t="s">
        <v>1249</v>
      </c>
      <c r="B999" s="269" t="s">
        <v>292</v>
      </c>
      <c r="C999" s="270">
        <v>1188.3399999999999</v>
      </c>
    </row>
    <row r="1000" spans="1:3" x14ac:dyDescent="0.25">
      <c r="A1000" s="268" t="s">
        <v>1250</v>
      </c>
      <c r="B1000" s="269" t="s">
        <v>292</v>
      </c>
      <c r="C1000" s="270">
        <v>727.22</v>
      </c>
    </row>
    <row r="1001" spans="1:3" x14ac:dyDescent="0.25">
      <c r="A1001" s="268" t="s">
        <v>1251</v>
      </c>
      <c r="B1001" s="269" t="s">
        <v>292</v>
      </c>
      <c r="C1001" s="270">
        <v>9627.7900000000009</v>
      </c>
    </row>
    <row r="1002" spans="1:3" x14ac:dyDescent="0.25">
      <c r="A1002" s="268" t="s">
        <v>1252</v>
      </c>
      <c r="B1002" s="269" t="s">
        <v>292</v>
      </c>
      <c r="C1002" s="270">
        <v>1694.6</v>
      </c>
    </row>
    <row r="1003" spans="1:3" x14ac:dyDescent="0.25">
      <c r="A1003" s="268" t="s">
        <v>1253</v>
      </c>
      <c r="B1003" s="269" t="s">
        <v>292</v>
      </c>
      <c r="C1003" s="270">
        <v>216</v>
      </c>
    </row>
    <row r="1004" spans="1:3" x14ac:dyDescent="0.25">
      <c r="A1004" s="268" t="s">
        <v>1254</v>
      </c>
      <c r="B1004" s="269" t="s">
        <v>292</v>
      </c>
      <c r="C1004" s="270">
        <v>1004.02</v>
      </c>
    </row>
    <row r="1005" spans="1:3" x14ac:dyDescent="0.25">
      <c r="A1005" s="268" t="s">
        <v>1255</v>
      </c>
      <c r="B1005" s="269" t="s">
        <v>292</v>
      </c>
      <c r="C1005" s="270">
        <v>616.12</v>
      </c>
    </row>
    <row r="1006" spans="1:3" x14ac:dyDescent="0.25">
      <c r="A1006" s="268" t="s">
        <v>1256</v>
      </c>
      <c r="B1006" s="269" t="s">
        <v>292</v>
      </c>
      <c r="C1006" s="270">
        <v>760</v>
      </c>
    </row>
    <row r="1007" spans="1:3" x14ac:dyDescent="0.25">
      <c r="A1007" s="268" t="s">
        <v>1257</v>
      </c>
      <c r="B1007" s="269" t="s">
        <v>292</v>
      </c>
      <c r="C1007" s="270">
        <v>2687.15</v>
      </c>
    </row>
    <row r="1008" spans="1:3" x14ac:dyDescent="0.25">
      <c r="A1008" s="268" t="s">
        <v>1258</v>
      </c>
      <c r="B1008" s="269" t="s">
        <v>292</v>
      </c>
      <c r="C1008" s="270">
        <v>1094.1099999999999</v>
      </c>
    </row>
    <row r="1009" spans="1:3" x14ac:dyDescent="0.25">
      <c r="A1009" s="268" t="s">
        <v>1259</v>
      </c>
      <c r="B1009" s="269" t="s">
        <v>292</v>
      </c>
      <c r="C1009" s="270">
        <v>33.79</v>
      </c>
    </row>
    <row r="1010" spans="1:3" x14ac:dyDescent="0.25">
      <c r="A1010" s="268" t="s">
        <v>1260</v>
      </c>
      <c r="B1010" s="269" t="s">
        <v>292</v>
      </c>
      <c r="C1010" s="270">
        <v>1394.39</v>
      </c>
    </row>
    <row r="1011" spans="1:3" x14ac:dyDescent="0.25">
      <c r="A1011" s="268" t="s">
        <v>1261</v>
      </c>
      <c r="B1011" s="269" t="s">
        <v>292</v>
      </c>
      <c r="C1011" s="270">
        <v>-1107.0899999999999</v>
      </c>
    </row>
    <row r="1012" spans="1:3" x14ac:dyDescent="0.25">
      <c r="A1012" s="268" t="s">
        <v>1262</v>
      </c>
      <c r="B1012" s="269" t="s">
        <v>292</v>
      </c>
      <c r="C1012" s="270">
        <v>240</v>
      </c>
    </row>
    <row r="1013" spans="1:3" x14ac:dyDescent="0.25">
      <c r="A1013" s="268" t="s">
        <v>1263</v>
      </c>
      <c r="B1013" s="269" t="s">
        <v>292</v>
      </c>
      <c r="C1013" s="270">
        <v>6639.52</v>
      </c>
    </row>
    <row r="1014" spans="1:3" x14ac:dyDescent="0.25">
      <c r="A1014" s="268" t="s">
        <v>1264</v>
      </c>
      <c r="B1014" s="269" t="s">
        <v>292</v>
      </c>
      <c r="C1014" s="270">
        <v>12725.05</v>
      </c>
    </row>
    <row r="1015" spans="1:3" x14ac:dyDescent="0.25">
      <c r="A1015" s="268" t="s">
        <v>1265</v>
      </c>
      <c r="B1015" s="269" t="s">
        <v>292</v>
      </c>
      <c r="C1015" s="270">
        <v>69</v>
      </c>
    </row>
    <row r="1016" spans="1:3" x14ac:dyDescent="0.25">
      <c r="A1016" s="268" t="s">
        <v>1266</v>
      </c>
      <c r="B1016" s="269" t="s">
        <v>292</v>
      </c>
      <c r="C1016" s="270">
        <v>415.65</v>
      </c>
    </row>
    <row r="1017" spans="1:3" x14ac:dyDescent="0.25">
      <c r="A1017" s="268" t="s">
        <v>1267</v>
      </c>
      <c r="B1017" s="269" t="s">
        <v>292</v>
      </c>
      <c r="C1017" s="270">
        <v>6576.55</v>
      </c>
    </row>
    <row r="1018" spans="1:3" x14ac:dyDescent="0.25">
      <c r="A1018" s="268" t="s">
        <v>1268</v>
      </c>
      <c r="B1018" s="269" t="s">
        <v>292</v>
      </c>
      <c r="C1018" s="270">
        <v>1777.22</v>
      </c>
    </row>
    <row r="1019" spans="1:3" x14ac:dyDescent="0.25">
      <c r="A1019" s="268" t="s">
        <v>1269</v>
      </c>
      <c r="B1019" s="269" t="s">
        <v>292</v>
      </c>
      <c r="C1019" s="270">
        <v>8260.7199999999993</v>
      </c>
    </row>
    <row r="1020" spans="1:3" x14ac:dyDescent="0.25">
      <c r="A1020" s="268" t="s">
        <v>1270</v>
      </c>
      <c r="B1020" s="269" t="s">
        <v>292</v>
      </c>
      <c r="C1020" s="270">
        <v>1153.23</v>
      </c>
    </row>
    <row r="1021" spans="1:3" x14ac:dyDescent="0.25">
      <c r="A1021" s="268" t="s">
        <v>1271</v>
      </c>
      <c r="B1021" s="269" t="s">
        <v>292</v>
      </c>
      <c r="C1021" s="270">
        <v>-300</v>
      </c>
    </row>
    <row r="1022" spans="1:3" x14ac:dyDescent="0.25">
      <c r="A1022" s="268" t="s">
        <v>1272</v>
      </c>
      <c r="B1022" s="269" t="s">
        <v>292</v>
      </c>
      <c r="C1022" s="270">
        <v>1634.16</v>
      </c>
    </row>
    <row r="1023" spans="1:3" x14ac:dyDescent="0.25">
      <c r="A1023" s="268" t="s">
        <v>1273</v>
      </c>
      <c r="B1023" s="269" t="s">
        <v>292</v>
      </c>
      <c r="C1023" s="270">
        <v>2325.9</v>
      </c>
    </row>
    <row r="1024" spans="1:3" x14ac:dyDescent="0.25">
      <c r="A1024" s="268" t="s">
        <v>1274</v>
      </c>
      <c r="B1024" s="269" t="s">
        <v>292</v>
      </c>
      <c r="C1024" s="270">
        <v>1306.3599999999999</v>
      </c>
    </row>
    <row r="1025" spans="1:3" x14ac:dyDescent="0.25">
      <c r="A1025" s="268" t="s">
        <v>1275</v>
      </c>
      <c r="B1025" s="269" t="s">
        <v>292</v>
      </c>
      <c r="C1025" s="270">
        <v>7541.54</v>
      </c>
    </row>
    <row r="1026" spans="1:3" x14ac:dyDescent="0.25">
      <c r="A1026" s="268" t="s">
        <v>1276</v>
      </c>
      <c r="B1026" s="269" t="s">
        <v>292</v>
      </c>
      <c r="C1026" s="270">
        <v>798.49</v>
      </c>
    </row>
    <row r="1027" spans="1:3" x14ac:dyDescent="0.25">
      <c r="A1027" s="268" t="s">
        <v>1277</v>
      </c>
      <c r="B1027" s="269" t="s">
        <v>292</v>
      </c>
      <c r="C1027" s="270">
        <v>2439.75</v>
      </c>
    </row>
    <row r="1028" spans="1:3" x14ac:dyDescent="0.25">
      <c r="A1028" s="268" t="s">
        <v>1278</v>
      </c>
      <c r="B1028" s="269" t="s">
        <v>292</v>
      </c>
      <c r="C1028" s="270">
        <v>3167.1</v>
      </c>
    </row>
    <row r="1029" spans="1:3" x14ac:dyDescent="0.25">
      <c r="A1029" s="268" t="s">
        <v>1279</v>
      </c>
      <c r="B1029" s="269" t="s">
        <v>292</v>
      </c>
      <c r="C1029" s="270">
        <v>15308.5</v>
      </c>
    </row>
    <row r="1030" spans="1:3" x14ac:dyDescent="0.25">
      <c r="A1030" s="268" t="s">
        <v>1280</v>
      </c>
      <c r="B1030" s="269" t="s">
        <v>292</v>
      </c>
      <c r="C1030" s="270">
        <v>2736.35</v>
      </c>
    </row>
    <row r="1031" spans="1:3" x14ac:dyDescent="0.25">
      <c r="A1031" s="268" t="s">
        <v>1281</v>
      </c>
      <c r="B1031" s="269" t="s">
        <v>292</v>
      </c>
      <c r="C1031" s="270">
        <v>529.08000000000004</v>
      </c>
    </row>
    <row r="1032" spans="1:3" x14ac:dyDescent="0.25">
      <c r="A1032" s="268" t="s">
        <v>1282</v>
      </c>
      <c r="B1032" s="269" t="s">
        <v>292</v>
      </c>
      <c r="C1032" s="270">
        <v>1013.2</v>
      </c>
    </row>
    <row r="1033" spans="1:3" x14ac:dyDescent="0.25">
      <c r="A1033" s="268" t="s">
        <v>1283</v>
      </c>
      <c r="B1033" s="269" t="s">
        <v>292</v>
      </c>
      <c r="C1033" s="270">
        <v>823</v>
      </c>
    </row>
    <row r="1034" spans="1:3" x14ac:dyDescent="0.25">
      <c r="A1034" s="268" t="s">
        <v>1284</v>
      </c>
      <c r="B1034" s="269" t="s">
        <v>292</v>
      </c>
      <c r="C1034" s="270">
        <v>3628.48</v>
      </c>
    </row>
    <row r="1035" spans="1:3" x14ac:dyDescent="0.25">
      <c r="A1035" s="268" t="s">
        <v>1285</v>
      </c>
      <c r="B1035" s="269" t="s">
        <v>292</v>
      </c>
      <c r="C1035" s="270">
        <v>9434.7800000000007</v>
      </c>
    </row>
    <row r="1036" spans="1:3" x14ac:dyDescent="0.25">
      <c r="A1036" s="268" t="s">
        <v>1286</v>
      </c>
      <c r="B1036" s="269" t="s">
        <v>292</v>
      </c>
      <c r="C1036" s="270">
        <v>115</v>
      </c>
    </row>
    <row r="1037" spans="1:3" x14ac:dyDescent="0.25">
      <c r="A1037" s="268" t="s">
        <v>1287</v>
      </c>
      <c r="B1037" s="269" t="s">
        <v>292</v>
      </c>
      <c r="C1037" s="270">
        <v>12375.82</v>
      </c>
    </row>
    <row r="1038" spans="1:3" x14ac:dyDescent="0.25">
      <c r="A1038" s="268" t="s">
        <v>1288</v>
      </c>
      <c r="B1038" s="269" t="s">
        <v>292</v>
      </c>
      <c r="C1038" s="270">
        <v>14768.33</v>
      </c>
    </row>
    <row r="1039" spans="1:3" x14ac:dyDescent="0.25">
      <c r="A1039" s="268" t="s">
        <v>1289</v>
      </c>
      <c r="B1039" s="269" t="s">
        <v>292</v>
      </c>
      <c r="C1039" s="270">
        <v>2853.22</v>
      </c>
    </row>
    <row r="1040" spans="1:3" x14ac:dyDescent="0.25">
      <c r="A1040" s="268" t="s">
        <v>1290</v>
      </c>
      <c r="B1040" s="269" t="s">
        <v>292</v>
      </c>
      <c r="C1040" s="270">
        <v>5.16</v>
      </c>
    </row>
    <row r="1041" spans="1:3" x14ac:dyDescent="0.25">
      <c r="A1041" s="268" t="s">
        <v>1291</v>
      </c>
      <c r="B1041" s="269" t="s">
        <v>292</v>
      </c>
      <c r="C1041" s="270">
        <v>10048.219999999999</v>
      </c>
    </row>
    <row r="1042" spans="1:3" x14ac:dyDescent="0.25">
      <c r="A1042" s="268" t="s">
        <v>1292</v>
      </c>
      <c r="B1042" s="269" t="s">
        <v>292</v>
      </c>
      <c r="C1042" s="270">
        <v>4991.6000000000004</v>
      </c>
    </row>
    <row r="1043" spans="1:3" x14ac:dyDescent="0.25">
      <c r="A1043" s="268" t="s">
        <v>1293</v>
      </c>
      <c r="B1043" s="269" t="s">
        <v>292</v>
      </c>
      <c r="C1043" s="270">
        <v>9326.7900000000009</v>
      </c>
    </row>
    <row r="1044" spans="1:3" x14ac:dyDescent="0.25">
      <c r="A1044" s="268" t="s">
        <v>1294</v>
      </c>
      <c r="B1044" s="269" t="s">
        <v>292</v>
      </c>
      <c r="C1044" s="270">
        <v>27696.45</v>
      </c>
    </row>
    <row r="1045" spans="1:3" x14ac:dyDescent="0.25">
      <c r="A1045" s="268" t="s">
        <v>1295</v>
      </c>
      <c r="B1045" s="269" t="s">
        <v>292</v>
      </c>
      <c r="C1045" s="270">
        <v>92.09</v>
      </c>
    </row>
    <row r="1046" spans="1:3" x14ac:dyDescent="0.25">
      <c r="A1046" s="268" t="s">
        <v>1296</v>
      </c>
      <c r="B1046" s="269" t="s">
        <v>292</v>
      </c>
      <c r="C1046" s="270">
        <v>2391.2199999999998</v>
      </c>
    </row>
    <row r="1047" spans="1:3" x14ac:dyDescent="0.25">
      <c r="A1047" s="268" t="s">
        <v>1297</v>
      </c>
      <c r="B1047" s="269" t="s">
        <v>292</v>
      </c>
      <c r="C1047" s="270">
        <v>36.4</v>
      </c>
    </row>
    <row r="1048" spans="1:3" x14ac:dyDescent="0.25">
      <c r="A1048" s="268" t="s">
        <v>1298</v>
      </c>
      <c r="B1048" s="269" t="s">
        <v>292</v>
      </c>
      <c r="C1048" s="270">
        <v>100465.75</v>
      </c>
    </row>
    <row r="1049" spans="1:3" x14ac:dyDescent="0.25">
      <c r="A1049" s="268" t="s">
        <v>1299</v>
      </c>
      <c r="B1049" s="269" t="s">
        <v>292</v>
      </c>
      <c r="C1049" s="270">
        <v>-25</v>
      </c>
    </row>
    <row r="1050" spans="1:3" x14ac:dyDescent="0.25">
      <c r="A1050" s="268" t="s">
        <v>1300</v>
      </c>
      <c r="B1050" s="269" t="s">
        <v>292</v>
      </c>
      <c r="C1050" s="270">
        <v>1016.11</v>
      </c>
    </row>
    <row r="1051" spans="1:3" x14ac:dyDescent="0.25">
      <c r="A1051" s="268" t="s">
        <v>1301</v>
      </c>
      <c r="B1051" s="269" t="s">
        <v>292</v>
      </c>
      <c r="C1051" s="270">
        <v>3784.67</v>
      </c>
    </row>
    <row r="1052" spans="1:3" x14ac:dyDescent="0.25">
      <c r="A1052" s="268" t="s">
        <v>1302</v>
      </c>
      <c r="B1052" s="269" t="s">
        <v>292</v>
      </c>
      <c r="C1052" s="270">
        <v>15593.11</v>
      </c>
    </row>
    <row r="1053" spans="1:3" x14ac:dyDescent="0.25">
      <c r="A1053" s="268" t="s">
        <v>1303</v>
      </c>
      <c r="B1053" s="269" t="s">
        <v>292</v>
      </c>
      <c r="C1053" s="270">
        <v>1859.59</v>
      </c>
    </row>
    <row r="1054" spans="1:3" x14ac:dyDescent="0.25">
      <c r="A1054" s="268" t="s">
        <v>1304</v>
      </c>
      <c r="B1054" s="269" t="s">
        <v>292</v>
      </c>
      <c r="C1054" s="270">
        <v>4548.18</v>
      </c>
    </row>
    <row r="1055" spans="1:3" x14ac:dyDescent="0.25">
      <c r="A1055" s="268" t="s">
        <v>1305</v>
      </c>
      <c r="B1055" s="269" t="s">
        <v>292</v>
      </c>
      <c r="C1055" s="270">
        <v>2642.27</v>
      </c>
    </row>
    <row r="1056" spans="1:3" x14ac:dyDescent="0.25">
      <c r="A1056" s="268" t="s">
        <v>1306</v>
      </c>
      <c r="B1056" s="269" t="s">
        <v>292</v>
      </c>
      <c r="C1056" s="270">
        <v>1105.92</v>
      </c>
    </row>
    <row r="1057" spans="1:3" x14ac:dyDescent="0.25">
      <c r="A1057" s="268" t="s">
        <v>1307</v>
      </c>
      <c r="B1057" s="269" t="s">
        <v>292</v>
      </c>
      <c r="C1057" s="270">
        <v>12716</v>
      </c>
    </row>
    <row r="1058" spans="1:3" x14ac:dyDescent="0.25">
      <c r="A1058" s="268" t="s">
        <v>1308</v>
      </c>
      <c r="B1058" s="269" t="s">
        <v>292</v>
      </c>
      <c r="C1058" s="270">
        <v>4301.8900000000003</v>
      </c>
    </row>
    <row r="1059" spans="1:3" x14ac:dyDescent="0.25">
      <c r="A1059" s="268" t="s">
        <v>1309</v>
      </c>
      <c r="B1059" s="269" t="s">
        <v>292</v>
      </c>
      <c r="C1059" s="270">
        <v>-6.22</v>
      </c>
    </row>
    <row r="1060" spans="1:3" x14ac:dyDescent="0.25">
      <c r="A1060" s="268" t="s">
        <v>1310</v>
      </c>
      <c r="B1060" s="269" t="s">
        <v>292</v>
      </c>
      <c r="C1060" s="270">
        <v>33115.96</v>
      </c>
    </row>
    <row r="1061" spans="1:3" x14ac:dyDescent="0.25">
      <c r="A1061" s="268" t="s">
        <v>1311</v>
      </c>
      <c r="B1061" s="269" t="s">
        <v>292</v>
      </c>
      <c r="C1061" s="270">
        <v>4107.96</v>
      </c>
    </row>
    <row r="1062" spans="1:3" x14ac:dyDescent="0.25">
      <c r="A1062" s="268" t="s">
        <v>1312</v>
      </c>
      <c r="B1062" s="269" t="s">
        <v>292</v>
      </c>
      <c r="C1062" s="270">
        <v>21.04</v>
      </c>
    </row>
    <row r="1063" spans="1:3" x14ac:dyDescent="0.25">
      <c r="A1063" s="268" t="s">
        <v>1313</v>
      </c>
      <c r="B1063" s="269" t="s">
        <v>292</v>
      </c>
      <c r="C1063" s="270">
        <v>1115.02</v>
      </c>
    </row>
    <row r="1064" spans="1:3" x14ac:dyDescent="0.25">
      <c r="A1064" s="268" t="s">
        <v>1314</v>
      </c>
      <c r="B1064" s="269" t="s">
        <v>292</v>
      </c>
      <c r="C1064" s="270">
        <v>15</v>
      </c>
    </row>
    <row r="1065" spans="1:3" x14ac:dyDescent="0.25">
      <c r="A1065" s="268" t="s">
        <v>1315</v>
      </c>
      <c r="B1065" s="269" t="s">
        <v>292</v>
      </c>
      <c r="C1065" s="270">
        <v>6700.72</v>
      </c>
    </row>
    <row r="1066" spans="1:3" x14ac:dyDescent="0.25">
      <c r="A1066" s="268" t="s">
        <v>1316</v>
      </c>
      <c r="B1066" s="269" t="s">
        <v>292</v>
      </c>
      <c r="C1066" s="270">
        <v>10</v>
      </c>
    </row>
    <row r="1067" spans="1:3" x14ac:dyDescent="0.25">
      <c r="A1067" s="268" t="s">
        <v>1317</v>
      </c>
      <c r="B1067" s="269" t="s">
        <v>292</v>
      </c>
      <c r="C1067" s="270">
        <v>5449.18</v>
      </c>
    </row>
    <row r="1068" spans="1:3" x14ac:dyDescent="0.25">
      <c r="A1068" s="268" t="s">
        <v>1318</v>
      </c>
      <c r="B1068" s="269" t="s">
        <v>292</v>
      </c>
      <c r="C1068" s="270">
        <v>28633.84</v>
      </c>
    </row>
    <row r="1069" spans="1:3" x14ac:dyDescent="0.25">
      <c r="A1069" s="268" t="s">
        <v>1319</v>
      </c>
      <c r="B1069" s="269" t="s">
        <v>292</v>
      </c>
      <c r="C1069" s="270">
        <v>265.60000000000002</v>
      </c>
    </row>
    <row r="1070" spans="1:3" x14ac:dyDescent="0.25">
      <c r="A1070" s="268" t="s">
        <v>1320</v>
      </c>
      <c r="B1070" s="269" t="s">
        <v>292</v>
      </c>
      <c r="C1070" s="270">
        <v>1130.57</v>
      </c>
    </row>
    <row r="1071" spans="1:3" x14ac:dyDescent="0.25">
      <c r="A1071" s="268" t="s">
        <v>1321</v>
      </c>
      <c r="B1071" s="269" t="s">
        <v>292</v>
      </c>
      <c r="C1071" s="270">
        <v>4054.74</v>
      </c>
    </row>
    <row r="1072" spans="1:3" x14ac:dyDescent="0.25">
      <c r="A1072" s="268" t="s">
        <v>1322</v>
      </c>
      <c r="B1072" s="269" t="s">
        <v>292</v>
      </c>
      <c r="C1072" s="270">
        <v>3236.8</v>
      </c>
    </row>
    <row r="1073" spans="1:3" x14ac:dyDescent="0.25">
      <c r="A1073" s="268" t="s">
        <v>1323</v>
      </c>
      <c r="B1073" s="269" t="s">
        <v>292</v>
      </c>
      <c r="C1073" s="270">
        <v>38</v>
      </c>
    </row>
    <row r="1074" spans="1:3" x14ac:dyDescent="0.25">
      <c r="A1074" s="268" t="s">
        <v>1324</v>
      </c>
      <c r="B1074" s="269" t="s">
        <v>292</v>
      </c>
      <c r="C1074" s="270">
        <v>2934.41</v>
      </c>
    </row>
    <row r="1075" spans="1:3" x14ac:dyDescent="0.25">
      <c r="A1075" s="268" t="s">
        <v>1325</v>
      </c>
      <c r="B1075" s="269" t="s">
        <v>292</v>
      </c>
      <c r="C1075" s="270">
        <v>-1103.98</v>
      </c>
    </row>
    <row r="1076" spans="1:3" x14ac:dyDescent="0.25">
      <c r="A1076" s="268" t="s">
        <v>1326</v>
      </c>
      <c r="B1076" s="269" t="s">
        <v>292</v>
      </c>
      <c r="C1076" s="270">
        <v>2946.82</v>
      </c>
    </row>
    <row r="1077" spans="1:3" x14ac:dyDescent="0.25">
      <c r="A1077" s="268" t="s">
        <v>1327</v>
      </c>
      <c r="B1077" s="269" t="s">
        <v>292</v>
      </c>
      <c r="C1077" s="270">
        <v>2588.5</v>
      </c>
    </row>
    <row r="1078" spans="1:3" x14ac:dyDescent="0.25">
      <c r="A1078" s="268" t="s">
        <v>1328</v>
      </c>
      <c r="B1078" s="269" t="s">
        <v>292</v>
      </c>
      <c r="C1078" s="270">
        <v>4776.62</v>
      </c>
    </row>
    <row r="1079" spans="1:3" x14ac:dyDescent="0.25">
      <c r="A1079" s="268" t="s">
        <v>1329</v>
      </c>
      <c r="B1079" s="269" t="s">
        <v>292</v>
      </c>
      <c r="C1079" s="270">
        <v>2208.6</v>
      </c>
    </row>
    <row r="1080" spans="1:3" x14ac:dyDescent="0.25">
      <c r="A1080" s="268" t="s">
        <v>1330</v>
      </c>
      <c r="B1080" s="269" t="s">
        <v>292</v>
      </c>
      <c r="C1080" s="270">
        <v>3478.15</v>
      </c>
    </row>
    <row r="1081" spans="1:3" x14ac:dyDescent="0.25">
      <c r="A1081" s="268" t="s">
        <v>1331</v>
      </c>
      <c r="B1081" s="269" t="s">
        <v>292</v>
      </c>
      <c r="C1081" s="270">
        <v>7120.49</v>
      </c>
    </row>
    <row r="1082" spans="1:3" x14ac:dyDescent="0.25">
      <c r="A1082" s="268" t="s">
        <v>1332</v>
      </c>
      <c r="B1082" s="269" t="s">
        <v>292</v>
      </c>
      <c r="C1082" s="270">
        <v>1592.09</v>
      </c>
    </row>
    <row r="1083" spans="1:3" x14ac:dyDescent="0.25">
      <c r="A1083" s="268" t="s">
        <v>1333</v>
      </c>
      <c r="B1083" s="269" t="s">
        <v>292</v>
      </c>
      <c r="C1083" s="270">
        <v>5280.45</v>
      </c>
    </row>
    <row r="1084" spans="1:3" x14ac:dyDescent="0.25">
      <c r="A1084" s="268" t="s">
        <v>1334</v>
      </c>
      <c r="B1084" s="269" t="s">
        <v>292</v>
      </c>
      <c r="C1084" s="270">
        <v>25676.43</v>
      </c>
    </row>
    <row r="1085" spans="1:3" x14ac:dyDescent="0.25">
      <c r="A1085" s="268" t="s">
        <v>1335</v>
      </c>
      <c r="B1085" s="269" t="s">
        <v>292</v>
      </c>
      <c r="C1085" s="270">
        <v>2314.9699999999998</v>
      </c>
    </row>
    <row r="1086" spans="1:3" x14ac:dyDescent="0.25">
      <c r="A1086" s="268" t="s">
        <v>1336</v>
      </c>
      <c r="B1086" s="269" t="s">
        <v>292</v>
      </c>
      <c r="C1086" s="270">
        <v>3127.74</v>
      </c>
    </row>
    <row r="1087" spans="1:3" x14ac:dyDescent="0.25">
      <c r="A1087" s="268" t="s">
        <v>1337</v>
      </c>
      <c r="B1087" s="269" t="s">
        <v>292</v>
      </c>
      <c r="C1087" s="270">
        <v>1029.5999999999999</v>
      </c>
    </row>
    <row r="1088" spans="1:3" x14ac:dyDescent="0.25">
      <c r="A1088" s="268" t="s">
        <v>1338</v>
      </c>
      <c r="B1088" s="269" t="s">
        <v>292</v>
      </c>
      <c r="C1088" s="270">
        <v>1862.05</v>
      </c>
    </row>
    <row r="1089" spans="1:3" x14ac:dyDescent="0.25">
      <c r="A1089" s="268" t="s">
        <v>1339</v>
      </c>
      <c r="B1089" s="269" t="s">
        <v>292</v>
      </c>
      <c r="C1089" s="270">
        <v>7741.72</v>
      </c>
    </row>
    <row r="1090" spans="1:3" x14ac:dyDescent="0.25">
      <c r="A1090" s="268" t="s">
        <v>1340</v>
      </c>
      <c r="B1090" s="269" t="s">
        <v>292</v>
      </c>
      <c r="C1090" s="270">
        <v>2148.85</v>
      </c>
    </row>
    <row r="1091" spans="1:3" x14ac:dyDescent="0.25">
      <c r="A1091" s="268" t="s">
        <v>1341</v>
      </c>
      <c r="B1091" s="269" t="s">
        <v>292</v>
      </c>
      <c r="C1091" s="270">
        <v>257</v>
      </c>
    </row>
    <row r="1092" spans="1:3" x14ac:dyDescent="0.25">
      <c r="A1092" s="268" t="s">
        <v>1342</v>
      </c>
      <c r="B1092" s="269" t="s">
        <v>292</v>
      </c>
      <c r="C1092" s="270">
        <v>853.9</v>
      </c>
    </row>
    <row r="1093" spans="1:3" x14ac:dyDescent="0.25">
      <c r="A1093" s="268" t="s">
        <v>1343</v>
      </c>
      <c r="B1093" s="269" t="s">
        <v>292</v>
      </c>
      <c r="C1093" s="270">
        <v>9291.77</v>
      </c>
    </row>
    <row r="1094" spans="1:3" x14ac:dyDescent="0.25">
      <c r="A1094" s="268" t="s">
        <v>1344</v>
      </c>
      <c r="B1094" s="269" t="s">
        <v>292</v>
      </c>
      <c r="C1094" s="270">
        <v>1625.37</v>
      </c>
    </row>
    <row r="1095" spans="1:3" x14ac:dyDescent="0.25">
      <c r="A1095" s="268" t="s">
        <v>1345</v>
      </c>
      <c r="B1095" s="269" t="s">
        <v>292</v>
      </c>
      <c r="C1095" s="270">
        <v>3417.81</v>
      </c>
    </row>
    <row r="1096" spans="1:3" x14ac:dyDescent="0.25">
      <c r="A1096" s="268" t="s">
        <v>1346</v>
      </c>
      <c r="B1096" s="269" t="s">
        <v>292</v>
      </c>
      <c r="C1096" s="270">
        <v>1064.5</v>
      </c>
    </row>
    <row r="1097" spans="1:3" x14ac:dyDescent="0.25">
      <c r="A1097" s="268" t="s">
        <v>1347</v>
      </c>
      <c r="B1097" s="269" t="s">
        <v>292</v>
      </c>
      <c r="C1097" s="270">
        <v>5137.4399999999996</v>
      </c>
    </row>
    <row r="1098" spans="1:3" x14ac:dyDescent="0.25">
      <c r="A1098" s="268" t="s">
        <v>1348</v>
      </c>
      <c r="B1098" s="269" t="s">
        <v>292</v>
      </c>
      <c r="C1098" s="270">
        <v>2112.38</v>
      </c>
    </row>
    <row r="1099" spans="1:3" x14ac:dyDescent="0.25">
      <c r="A1099" s="268" t="s">
        <v>1349</v>
      </c>
      <c r="B1099" s="269" t="s">
        <v>292</v>
      </c>
      <c r="C1099" s="270">
        <v>1094.1099999999999</v>
      </c>
    </row>
    <row r="1100" spans="1:3" x14ac:dyDescent="0.25">
      <c r="A1100" s="268" t="s">
        <v>1350</v>
      </c>
      <c r="B1100" s="269" t="s">
        <v>292</v>
      </c>
      <c r="C1100" s="270">
        <v>17527.810000000001</v>
      </c>
    </row>
    <row r="1101" spans="1:3" x14ac:dyDescent="0.25">
      <c r="A1101" s="268" t="s">
        <v>1351</v>
      </c>
      <c r="B1101" s="269" t="s">
        <v>292</v>
      </c>
      <c r="C1101" s="270">
        <v>350.32</v>
      </c>
    </row>
    <row r="1102" spans="1:3" x14ac:dyDescent="0.25">
      <c r="A1102" s="268" t="s">
        <v>1352</v>
      </c>
      <c r="B1102" s="269" t="s">
        <v>292</v>
      </c>
      <c r="C1102" s="270">
        <v>1591.16</v>
      </c>
    </row>
    <row r="1103" spans="1:3" x14ac:dyDescent="0.25">
      <c r="A1103" s="268" t="s">
        <v>1353</v>
      </c>
      <c r="B1103" s="269" t="s">
        <v>292</v>
      </c>
      <c r="C1103" s="270">
        <v>25</v>
      </c>
    </row>
    <row r="1104" spans="1:3" x14ac:dyDescent="0.25">
      <c r="A1104" s="268" t="s">
        <v>1354</v>
      </c>
      <c r="B1104" s="269" t="s">
        <v>292</v>
      </c>
      <c r="C1104" s="270">
        <v>5816.71</v>
      </c>
    </row>
    <row r="1105" spans="1:3" x14ac:dyDescent="0.25">
      <c r="A1105" s="268" t="s">
        <v>1355</v>
      </c>
      <c r="B1105" s="269" t="s">
        <v>292</v>
      </c>
      <c r="C1105" s="270">
        <v>4979.76</v>
      </c>
    </row>
    <row r="1106" spans="1:3" x14ac:dyDescent="0.25">
      <c r="A1106" s="268" t="s">
        <v>1356</v>
      </c>
      <c r="B1106" s="269" t="s">
        <v>292</v>
      </c>
      <c r="C1106" s="270">
        <v>4727.8599999999997</v>
      </c>
    </row>
    <row r="1107" spans="1:3" x14ac:dyDescent="0.25">
      <c r="A1107" s="268" t="s">
        <v>1357</v>
      </c>
      <c r="B1107" s="269" t="s">
        <v>292</v>
      </c>
      <c r="C1107" s="270">
        <v>1398.67</v>
      </c>
    </row>
    <row r="1108" spans="1:3" x14ac:dyDescent="0.25">
      <c r="A1108" s="268" t="s">
        <v>1358</v>
      </c>
      <c r="B1108" s="269" t="s">
        <v>292</v>
      </c>
      <c r="C1108" s="270">
        <v>2562.3200000000002</v>
      </c>
    </row>
    <row r="1109" spans="1:3" x14ac:dyDescent="0.25">
      <c r="A1109" s="268" t="s">
        <v>1359</v>
      </c>
      <c r="B1109" s="269" t="s">
        <v>292</v>
      </c>
      <c r="C1109" s="270">
        <v>1829.33</v>
      </c>
    </row>
    <row r="1110" spans="1:3" x14ac:dyDescent="0.25">
      <c r="A1110" s="268" t="s">
        <v>1360</v>
      </c>
      <c r="B1110" s="269" t="s">
        <v>292</v>
      </c>
      <c r="C1110" s="270">
        <v>245</v>
      </c>
    </row>
    <row r="1111" spans="1:3" x14ac:dyDescent="0.25">
      <c r="A1111" s="268" t="s">
        <v>1361</v>
      </c>
      <c r="B1111" s="269" t="s">
        <v>292</v>
      </c>
      <c r="C1111" s="270">
        <v>3594.63</v>
      </c>
    </row>
    <row r="1112" spans="1:3" x14ac:dyDescent="0.25">
      <c r="A1112" s="268" t="s">
        <v>1362</v>
      </c>
      <c r="B1112" s="269" t="s">
        <v>292</v>
      </c>
      <c r="C1112" s="270">
        <v>1115.1199999999999</v>
      </c>
    </row>
    <row r="1113" spans="1:3" x14ac:dyDescent="0.25">
      <c r="A1113" s="268" t="s">
        <v>1363</v>
      </c>
      <c r="B1113" s="269" t="s">
        <v>292</v>
      </c>
      <c r="C1113" s="270">
        <v>1144.99</v>
      </c>
    </row>
    <row r="1114" spans="1:3" x14ac:dyDescent="0.25">
      <c r="A1114" s="268" t="s">
        <v>1364</v>
      </c>
      <c r="B1114" s="269" t="s">
        <v>292</v>
      </c>
      <c r="C1114" s="270">
        <v>7754.57</v>
      </c>
    </row>
    <row r="1115" spans="1:3" x14ac:dyDescent="0.25">
      <c r="A1115" s="268" t="s">
        <v>1365</v>
      </c>
      <c r="B1115" s="269" t="s">
        <v>292</v>
      </c>
      <c r="C1115" s="270">
        <v>1147.21</v>
      </c>
    </row>
    <row r="1116" spans="1:3" x14ac:dyDescent="0.25">
      <c r="A1116" s="268" t="s">
        <v>1366</v>
      </c>
      <c r="B1116" s="269" t="s">
        <v>292</v>
      </c>
      <c r="C1116" s="270">
        <v>750</v>
      </c>
    </row>
    <row r="1117" spans="1:3" x14ac:dyDescent="0.25">
      <c r="A1117" s="268" t="s">
        <v>1367</v>
      </c>
      <c r="B1117" s="269" t="s">
        <v>292</v>
      </c>
      <c r="C1117" s="270">
        <v>4139.12</v>
      </c>
    </row>
    <row r="1118" spans="1:3" x14ac:dyDescent="0.25">
      <c r="A1118" s="268" t="s">
        <v>1368</v>
      </c>
      <c r="B1118" s="269" t="s">
        <v>292</v>
      </c>
      <c r="C1118" s="270">
        <v>100</v>
      </c>
    </row>
    <row r="1119" spans="1:3" x14ac:dyDescent="0.25">
      <c r="A1119" s="268" t="s">
        <v>1369</v>
      </c>
      <c r="B1119" s="269" t="s">
        <v>292</v>
      </c>
      <c r="C1119" s="270">
        <v>1142.9100000000001</v>
      </c>
    </row>
    <row r="1120" spans="1:3" x14ac:dyDescent="0.25">
      <c r="A1120" s="268" t="s">
        <v>1370</v>
      </c>
      <c r="B1120" s="269" t="s">
        <v>292</v>
      </c>
      <c r="C1120" s="270">
        <v>3654.45</v>
      </c>
    </row>
    <row r="1121" spans="1:3" x14ac:dyDescent="0.25">
      <c r="A1121" s="268" t="s">
        <v>1371</v>
      </c>
      <c r="B1121" s="269" t="s">
        <v>292</v>
      </c>
      <c r="C1121" s="270">
        <v>6431.14</v>
      </c>
    </row>
    <row r="1122" spans="1:3" x14ac:dyDescent="0.25">
      <c r="A1122" s="268" t="s">
        <v>1372</v>
      </c>
      <c r="B1122" s="269" t="s">
        <v>292</v>
      </c>
      <c r="C1122" s="270">
        <v>9105.2000000000007</v>
      </c>
    </row>
    <row r="1123" spans="1:3" x14ac:dyDescent="0.25">
      <c r="A1123" s="268" t="s">
        <v>1373</v>
      </c>
      <c r="B1123" s="269" t="s">
        <v>292</v>
      </c>
      <c r="C1123" s="270">
        <v>915.02</v>
      </c>
    </row>
    <row r="1124" spans="1:3" x14ac:dyDescent="0.25">
      <c r="A1124" s="268" t="s">
        <v>1374</v>
      </c>
      <c r="B1124" s="269" t="s">
        <v>292</v>
      </c>
      <c r="C1124" s="270">
        <v>3250.31</v>
      </c>
    </row>
    <row r="1125" spans="1:3" x14ac:dyDescent="0.25">
      <c r="A1125" s="268" t="s">
        <v>1375</v>
      </c>
      <c r="B1125" s="269" t="s">
        <v>292</v>
      </c>
      <c r="C1125" s="270">
        <v>100</v>
      </c>
    </row>
    <row r="1126" spans="1:3" x14ac:dyDescent="0.25">
      <c r="A1126" s="268" t="s">
        <v>1376</v>
      </c>
      <c r="B1126" s="269" t="s">
        <v>292</v>
      </c>
      <c r="C1126" s="270">
        <v>1005.47</v>
      </c>
    </row>
    <row r="1127" spans="1:3" x14ac:dyDescent="0.25">
      <c r="A1127" s="268" t="s">
        <v>1377</v>
      </c>
      <c r="B1127" s="269" t="s">
        <v>292</v>
      </c>
      <c r="C1127" s="270">
        <v>5128.62</v>
      </c>
    </row>
    <row r="1128" spans="1:3" x14ac:dyDescent="0.25">
      <c r="A1128" s="268" t="s">
        <v>1378</v>
      </c>
      <c r="B1128" s="269" t="s">
        <v>292</v>
      </c>
      <c r="C1128" s="270">
        <v>4701.6499999999996</v>
      </c>
    </row>
    <row r="1129" spans="1:3" x14ac:dyDescent="0.25">
      <c r="A1129" s="268" t="s">
        <v>1379</v>
      </c>
      <c r="B1129" s="269" t="s">
        <v>292</v>
      </c>
      <c r="C1129" s="270">
        <v>-1018.81</v>
      </c>
    </row>
    <row r="1130" spans="1:3" x14ac:dyDescent="0.25">
      <c r="A1130" s="268" t="s">
        <v>1380</v>
      </c>
      <c r="B1130" s="269" t="s">
        <v>292</v>
      </c>
      <c r="C1130" s="270">
        <v>300</v>
      </c>
    </row>
    <row r="1131" spans="1:3" x14ac:dyDescent="0.25">
      <c r="A1131" s="268" t="s">
        <v>1381</v>
      </c>
      <c r="B1131" s="269" t="s">
        <v>292</v>
      </c>
      <c r="C1131" s="270">
        <v>1107.24</v>
      </c>
    </row>
    <row r="1132" spans="1:3" x14ac:dyDescent="0.25">
      <c r="A1132" s="268" t="s">
        <v>1382</v>
      </c>
      <c r="B1132" s="269" t="s">
        <v>292</v>
      </c>
      <c r="C1132" s="270">
        <v>6461.87</v>
      </c>
    </row>
    <row r="1133" spans="1:3" x14ac:dyDescent="0.25">
      <c r="A1133" s="268" t="s">
        <v>1383</v>
      </c>
      <c r="B1133" s="269" t="s">
        <v>292</v>
      </c>
      <c r="C1133" s="270">
        <v>2170.12</v>
      </c>
    </row>
    <row r="1134" spans="1:3" x14ac:dyDescent="0.25">
      <c r="A1134" s="268" t="s">
        <v>1384</v>
      </c>
      <c r="B1134" s="269" t="s">
        <v>292</v>
      </c>
      <c r="C1134" s="270">
        <v>3668.94</v>
      </c>
    </row>
    <row r="1135" spans="1:3" x14ac:dyDescent="0.25">
      <c r="A1135" s="268" t="s">
        <v>1385</v>
      </c>
      <c r="B1135" s="269" t="s">
        <v>292</v>
      </c>
      <c r="C1135" s="270">
        <v>2076.17</v>
      </c>
    </row>
    <row r="1136" spans="1:3" x14ac:dyDescent="0.25">
      <c r="A1136" s="268" t="s">
        <v>1386</v>
      </c>
      <c r="B1136" s="269" t="s">
        <v>292</v>
      </c>
      <c r="C1136" s="270">
        <v>1683.24</v>
      </c>
    </row>
    <row r="1137" spans="1:3" x14ac:dyDescent="0.25">
      <c r="A1137" s="268" t="s">
        <v>1387</v>
      </c>
      <c r="B1137" s="269" t="s">
        <v>292</v>
      </c>
      <c r="C1137" s="270">
        <v>4721.95</v>
      </c>
    </row>
    <row r="1138" spans="1:3" x14ac:dyDescent="0.25">
      <c r="A1138" s="268" t="s">
        <v>1388</v>
      </c>
      <c r="B1138" s="269" t="s">
        <v>292</v>
      </c>
      <c r="C1138" s="270">
        <v>15548.97</v>
      </c>
    </row>
    <row r="1139" spans="1:3" x14ac:dyDescent="0.25">
      <c r="A1139" s="268" t="s">
        <v>1389</v>
      </c>
      <c r="B1139" s="269" t="s">
        <v>292</v>
      </c>
      <c r="C1139" s="270">
        <v>3308.97</v>
      </c>
    </row>
    <row r="1140" spans="1:3" x14ac:dyDescent="0.25">
      <c r="A1140" s="268" t="s">
        <v>1390</v>
      </c>
      <c r="B1140" s="269" t="s">
        <v>292</v>
      </c>
      <c r="C1140" s="270">
        <v>14000.2</v>
      </c>
    </row>
    <row r="1141" spans="1:3" x14ac:dyDescent="0.25">
      <c r="A1141" s="268" t="s">
        <v>1391</v>
      </c>
      <c r="B1141" s="269" t="s">
        <v>292</v>
      </c>
      <c r="C1141" s="270">
        <v>1301.9000000000001</v>
      </c>
    </row>
    <row r="1142" spans="1:3" x14ac:dyDescent="0.25">
      <c r="A1142" s="268" t="s">
        <v>1392</v>
      </c>
      <c r="B1142" s="269" t="s">
        <v>292</v>
      </c>
      <c r="C1142" s="270">
        <v>9873.26</v>
      </c>
    </row>
    <row r="1143" spans="1:3" x14ac:dyDescent="0.25">
      <c r="A1143" s="268" t="s">
        <v>1393</v>
      </c>
      <c r="B1143" s="269" t="s">
        <v>292</v>
      </c>
      <c r="C1143" s="270">
        <v>4523.6099999999997</v>
      </c>
    </row>
    <row r="1144" spans="1:3" x14ac:dyDescent="0.25">
      <c r="A1144" s="268" t="s">
        <v>1394</v>
      </c>
      <c r="B1144" s="269" t="s">
        <v>292</v>
      </c>
      <c r="C1144" s="270">
        <v>2603.9899999999998</v>
      </c>
    </row>
    <row r="1145" spans="1:3" x14ac:dyDescent="0.25">
      <c r="A1145" s="268" t="s">
        <v>1395</v>
      </c>
      <c r="B1145" s="269" t="s">
        <v>292</v>
      </c>
      <c r="C1145" s="270">
        <v>550</v>
      </c>
    </row>
    <row r="1146" spans="1:3" x14ac:dyDescent="0.25">
      <c r="A1146" s="268" t="s">
        <v>1396</v>
      </c>
      <c r="B1146" s="269" t="s">
        <v>292</v>
      </c>
      <c r="C1146" s="270">
        <v>1286.81</v>
      </c>
    </row>
    <row r="1147" spans="1:3" x14ac:dyDescent="0.25">
      <c r="A1147" s="268" t="s">
        <v>1397</v>
      </c>
      <c r="B1147" s="269" t="s">
        <v>292</v>
      </c>
      <c r="C1147" s="270">
        <v>1990.87</v>
      </c>
    </row>
    <row r="1148" spans="1:3" x14ac:dyDescent="0.25">
      <c r="A1148" s="268" t="s">
        <v>1398</v>
      </c>
      <c r="B1148" s="269" t="s">
        <v>292</v>
      </c>
      <c r="C1148" s="270">
        <v>4726.34</v>
      </c>
    </row>
    <row r="1149" spans="1:3" x14ac:dyDescent="0.25">
      <c r="A1149" s="268" t="s">
        <v>1399</v>
      </c>
      <c r="B1149" s="269" t="s">
        <v>292</v>
      </c>
      <c r="C1149" s="270">
        <v>1330</v>
      </c>
    </row>
    <row r="1150" spans="1:3" x14ac:dyDescent="0.25">
      <c r="A1150" s="268" t="s">
        <v>1400</v>
      </c>
      <c r="B1150" s="269" t="s">
        <v>292</v>
      </c>
      <c r="C1150" s="270">
        <v>40</v>
      </c>
    </row>
    <row r="1151" spans="1:3" x14ac:dyDescent="0.25">
      <c r="A1151" s="268" t="s">
        <v>1401</v>
      </c>
      <c r="B1151" s="269" t="s">
        <v>292</v>
      </c>
      <c r="C1151" s="270">
        <v>3522.74</v>
      </c>
    </row>
    <row r="1152" spans="1:3" x14ac:dyDescent="0.25">
      <c r="A1152" s="268" t="s">
        <v>1402</v>
      </c>
      <c r="B1152" s="269" t="s">
        <v>292</v>
      </c>
      <c r="C1152" s="270">
        <v>1289.0999999999999</v>
      </c>
    </row>
    <row r="1153" spans="1:3" x14ac:dyDescent="0.25">
      <c r="A1153" s="268" t="s">
        <v>1403</v>
      </c>
      <c r="B1153" s="269" t="s">
        <v>292</v>
      </c>
      <c r="C1153" s="270">
        <v>616.97</v>
      </c>
    </row>
    <row r="1154" spans="1:3" x14ac:dyDescent="0.25">
      <c r="A1154" s="268" t="s">
        <v>1404</v>
      </c>
      <c r="B1154" s="269" t="s">
        <v>292</v>
      </c>
      <c r="C1154" s="270">
        <v>1645.67</v>
      </c>
    </row>
    <row r="1155" spans="1:3" x14ac:dyDescent="0.25">
      <c r="A1155" s="268" t="s">
        <v>1405</v>
      </c>
      <c r="B1155" s="269" t="s">
        <v>292</v>
      </c>
      <c r="C1155" s="270">
        <v>10.119999999999999</v>
      </c>
    </row>
    <row r="1156" spans="1:3" x14ac:dyDescent="0.25">
      <c r="A1156" s="268" t="s">
        <v>1406</v>
      </c>
      <c r="B1156" s="269" t="s">
        <v>292</v>
      </c>
      <c r="C1156" s="270">
        <v>2582.6</v>
      </c>
    </row>
    <row r="1157" spans="1:3" x14ac:dyDescent="0.25">
      <c r="A1157" s="268" t="s">
        <v>1407</v>
      </c>
      <c r="B1157" s="269" t="s">
        <v>292</v>
      </c>
      <c r="C1157" s="270">
        <v>1105.1300000000001</v>
      </c>
    </row>
    <row r="1158" spans="1:3" x14ac:dyDescent="0.25">
      <c r="A1158" s="268" t="s">
        <v>1408</v>
      </c>
      <c r="B1158" s="269" t="s">
        <v>292</v>
      </c>
      <c r="C1158" s="270">
        <v>6843.85</v>
      </c>
    </row>
    <row r="1159" spans="1:3" x14ac:dyDescent="0.25">
      <c r="A1159" s="268" t="s">
        <v>1409</v>
      </c>
      <c r="B1159" s="269" t="s">
        <v>292</v>
      </c>
      <c r="C1159" s="270">
        <v>775</v>
      </c>
    </row>
    <row r="1160" spans="1:3" x14ac:dyDescent="0.25">
      <c r="A1160" s="268" t="s">
        <v>1410</v>
      </c>
      <c r="B1160" s="269" t="s">
        <v>292</v>
      </c>
      <c r="C1160" s="270">
        <v>10.67</v>
      </c>
    </row>
    <row r="1161" spans="1:3" x14ac:dyDescent="0.25">
      <c r="A1161" s="268" t="s">
        <v>1411</v>
      </c>
      <c r="B1161" s="269" t="s">
        <v>292</v>
      </c>
      <c r="C1161" s="270">
        <v>25.58</v>
      </c>
    </row>
    <row r="1162" spans="1:3" x14ac:dyDescent="0.25">
      <c r="A1162" s="268" t="s">
        <v>1412</v>
      </c>
      <c r="B1162" s="269" t="s">
        <v>292</v>
      </c>
      <c r="C1162" s="270">
        <v>3112.44</v>
      </c>
    </row>
    <row r="1163" spans="1:3" x14ac:dyDescent="0.25">
      <c r="A1163" s="268" t="s">
        <v>1413</v>
      </c>
      <c r="B1163" s="269" t="s">
        <v>292</v>
      </c>
      <c r="C1163" s="270">
        <v>1576.79</v>
      </c>
    </row>
    <row r="1164" spans="1:3" x14ac:dyDescent="0.25">
      <c r="A1164" s="268" t="s">
        <v>1414</v>
      </c>
      <c r="B1164" s="269" t="s">
        <v>292</v>
      </c>
      <c r="C1164" s="270">
        <v>4427.3999999999996</v>
      </c>
    </row>
    <row r="1165" spans="1:3" x14ac:dyDescent="0.25">
      <c r="A1165" s="268" t="s">
        <v>1415</v>
      </c>
      <c r="B1165" s="269" t="s">
        <v>292</v>
      </c>
      <c r="C1165" s="270">
        <v>3455.4</v>
      </c>
    </row>
    <row r="1166" spans="1:3" x14ac:dyDescent="0.25">
      <c r="A1166" s="268" t="s">
        <v>1416</v>
      </c>
      <c r="B1166" s="269" t="s">
        <v>292</v>
      </c>
      <c r="C1166" s="270">
        <v>62.7</v>
      </c>
    </row>
    <row r="1167" spans="1:3" x14ac:dyDescent="0.25">
      <c r="A1167" s="268" t="s">
        <v>1417</v>
      </c>
      <c r="B1167" s="269" t="s">
        <v>292</v>
      </c>
      <c r="C1167" s="270">
        <v>598.6</v>
      </c>
    </row>
    <row r="1168" spans="1:3" x14ac:dyDescent="0.25">
      <c r="A1168" s="268" t="s">
        <v>1418</v>
      </c>
      <c r="B1168" s="269" t="s">
        <v>292</v>
      </c>
      <c r="C1168" s="270">
        <v>1236.24</v>
      </c>
    </row>
    <row r="1169" spans="1:3" x14ac:dyDescent="0.25">
      <c r="A1169" s="268" t="s">
        <v>1419</v>
      </c>
      <c r="B1169" s="269" t="s">
        <v>292</v>
      </c>
      <c r="C1169" s="270">
        <v>-28.35</v>
      </c>
    </row>
    <row r="1170" spans="1:3" x14ac:dyDescent="0.25">
      <c r="A1170" s="268" t="s">
        <v>1420</v>
      </c>
      <c r="B1170" s="269" t="s">
        <v>292</v>
      </c>
      <c r="C1170" s="270">
        <v>1183.79</v>
      </c>
    </row>
    <row r="1171" spans="1:3" x14ac:dyDescent="0.25">
      <c r="A1171" s="268" t="s">
        <v>1421</v>
      </c>
      <c r="B1171" s="269" t="s">
        <v>292</v>
      </c>
      <c r="C1171" s="270">
        <v>2177.85</v>
      </c>
    </row>
    <row r="1172" spans="1:3" x14ac:dyDescent="0.25">
      <c r="A1172" s="268" t="s">
        <v>1422</v>
      </c>
      <c r="B1172" s="269" t="s">
        <v>292</v>
      </c>
      <c r="C1172" s="270">
        <v>2220.9499999999998</v>
      </c>
    </row>
    <row r="1173" spans="1:3" x14ac:dyDescent="0.25">
      <c r="A1173" s="268" t="s">
        <v>1423</v>
      </c>
      <c r="B1173" s="269" t="s">
        <v>292</v>
      </c>
      <c r="C1173" s="270">
        <v>1097.99</v>
      </c>
    </row>
    <row r="1174" spans="1:3" x14ac:dyDescent="0.25">
      <c r="A1174" s="268" t="s">
        <v>1424</v>
      </c>
      <c r="B1174" s="269" t="s">
        <v>292</v>
      </c>
      <c r="C1174" s="270">
        <v>1541.77</v>
      </c>
    </row>
    <row r="1175" spans="1:3" x14ac:dyDescent="0.25">
      <c r="A1175" s="268" t="s">
        <v>1425</v>
      </c>
      <c r="B1175" s="269" t="s">
        <v>292</v>
      </c>
      <c r="C1175" s="270">
        <v>-22.93</v>
      </c>
    </row>
    <row r="1176" spans="1:3" x14ac:dyDescent="0.25">
      <c r="A1176" s="268" t="s">
        <v>1426</v>
      </c>
      <c r="B1176" s="269" t="s">
        <v>292</v>
      </c>
      <c r="C1176" s="270">
        <v>1993.33</v>
      </c>
    </row>
    <row r="1177" spans="1:3" x14ac:dyDescent="0.25">
      <c r="A1177" s="268" t="s">
        <v>1427</v>
      </c>
      <c r="B1177" s="269" t="s">
        <v>292</v>
      </c>
      <c r="C1177" s="270">
        <v>63.59</v>
      </c>
    </row>
    <row r="1178" spans="1:3" x14ac:dyDescent="0.25">
      <c r="A1178" s="268" t="s">
        <v>1428</v>
      </c>
      <c r="B1178" s="269" t="s">
        <v>292</v>
      </c>
      <c r="C1178" s="270">
        <v>1108.1099999999999</v>
      </c>
    </row>
    <row r="1179" spans="1:3" x14ac:dyDescent="0.25">
      <c r="A1179" s="268" t="s">
        <v>1429</v>
      </c>
      <c r="B1179" s="269" t="s">
        <v>292</v>
      </c>
      <c r="C1179" s="270">
        <v>1155.6199999999999</v>
      </c>
    </row>
    <row r="1180" spans="1:3" x14ac:dyDescent="0.25">
      <c r="A1180" s="268" t="s">
        <v>1430</v>
      </c>
      <c r="B1180" s="269" t="s">
        <v>292</v>
      </c>
      <c r="C1180" s="270">
        <v>5853.24</v>
      </c>
    </row>
    <row r="1181" spans="1:3" x14ac:dyDescent="0.25">
      <c r="A1181" s="268" t="s">
        <v>1431</v>
      </c>
      <c r="B1181" s="269" t="s">
        <v>292</v>
      </c>
      <c r="C1181" s="270">
        <v>2668.57</v>
      </c>
    </row>
    <row r="1182" spans="1:3" x14ac:dyDescent="0.25">
      <c r="A1182" s="268" t="s">
        <v>1432</v>
      </c>
      <c r="B1182" s="269" t="s">
        <v>292</v>
      </c>
      <c r="C1182" s="270">
        <v>1024</v>
      </c>
    </row>
    <row r="1183" spans="1:3" x14ac:dyDescent="0.25">
      <c r="A1183" s="268" t="s">
        <v>1433</v>
      </c>
      <c r="B1183" s="269" t="s">
        <v>292</v>
      </c>
      <c r="C1183" s="270">
        <v>2227.2800000000002</v>
      </c>
    </row>
    <row r="1184" spans="1:3" x14ac:dyDescent="0.25">
      <c r="A1184" s="268" t="s">
        <v>1434</v>
      </c>
      <c r="B1184" s="269" t="s">
        <v>292</v>
      </c>
      <c r="C1184" s="270">
        <v>1305.94</v>
      </c>
    </row>
    <row r="1185" spans="1:3" x14ac:dyDescent="0.25">
      <c r="A1185" s="268" t="s">
        <v>1435</v>
      </c>
      <c r="B1185" s="269" t="s">
        <v>292</v>
      </c>
      <c r="C1185" s="270">
        <v>124.12</v>
      </c>
    </row>
    <row r="1186" spans="1:3" x14ac:dyDescent="0.25">
      <c r="A1186" s="268" t="s">
        <v>1436</v>
      </c>
      <c r="B1186" s="269" t="s">
        <v>292</v>
      </c>
      <c r="C1186" s="270">
        <v>23585.7</v>
      </c>
    </row>
    <row r="1187" spans="1:3" x14ac:dyDescent="0.25">
      <c r="A1187" s="268" t="s">
        <v>1437</v>
      </c>
      <c r="B1187" s="269" t="s">
        <v>292</v>
      </c>
      <c r="C1187" s="270">
        <v>229.48</v>
      </c>
    </row>
    <row r="1188" spans="1:3" x14ac:dyDescent="0.25">
      <c r="A1188" s="268" t="s">
        <v>1438</v>
      </c>
      <c r="B1188" s="269" t="s">
        <v>292</v>
      </c>
      <c r="C1188" s="270">
        <v>3020.81</v>
      </c>
    </row>
    <row r="1189" spans="1:3" x14ac:dyDescent="0.25">
      <c r="A1189" s="268" t="s">
        <v>1439</v>
      </c>
      <c r="B1189" s="269" t="s">
        <v>292</v>
      </c>
      <c r="C1189" s="270">
        <v>5537.56</v>
      </c>
    </row>
    <row r="1190" spans="1:3" x14ac:dyDescent="0.25">
      <c r="A1190" s="268" t="s">
        <v>1440</v>
      </c>
      <c r="B1190" s="269" t="s">
        <v>292</v>
      </c>
      <c r="C1190" s="270">
        <v>1831.75</v>
      </c>
    </row>
    <row r="1191" spans="1:3" x14ac:dyDescent="0.25">
      <c r="A1191" s="268" t="s">
        <v>1441</v>
      </c>
      <c r="B1191" s="269" t="s">
        <v>292</v>
      </c>
      <c r="C1191" s="270">
        <v>3000</v>
      </c>
    </row>
    <row r="1192" spans="1:3" x14ac:dyDescent="0.25">
      <c r="A1192" s="268" t="s">
        <v>1442</v>
      </c>
      <c r="B1192" s="269" t="s">
        <v>292</v>
      </c>
      <c r="C1192" s="270">
        <v>1114.49</v>
      </c>
    </row>
    <row r="1193" spans="1:3" x14ac:dyDescent="0.25">
      <c r="A1193" s="268" t="s">
        <v>1443</v>
      </c>
      <c r="B1193" s="269" t="s">
        <v>292</v>
      </c>
      <c r="C1193" s="270">
        <v>20.9</v>
      </c>
    </row>
    <row r="1194" spans="1:3" x14ac:dyDescent="0.25">
      <c r="A1194" s="268" t="s">
        <v>1444</v>
      </c>
      <c r="B1194" s="269" t="s">
        <v>292</v>
      </c>
      <c r="C1194" s="270">
        <v>4422.38</v>
      </c>
    </row>
    <row r="1195" spans="1:3" x14ac:dyDescent="0.25">
      <c r="A1195" s="268" t="s">
        <v>1445</v>
      </c>
      <c r="B1195" s="269" t="s">
        <v>292</v>
      </c>
      <c r="C1195" s="270">
        <v>13341.34</v>
      </c>
    </row>
    <row r="1196" spans="1:3" x14ac:dyDescent="0.25">
      <c r="A1196" s="268" t="s">
        <v>1446</v>
      </c>
      <c r="B1196" s="269" t="s">
        <v>292</v>
      </c>
      <c r="C1196" s="270">
        <v>1063.17</v>
      </c>
    </row>
    <row r="1197" spans="1:3" x14ac:dyDescent="0.25">
      <c r="A1197" s="268" t="s">
        <v>1447</v>
      </c>
      <c r="B1197" s="269" t="s">
        <v>292</v>
      </c>
      <c r="C1197" s="270">
        <v>109.05</v>
      </c>
    </row>
    <row r="1198" spans="1:3" x14ac:dyDescent="0.25">
      <c r="A1198" s="268" t="s">
        <v>1448</v>
      </c>
      <c r="B1198" s="269" t="s">
        <v>292</v>
      </c>
      <c r="C1198" s="270">
        <v>553.25</v>
      </c>
    </row>
    <row r="1199" spans="1:3" x14ac:dyDescent="0.25">
      <c r="A1199" s="268" t="s">
        <v>1449</v>
      </c>
      <c r="B1199" s="269" t="s">
        <v>292</v>
      </c>
      <c r="C1199" s="270">
        <v>37.119999999999997</v>
      </c>
    </row>
    <row r="1200" spans="1:3" x14ac:dyDescent="0.25">
      <c r="A1200" s="268" t="s">
        <v>1450</v>
      </c>
      <c r="B1200" s="269" t="s">
        <v>292</v>
      </c>
      <c r="C1200" s="270">
        <v>70.650000000000006</v>
      </c>
    </row>
    <row r="1201" spans="1:3" x14ac:dyDescent="0.25">
      <c r="A1201" s="268" t="s">
        <v>1451</v>
      </c>
      <c r="B1201" s="269" t="s">
        <v>292</v>
      </c>
      <c r="C1201" s="270">
        <v>5111.6000000000004</v>
      </c>
    </row>
    <row r="1202" spans="1:3" x14ac:dyDescent="0.25">
      <c r="A1202" s="268" t="s">
        <v>1452</v>
      </c>
      <c r="B1202" s="269" t="s">
        <v>292</v>
      </c>
      <c r="C1202" s="270">
        <v>11714.33</v>
      </c>
    </row>
    <row r="1203" spans="1:3" x14ac:dyDescent="0.25">
      <c r="A1203" s="268" t="s">
        <v>1453</v>
      </c>
      <c r="B1203" s="269" t="s">
        <v>292</v>
      </c>
      <c r="C1203" s="270">
        <v>1849.17</v>
      </c>
    </row>
    <row r="1204" spans="1:3" x14ac:dyDescent="0.25">
      <c r="A1204" s="268" t="s">
        <v>1454</v>
      </c>
      <c r="B1204" s="269" t="s">
        <v>292</v>
      </c>
      <c r="C1204" s="270">
        <v>1924.6</v>
      </c>
    </row>
    <row r="1205" spans="1:3" x14ac:dyDescent="0.25">
      <c r="A1205" s="268" t="s">
        <v>1455</v>
      </c>
      <c r="B1205" s="269" t="s">
        <v>292</v>
      </c>
      <c r="C1205" s="270">
        <v>100</v>
      </c>
    </row>
    <row r="1206" spans="1:3" x14ac:dyDescent="0.25">
      <c r="A1206" s="268" t="s">
        <v>1456</v>
      </c>
      <c r="B1206" s="269" t="s">
        <v>292</v>
      </c>
      <c r="C1206" s="270">
        <v>3663.03</v>
      </c>
    </row>
    <row r="1207" spans="1:3" x14ac:dyDescent="0.25">
      <c r="A1207" s="268" t="s">
        <v>1457</v>
      </c>
      <c r="B1207" s="269" t="s">
        <v>292</v>
      </c>
      <c r="C1207" s="270">
        <v>1649.96</v>
      </c>
    </row>
    <row r="1208" spans="1:3" x14ac:dyDescent="0.25">
      <c r="A1208" s="268" t="s">
        <v>1458</v>
      </c>
      <c r="B1208" s="269" t="s">
        <v>292</v>
      </c>
      <c r="C1208" s="270">
        <v>6606.7</v>
      </c>
    </row>
    <row r="1209" spans="1:3" x14ac:dyDescent="0.25">
      <c r="A1209" s="268" t="s">
        <v>1459</v>
      </c>
      <c r="B1209" s="269" t="s">
        <v>292</v>
      </c>
      <c r="C1209" s="270">
        <v>8283.9599999999991</v>
      </c>
    </row>
    <row r="1210" spans="1:3" x14ac:dyDescent="0.25">
      <c r="A1210" s="268" t="s">
        <v>1460</v>
      </c>
      <c r="B1210" s="269" t="s">
        <v>292</v>
      </c>
      <c r="C1210" s="270">
        <v>1506.69</v>
      </c>
    </row>
    <row r="1211" spans="1:3" x14ac:dyDescent="0.25">
      <c r="A1211" s="268" t="s">
        <v>1461</v>
      </c>
      <c r="B1211" s="269" t="s">
        <v>292</v>
      </c>
      <c r="C1211" s="270">
        <v>2114.54</v>
      </c>
    </row>
    <row r="1212" spans="1:3" x14ac:dyDescent="0.25">
      <c r="A1212" s="268" t="s">
        <v>1462</v>
      </c>
      <c r="B1212" s="269" t="s">
        <v>292</v>
      </c>
      <c r="C1212" s="270">
        <v>4806.6899999999996</v>
      </c>
    </row>
    <row r="1213" spans="1:3" x14ac:dyDescent="0.25">
      <c r="A1213" s="268" t="s">
        <v>1463</v>
      </c>
      <c r="B1213" s="269" t="s">
        <v>292</v>
      </c>
      <c r="C1213" s="270">
        <v>1068</v>
      </c>
    </row>
    <row r="1214" spans="1:3" x14ac:dyDescent="0.25">
      <c r="A1214" s="268" t="s">
        <v>1464</v>
      </c>
      <c r="B1214" s="269" t="s">
        <v>292</v>
      </c>
      <c r="C1214" s="270">
        <v>1118.29</v>
      </c>
    </row>
    <row r="1215" spans="1:3" x14ac:dyDescent="0.25">
      <c r="A1215" s="268" t="s">
        <v>1465</v>
      </c>
      <c r="B1215" s="269" t="s">
        <v>292</v>
      </c>
      <c r="C1215" s="270">
        <v>921.91</v>
      </c>
    </row>
    <row r="1216" spans="1:3" x14ac:dyDescent="0.25">
      <c r="A1216" s="268" t="s">
        <v>1466</v>
      </c>
      <c r="B1216" s="269" t="s">
        <v>292</v>
      </c>
      <c r="C1216" s="270">
        <v>1988.53</v>
      </c>
    </row>
    <row r="1217" spans="1:3" x14ac:dyDescent="0.25">
      <c r="A1217" s="268" t="s">
        <v>1467</v>
      </c>
      <c r="B1217" s="269" t="s">
        <v>292</v>
      </c>
      <c r="C1217" s="270">
        <v>195.94</v>
      </c>
    </row>
    <row r="1218" spans="1:3" x14ac:dyDescent="0.25">
      <c r="A1218" s="268" t="s">
        <v>1468</v>
      </c>
      <c r="B1218" s="269" t="s">
        <v>292</v>
      </c>
      <c r="C1218" s="270">
        <v>6728.54</v>
      </c>
    </row>
    <row r="1219" spans="1:3" x14ac:dyDescent="0.25">
      <c r="A1219" s="268" t="s">
        <v>1469</v>
      </c>
      <c r="B1219" s="269" t="s">
        <v>292</v>
      </c>
      <c r="C1219" s="270">
        <v>9611.7099999999991</v>
      </c>
    </row>
    <row r="1220" spans="1:3" x14ac:dyDescent="0.25">
      <c r="A1220" s="268" t="s">
        <v>1470</v>
      </c>
      <c r="B1220" s="269" t="s">
        <v>292</v>
      </c>
      <c r="C1220" s="270">
        <v>2171.88</v>
      </c>
    </row>
    <row r="1221" spans="1:3" x14ac:dyDescent="0.25">
      <c r="A1221" s="268" t="s">
        <v>1471</v>
      </c>
      <c r="B1221" s="269" t="s">
        <v>292</v>
      </c>
      <c r="C1221" s="270">
        <v>1113.08</v>
      </c>
    </row>
    <row r="1222" spans="1:3" x14ac:dyDescent="0.25">
      <c r="A1222" s="268" t="s">
        <v>1472</v>
      </c>
      <c r="B1222" s="269" t="s">
        <v>292</v>
      </c>
      <c r="C1222" s="270">
        <v>1122.25</v>
      </c>
    </row>
    <row r="1223" spans="1:3" x14ac:dyDescent="0.25">
      <c r="A1223" s="268" t="s">
        <v>1473</v>
      </c>
      <c r="B1223" s="269" t="s">
        <v>292</v>
      </c>
      <c r="C1223" s="270">
        <v>6846.06</v>
      </c>
    </row>
    <row r="1224" spans="1:3" x14ac:dyDescent="0.25">
      <c r="A1224" s="268" t="s">
        <v>1474</v>
      </c>
      <c r="B1224" s="269" t="s">
        <v>292</v>
      </c>
      <c r="C1224" s="270">
        <v>1392.12</v>
      </c>
    </row>
    <row r="1225" spans="1:3" x14ac:dyDescent="0.25">
      <c r="A1225" s="268" t="s">
        <v>1475</v>
      </c>
      <c r="B1225" s="269" t="s">
        <v>292</v>
      </c>
      <c r="C1225" s="270">
        <v>1719.76</v>
      </c>
    </row>
    <row r="1226" spans="1:3" x14ac:dyDescent="0.25">
      <c r="A1226" s="268" t="s">
        <v>1476</v>
      </c>
      <c r="B1226" s="269" t="s">
        <v>292</v>
      </c>
      <c r="C1226" s="270">
        <v>1243.67</v>
      </c>
    </row>
    <row r="1227" spans="1:3" x14ac:dyDescent="0.25">
      <c r="A1227" s="268" t="s">
        <v>1477</v>
      </c>
      <c r="B1227" s="269" t="s">
        <v>292</v>
      </c>
      <c r="C1227" s="270">
        <v>-10903.16</v>
      </c>
    </row>
    <row r="1228" spans="1:3" x14ac:dyDescent="0.25">
      <c r="A1228" s="268" t="s">
        <v>1478</v>
      </c>
      <c r="B1228" s="269" t="s">
        <v>292</v>
      </c>
      <c r="C1228" s="270">
        <v>1115.25</v>
      </c>
    </row>
    <row r="1229" spans="1:3" x14ac:dyDescent="0.25">
      <c r="A1229" s="268" t="s">
        <v>1479</v>
      </c>
      <c r="B1229" s="269" t="s">
        <v>292</v>
      </c>
      <c r="C1229" s="270">
        <v>2807.58</v>
      </c>
    </row>
    <row r="1230" spans="1:3" x14ac:dyDescent="0.25">
      <c r="A1230" s="268" t="s">
        <v>1480</v>
      </c>
      <c r="B1230" s="269" t="s">
        <v>292</v>
      </c>
      <c r="C1230" s="270">
        <v>-2548.13</v>
      </c>
    </row>
    <row r="1231" spans="1:3" x14ac:dyDescent="0.25">
      <c r="A1231" s="268" t="s">
        <v>1481</v>
      </c>
      <c r="B1231" s="269" t="s">
        <v>292</v>
      </c>
      <c r="C1231" s="270">
        <v>4684.13</v>
      </c>
    </row>
    <row r="1232" spans="1:3" x14ac:dyDescent="0.25">
      <c r="A1232" s="268" t="s">
        <v>1482</v>
      </c>
      <c r="B1232" s="269" t="s">
        <v>292</v>
      </c>
      <c r="C1232" s="270">
        <v>3483.72</v>
      </c>
    </row>
    <row r="1233" spans="1:3" x14ac:dyDescent="0.25">
      <c r="A1233" s="268" t="s">
        <v>1483</v>
      </c>
      <c r="B1233" s="269" t="s">
        <v>292</v>
      </c>
      <c r="C1233" s="270">
        <v>3139</v>
      </c>
    </row>
    <row r="1234" spans="1:3" x14ac:dyDescent="0.25">
      <c r="A1234" s="268" t="s">
        <v>1484</v>
      </c>
      <c r="B1234" s="269" t="s">
        <v>292</v>
      </c>
      <c r="C1234" s="270">
        <v>-25</v>
      </c>
    </row>
    <row r="1235" spans="1:3" x14ac:dyDescent="0.25">
      <c r="A1235" s="268" t="s">
        <v>1485</v>
      </c>
      <c r="B1235" s="269" t="s">
        <v>292</v>
      </c>
      <c r="C1235" s="270">
        <v>480.03</v>
      </c>
    </row>
    <row r="1236" spans="1:3" x14ac:dyDescent="0.25">
      <c r="A1236" s="268" t="s">
        <v>1486</v>
      </c>
      <c r="B1236" s="269" t="s">
        <v>292</v>
      </c>
      <c r="C1236" s="270">
        <v>24.6</v>
      </c>
    </row>
    <row r="1237" spans="1:3" x14ac:dyDescent="0.25">
      <c r="A1237" s="268" t="s">
        <v>1487</v>
      </c>
      <c r="B1237" s="269" t="s">
        <v>292</v>
      </c>
      <c r="C1237" s="270">
        <v>32366.59</v>
      </c>
    </row>
    <row r="1238" spans="1:3" x14ac:dyDescent="0.25">
      <c r="A1238" s="268" t="s">
        <v>1488</v>
      </c>
      <c r="B1238" s="269" t="s">
        <v>292</v>
      </c>
      <c r="C1238" s="270">
        <v>1784.06</v>
      </c>
    </row>
    <row r="1239" spans="1:3" x14ac:dyDescent="0.25">
      <c r="A1239" s="268" t="s">
        <v>1489</v>
      </c>
      <c r="B1239" s="269" t="s">
        <v>292</v>
      </c>
      <c r="C1239" s="270">
        <v>2557.2600000000002</v>
      </c>
    </row>
    <row r="1240" spans="1:3" x14ac:dyDescent="0.25">
      <c r="A1240" s="268" t="s">
        <v>1490</v>
      </c>
      <c r="B1240" s="269" t="s">
        <v>292</v>
      </c>
      <c r="C1240" s="270">
        <v>33.619999999999997</v>
      </c>
    </row>
    <row r="1241" spans="1:3" x14ac:dyDescent="0.25">
      <c r="A1241" s="268" t="s">
        <v>1491</v>
      </c>
      <c r="B1241" s="269" t="s">
        <v>292</v>
      </c>
      <c r="C1241" s="270">
        <v>9037.23</v>
      </c>
    </row>
    <row r="1242" spans="1:3" x14ac:dyDescent="0.25">
      <c r="A1242" s="268" t="s">
        <v>1492</v>
      </c>
      <c r="B1242" s="269" t="s">
        <v>292</v>
      </c>
      <c r="C1242" s="270">
        <v>6156.89</v>
      </c>
    </row>
    <row r="1243" spans="1:3" x14ac:dyDescent="0.25">
      <c r="A1243" s="268" t="s">
        <v>1493</v>
      </c>
      <c r="B1243" s="269" t="s">
        <v>292</v>
      </c>
      <c r="C1243" s="270">
        <v>3316.67</v>
      </c>
    </row>
    <row r="1244" spans="1:3" x14ac:dyDescent="0.25">
      <c r="A1244" s="268" t="s">
        <v>1494</v>
      </c>
      <c r="B1244" s="269" t="s">
        <v>292</v>
      </c>
      <c r="C1244" s="270">
        <v>1792.4</v>
      </c>
    </row>
    <row r="1245" spans="1:3" x14ac:dyDescent="0.25">
      <c r="A1245" s="268" t="s">
        <v>1495</v>
      </c>
      <c r="B1245" s="269" t="s">
        <v>292</v>
      </c>
      <c r="C1245" s="270">
        <v>89.95</v>
      </c>
    </row>
    <row r="1246" spans="1:3" x14ac:dyDescent="0.25">
      <c r="A1246" s="268" t="s">
        <v>1496</v>
      </c>
      <c r="B1246" s="269" t="s">
        <v>292</v>
      </c>
      <c r="C1246" s="270">
        <v>8851.1200000000008</v>
      </c>
    </row>
    <row r="1247" spans="1:3" x14ac:dyDescent="0.25">
      <c r="A1247" s="268" t="s">
        <v>1497</v>
      </c>
      <c r="B1247" s="269" t="s">
        <v>292</v>
      </c>
      <c r="C1247" s="270">
        <v>1097.8399999999999</v>
      </c>
    </row>
    <row r="1248" spans="1:3" x14ac:dyDescent="0.25">
      <c r="A1248" s="268" t="s">
        <v>1498</v>
      </c>
      <c r="B1248" s="269" t="s">
        <v>292</v>
      </c>
      <c r="C1248" s="270">
        <v>500</v>
      </c>
    </row>
    <row r="1249" spans="1:3" x14ac:dyDescent="0.25">
      <c r="A1249" s="268" t="s">
        <v>1499</v>
      </c>
      <c r="B1249" s="269" t="s">
        <v>292</v>
      </c>
      <c r="C1249" s="270">
        <v>53.7</v>
      </c>
    </row>
    <row r="1250" spans="1:3" x14ac:dyDescent="0.25">
      <c r="A1250" s="268" t="s">
        <v>1500</v>
      </c>
      <c r="B1250" s="269" t="s">
        <v>292</v>
      </c>
      <c r="C1250" s="270">
        <v>7087.64</v>
      </c>
    </row>
    <row r="1251" spans="1:3" x14ac:dyDescent="0.25">
      <c r="A1251" s="268" t="s">
        <v>1501</v>
      </c>
      <c r="B1251" s="269" t="s">
        <v>292</v>
      </c>
      <c r="C1251" s="270">
        <v>107.95</v>
      </c>
    </row>
    <row r="1252" spans="1:3" x14ac:dyDescent="0.25">
      <c r="A1252" s="268" t="s">
        <v>1502</v>
      </c>
      <c r="B1252" s="269" t="s">
        <v>292</v>
      </c>
      <c r="C1252" s="270">
        <v>1068</v>
      </c>
    </row>
    <row r="1253" spans="1:3" x14ac:dyDescent="0.25">
      <c r="A1253" s="268" t="s">
        <v>1503</v>
      </c>
      <c r="B1253" s="269" t="s">
        <v>292</v>
      </c>
      <c r="C1253" s="270">
        <v>3467.66</v>
      </c>
    </row>
    <row r="1254" spans="1:3" x14ac:dyDescent="0.25">
      <c r="A1254" s="268" t="s">
        <v>1504</v>
      </c>
      <c r="B1254" s="269" t="s">
        <v>292</v>
      </c>
      <c r="C1254" s="270">
        <v>150</v>
      </c>
    </row>
    <row r="1255" spans="1:3" x14ac:dyDescent="0.25">
      <c r="A1255" s="268" t="s">
        <v>1505</v>
      </c>
      <c r="B1255" s="269" t="s">
        <v>292</v>
      </c>
      <c r="C1255" s="270">
        <v>5738.68</v>
      </c>
    </row>
    <row r="1256" spans="1:3" x14ac:dyDescent="0.25">
      <c r="A1256" s="268" t="s">
        <v>1506</v>
      </c>
      <c r="B1256" s="269" t="s">
        <v>292</v>
      </c>
      <c r="C1256" s="270">
        <v>2562.58</v>
      </c>
    </row>
    <row r="1257" spans="1:3" x14ac:dyDescent="0.25">
      <c r="A1257" s="268" t="s">
        <v>1507</v>
      </c>
      <c r="B1257" s="269" t="s">
        <v>292</v>
      </c>
      <c r="C1257" s="270">
        <v>112243.64</v>
      </c>
    </row>
    <row r="1258" spans="1:3" x14ac:dyDescent="0.25">
      <c r="A1258" s="268" t="s">
        <v>1508</v>
      </c>
      <c r="B1258" s="269" t="s">
        <v>292</v>
      </c>
      <c r="C1258" s="270">
        <v>1952.99</v>
      </c>
    </row>
    <row r="1259" spans="1:3" x14ac:dyDescent="0.25">
      <c r="A1259" s="268" t="s">
        <v>1509</v>
      </c>
      <c r="B1259" s="269" t="s">
        <v>292</v>
      </c>
      <c r="C1259" s="270">
        <v>17417.86</v>
      </c>
    </row>
    <row r="1260" spans="1:3" x14ac:dyDescent="0.25">
      <c r="A1260" s="268" t="s">
        <v>1510</v>
      </c>
      <c r="B1260" s="269" t="s">
        <v>292</v>
      </c>
      <c r="C1260" s="270">
        <v>1061.27</v>
      </c>
    </row>
    <row r="1261" spans="1:3" x14ac:dyDescent="0.25">
      <c r="A1261" s="268" t="s">
        <v>1511</v>
      </c>
      <c r="B1261" s="269" t="s">
        <v>292</v>
      </c>
      <c r="C1261" s="270">
        <v>2062.9</v>
      </c>
    </row>
    <row r="1262" spans="1:3" x14ac:dyDescent="0.25">
      <c r="A1262" s="268" t="s">
        <v>1512</v>
      </c>
      <c r="B1262" s="269" t="s">
        <v>292</v>
      </c>
      <c r="C1262" s="270">
        <v>1510.62</v>
      </c>
    </row>
    <row r="1263" spans="1:3" x14ac:dyDescent="0.25">
      <c r="A1263" s="268" t="s">
        <v>1513</v>
      </c>
      <c r="B1263" s="269" t="s">
        <v>292</v>
      </c>
      <c r="C1263" s="270">
        <v>-50</v>
      </c>
    </row>
    <row r="1264" spans="1:3" x14ac:dyDescent="0.25">
      <c r="A1264" s="268" t="s">
        <v>1514</v>
      </c>
      <c r="B1264" s="269" t="s">
        <v>292</v>
      </c>
      <c r="C1264" s="270">
        <v>1266.02</v>
      </c>
    </row>
    <row r="1265" spans="1:3" x14ac:dyDescent="0.25">
      <c r="A1265" s="268" t="s">
        <v>1515</v>
      </c>
      <c r="B1265" s="269" t="s">
        <v>292</v>
      </c>
      <c r="C1265" s="270">
        <v>3560.56</v>
      </c>
    </row>
    <row r="1266" spans="1:3" x14ac:dyDescent="0.25">
      <c r="A1266" s="268" t="s">
        <v>1516</v>
      </c>
      <c r="B1266" s="269" t="s">
        <v>292</v>
      </c>
      <c r="C1266" s="270">
        <v>2856.55</v>
      </c>
    </row>
    <row r="1267" spans="1:3" x14ac:dyDescent="0.25">
      <c r="A1267" s="268" t="s">
        <v>1517</v>
      </c>
      <c r="B1267" s="269" t="s">
        <v>292</v>
      </c>
      <c r="C1267" s="270">
        <v>2582.04</v>
      </c>
    </row>
    <row r="1268" spans="1:3" x14ac:dyDescent="0.25">
      <c r="A1268" s="268" t="s">
        <v>1518</v>
      </c>
      <c r="B1268" s="269" t="s">
        <v>292</v>
      </c>
      <c r="C1268" s="270">
        <v>1704.25</v>
      </c>
    </row>
    <row r="1269" spans="1:3" x14ac:dyDescent="0.25">
      <c r="A1269" s="268" t="s">
        <v>1519</v>
      </c>
      <c r="B1269" s="269" t="s">
        <v>292</v>
      </c>
      <c r="C1269" s="270">
        <v>1612.24</v>
      </c>
    </row>
    <row r="1270" spans="1:3" x14ac:dyDescent="0.25">
      <c r="A1270" s="268" t="s">
        <v>1520</v>
      </c>
      <c r="B1270" s="269" t="s">
        <v>292</v>
      </c>
      <c r="C1270" s="270">
        <v>2100</v>
      </c>
    </row>
    <row r="1271" spans="1:3" x14ac:dyDescent="0.25">
      <c r="A1271" s="268" t="s">
        <v>1521</v>
      </c>
      <c r="B1271" s="269" t="s">
        <v>292</v>
      </c>
      <c r="C1271" s="270">
        <v>2805.51</v>
      </c>
    </row>
    <row r="1272" spans="1:3" x14ac:dyDescent="0.25">
      <c r="A1272" s="268" t="s">
        <v>1522</v>
      </c>
      <c r="B1272" s="269" t="s">
        <v>292</v>
      </c>
      <c r="C1272" s="270">
        <v>10</v>
      </c>
    </row>
    <row r="1273" spans="1:3" x14ac:dyDescent="0.25">
      <c r="A1273" s="268" t="s">
        <v>1523</v>
      </c>
      <c r="B1273" s="269" t="s">
        <v>292</v>
      </c>
      <c r="C1273" s="270">
        <v>1068</v>
      </c>
    </row>
    <row r="1274" spans="1:3" x14ac:dyDescent="0.25">
      <c r="A1274" s="268" t="s">
        <v>1524</v>
      </c>
      <c r="B1274" s="269" t="s">
        <v>292</v>
      </c>
      <c r="C1274" s="270">
        <v>2903.47</v>
      </c>
    </row>
    <row r="1275" spans="1:3" x14ac:dyDescent="0.25">
      <c r="A1275" s="268" t="s">
        <v>1525</v>
      </c>
      <c r="B1275" s="269" t="s">
        <v>292</v>
      </c>
      <c r="C1275" s="270">
        <v>142.30000000000001</v>
      </c>
    </row>
    <row r="1276" spans="1:3" x14ac:dyDescent="0.25">
      <c r="A1276" s="268" t="s">
        <v>1526</v>
      </c>
      <c r="B1276" s="269" t="s">
        <v>292</v>
      </c>
      <c r="C1276" s="270">
        <v>159.26</v>
      </c>
    </row>
    <row r="1277" spans="1:3" x14ac:dyDescent="0.25">
      <c r="A1277" s="268" t="s">
        <v>1527</v>
      </c>
      <c r="B1277" s="269" t="s">
        <v>292</v>
      </c>
      <c r="C1277" s="270">
        <v>2342.73</v>
      </c>
    </row>
    <row r="1278" spans="1:3" x14ac:dyDescent="0.25">
      <c r="A1278" s="268" t="s">
        <v>1528</v>
      </c>
      <c r="B1278" s="269" t="s">
        <v>292</v>
      </c>
      <c r="C1278" s="270">
        <v>3627.76</v>
      </c>
    </row>
    <row r="1279" spans="1:3" x14ac:dyDescent="0.25">
      <c r="A1279" s="268" t="s">
        <v>1529</v>
      </c>
      <c r="B1279" s="269" t="s">
        <v>292</v>
      </c>
      <c r="C1279" s="270">
        <v>16.5</v>
      </c>
    </row>
    <row r="1280" spans="1:3" x14ac:dyDescent="0.25">
      <c r="A1280" s="268" t="s">
        <v>1530</v>
      </c>
      <c r="B1280" s="269" t="s">
        <v>292</v>
      </c>
      <c r="C1280" s="270">
        <v>1210.0899999999999</v>
      </c>
    </row>
    <row r="1281" spans="1:3" x14ac:dyDescent="0.25">
      <c r="A1281" s="268" t="s">
        <v>1531</v>
      </c>
      <c r="B1281" s="269" t="s">
        <v>292</v>
      </c>
      <c r="C1281" s="270">
        <v>60.32</v>
      </c>
    </row>
    <row r="1282" spans="1:3" x14ac:dyDescent="0.25">
      <c r="A1282" s="268" t="s">
        <v>1532</v>
      </c>
      <c r="B1282" s="269" t="s">
        <v>292</v>
      </c>
      <c r="C1282" s="270">
        <v>3065</v>
      </c>
    </row>
    <row r="1283" spans="1:3" x14ac:dyDescent="0.25">
      <c r="A1283" s="268" t="s">
        <v>1533</v>
      </c>
      <c r="B1283" s="269" t="s">
        <v>292</v>
      </c>
      <c r="C1283" s="270">
        <v>2713.07</v>
      </c>
    </row>
    <row r="1284" spans="1:3" x14ac:dyDescent="0.25">
      <c r="A1284" s="268" t="s">
        <v>1534</v>
      </c>
      <c r="B1284" s="269" t="s">
        <v>292</v>
      </c>
      <c r="C1284" s="270">
        <v>2042.85</v>
      </c>
    </row>
    <row r="1285" spans="1:3" x14ac:dyDescent="0.25">
      <c r="A1285" s="268" t="s">
        <v>1535</v>
      </c>
      <c r="B1285" s="269" t="s">
        <v>292</v>
      </c>
      <c r="C1285" s="270">
        <v>16481.96</v>
      </c>
    </row>
    <row r="1286" spans="1:3" x14ac:dyDescent="0.25">
      <c r="A1286" s="268" t="s">
        <v>1536</v>
      </c>
      <c r="B1286" s="269" t="s">
        <v>292</v>
      </c>
      <c r="C1286" s="270">
        <v>2251.52</v>
      </c>
    </row>
    <row r="1287" spans="1:3" x14ac:dyDescent="0.25">
      <c r="A1287" s="268" t="s">
        <v>1537</v>
      </c>
      <c r="B1287" s="269" t="s">
        <v>292</v>
      </c>
      <c r="C1287" s="270">
        <v>1102.8699999999999</v>
      </c>
    </row>
    <row r="1288" spans="1:3" x14ac:dyDescent="0.25">
      <c r="A1288" s="268" t="s">
        <v>1538</v>
      </c>
      <c r="B1288" s="269" t="s">
        <v>292</v>
      </c>
      <c r="C1288" s="270">
        <v>1225</v>
      </c>
    </row>
    <row r="1289" spans="1:3" x14ac:dyDescent="0.25">
      <c r="A1289" s="268" t="s">
        <v>1539</v>
      </c>
      <c r="B1289" s="269" t="s">
        <v>292</v>
      </c>
      <c r="C1289" s="270">
        <v>60</v>
      </c>
    </row>
    <row r="1290" spans="1:3" x14ac:dyDescent="0.25">
      <c r="A1290" s="268" t="s">
        <v>1540</v>
      </c>
      <c r="B1290" s="269" t="s">
        <v>292</v>
      </c>
      <c r="C1290" s="270">
        <v>50</v>
      </c>
    </row>
    <row r="1291" spans="1:3" x14ac:dyDescent="0.25">
      <c r="A1291" s="268" t="s">
        <v>1541</v>
      </c>
      <c r="B1291" s="269" t="s">
        <v>292</v>
      </c>
      <c r="C1291" s="270">
        <v>6385.33</v>
      </c>
    </row>
    <row r="1292" spans="1:3" x14ac:dyDescent="0.25">
      <c r="A1292" s="268" t="s">
        <v>1542</v>
      </c>
      <c r="B1292" s="269" t="s">
        <v>292</v>
      </c>
      <c r="C1292" s="270">
        <v>60</v>
      </c>
    </row>
    <row r="1293" spans="1:3" x14ac:dyDescent="0.25">
      <c r="A1293" s="268" t="s">
        <v>1543</v>
      </c>
      <c r="B1293" s="269" t="s">
        <v>292</v>
      </c>
      <c r="C1293" s="270">
        <v>305</v>
      </c>
    </row>
    <row r="1294" spans="1:3" x14ac:dyDescent="0.25">
      <c r="A1294" s="268" t="s">
        <v>1544</v>
      </c>
      <c r="B1294" s="269" t="s">
        <v>292</v>
      </c>
      <c r="C1294" s="270">
        <v>45.21</v>
      </c>
    </row>
    <row r="1295" spans="1:3" x14ac:dyDescent="0.25">
      <c r="A1295" s="268" t="s">
        <v>1545</v>
      </c>
      <c r="B1295" s="269" t="s">
        <v>292</v>
      </c>
      <c r="C1295" s="270">
        <v>1748.19</v>
      </c>
    </row>
    <row r="1296" spans="1:3" x14ac:dyDescent="0.25">
      <c r="A1296" s="268" t="s">
        <v>1546</v>
      </c>
      <c r="B1296" s="269" t="s">
        <v>292</v>
      </c>
      <c r="C1296" s="270">
        <v>5025.24</v>
      </c>
    </row>
    <row r="1297" spans="1:3" x14ac:dyDescent="0.25">
      <c r="A1297" s="268" t="s">
        <v>1547</v>
      </c>
      <c r="B1297" s="269" t="s">
        <v>292</v>
      </c>
      <c r="C1297" s="270">
        <v>1903.52</v>
      </c>
    </row>
    <row r="1298" spans="1:3" x14ac:dyDescent="0.25">
      <c r="A1298" s="268" t="s">
        <v>1548</v>
      </c>
      <c r="B1298" s="269" t="s">
        <v>292</v>
      </c>
      <c r="C1298" s="270">
        <v>1772.88</v>
      </c>
    </row>
    <row r="1299" spans="1:3" x14ac:dyDescent="0.25">
      <c r="A1299" s="268" t="s">
        <v>1549</v>
      </c>
      <c r="B1299" s="269" t="s">
        <v>292</v>
      </c>
      <c r="C1299" s="270">
        <v>28242.39</v>
      </c>
    </row>
    <row r="1300" spans="1:3" x14ac:dyDescent="0.25">
      <c r="A1300" s="268" t="s">
        <v>1550</v>
      </c>
      <c r="B1300" s="269" t="s">
        <v>292</v>
      </c>
      <c r="C1300" s="270">
        <v>570.42999999999995</v>
      </c>
    </row>
    <row r="1301" spans="1:3" x14ac:dyDescent="0.25">
      <c r="A1301" s="268" t="s">
        <v>1551</v>
      </c>
      <c r="B1301" s="269" t="s">
        <v>292</v>
      </c>
      <c r="C1301" s="270">
        <v>2197.1</v>
      </c>
    </row>
    <row r="1302" spans="1:3" x14ac:dyDescent="0.25">
      <c r="A1302" s="268" t="s">
        <v>1552</v>
      </c>
      <c r="B1302" s="269" t="s">
        <v>292</v>
      </c>
      <c r="C1302" s="270">
        <v>6028.97</v>
      </c>
    </row>
    <row r="1303" spans="1:3" x14ac:dyDescent="0.25">
      <c r="A1303" s="268" t="s">
        <v>1553</v>
      </c>
      <c r="B1303" s="269" t="s">
        <v>292</v>
      </c>
      <c r="C1303" s="270">
        <v>4668.4399999999996</v>
      </c>
    </row>
    <row r="1304" spans="1:3" x14ac:dyDescent="0.25">
      <c r="A1304" s="268" t="s">
        <v>1554</v>
      </c>
      <c r="B1304" s="269" t="s">
        <v>292</v>
      </c>
      <c r="C1304" s="270">
        <v>1831.11</v>
      </c>
    </row>
    <row r="1305" spans="1:3" x14ac:dyDescent="0.25">
      <c r="A1305" s="268" t="s">
        <v>1555</v>
      </c>
      <c r="B1305" s="269" t="s">
        <v>292</v>
      </c>
      <c r="C1305" s="270">
        <v>-1029.32</v>
      </c>
    </row>
    <row r="1306" spans="1:3" x14ac:dyDescent="0.25">
      <c r="A1306" s="268" t="s">
        <v>1556</v>
      </c>
      <c r="B1306" s="269" t="s">
        <v>292</v>
      </c>
      <c r="C1306" s="270">
        <v>13742.37</v>
      </c>
    </row>
    <row r="1307" spans="1:3" x14ac:dyDescent="0.25">
      <c r="A1307" s="268" t="s">
        <v>1557</v>
      </c>
      <c r="B1307" s="269" t="s">
        <v>292</v>
      </c>
      <c r="C1307" s="270">
        <v>4280.34</v>
      </c>
    </row>
    <row r="1308" spans="1:3" x14ac:dyDescent="0.25">
      <c r="A1308" s="268" t="s">
        <v>1558</v>
      </c>
      <c r="B1308" s="269" t="s">
        <v>292</v>
      </c>
      <c r="C1308" s="270">
        <v>13805.16</v>
      </c>
    </row>
    <row r="1309" spans="1:3" x14ac:dyDescent="0.25">
      <c r="A1309" s="268" t="s">
        <v>1559</v>
      </c>
      <c r="B1309" s="269" t="s">
        <v>292</v>
      </c>
      <c r="C1309" s="270">
        <v>3772.97</v>
      </c>
    </row>
    <row r="1310" spans="1:3" x14ac:dyDescent="0.25">
      <c r="A1310" s="268" t="s">
        <v>1560</v>
      </c>
      <c r="B1310" s="269" t="s">
        <v>292</v>
      </c>
      <c r="C1310" s="270">
        <v>1614.96</v>
      </c>
    </row>
    <row r="1311" spans="1:3" x14ac:dyDescent="0.25">
      <c r="A1311" s="268" t="s">
        <v>1561</v>
      </c>
      <c r="B1311" s="269" t="s">
        <v>292</v>
      </c>
      <c r="C1311" s="270">
        <v>1507.55</v>
      </c>
    </row>
    <row r="1312" spans="1:3" x14ac:dyDescent="0.25">
      <c r="A1312" s="268" t="s">
        <v>1562</v>
      </c>
      <c r="B1312" s="269" t="s">
        <v>292</v>
      </c>
      <c r="C1312" s="270">
        <v>1094.1099999999999</v>
      </c>
    </row>
    <row r="1313" spans="1:3" x14ac:dyDescent="0.25">
      <c r="A1313" s="268" t="s">
        <v>1563</v>
      </c>
      <c r="B1313" s="269" t="s">
        <v>292</v>
      </c>
      <c r="C1313" s="270">
        <v>1749.68</v>
      </c>
    </row>
    <row r="1314" spans="1:3" x14ac:dyDescent="0.25">
      <c r="A1314" s="268" t="s">
        <v>1564</v>
      </c>
      <c r="B1314" s="269" t="s">
        <v>292</v>
      </c>
      <c r="C1314" s="270">
        <v>28559.93</v>
      </c>
    </row>
    <row r="1315" spans="1:3" x14ac:dyDescent="0.25">
      <c r="A1315" s="268" t="s">
        <v>1565</v>
      </c>
      <c r="B1315" s="269" t="s">
        <v>292</v>
      </c>
      <c r="C1315" s="270">
        <v>1595.61</v>
      </c>
    </row>
    <row r="1316" spans="1:3" x14ac:dyDescent="0.25">
      <c r="A1316" s="268" t="s">
        <v>1566</v>
      </c>
      <c r="B1316" s="269" t="s">
        <v>292</v>
      </c>
      <c r="C1316" s="270">
        <v>1302</v>
      </c>
    </row>
    <row r="1317" spans="1:3" x14ac:dyDescent="0.25">
      <c r="A1317" s="268" t="s">
        <v>1567</v>
      </c>
      <c r="B1317" s="269" t="s">
        <v>292</v>
      </c>
      <c r="C1317" s="270">
        <v>240.47</v>
      </c>
    </row>
    <row r="1318" spans="1:3" x14ac:dyDescent="0.25">
      <c r="A1318" s="268" t="s">
        <v>1568</v>
      </c>
      <c r="B1318" s="269" t="s">
        <v>292</v>
      </c>
      <c r="C1318" s="270">
        <v>3154.4</v>
      </c>
    </row>
    <row r="1319" spans="1:3" x14ac:dyDescent="0.25">
      <c r="A1319" s="268" t="s">
        <v>1569</v>
      </c>
      <c r="B1319" s="269" t="s">
        <v>292</v>
      </c>
      <c r="C1319" s="270">
        <v>1096.05</v>
      </c>
    </row>
    <row r="1320" spans="1:3" x14ac:dyDescent="0.25">
      <c r="A1320" s="268" t="s">
        <v>1570</v>
      </c>
      <c r="B1320" s="269" t="s">
        <v>292</v>
      </c>
      <c r="C1320" s="270">
        <v>310.72000000000003</v>
      </c>
    </row>
    <row r="1321" spans="1:3" x14ac:dyDescent="0.25">
      <c r="A1321" s="268" t="s">
        <v>1571</v>
      </c>
      <c r="B1321" s="269" t="s">
        <v>292</v>
      </c>
      <c r="C1321" s="270">
        <v>1082.92</v>
      </c>
    </row>
    <row r="1322" spans="1:3" x14ac:dyDescent="0.25">
      <c r="A1322" s="268" t="s">
        <v>1572</v>
      </c>
      <c r="B1322" s="269" t="s">
        <v>292</v>
      </c>
      <c r="C1322" s="270">
        <v>1126.45</v>
      </c>
    </row>
    <row r="1323" spans="1:3" x14ac:dyDescent="0.25">
      <c r="A1323" s="268" t="s">
        <v>1573</v>
      </c>
      <c r="B1323" s="269" t="s">
        <v>292</v>
      </c>
      <c r="C1323" s="270">
        <v>6471.34</v>
      </c>
    </row>
    <row r="1324" spans="1:3" x14ac:dyDescent="0.25">
      <c r="A1324" s="268" t="s">
        <v>1574</v>
      </c>
      <c r="B1324" s="269" t="s">
        <v>292</v>
      </c>
      <c r="C1324" s="270">
        <v>1112.28</v>
      </c>
    </row>
    <row r="1325" spans="1:3" x14ac:dyDescent="0.25">
      <c r="A1325" s="268" t="s">
        <v>1575</v>
      </c>
      <c r="B1325" s="269" t="s">
        <v>292</v>
      </c>
      <c r="C1325" s="270">
        <v>1165.42</v>
      </c>
    </row>
    <row r="1326" spans="1:3" x14ac:dyDescent="0.25">
      <c r="A1326" s="268" t="s">
        <v>1576</v>
      </c>
      <c r="B1326" s="269" t="s">
        <v>292</v>
      </c>
      <c r="C1326" s="270">
        <v>5186.78</v>
      </c>
    </row>
    <row r="1327" spans="1:3" x14ac:dyDescent="0.25">
      <c r="A1327" s="268" t="s">
        <v>1577</v>
      </c>
      <c r="B1327" s="269" t="s">
        <v>292</v>
      </c>
      <c r="C1327" s="270">
        <v>2313.52</v>
      </c>
    </row>
    <row r="1328" spans="1:3" x14ac:dyDescent="0.25">
      <c r="A1328" s="268" t="s">
        <v>1578</v>
      </c>
      <c r="B1328" s="269" t="s">
        <v>292</v>
      </c>
      <c r="C1328" s="270">
        <v>3063.65</v>
      </c>
    </row>
    <row r="1329" spans="1:3" x14ac:dyDescent="0.25">
      <c r="A1329" s="268" t="s">
        <v>1579</v>
      </c>
      <c r="B1329" s="269" t="s">
        <v>292</v>
      </c>
      <c r="C1329" s="270">
        <v>678.2</v>
      </c>
    </row>
    <row r="1330" spans="1:3" x14ac:dyDescent="0.25">
      <c r="A1330" s="268" t="s">
        <v>1580</v>
      </c>
      <c r="B1330" s="269" t="s">
        <v>292</v>
      </c>
      <c r="C1330" s="270">
        <v>509.36</v>
      </c>
    </row>
    <row r="1331" spans="1:3" x14ac:dyDescent="0.25">
      <c r="A1331" s="268" t="s">
        <v>1581</v>
      </c>
      <c r="B1331" s="269" t="s">
        <v>292</v>
      </c>
      <c r="C1331" s="270">
        <v>2628.79</v>
      </c>
    </row>
    <row r="1332" spans="1:3" x14ac:dyDescent="0.25">
      <c r="A1332" s="268" t="s">
        <v>1582</v>
      </c>
      <c r="B1332" s="269" t="s">
        <v>292</v>
      </c>
      <c r="C1332" s="270">
        <v>1082.92</v>
      </c>
    </row>
    <row r="1333" spans="1:3" x14ac:dyDescent="0.25">
      <c r="A1333" s="268" t="s">
        <v>1583</v>
      </c>
      <c r="B1333" s="269" t="s">
        <v>292</v>
      </c>
      <c r="C1333" s="270">
        <v>10704.9</v>
      </c>
    </row>
    <row r="1334" spans="1:3" x14ac:dyDescent="0.25">
      <c r="A1334" s="268" t="s">
        <v>1584</v>
      </c>
      <c r="B1334" s="269" t="s">
        <v>292</v>
      </c>
      <c r="C1334" s="270">
        <v>1435.82</v>
      </c>
    </row>
    <row r="1335" spans="1:3" x14ac:dyDescent="0.25">
      <c r="A1335" s="268" t="s">
        <v>1585</v>
      </c>
      <c r="B1335" s="269" t="s">
        <v>292</v>
      </c>
      <c r="C1335" s="270">
        <v>377.93</v>
      </c>
    </row>
    <row r="1336" spans="1:3" x14ac:dyDescent="0.25">
      <c r="A1336" s="268" t="s">
        <v>1586</v>
      </c>
      <c r="B1336" s="269" t="s">
        <v>292</v>
      </c>
      <c r="C1336" s="270">
        <v>4187.78</v>
      </c>
    </row>
    <row r="1337" spans="1:3" x14ac:dyDescent="0.25">
      <c r="A1337" s="268" t="s">
        <v>1587</v>
      </c>
      <c r="B1337" s="269" t="s">
        <v>292</v>
      </c>
      <c r="C1337" s="270">
        <v>23205.18</v>
      </c>
    </row>
    <row r="1338" spans="1:3" x14ac:dyDescent="0.25">
      <c r="A1338" s="268" t="s">
        <v>1588</v>
      </c>
      <c r="B1338" s="269" t="s">
        <v>292</v>
      </c>
      <c r="C1338" s="270">
        <v>1407.81</v>
      </c>
    </row>
    <row r="1339" spans="1:3" x14ac:dyDescent="0.25">
      <c r="A1339" s="268" t="s">
        <v>1589</v>
      </c>
      <c r="B1339" s="269" t="s">
        <v>292</v>
      </c>
      <c r="C1339" s="270">
        <v>1555.71</v>
      </c>
    </row>
    <row r="1340" spans="1:3" x14ac:dyDescent="0.25">
      <c r="A1340" s="268" t="s">
        <v>1590</v>
      </c>
      <c r="B1340" s="269" t="s">
        <v>292</v>
      </c>
      <c r="C1340" s="270">
        <v>15</v>
      </c>
    </row>
    <row r="1341" spans="1:3" x14ac:dyDescent="0.25">
      <c r="A1341" s="268" t="s">
        <v>1591</v>
      </c>
      <c r="B1341" s="269" t="s">
        <v>292</v>
      </c>
      <c r="C1341" s="270">
        <v>-150</v>
      </c>
    </row>
    <row r="1342" spans="1:3" x14ac:dyDescent="0.25">
      <c r="A1342" s="268" t="s">
        <v>1592</v>
      </c>
      <c r="B1342" s="269" t="s">
        <v>292</v>
      </c>
      <c r="C1342" s="270">
        <v>6850.15</v>
      </c>
    </row>
    <row r="1343" spans="1:3" x14ac:dyDescent="0.25">
      <c r="A1343" s="268" t="s">
        <v>1593</v>
      </c>
      <c r="B1343" s="269" t="s">
        <v>292</v>
      </c>
      <c r="C1343" s="270">
        <v>5982.29</v>
      </c>
    </row>
    <row r="1344" spans="1:3" x14ac:dyDescent="0.25">
      <c r="A1344" s="268" t="s">
        <v>1594</v>
      </c>
      <c r="B1344" s="269" t="s">
        <v>292</v>
      </c>
      <c r="C1344" s="270">
        <v>1097.99</v>
      </c>
    </row>
    <row r="1345" spans="1:3" x14ac:dyDescent="0.25">
      <c r="A1345" s="268" t="s">
        <v>1595</v>
      </c>
      <c r="B1345" s="269" t="s">
        <v>292</v>
      </c>
      <c r="C1345" s="270">
        <v>3062.46</v>
      </c>
    </row>
    <row r="1346" spans="1:3" x14ac:dyDescent="0.25">
      <c r="A1346" s="268" t="s">
        <v>1596</v>
      </c>
      <c r="B1346" s="269" t="s">
        <v>292</v>
      </c>
      <c r="C1346" s="270">
        <v>1112.56</v>
      </c>
    </row>
    <row r="1347" spans="1:3" x14ac:dyDescent="0.25">
      <c r="A1347" s="268" t="s">
        <v>1597</v>
      </c>
      <c r="B1347" s="269" t="s">
        <v>292</v>
      </c>
      <c r="C1347" s="270">
        <v>1563.91</v>
      </c>
    </row>
    <row r="1348" spans="1:3" x14ac:dyDescent="0.25">
      <c r="A1348" s="268" t="s">
        <v>1598</v>
      </c>
      <c r="B1348" s="269" t="s">
        <v>292</v>
      </c>
      <c r="C1348" s="270">
        <v>5328.85</v>
      </c>
    </row>
    <row r="1349" spans="1:3" x14ac:dyDescent="0.25">
      <c r="A1349" s="268" t="s">
        <v>1599</v>
      </c>
      <c r="B1349" s="269" t="s">
        <v>292</v>
      </c>
      <c r="C1349" s="270">
        <v>202.7</v>
      </c>
    </row>
    <row r="1350" spans="1:3" x14ac:dyDescent="0.25">
      <c r="A1350" s="268" t="s">
        <v>1600</v>
      </c>
      <c r="B1350" s="269" t="s">
        <v>292</v>
      </c>
      <c r="C1350" s="270">
        <v>3418.66</v>
      </c>
    </row>
    <row r="1351" spans="1:3" x14ac:dyDescent="0.25">
      <c r="A1351" s="268" t="s">
        <v>1601</v>
      </c>
      <c r="B1351" s="269" t="s">
        <v>292</v>
      </c>
      <c r="C1351" s="270">
        <v>993.86</v>
      </c>
    </row>
    <row r="1352" spans="1:3" x14ac:dyDescent="0.25">
      <c r="A1352" s="268" t="s">
        <v>1602</v>
      </c>
      <c r="B1352" s="269" t="s">
        <v>292</v>
      </c>
      <c r="C1352" s="270">
        <v>1625.79</v>
      </c>
    </row>
    <row r="1353" spans="1:3" x14ac:dyDescent="0.25">
      <c r="A1353" s="268" t="s">
        <v>1603</v>
      </c>
      <c r="B1353" s="269" t="s">
        <v>292</v>
      </c>
      <c r="C1353" s="270">
        <v>1882.71</v>
      </c>
    </row>
    <row r="1354" spans="1:3" x14ac:dyDescent="0.25">
      <c r="A1354" s="268" t="s">
        <v>1604</v>
      </c>
      <c r="B1354" s="269" t="s">
        <v>292</v>
      </c>
      <c r="C1354" s="270">
        <v>1413.7</v>
      </c>
    </row>
    <row r="1355" spans="1:3" x14ac:dyDescent="0.25">
      <c r="A1355" s="268" t="s">
        <v>1605</v>
      </c>
      <c r="B1355" s="269" t="s">
        <v>292</v>
      </c>
      <c r="C1355" s="270">
        <v>4283.3599999999997</v>
      </c>
    </row>
    <row r="1356" spans="1:3" x14ac:dyDescent="0.25">
      <c r="A1356" s="268" t="s">
        <v>1606</v>
      </c>
      <c r="B1356" s="269" t="s">
        <v>292</v>
      </c>
      <c r="C1356" s="270">
        <v>1085.07</v>
      </c>
    </row>
    <row r="1357" spans="1:3" x14ac:dyDescent="0.25">
      <c r="A1357" s="268" t="s">
        <v>1607</v>
      </c>
      <c r="B1357" s="269" t="s">
        <v>292</v>
      </c>
      <c r="C1357" s="270">
        <v>2729.35</v>
      </c>
    </row>
    <row r="1358" spans="1:3" x14ac:dyDescent="0.25">
      <c r="A1358" s="268" t="s">
        <v>1608</v>
      </c>
      <c r="B1358" s="269" t="s">
        <v>292</v>
      </c>
      <c r="C1358" s="270">
        <v>1830.39</v>
      </c>
    </row>
    <row r="1359" spans="1:3" x14ac:dyDescent="0.25">
      <c r="A1359" s="268" t="s">
        <v>1609</v>
      </c>
      <c r="B1359" s="269" t="s">
        <v>292</v>
      </c>
      <c r="C1359" s="270">
        <v>5660.06</v>
      </c>
    </row>
    <row r="1360" spans="1:3" x14ac:dyDescent="0.25">
      <c r="A1360" s="268" t="s">
        <v>1610</v>
      </c>
      <c r="B1360" s="269" t="s">
        <v>292</v>
      </c>
      <c r="C1360" s="270">
        <v>2143.6799999999998</v>
      </c>
    </row>
    <row r="1361" spans="1:3" x14ac:dyDescent="0.25">
      <c r="A1361" s="268" t="s">
        <v>1611</v>
      </c>
      <c r="B1361" s="269" t="s">
        <v>292</v>
      </c>
      <c r="C1361" s="270">
        <v>3959.3</v>
      </c>
    </row>
    <row r="1362" spans="1:3" x14ac:dyDescent="0.25">
      <c r="A1362" s="268" t="s">
        <v>1612</v>
      </c>
      <c r="B1362" s="269" t="s">
        <v>292</v>
      </c>
      <c r="C1362" s="270">
        <v>1551.41</v>
      </c>
    </row>
    <row r="1363" spans="1:3" x14ac:dyDescent="0.25">
      <c r="A1363" s="268" t="s">
        <v>1613</v>
      </c>
      <c r="B1363" s="269" t="s">
        <v>292</v>
      </c>
      <c r="C1363" s="270">
        <v>1244.6400000000001</v>
      </c>
    </row>
    <row r="1364" spans="1:3" x14ac:dyDescent="0.25">
      <c r="A1364" s="268" t="s">
        <v>1614</v>
      </c>
      <c r="B1364" s="269" t="s">
        <v>292</v>
      </c>
      <c r="C1364" s="270">
        <v>2085.7199999999998</v>
      </c>
    </row>
    <row r="1365" spans="1:3" x14ac:dyDescent="0.25">
      <c r="A1365" s="268" t="s">
        <v>1615</v>
      </c>
      <c r="B1365" s="269" t="s">
        <v>292</v>
      </c>
      <c r="C1365" s="270">
        <v>1016.99</v>
      </c>
    </row>
    <row r="1366" spans="1:3" x14ac:dyDescent="0.25">
      <c r="A1366" s="268" t="s">
        <v>1616</v>
      </c>
      <c r="B1366" s="269" t="s">
        <v>292</v>
      </c>
      <c r="C1366" s="270">
        <v>8688.8700000000008</v>
      </c>
    </row>
    <row r="1367" spans="1:3" x14ac:dyDescent="0.25">
      <c r="A1367" s="268" t="s">
        <v>1617</v>
      </c>
      <c r="B1367" s="269" t="s">
        <v>292</v>
      </c>
      <c r="C1367" s="270">
        <v>2729.43</v>
      </c>
    </row>
    <row r="1368" spans="1:3" x14ac:dyDescent="0.25">
      <c r="A1368" s="268" t="s">
        <v>1618</v>
      </c>
      <c r="B1368" s="269" t="s">
        <v>292</v>
      </c>
      <c r="C1368" s="270">
        <v>2715.11</v>
      </c>
    </row>
    <row r="1369" spans="1:3" x14ac:dyDescent="0.25">
      <c r="A1369" s="268" t="s">
        <v>1619</v>
      </c>
      <c r="B1369" s="269" t="s">
        <v>292</v>
      </c>
      <c r="C1369" s="270">
        <v>104.67</v>
      </c>
    </row>
    <row r="1370" spans="1:3" x14ac:dyDescent="0.25">
      <c r="A1370" s="268" t="s">
        <v>1620</v>
      </c>
      <c r="B1370" s="269" t="s">
        <v>292</v>
      </c>
      <c r="C1370" s="270">
        <v>11.77</v>
      </c>
    </row>
    <row r="1371" spans="1:3" x14ac:dyDescent="0.25">
      <c r="A1371" s="268" t="s">
        <v>1621</v>
      </c>
      <c r="B1371" s="269" t="s">
        <v>292</v>
      </c>
      <c r="C1371" s="270">
        <v>1068.07</v>
      </c>
    </row>
    <row r="1372" spans="1:3" x14ac:dyDescent="0.25">
      <c r="A1372" s="268" t="s">
        <v>1622</v>
      </c>
      <c r="B1372" s="269" t="s">
        <v>292</v>
      </c>
      <c r="C1372" s="270">
        <v>3179.81</v>
      </c>
    </row>
    <row r="1373" spans="1:3" x14ac:dyDescent="0.25">
      <c r="A1373" s="268" t="s">
        <v>1623</v>
      </c>
      <c r="B1373" s="269" t="s">
        <v>292</v>
      </c>
      <c r="C1373" s="270">
        <v>3836.39</v>
      </c>
    </row>
    <row r="1374" spans="1:3" x14ac:dyDescent="0.25">
      <c r="A1374" s="268" t="s">
        <v>1624</v>
      </c>
      <c r="B1374" s="269" t="s">
        <v>292</v>
      </c>
      <c r="C1374" s="270">
        <v>678.94</v>
      </c>
    </row>
    <row r="1375" spans="1:3" x14ac:dyDescent="0.25">
      <c r="A1375" s="268" t="s">
        <v>1625</v>
      </c>
      <c r="B1375" s="269" t="s">
        <v>292</v>
      </c>
      <c r="C1375" s="270">
        <v>1068</v>
      </c>
    </row>
    <row r="1376" spans="1:3" x14ac:dyDescent="0.25">
      <c r="A1376" s="268" t="s">
        <v>1626</v>
      </c>
      <c r="B1376" s="269" t="s">
        <v>292</v>
      </c>
      <c r="C1376" s="270">
        <v>3022.3</v>
      </c>
    </row>
    <row r="1377" spans="1:3" x14ac:dyDescent="0.25">
      <c r="A1377" s="268" t="s">
        <v>1627</v>
      </c>
      <c r="B1377" s="269" t="s">
        <v>292</v>
      </c>
      <c r="C1377" s="270">
        <v>9258.42</v>
      </c>
    </row>
    <row r="1378" spans="1:3" x14ac:dyDescent="0.25">
      <c r="A1378" s="268" t="s">
        <v>1628</v>
      </c>
      <c r="B1378" s="269" t="s">
        <v>292</v>
      </c>
      <c r="C1378" s="270">
        <v>3728.14</v>
      </c>
    </row>
    <row r="1379" spans="1:3" x14ac:dyDescent="0.25">
      <c r="A1379" s="268" t="s">
        <v>1629</v>
      </c>
      <c r="B1379" s="269" t="s">
        <v>292</v>
      </c>
      <c r="C1379" s="270">
        <v>1830.93</v>
      </c>
    </row>
    <row r="1380" spans="1:3" x14ac:dyDescent="0.25">
      <c r="A1380" s="268" t="s">
        <v>1630</v>
      </c>
      <c r="B1380" s="269" t="s">
        <v>292</v>
      </c>
      <c r="C1380" s="270">
        <v>1511.37</v>
      </c>
    </row>
    <row r="1381" spans="1:3" x14ac:dyDescent="0.25">
      <c r="A1381" s="268" t="s">
        <v>1631</v>
      </c>
      <c r="B1381" s="269" t="s">
        <v>292</v>
      </c>
      <c r="C1381" s="270">
        <v>3686.06</v>
      </c>
    </row>
    <row r="1382" spans="1:3" x14ac:dyDescent="0.25">
      <c r="A1382" s="268" t="s">
        <v>1632</v>
      </c>
      <c r="B1382" s="269" t="s">
        <v>292</v>
      </c>
      <c r="C1382" s="270">
        <v>1943.95</v>
      </c>
    </row>
    <row r="1383" spans="1:3" x14ac:dyDescent="0.25">
      <c r="A1383" s="268" t="s">
        <v>1633</v>
      </c>
      <c r="B1383" s="269" t="s">
        <v>292</v>
      </c>
      <c r="C1383" s="270">
        <v>3269.91</v>
      </c>
    </row>
    <row r="1384" spans="1:3" x14ac:dyDescent="0.25">
      <c r="A1384" s="268" t="s">
        <v>1634</v>
      </c>
      <c r="B1384" s="269" t="s">
        <v>292</v>
      </c>
      <c r="C1384" s="270">
        <v>2232</v>
      </c>
    </row>
    <row r="1385" spans="1:3" x14ac:dyDescent="0.25">
      <c r="A1385" s="268" t="s">
        <v>1635</v>
      </c>
      <c r="B1385" s="269" t="s">
        <v>292</v>
      </c>
      <c r="C1385" s="270">
        <v>2535.63</v>
      </c>
    </row>
    <row r="1386" spans="1:3" x14ac:dyDescent="0.25">
      <c r="A1386" s="268" t="s">
        <v>1636</v>
      </c>
      <c r="B1386" s="269" t="s">
        <v>292</v>
      </c>
      <c r="C1386" s="270">
        <v>3911.06</v>
      </c>
    </row>
    <row r="1387" spans="1:3" x14ac:dyDescent="0.25">
      <c r="A1387" s="268" t="s">
        <v>1637</v>
      </c>
      <c r="B1387" s="269" t="s">
        <v>292</v>
      </c>
      <c r="C1387" s="270">
        <v>1688.44</v>
      </c>
    </row>
    <row r="1388" spans="1:3" x14ac:dyDescent="0.25">
      <c r="A1388" s="268" t="s">
        <v>1638</v>
      </c>
      <c r="B1388" s="269" t="s">
        <v>292</v>
      </c>
      <c r="C1388" s="270">
        <v>577.83000000000004</v>
      </c>
    </row>
    <row r="1389" spans="1:3" x14ac:dyDescent="0.25">
      <c r="A1389" s="268" t="s">
        <v>1639</v>
      </c>
      <c r="B1389" s="269" t="s">
        <v>292</v>
      </c>
      <c r="C1389" s="270">
        <v>50</v>
      </c>
    </row>
    <row r="1390" spans="1:3" x14ac:dyDescent="0.25">
      <c r="A1390" s="268" t="s">
        <v>1640</v>
      </c>
      <c r="B1390" s="269" t="s">
        <v>292</v>
      </c>
      <c r="C1390" s="270">
        <v>1847.15</v>
      </c>
    </row>
    <row r="1391" spans="1:3" x14ac:dyDescent="0.25">
      <c r="A1391" s="268" t="s">
        <v>1641</v>
      </c>
      <c r="B1391" s="269" t="s">
        <v>292</v>
      </c>
      <c r="C1391" s="270">
        <v>1131.42</v>
      </c>
    </row>
    <row r="1392" spans="1:3" x14ac:dyDescent="0.25">
      <c r="A1392" s="268" t="s">
        <v>1642</v>
      </c>
      <c r="B1392" s="269" t="s">
        <v>292</v>
      </c>
      <c r="C1392" s="270">
        <v>2505.2399999999998</v>
      </c>
    </row>
    <row r="1393" spans="1:3" x14ac:dyDescent="0.25">
      <c r="A1393" s="268" t="s">
        <v>1643</v>
      </c>
      <c r="B1393" s="269" t="s">
        <v>292</v>
      </c>
      <c r="C1393" s="270">
        <v>1257.1099999999999</v>
      </c>
    </row>
    <row r="1394" spans="1:3" x14ac:dyDescent="0.25">
      <c r="A1394" s="268" t="s">
        <v>1644</v>
      </c>
      <c r="B1394" s="269" t="s">
        <v>292</v>
      </c>
      <c r="C1394" s="270">
        <v>12385.5</v>
      </c>
    </row>
    <row r="1395" spans="1:3" x14ac:dyDescent="0.25">
      <c r="A1395" s="268" t="s">
        <v>1645</v>
      </c>
      <c r="B1395" s="269" t="s">
        <v>292</v>
      </c>
      <c r="C1395" s="270">
        <v>3.61</v>
      </c>
    </row>
    <row r="1396" spans="1:3" x14ac:dyDescent="0.25">
      <c r="A1396" s="268" t="s">
        <v>1646</v>
      </c>
      <c r="B1396" s="269" t="s">
        <v>292</v>
      </c>
      <c r="C1396" s="270">
        <v>5123.16</v>
      </c>
    </row>
    <row r="1397" spans="1:3" x14ac:dyDescent="0.25">
      <c r="A1397" s="268" t="s">
        <v>1647</v>
      </c>
      <c r="B1397" s="269" t="s">
        <v>292</v>
      </c>
      <c r="C1397" s="270">
        <v>3073.85</v>
      </c>
    </row>
    <row r="1398" spans="1:3" x14ac:dyDescent="0.25">
      <c r="A1398" s="268" t="s">
        <v>1648</v>
      </c>
      <c r="B1398" s="269" t="s">
        <v>292</v>
      </c>
      <c r="C1398" s="270">
        <v>4210.26</v>
      </c>
    </row>
    <row r="1399" spans="1:3" x14ac:dyDescent="0.25">
      <c r="A1399" s="268" t="s">
        <v>1649</v>
      </c>
      <c r="B1399" s="269" t="s">
        <v>292</v>
      </c>
      <c r="C1399" s="270">
        <v>2138.84</v>
      </c>
    </row>
    <row r="1400" spans="1:3" x14ac:dyDescent="0.25">
      <c r="A1400" s="268" t="s">
        <v>1650</v>
      </c>
      <c r="B1400" s="269" t="s">
        <v>292</v>
      </c>
      <c r="C1400" s="270">
        <v>24878.46</v>
      </c>
    </row>
    <row r="1401" spans="1:3" x14ac:dyDescent="0.25">
      <c r="A1401" s="268" t="s">
        <v>1651</v>
      </c>
      <c r="B1401" s="269" t="s">
        <v>292</v>
      </c>
      <c r="C1401" s="270">
        <v>2731.05</v>
      </c>
    </row>
    <row r="1402" spans="1:3" x14ac:dyDescent="0.25">
      <c r="A1402" s="268" t="s">
        <v>1652</v>
      </c>
      <c r="B1402" s="269" t="s">
        <v>292</v>
      </c>
      <c r="C1402" s="270">
        <v>161.04</v>
      </c>
    </row>
    <row r="1403" spans="1:3" x14ac:dyDescent="0.25">
      <c r="A1403" s="268" t="s">
        <v>1653</v>
      </c>
      <c r="B1403" s="269" t="s">
        <v>292</v>
      </c>
      <c r="C1403" s="270">
        <v>2068.09</v>
      </c>
    </row>
    <row r="1404" spans="1:3" x14ac:dyDescent="0.25">
      <c r="A1404" s="268" t="s">
        <v>1654</v>
      </c>
      <c r="B1404" s="269" t="s">
        <v>292</v>
      </c>
      <c r="C1404" s="270">
        <v>1637.52</v>
      </c>
    </row>
    <row r="1405" spans="1:3" x14ac:dyDescent="0.25">
      <c r="A1405" s="268" t="s">
        <v>1655</v>
      </c>
      <c r="B1405" s="269" t="s">
        <v>292</v>
      </c>
      <c r="C1405" s="270">
        <v>32942.06</v>
      </c>
    </row>
    <row r="1406" spans="1:3" x14ac:dyDescent="0.25">
      <c r="A1406" s="268" t="s">
        <v>1656</v>
      </c>
      <c r="B1406" s="269" t="s">
        <v>292</v>
      </c>
      <c r="C1406" s="270">
        <v>4054.63</v>
      </c>
    </row>
    <row r="1407" spans="1:3" x14ac:dyDescent="0.25">
      <c r="A1407" s="268" t="s">
        <v>1657</v>
      </c>
      <c r="B1407" s="269" t="s">
        <v>292</v>
      </c>
      <c r="C1407" s="270">
        <v>5173.8</v>
      </c>
    </row>
    <row r="1408" spans="1:3" x14ac:dyDescent="0.25">
      <c r="A1408" s="268" t="s">
        <v>1658</v>
      </c>
      <c r="B1408" s="269" t="s">
        <v>292</v>
      </c>
      <c r="C1408" s="270">
        <v>1020.38</v>
      </c>
    </row>
    <row r="1409" spans="1:3" x14ac:dyDescent="0.25">
      <c r="A1409" s="268" t="s">
        <v>1659</v>
      </c>
      <c r="B1409" s="269" t="s">
        <v>292</v>
      </c>
      <c r="C1409" s="270">
        <v>1181.46</v>
      </c>
    </row>
    <row r="1410" spans="1:3" x14ac:dyDescent="0.25">
      <c r="A1410" s="268" t="s">
        <v>1660</v>
      </c>
      <c r="B1410" s="269" t="s">
        <v>292</v>
      </c>
      <c r="C1410" s="270">
        <v>1068</v>
      </c>
    </row>
    <row r="1411" spans="1:3" x14ac:dyDescent="0.25">
      <c r="A1411" s="268" t="s">
        <v>1661</v>
      </c>
      <c r="B1411" s="269" t="s">
        <v>292</v>
      </c>
      <c r="C1411" s="270">
        <v>2706.06</v>
      </c>
    </row>
    <row r="1412" spans="1:3" x14ac:dyDescent="0.25">
      <c r="A1412" s="268" t="s">
        <v>1662</v>
      </c>
      <c r="B1412" s="269" t="s">
        <v>292</v>
      </c>
      <c r="C1412" s="270">
        <v>2253</v>
      </c>
    </row>
    <row r="1413" spans="1:3" x14ac:dyDescent="0.25">
      <c r="A1413" s="268" t="s">
        <v>1663</v>
      </c>
      <c r="B1413" s="269" t="s">
        <v>292</v>
      </c>
      <c r="C1413" s="270">
        <v>1566.41</v>
      </c>
    </row>
    <row r="1414" spans="1:3" x14ac:dyDescent="0.25">
      <c r="A1414" s="268" t="s">
        <v>1664</v>
      </c>
      <c r="B1414" s="269" t="s">
        <v>292</v>
      </c>
      <c r="C1414" s="270">
        <v>1450.34</v>
      </c>
    </row>
    <row r="1415" spans="1:3" x14ac:dyDescent="0.25">
      <c r="A1415" s="268" t="s">
        <v>1665</v>
      </c>
      <c r="B1415" s="269" t="s">
        <v>292</v>
      </c>
      <c r="C1415" s="270">
        <v>2003.41</v>
      </c>
    </row>
    <row r="1416" spans="1:3" x14ac:dyDescent="0.25">
      <c r="A1416" s="268" t="s">
        <v>1666</v>
      </c>
      <c r="B1416" s="269" t="s">
        <v>292</v>
      </c>
      <c r="C1416" s="270">
        <v>-2158.1</v>
      </c>
    </row>
    <row r="1417" spans="1:3" x14ac:dyDescent="0.25">
      <c r="A1417" s="268" t="s">
        <v>1667</v>
      </c>
      <c r="B1417" s="269" t="s">
        <v>292</v>
      </c>
      <c r="C1417" s="270">
        <v>1126.69</v>
      </c>
    </row>
    <row r="1418" spans="1:3" x14ac:dyDescent="0.25">
      <c r="A1418" s="268" t="s">
        <v>1668</v>
      </c>
      <c r="B1418" s="269" t="s">
        <v>292</v>
      </c>
      <c r="C1418" s="270">
        <v>430.46</v>
      </c>
    </row>
    <row r="1419" spans="1:3" x14ac:dyDescent="0.25">
      <c r="A1419" s="268" t="s">
        <v>1669</v>
      </c>
      <c r="B1419" s="269" t="s">
        <v>292</v>
      </c>
      <c r="C1419" s="270">
        <v>108.72</v>
      </c>
    </row>
    <row r="1420" spans="1:3" x14ac:dyDescent="0.25">
      <c r="A1420" s="268" t="s">
        <v>1670</v>
      </c>
      <c r="B1420" s="269" t="s">
        <v>292</v>
      </c>
      <c r="C1420" s="270">
        <v>53808.99</v>
      </c>
    </row>
    <row r="1421" spans="1:3" x14ac:dyDescent="0.25">
      <c r="A1421" s="268" t="s">
        <v>1671</v>
      </c>
      <c r="B1421" s="269" t="s">
        <v>292</v>
      </c>
      <c r="C1421" s="270">
        <v>1044.01</v>
      </c>
    </row>
    <row r="1422" spans="1:3" x14ac:dyDescent="0.25">
      <c r="A1422" s="268" t="s">
        <v>1672</v>
      </c>
      <c r="B1422" s="269" t="s">
        <v>292</v>
      </c>
      <c r="C1422" s="270">
        <v>45.47</v>
      </c>
    </row>
    <row r="1423" spans="1:3" x14ac:dyDescent="0.25">
      <c r="A1423" s="268" t="s">
        <v>1673</v>
      </c>
      <c r="B1423" s="269" t="s">
        <v>292</v>
      </c>
      <c r="C1423" s="270">
        <v>1148.22</v>
      </c>
    </row>
    <row r="1424" spans="1:3" x14ac:dyDescent="0.25">
      <c r="A1424" s="268" t="s">
        <v>1674</v>
      </c>
      <c r="B1424" s="269" t="s">
        <v>292</v>
      </c>
      <c r="C1424" s="270">
        <v>236.62</v>
      </c>
    </row>
    <row r="1425" spans="1:3" x14ac:dyDescent="0.25">
      <c r="A1425" s="268" t="s">
        <v>1675</v>
      </c>
      <c r="B1425" s="269" t="s">
        <v>292</v>
      </c>
      <c r="C1425" s="270">
        <v>3436.25</v>
      </c>
    </row>
    <row r="1426" spans="1:3" x14ac:dyDescent="0.25">
      <c r="A1426" s="268" t="s">
        <v>1676</v>
      </c>
      <c r="B1426" s="269" t="s">
        <v>292</v>
      </c>
      <c r="C1426" s="270">
        <v>4901.7299999999996</v>
      </c>
    </row>
    <row r="1427" spans="1:3" x14ac:dyDescent="0.25">
      <c r="A1427" s="268" t="s">
        <v>1677</v>
      </c>
      <c r="B1427" s="269" t="s">
        <v>292</v>
      </c>
      <c r="C1427" s="270">
        <v>100</v>
      </c>
    </row>
    <row r="1428" spans="1:3" x14ac:dyDescent="0.25">
      <c r="A1428" s="268" t="s">
        <v>1678</v>
      </c>
      <c r="B1428" s="269" t="s">
        <v>292</v>
      </c>
      <c r="C1428" s="270">
        <v>1018.51</v>
      </c>
    </row>
    <row r="1429" spans="1:3" x14ac:dyDescent="0.25">
      <c r="A1429" s="268" t="s">
        <v>1679</v>
      </c>
      <c r="B1429" s="269" t="s">
        <v>292</v>
      </c>
      <c r="C1429" s="270">
        <v>5586.24</v>
      </c>
    </row>
    <row r="1430" spans="1:3" x14ac:dyDescent="0.25">
      <c r="A1430" s="268" t="s">
        <v>1680</v>
      </c>
      <c r="B1430" s="269" t="s">
        <v>292</v>
      </c>
      <c r="C1430" s="270">
        <v>101.59</v>
      </c>
    </row>
    <row r="1431" spans="1:3" x14ac:dyDescent="0.25">
      <c r="A1431" s="268" t="s">
        <v>1681</v>
      </c>
      <c r="B1431" s="269" t="s">
        <v>292</v>
      </c>
      <c r="C1431" s="270">
        <v>67.66</v>
      </c>
    </row>
    <row r="1432" spans="1:3" x14ac:dyDescent="0.25">
      <c r="A1432" s="268" t="s">
        <v>1682</v>
      </c>
      <c r="B1432" s="269" t="s">
        <v>292</v>
      </c>
      <c r="C1432" s="270">
        <v>7281.44</v>
      </c>
    </row>
    <row r="1433" spans="1:3" x14ac:dyDescent="0.25">
      <c r="A1433" s="268" t="s">
        <v>1683</v>
      </c>
      <c r="B1433" s="269" t="s">
        <v>1684</v>
      </c>
      <c r="C1433" s="270">
        <v>2365</v>
      </c>
    </row>
    <row r="1434" spans="1:3" x14ac:dyDescent="0.25">
      <c r="A1434" s="268" t="s">
        <v>1685</v>
      </c>
      <c r="B1434" s="269" t="s">
        <v>1684</v>
      </c>
      <c r="C1434" s="270">
        <v>310</v>
      </c>
    </row>
    <row r="1435" spans="1:3" x14ac:dyDescent="0.25">
      <c r="A1435" s="268" t="s">
        <v>1686</v>
      </c>
      <c r="B1435" s="269" t="s">
        <v>1684</v>
      </c>
      <c r="C1435" s="270">
        <v>105</v>
      </c>
    </row>
    <row r="1436" spans="1:3" x14ac:dyDescent="0.25">
      <c r="A1436" s="268" t="s">
        <v>1687</v>
      </c>
      <c r="B1436" s="269" t="s">
        <v>1684</v>
      </c>
      <c r="C1436" s="270">
        <v>164</v>
      </c>
    </row>
    <row r="1437" spans="1:3" x14ac:dyDescent="0.25">
      <c r="A1437" s="268" t="s">
        <v>1688</v>
      </c>
      <c r="B1437" s="269" t="s">
        <v>1684</v>
      </c>
      <c r="C1437" s="270">
        <v>813.63</v>
      </c>
    </row>
    <row r="1438" spans="1:3" x14ac:dyDescent="0.25">
      <c r="A1438" s="268" t="s">
        <v>1689</v>
      </c>
      <c r="B1438" s="269" t="s">
        <v>1684</v>
      </c>
      <c r="C1438" s="270">
        <v>212.84</v>
      </c>
    </row>
    <row r="1439" spans="1:3" x14ac:dyDescent="0.25">
      <c r="A1439" s="268" t="s">
        <v>1690</v>
      </c>
      <c r="B1439" s="269" t="s">
        <v>1684</v>
      </c>
      <c r="C1439" s="270">
        <v>794.93</v>
      </c>
    </row>
    <row r="1440" spans="1:3" x14ac:dyDescent="0.25">
      <c r="A1440" s="268" t="s">
        <v>1691</v>
      </c>
      <c r="B1440" s="269" t="s">
        <v>1684</v>
      </c>
      <c r="C1440" s="270">
        <v>1425</v>
      </c>
    </row>
    <row r="1441" spans="1:3" x14ac:dyDescent="0.25">
      <c r="A1441" s="268" t="s">
        <v>1692</v>
      </c>
      <c r="B1441" s="269" t="s">
        <v>1684</v>
      </c>
      <c r="C1441" s="270">
        <v>160.75</v>
      </c>
    </row>
    <row r="1442" spans="1:3" x14ac:dyDescent="0.25">
      <c r="A1442" s="268" t="s">
        <v>1693</v>
      </c>
      <c r="B1442" s="269" t="s">
        <v>1684</v>
      </c>
      <c r="C1442" s="270">
        <v>287.88</v>
      </c>
    </row>
    <row r="1443" spans="1:3" x14ac:dyDescent="0.25">
      <c r="A1443" s="268" t="s">
        <v>1694</v>
      </c>
      <c r="B1443" s="269" t="s">
        <v>1684</v>
      </c>
      <c r="C1443" s="270">
        <v>905.08</v>
      </c>
    </row>
    <row r="1444" spans="1:3" x14ac:dyDescent="0.25">
      <c r="A1444" s="268" t="s">
        <v>1695</v>
      </c>
      <c r="B1444" s="269" t="s">
        <v>1684</v>
      </c>
      <c r="C1444" s="270">
        <v>121.66</v>
      </c>
    </row>
    <row r="1445" spans="1:3" x14ac:dyDescent="0.25">
      <c r="A1445" s="268" t="s">
        <v>1696</v>
      </c>
      <c r="B1445" s="269" t="s">
        <v>1684</v>
      </c>
      <c r="C1445" s="270">
        <v>1251.52</v>
      </c>
    </row>
    <row r="1446" spans="1:3" x14ac:dyDescent="0.25">
      <c r="A1446" s="268" t="s">
        <v>1697</v>
      </c>
      <c r="B1446" s="269" t="s">
        <v>1684</v>
      </c>
      <c r="C1446" s="270">
        <v>13034.47</v>
      </c>
    </row>
    <row r="1447" spans="1:3" x14ac:dyDescent="0.25">
      <c r="A1447" s="268" t="s">
        <v>1698</v>
      </c>
      <c r="B1447" s="269" t="s">
        <v>1699</v>
      </c>
      <c r="C1447" s="270">
        <v>485.3</v>
      </c>
    </row>
    <row r="1448" spans="1:3" x14ac:dyDescent="0.25">
      <c r="A1448" s="268" t="s">
        <v>1700</v>
      </c>
      <c r="B1448" s="269" t="s">
        <v>1699</v>
      </c>
      <c r="C1448" s="270">
        <v>-439.39</v>
      </c>
    </row>
    <row r="1449" spans="1:3" x14ac:dyDescent="0.25">
      <c r="A1449" s="268" t="s">
        <v>1701</v>
      </c>
      <c r="B1449" s="269" t="s">
        <v>1699</v>
      </c>
      <c r="C1449" s="270">
        <v>-820.92</v>
      </c>
    </row>
    <row r="1450" spans="1:3" x14ac:dyDescent="0.25">
      <c r="A1450" s="268" t="s">
        <v>1702</v>
      </c>
      <c r="B1450" s="269" t="s">
        <v>1699</v>
      </c>
      <c r="C1450" s="270">
        <v>435.37</v>
      </c>
    </row>
    <row r="1451" spans="1:3" x14ac:dyDescent="0.25">
      <c r="A1451" s="268" t="s">
        <v>1703</v>
      </c>
      <c r="B1451" s="269" t="s">
        <v>1699</v>
      </c>
      <c r="C1451" s="270">
        <v>2273.73</v>
      </c>
    </row>
    <row r="1452" spans="1:3" x14ac:dyDescent="0.25">
      <c r="A1452" s="268" t="s">
        <v>1704</v>
      </c>
      <c r="B1452" s="269" t="s">
        <v>1699</v>
      </c>
      <c r="C1452" s="270">
        <v>2040.3</v>
      </c>
    </row>
    <row r="1453" spans="1:3" x14ac:dyDescent="0.25">
      <c r="A1453" s="268" t="s">
        <v>1705</v>
      </c>
      <c r="B1453" s="269" t="s">
        <v>1699</v>
      </c>
      <c r="C1453" s="270">
        <v>30</v>
      </c>
    </row>
    <row r="1454" spans="1:3" x14ac:dyDescent="0.25">
      <c r="A1454" s="268" t="s">
        <v>1706</v>
      </c>
      <c r="B1454" s="269" t="s">
        <v>1699</v>
      </c>
      <c r="C1454" s="270">
        <v>1246.08</v>
      </c>
    </row>
    <row r="1455" spans="1:3" x14ac:dyDescent="0.25">
      <c r="A1455" s="268" t="s">
        <v>1707</v>
      </c>
      <c r="B1455" s="269" t="s">
        <v>1699</v>
      </c>
      <c r="C1455" s="270">
        <v>2729.53</v>
      </c>
    </row>
    <row r="1456" spans="1:3" x14ac:dyDescent="0.25">
      <c r="A1456" s="268" t="s">
        <v>1708</v>
      </c>
      <c r="B1456" s="269" t="s">
        <v>1699</v>
      </c>
      <c r="C1456" s="270">
        <v>245.83</v>
      </c>
    </row>
    <row r="1457" spans="1:3" x14ac:dyDescent="0.25">
      <c r="A1457" s="268" t="s">
        <v>1709</v>
      </c>
      <c r="B1457" s="269" t="s">
        <v>1699</v>
      </c>
      <c r="C1457" s="270">
        <v>492.13</v>
      </c>
    </row>
    <row r="1458" spans="1:3" x14ac:dyDescent="0.25">
      <c r="A1458" s="268" t="s">
        <v>1710</v>
      </c>
      <c r="B1458" s="269" t="s">
        <v>1699</v>
      </c>
      <c r="C1458" s="270">
        <v>441.69</v>
      </c>
    </row>
    <row r="1459" spans="1:3" x14ac:dyDescent="0.25">
      <c r="A1459" s="268" t="s">
        <v>1711</v>
      </c>
      <c r="B1459" s="269" t="s">
        <v>1699</v>
      </c>
      <c r="C1459" s="270">
        <v>75</v>
      </c>
    </row>
    <row r="1460" spans="1:3" x14ac:dyDescent="0.25">
      <c r="A1460" s="268" t="s">
        <v>1712</v>
      </c>
      <c r="B1460" s="269" t="s">
        <v>1699</v>
      </c>
      <c r="C1460" s="270">
        <v>107.44</v>
      </c>
    </row>
    <row r="1461" spans="1:3" x14ac:dyDescent="0.25">
      <c r="A1461" s="268" t="s">
        <v>1713</v>
      </c>
      <c r="B1461" s="269" t="s">
        <v>1699</v>
      </c>
      <c r="C1461" s="270">
        <v>746.94</v>
      </c>
    </row>
    <row r="1462" spans="1:3" x14ac:dyDescent="0.25">
      <c r="A1462" s="268" t="s">
        <v>1714</v>
      </c>
      <c r="B1462" s="269" t="s">
        <v>1699</v>
      </c>
      <c r="C1462" s="270">
        <v>991.88</v>
      </c>
    </row>
    <row r="1463" spans="1:3" x14ac:dyDescent="0.25">
      <c r="A1463" s="268" t="s">
        <v>1715</v>
      </c>
      <c r="B1463" s="269" t="s">
        <v>1699</v>
      </c>
      <c r="C1463" s="270">
        <v>116.14</v>
      </c>
    </row>
    <row r="1464" spans="1:3" x14ac:dyDescent="0.25">
      <c r="A1464" s="268" t="s">
        <v>1716</v>
      </c>
      <c r="B1464" s="269" t="s">
        <v>1699</v>
      </c>
      <c r="C1464" s="270">
        <v>1437.19</v>
      </c>
    </row>
    <row r="1465" spans="1:3" x14ac:dyDescent="0.25">
      <c r="A1465" s="268" t="s">
        <v>1717</v>
      </c>
      <c r="B1465" s="269" t="s">
        <v>1699</v>
      </c>
      <c r="C1465" s="270">
        <v>324.36</v>
      </c>
    </row>
    <row r="1466" spans="1:3" x14ac:dyDescent="0.25">
      <c r="A1466" s="268" t="s">
        <v>1718</v>
      </c>
      <c r="B1466" s="269" t="s">
        <v>1699</v>
      </c>
      <c r="C1466" s="270">
        <v>340.51</v>
      </c>
    </row>
    <row r="1467" spans="1:3" x14ac:dyDescent="0.25">
      <c r="A1467" s="268" t="s">
        <v>1719</v>
      </c>
      <c r="B1467" s="269" t="s">
        <v>1699</v>
      </c>
      <c r="C1467" s="270">
        <v>721.74</v>
      </c>
    </row>
    <row r="1468" spans="1:3" x14ac:dyDescent="0.25">
      <c r="A1468" s="268" t="s">
        <v>1720</v>
      </c>
      <c r="B1468" s="269" t="s">
        <v>1699</v>
      </c>
      <c r="C1468" s="270">
        <v>1060.74</v>
      </c>
    </row>
    <row r="1469" spans="1:3" x14ac:dyDescent="0.25">
      <c r="A1469" s="268" t="s">
        <v>1721</v>
      </c>
      <c r="B1469" s="269" t="s">
        <v>1699</v>
      </c>
      <c r="C1469" s="270">
        <v>1944.35</v>
      </c>
    </row>
    <row r="1470" spans="1:3" ht="16.5" thickBot="1" x14ac:dyDescent="0.3">
      <c r="A1470" s="268" t="s">
        <v>1722</v>
      </c>
      <c r="B1470" s="269" t="s">
        <v>1723</v>
      </c>
      <c r="C1470" s="270">
        <v>-4360952.2699999996</v>
      </c>
    </row>
    <row r="1471" spans="1:3" ht="16.350000000000001" customHeight="1" thickBot="1" x14ac:dyDescent="0.3">
      <c r="A1471" s="271"/>
      <c r="B1471" s="272" t="s">
        <v>1724</v>
      </c>
      <c r="C1471" s="273">
        <f>SUM(C$13:C1470)</f>
        <v>579838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1725</v>
      </c>
      <c r="B5" s="469"/>
      <c r="C5" s="469"/>
      <c r="D5" s="469"/>
      <c r="E5" s="469"/>
      <c r="F5" s="470"/>
    </row>
    <row r="6" spans="1:6" ht="16.5" customHeight="1" thickBot="1" x14ac:dyDescent="0.3">
      <c r="A6" s="480"/>
      <c r="B6" s="481"/>
      <c r="C6" s="481"/>
      <c r="D6" s="481"/>
      <c r="E6" s="481"/>
      <c r="F6" s="482"/>
    </row>
    <row r="7" spans="1:6" ht="16.5" customHeight="1" thickBot="1" x14ac:dyDescent="0.3">
      <c r="A7" s="487" t="s">
        <v>1726</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1727</v>
      </c>
      <c r="B9" s="279" t="s">
        <v>1728</v>
      </c>
      <c r="C9" s="280" t="s">
        <v>1729</v>
      </c>
      <c r="D9" s="280" t="s">
        <v>1730</v>
      </c>
      <c r="E9" s="280" t="s">
        <v>1731</v>
      </c>
      <c r="F9" s="281" t="s">
        <v>1732</v>
      </c>
    </row>
    <row r="10" spans="1:6" ht="15" customHeight="1" x14ac:dyDescent="0.25">
      <c r="A10" s="282"/>
      <c r="B10" s="283"/>
      <c r="C10" s="284"/>
      <c r="D10" s="284"/>
      <c r="E10" s="284"/>
      <c r="F10" s="285"/>
    </row>
    <row r="11" spans="1:6" ht="15" customHeight="1" x14ac:dyDescent="0.25">
      <c r="A11" s="286" t="s">
        <v>140</v>
      </c>
      <c r="B11" s="489" t="s">
        <v>1733</v>
      </c>
      <c r="C11" s="490"/>
      <c r="D11" s="490"/>
      <c r="E11" s="490"/>
      <c r="F11" s="490"/>
    </row>
    <row r="12" spans="1:6" ht="15" customHeight="1" x14ac:dyDescent="0.25">
      <c r="A12" s="483"/>
      <c r="B12" s="484"/>
      <c r="C12" s="484"/>
      <c r="D12" s="484"/>
      <c r="E12" s="484"/>
      <c r="F12" s="484"/>
    </row>
    <row r="13" spans="1:6" ht="15" customHeight="1" x14ac:dyDescent="0.25">
      <c r="A13" s="286" t="s">
        <v>141</v>
      </c>
      <c r="B13" s="491" t="s">
        <v>1734</v>
      </c>
      <c r="C13" s="492"/>
      <c r="D13" s="492"/>
      <c r="E13" s="492"/>
      <c r="F13" s="492"/>
    </row>
    <row r="14" spans="1:6" ht="15" customHeight="1" x14ac:dyDescent="0.25">
      <c r="A14" s="483"/>
      <c r="B14" s="484"/>
      <c r="C14" s="484"/>
      <c r="D14" s="484"/>
      <c r="E14" s="484"/>
      <c r="F14" s="484"/>
    </row>
    <row r="15" spans="1:6" ht="15" customHeight="1" x14ac:dyDescent="0.25">
      <c r="A15" s="286" t="s">
        <v>179</v>
      </c>
      <c r="B15" s="491" t="s">
        <v>1735</v>
      </c>
      <c r="C15" s="492"/>
      <c r="D15" s="492"/>
      <c r="E15" s="492"/>
      <c r="F15" s="492"/>
    </row>
    <row r="16" spans="1:6" ht="15" customHeight="1" x14ac:dyDescent="0.25">
      <c r="A16" s="483"/>
      <c r="B16" s="484"/>
      <c r="C16" s="484"/>
      <c r="D16" s="484"/>
      <c r="E16" s="484"/>
      <c r="F16" s="484"/>
    </row>
    <row r="17" spans="1:6" ht="15" customHeight="1" x14ac:dyDescent="0.25">
      <c r="A17" s="286" t="s">
        <v>1736</v>
      </c>
      <c r="B17" s="485" t="s">
        <v>1737</v>
      </c>
      <c r="C17" s="485"/>
      <c r="D17" s="485"/>
      <c r="E17" s="485"/>
      <c r="F17" s="485"/>
    </row>
    <row r="18" spans="1:6" ht="16.5" customHeight="1" thickBot="1" x14ac:dyDescent="0.3">
      <c r="A18" s="287"/>
      <c r="B18" s="486"/>
      <c r="C18" s="486"/>
      <c r="D18" s="486"/>
      <c r="E18" s="486"/>
      <c r="F18" s="288"/>
    </row>
    <row r="19" spans="1:6" x14ac:dyDescent="0.25">
      <c r="A19" s="289"/>
      <c r="B19" s="290" t="s">
        <v>1738</v>
      </c>
      <c r="C19" s="291">
        <v>78300</v>
      </c>
      <c r="D19" s="291">
        <v>74800</v>
      </c>
      <c r="E19" s="291">
        <v>0</v>
      </c>
      <c r="F19" s="292">
        <v>74800</v>
      </c>
    </row>
    <row r="20" spans="1:6" x14ac:dyDescent="0.25">
      <c r="A20" s="289"/>
      <c r="B20" s="290" t="s">
        <v>1739</v>
      </c>
      <c r="C20" s="291">
        <v>13100</v>
      </c>
      <c r="D20" s="291">
        <v>100</v>
      </c>
      <c r="E20" s="291">
        <v>0</v>
      </c>
      <c r="F20" s="292">
        <v>100</v>
      </c>
    </row>
    <row r="21" spans="1:6" x14ac:dyDescent="0.25">
      <c r="A21" s="289"/>
      <c r="B21" s="290" t="s">
        <v>1740</v>
      </c>
      <c r="C21" s="291">
        <v>0</v>
      </c>
      <c r="D21" s="291">
        <v>-106000</v>
      </c>
      <c r="E21" s="291">
        <v>0</v>
      </c>
      <c r="F21" s="292">
        <v>0</v>
      </c>
    </row>
    <row r="22" spans="1:6" x14ac:dyDescent="0.25">
      <c r="A22" s="289"/>
      <c r="B22" s="290" t="s">
        <v>1741</v>
      </c>
      <c r="C22" s="291">
        <v>54000</v>
      </c>
      <c r="D22" s="291">
        <v>6000</v>
      </c>
      <c r="E22" s="291">
        <v>0</v>
      </c>
      <c r="F22" s="292">
        <v>6000</v>
      </c>
    </row>
    <row r="23" spans="1:6" x14ac:dyDescent="0.25">
      <c r="A23" s="289"/>
      <c r="B23" s="290" t="s">
        <v>1742</v>
      </c>
      <c r="C23" s="291">
        <v>22000</v>
      </c>
      <c r="D23" s="291">
        <v>0</v>
      </c>
      <c r="E23" s="291">
        <v>0</v>
      </c>
      <c r="F23" s="292">
        <v>0</v>
      </c>
    </row>
    <row r="24" spans="1:6" ht="30" x14ac:dyDescent="0.25">
      <c r="A24" s="289"/>
      <c r="B24" s="290" t="s">
        <v>1743</v>
      </c>
      <c r="C24" s="291">
        <v>47000</v>
      </c>
      <c r="D24" s="291">
        <v>1000</v>
      </c>
      <c r="E24" s="291">
        <v>0</v>
      </c>
      <c r="F24" s="292">
        <v>1000</v>
      </c>
    </row>
    <row r="25" spans="1:6" x14ac:dyDescent="0.25">
      <c r="A25" s="289"/>
      <c r="B25" s="290" t="s">
        <v>1744</v>
      </c>
      <c r="C25" s="291">
        <v>323000</v>
      </c>
      <c r="D25" s="291">
        <v>-8000</v>
      </c>
      <c r="E25" s="291">
        <v>0</v>
      </c>
      <c r="F25" s="292">
        <v>0</v>
      </c>
    </row>
    <row r="26" spans="1:6" x14ac:dyDescent="0.25">
      <c r="A26" s="289"/>
      <c r="B26" s="290" t="s">
        <v>1699</v>
      </c>
      <c r="C26" s="291">
        <v>1400</v>
      </c>
      <c r="D26" s="291">
        <v>400</v>
      </c>
      <c r="E26" s="291">
        <v>0</v>
      </c>
      <c r="F26" s="292">
        <v>400</v>
      </c>
    </row>
    <row r="27" spans="1:6" x14ac:dyDescent="0.25">
      <c r="A27" s="289"/>
      <c r="B27" s="290" t="s">
        <v>1745</v>
      </c>
      <c r="C27" s="291">
        <v>41000</v>
      </c>
      <c r="D27" s="291">
        <v>3000</v>
      </c>
      <c r="E27" s="291">
        <v>0</v>
      </c>
      <c r="F27" s="292">
        <v>3000</v>
      </c>
    </row>
    <row r="28" spans="1:6" x14ac:dyDescent="0.25">
      <c r="A28" s="289"/>
      <c r="B28" s="290" t="s">
        <v>1746</v>
      </c>
      <c r="C28" s="291">
        <v>1600</v>
      </c>
      <c r="D28" s="291">
        <v>1600</v>
      </c>
      <c r="E28" s="291">
        <v>0</v>
      </c>
      <c r="F28" s="292">
        <v>1600</v>
      </c>
    </row>
    <row r="29" spans="1:6" x14ac:dyDescent="0.25">
      <c r="A29" s="289"/>
      <c r="B29" s="290" t="s">
        <v>1747</v>
      </c>
      <c r="C29" s="291">
        <v>220000</v>
      </c>
      <c r="D29" s="291">
        <v>3000</v>
      </c>
      <c r="E29" s="291">
        <v>0</v>
      </c>
      <c r="F29" s="292">
        <v>3000</v>
      </c>
    </row>
    <row r="30" spans="1:6" x14ac:dyDescent="0.25">
      <c r="A30" s="289"/>
      <c r="B30" s="290" t="s">
        <v>1748</v>
      </c>
      <c r="C30" s="291">
        <v>8674000</v>
      </c>
      <c r="D30" s="291">
        <v>-192000</v>
      </c>
      <c r="E30" s="291">
        <v>0</v>
      </c>
      <c r="F30" s="292">
        <v>0</v>
      </c>
    </row>
    <row r="31" spans="1:6" x14ac:dyDescent="0.25">
      <c r="A31" s="289"/>
      <c r="B31" s="290" t="s">
        <v>1749</v>
      </c>
      <c r="C31" s="291">
        <v>21000</v>
      </c>
      <c r="D31" s="291">
        <v>0</v>
      </c>
      <c r="E31" s="291">
        <v>0</v>
      </c>
      <c r="F31" s="292">
        <v>0</v>
      </c>
    </row>
    <row r="32" spans="1:6" x14ac:dyDescent="0.25">
      <c r="A32" s="289"/>
      <c r="B32" s="290" t="s">
        <v>1750</v>
      </c>
      <c r="C32" s="291">
        <v>127000</v>
      </c>
      <c r="D32" s="291">
        <v>56000</v>
      </c>
      <c r="E32" s="291">
        <v>0</v>
      </c>
      <c r="F32" s="292">
        <v>56000</v>
      </c>
    </row>
    <row r="33" spans="1:6" x14ac:dyDescent="0.25">
      <c r="A33" s="289"/>
      <c r="B33" s="290" t="s">
        <v>1751</v>
      </c>
      <c r="C33" s="291">
        <v>4600</v>
      </c>
      <c r="D33" s="291">
        <v>100</v>
      </c>
      <c r="E33" s="291">
        <v>0</v>
      </c>
      <c r="F33" s="292">
        <v>100</v>
      </c>
    </row>
    <row r="34" spans="1:6" ht="30" x14ac:dyDescent="0.25">
      <c r="A34" s="289"/>
      <c r="B34" s="290" t="s">
        <v>1752</v>
      </c>
      <c r="C34" s="291">
        <v>50000</v>
      </c>
      <c r="D34" s="291">
        <v>0</v>
      </c>
      <c r="E34" s="291">
        <v>0</v>
      </c>
      <c r="F34" s="292">
        <v>0</v>
      </c>
    </row>
    <row r="35" spans="1:6" ht="16.5" thickBot="1" x14ac:dyDescent="0.3">
      <c r="A35" s="289"/>
      <c r="B35" s="290" t="s">
        <v>1753</v>
      </c>
      <c r="C35" s="291">
        <v>18000</v>
      </c>
      <c r="D35" s="291">
        <v>0</v>
      </c>
      <c r="E35" s="291">
        <v>0</v>
      </c>
      <c r="F35" s="292">
        <v>0</v>
      </c>
    </row>
    <row r="36" spans="1:6" ht="16.5" customHeight="1" thickBot="1" x14ac:dyDescent="0.3">
      <c r="A36" s="293"/>
      <c r="B36" s="293" t="s">
        <v>1754</v>
      </c>
      <c r="C36" s="294">
        <f>SUM(C$19:C35)</f>
        <v>9696000</v>
      </c>
      <c r="D36" s="294">
        <f>SUM(D$19:D35)</f>
        <v>-160000</v>
      </c>
      <c r="E36" s="294">
        <f>SUM(E$19:E35)</f>
        <v>0</v>
      </c>
      <c r="F36" s="294">
        <f>SUM(F$19:F35)</f>
        <v>146000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2011-07-18T17:49:12Z</cp:lastPrinted>
  <dcterms:created xsi:type="dcterms:W3CDTF">2005-10-21T18:41:40Z</dcterms:created>
  <dcterms:modified xsi:type="dcterms:W3CDTF">2011-08-05T18:44:04Z</dcterms:modified>
</cp:coreProperties>
</file>