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beemd\Desktop\LTCOP Website\Staffing LTCCC\"/>
    </mc:Choice>
  </mc:AlternateContent>
  <xr:revisionPtr revIDLastSave="0" documentId="8_{7BD55BEA-2627-4E3C-8B9C-9195FE7CFA8F}" xr6:coauthVersionLast="44" xr6:coauthVersionMax="44" xr10:uidLastSave="{00000000-0000-0000-0000-000000000000}"/>
  <bookViews>
    <workbookView xWindow="-120" yWindow="-120" windowWidth="29040" windowHeight="15840" xr2:uid="{00000000-000D-0000-FFFF-FFFF00000000}"/>
  </bookViews>
  <sheets>
    <sheet name="Direct Care Staff" sheetId="3" r:id="rId1"/>
    <sheet name="Contract Staff" sheetId="2" r:id="rId2"/>
    <sheet name="Non-Care Staff" sheetId="1" r:id="rId3"/>
    <sheet name="State Average &amp; Calculations" sheetId="6" r:id="rId4"/>
    <sheet name="Notes" sheetId="7" r:id="rId5"/>
  </sheets>
  <definedNames>
    <definedName name="_xlnm._FilterDatabase" localSheetId="1" hidden="1">'Contract Staff'!$A$1:$N$212</definedName>
    <definedName name="_xlnm._FilterDatabase" localSheetId="0" hidden="1">'Direct Care Staff'!$A$1:$K$212</definedName>
    <definedName name="_xlnm._FilterDatabase" localSheetId="2" hidden="1">'Non-Care Staff'!$A$1:$Q$1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5" i="6" l="1"/>
  <c r="C3" i="6"/>
  <c r="C7" i="6" l="1"/>
  <c r="B4" i="7" s="1"/>
  <c r="P212" i="1"/>
  <c r="Q212" i="1" s="1"/>
  <c r="L212" i="1"/>
  <c r="M212" i="1" s="1"/>
  <c r="P211" i="1"/>
  <c r="Q211" i="1" s="1"/>
  <c r="L211" i="1"/>
  <c r="M211" i="1" s="1"/>
  <c r="P210" i="1"/>
  <c r="Q210" i="1" s="1"/>
  <c r="L210" i="1"/>
  <c r="M210" i="1" s="1"/>
  <c r="P209" i="1"/>
  <c r="Q209" i="1" s="1"/>
  <c r="L209" i="1"/>
  <c r="M209" i="1" s="1"/>
  <c r="P208" i="1"/>
  <c r="Q208" i="1" s="1"/>
  <c r="L208" i="1"/>
  <c r="M208" i="1" s="1"/>
  <c r="P207" i="1"/>
  <c r="Q207" i="1" s="1"/>
  <c r="L207" i="1"/>
  <c r="M207" i="1" s="1"/>
  <c r="P206" i="1"/>
  <c r="Q206" i="1" s="1"/>
  <c r="L206" i="1"/>
  <c r="M206" i="1" s="1"/>
  <c r="P205" i="1"/>
  <c r="Q205" i="1" s="1"/>
  <c r="L205" i="1"/>
  <c r="M205" i="1" s="1"/>
  <c r="P204" i="1"/>
  <c r="Q204" i="1" s="1"/>
  <c r="L204" i="1"/>
  <c r="M204" i="1" s="1"/>
  <c r="P203" i="1"/>
  <c r="Q203" i="1" s="1"/>
  <c r="L203" i="1"/>
  <c r="M203" i="1" s="1"/>
  <c r="P202" i="1"/>
  <c r="Q202" i="1" s="1"/>
  <c r="L202" i="1"/>
  <c r="M202" i="1" s="1"/>
  <c r="P201" i="1"/>
  <c r="Q201" i="1" s="1"/>
  <c r="L201" i="1"/>
  <c r="M201" i="1" s="1"/>
  <c r="P200" i="1"/>
  <c r="Q200" i="1" s="1"/>
  <c r="L200" i="1"/>
  <c r="M200" i="1" s="1"/>
  <c r="P199" i="1"/>
  <c r="Q199" i="1" s="1"/>
  <c r="L199" i="1"/>
  <c r="M199" i="1" s="1"/>
  <c r="P198" i="1"/>
  <c r="Q198" i="1" s="1"/>
  <c r="L198" i="1"/>
  <c r="M198" i="1" s="1"/>
  <c r="P197" i="1"/>
  <c r="Q197" i="1" s="1"/>
  <c r="L197" i="1"/>
  <c r="M197" i="1" s="1"/>
  <c r="P196" i="1"/>
  <c r="Q196" i="1" s="1"/>
  <c r="L196" i="1"/>
  <c r="M196" i="1" s="1"/>
  <c r="P195" i="1"/>
  <c r="Q195" i="1" s="1"/>
  <c r="L195" i="1"/>
  <c r="M195" i="1" s="1"/>
  <c r="P194" i="1"/>
  <c r="Q194" i="1" s="1"/>
  <c r="L194" i="1"/>
  <c r="M194" i="1" s="1"/>
  <c r="P193" i="1"/>
  <c r="Q193" i="1" s="1"/>
  <c r="L193" i="1"/>
  <c r="M193" i="1" s="1"/>
  <c r="P192" i="1"/>
  <c r="Q192" i="1" s="1"/>
  <c r="L192" i="1"/>
  <c r="M192" i="1" s="1"/>
  <c r="P191" i="1"/>
  <c r="Q191" i="1" s="1"/>
  <c r="L191" i="1"/>
  <c r="M191" i="1" s="1"/>
  <c r="P190" i="1"/>
  <c r="Q190" i="1" s="1"/>
  <c r="L190" i="1"/>
  <c r="M190" i="1" s="1"/>
  <c r="P189" i="1"/>
  <c r="Q189" i="1" s="1"/>
  <c r="L189" i="1"/>
  <c r="M189" i="1" s="1"/>
  <c r="P188" i="1"/>
  <c r="Q188" i="1" s="1"/>
  <c r="L188" i="1"/>
  <c r="M188" i="1" s="1"/>
  <c r="P187" i="1"/>
  <c r="Q187" i="1" s="1"/>
  <c r="L187" i="1"/>
  <c r="M187" i="1" s="1"/>
  <c r="P186" i="1"/>
  <c r="Q186" i="1" s="1"/>
  <c r="L186" i="1"/>
  <c r="M186" i="1" s="1"/>
  <c r="P185" i="1"/>
  <c r="Q185" i="1" s="1"/>
  <c r="L185" i="1"/>
  <c r="M185" i="1" s="1"/>
  <c r="P184" i="1"/>
  <c r="Q184" i="1" s="1"/>
  <c r="L184" i="1"/>
  <c r="M184" i="1" s="1"/>
  <c r="P183" i="1"/>
  <c r="Q183" i="1" s="1"/>
  <c r="L183" i="1"/>
  <c r="M183" i="1" s="1"/>
  <c r="P182" i="1"/>
  <c r="Q182" i="1" s="1"/>
  <c r="L182" i="1"/>
  <c r="M182" i="1" s="1"/>
  <c r="P181" i="1"/>
  <c r="Q181" i="1" s="1"/>
  <c r="L181" i="1"/>
  <c r="M181" i="1" s="1"/>
  <c r="P180" i="1"/>
  <c r="Q180" i="1" s="1"/>
  <c r="L180" i="1"/>
  <c r="M180" i="1" s="1"/>
  <c r="P179" i="1"/>
  <c r="Q179" i="1" s="1"/>
  <c r="L179" i="1"/>
  <c r="M179" i="1" s="1"/>
  <c r="P178" i="1"/>
  <c r="Q178" i="1" s="1"/>
  <c r="L178" i="1"/>
  <c r="M178" i="1" s="1"/>
  <c r="P177" i="1"/>
  <c r="Q177" i="1" s="1"/>
  <c r="L177" i="1"/>
  <c r="M177" i="1" s="1"/>
  <c r="P176" i="1"/>
  <c r="Q176" i="1" s="1"/>
  <c r="L176" i="1"/>
  <c r="M176" i="1" s="1"/>
  <c r="P175" i="1"/>
  <c r="Q175" i="1" s="1"/>
  <c r="L175" i="1"/>
  <c r="M175" i="1" s="1"/>
  <c r="P174" i="1"/>
  <c r="Q174" i="1" s="1"/>
  <c r="L174" i="1"/>
  <c r="M174" i="1" s="1"/>
  <c r="P173" i="1"/>
  <c r="Q173" i="1" s="1"/>
  <c r="L173" i="1"/>
  <c r="M173" i="1" s="1"/>
  <c r="P172" i="1"/>
  <c r="Q172" i="1" s="1"/>
  <c r="L172" i="1"/>
  <c r="M172" i="1" s="1"/>
  <c r="P171" i="1"/>
  <c r="Q171" i="1" s="1"/>
  <c r="L171" i="1"/>
  <c r="M171" i="1" s="1"/>
  <c r="P170" i="1"/>
  <c r="Q170" i="1" s="1"/>
  <c r="L170" i="1"/>
  <c r="M170" i="1" s="1"/>
  <c r="P169" i="1"/>
  <c r="Q169" i="1" s="1"/>
  <c r="L169" i="1"/>
  <c r="M169" i="1" s="1"/>
  <c r="P168" i="1"/>
  <c r="Q168" i="1" s="1"/>
  <c r="L168" i="1"/>
  <c r="M168" i="1" s="1"/>
  <c r="P167" i="1"/>
  <c r="Q167" i="1" s="1"/>
  <c r="L167" i="1"/>
  <c r="M167" i="1" s="1"/>
  <c r="P166" i="1"/>
  <c r="Q166" i="1" s="1"/>
  <c r="L166" i="1"/>
  <c r="M166" i="1" s="1"/>
  <c r="P165" i="1"/>
  <c r="Q165" i="1" s="1"/>
  <c r="L165" i="1"/>
  <c r="M165" i="1" s="1"/>
  <c r="P164" i="1"/>
  <c r="Q164" i="1" s="1"/>
  <c r="L164" i="1"/>
  <c r="M164" i="1" s="1"/>
  <c r="P163" i="1"/>
  <c r="Q163" i="1" s="1"/>
  <c r="L163" i="1"/>
  <c r="M163" i="1" s="1"/>
  <c r="P162" i="1"/>
  <c r="Q162" i="1" s="1"/>
  <c r="L162" i="1"/>
  <c r="M162" i="1" s="1"/>
  <c r="P161" i="1"/>
  <c r="Q161" i="1" s="1"/>
  <c r="L161" i="1"/>
  <c r="M161" i="1" s="1"/>
  <c r="P160" i="1"/>
  <c r="Q160" i="1" s="1"/>
  <c r="L160" i="1"/>
  <c r="M160" i="1" s="1"/>
  <c r="P159" i="1"/>
  <c r="Q159" i="1" s="1"/>
  <c r="L159" i="1"/>
  <c r="M159" i="1" s="1"/>
  <c r="P158" i="1"/>
  <c r="Q158" i="1" s="1"/>
  <c r="L158" i="1"/>
  <c r="M158" i="1" s="1"/>
  <c r="P157" i="1"/>
  <c r="Q157" i="1" s="1"/>
  <c r="L157" i="1"/>
  <c r="M157" i="1" s="1"/>
  <c r="P156" i="1"/>
  <c r="Q156" i="1" s="1"/>
  <c r="L156" i="1"/>
  <c r="M156" i="1" s="1"/>
  <c r="P155" i="1"/>
  <c r="Q155" i="1" s="1"/>
  <c r="L155" i="1"/>
  <c r="M155" i="1" s="1"/>
  <c r="P154" i="1"/>
  <c r="Q154" i="1" s="1"/>
  <c r="L154" i="1"/>
  <c r="M154" i="1" s="1"/>
  <c r="P153" i="1"/>
  <c r="Q153" i="1" s="1"/>
  <c r="L153" i="1"/>
  <c r="M153" i="1" s="1"/>
  <c r="P152" i="1"/>
  <c r="Q152" i="1" s="1"/>
  <c r="L152" i="1"/>
  <c r="M152" i="1" s="1"/>
  <c r="P151" i="1"/>
  <c r="Q151" i="1" s="1"/>
  <c r="L151" i="1"/>
  <c r="M151" i="1" s="1"/>
  <c r="P150" i="1"/>
  <c r="Q150" i="1" s="1"/>
  <c r="L150" i="1"/>
  <c r="M150" i="1" s="1"/>
  <c r="P149" i="1"/>
  <c r="Q149" i="1" s="1"/>
  <c r="L149" i="1"/>
  <c r="M149" i="1" s="1"/>
  <c r="P148" i="1"/>
  <c r="Q148" i="1" s="1"/>
  <c r="L148" i="1"/>
  <c r="M148" i="1" s="1"/>
  <c r="P147" i="1"/>
  <c r="Q147" i="1" s="1"/>
  <c r="L147" i="1"/>
  <c r="M147" i="1" s="1"/>
  <c r="P146" i="1"/>
  <c r="Q146" i="1" s="1"/>
  <c r="L146" i="1"/>
  <c r="M146" i="1" s="1"/>
  <c r="P145" i="1"/>
  <c r="Q145" i="1" s="1"/>
  <c r="L145" i="1"/>
  <c r="M145" i="1" s="1"/>
  <c r="P144" i="1"/>
  <c r="Q144" i="1" s="1"/>
  <c r="L144" i="1"/>
  <c r="M144" i="1" s="1"/>
  <c r="P143" i="1"/>
  <c r="Q143" i="1" s="1"/>
  <c r="L143" i="1"/>
  <c r="M143" i="1" s="1"/>
  <c r="P142" i="1"/>
  <c r="Q142" i="1" s="1"/>
  <c r="L142" i="1"/>
  <c r="M142" i="1" s="1"/>
  <c r="P141" i="1"/>
  <c r="Q141" i="1" s="1"/>
  <c r="L141" i="1"/>
  <c r="M141" i="1" s="1"/>
  <c r="P140" i="1"/>
  <c r="Q140" i="1" s="1"/>
  <c r="L140" i="1"/>
  <c r="M140" i="1" s="1"/>
  <c r="P139" i="1"/>
  <c r="Q139" i="1" s="1"/>
  <c r="L139" i="1"/>
  <c r="M139" i="1" s="1"/>
  <c r="P138" i="1"/>
  <c r="Q138" i="1" s="1"/>
  <c r="L138" i="1"/>
  <c r="M138" i="1" s="1"/>
  <c r="P137" i="1"/>
  <c r="Q137" i="1" s="1"/>
  <c r="L137" i="1"/>
  <c r="M137" i="1" s="1"/>
  <c r="P136" i="1"/>
  <c r="Q136" i="1" s="1"/>
  <c r="L136" i="1"/>
  <c r="M136" i="1" s="1"/>
  <c r="P135" i="1"/>
  <c r="Q135" i="1" s="1"/>
  <c r="L135" i="1"/>
  <c r="M135" i="1" s="1"/>
  <c r="P134" i="1"/>
  <c r="Q134" i="1" s="1"/>
  <c r="L134" i="1"/>
  <c r="M134" i="1" s="1"/>
  <c r="P133" i="1"/>
  <c r="Q133" i="1" s="1"/>
  <c r="L133" i="1"/>
  <c r="M133" i="1" s="1"/>
  <c r="P132" i="1"/>
  <c r="Q132" i="1" s="1"/>
  <c r="L132" i="1"/>
  <c r="M132" i="1" s="1"/>
  <c r="P131" i="1"/>
  <c r="Q131" i="1" s="1"/>
  <c r="L131" i="1"/>
  <c r="M131" i="1" s="1"/>
  <c r="P130" i="1"/>
  <c r="Q130" i="1" s="1"/>
  <c r="L130" i="1"/>
  <c r="M130" i="1" s="1"/>
  <c r="P129" i="1"/>
  <c r="Q129" i="1" s="1"/>
  <c r="L129" i="1"/>
  <c r="M129" i="1" s="1"/>
  <c r="P128" i="1"/>
  <c r="Q128" i="1" s="1"/>
  <c r="L128" i="1"/>
  <c r="M128" i="1" s="1"/>
  <c r="P127" i="1"/>
  <c r="Q127" i="1" s="1"/>
  <c r="L127" i="1"/>
  <c r="M127" i="1" s="1"/>
  <c r="P126" i="1"/>
  <c r="Q126" i="1" s="1"/>
  <c r="L126" i="1"/>
  <c r="M126" i="1" s="1"/>
  <c r="P125" i="1"/>
  <c r="Q125" i="1" s="1"/>
  <c r="L125" i="1"/>
  <c r="M125" i="1" s="1"/>
  <c r="P124" i="1"/>
  <c r="Q124" i="1" s="1"/>
  <c r="L124" i="1"/>
  <c r="M124" i="1" s="1"/>
  <c r="P123" i="1"/>
  <c r="Q123" i="1" s="1"/>
  <c r="L123" i="1"/>
  <c r="M123" i="1" s="1"/>
  <c r="P122" i="1"/>
  <c r="Q122" i="1" s="1"/>
  <c r="L122" i="1"/>
  <c r="M122" i="1" s="1"/>
  <c r="P121" i="1"/>
  <c r="Q121" i="1" s="1"/>
  <c r="L121" i="1"/>
  <c r="M121" i="1" s="1"/>
  <c r="P120" i="1"/>
  <c r="Q120" i="1" s="1"/>
  <c r="L120" i="1"/>
  <c r="M120" i="1" s="1"/>
  <c r="P119" i="1"/>
  <c r="Q119" i="1" s="1"/>
  <c r="L119" i="1"/>
  <c r="M119" i="1" s="1"/>
  <c r="P118" i="1"/>
  <c r="Q118" i="1" s="1"/>
  <c r="L118" i="1"/>
  <c r="M118" i="1" s="1"/>
  <c r="P117" i="1"/>
  <c r="Q117" i="1" s="1"/>
  <c r="L117" i="1"/>
  <c r="M117" i="1" s="1"/>
  <c r="P116" i="1"/>
  <c r="Q116" i="1" s="1"/>
  <c r="L116" i="1"/>
  <c r="M116" i="1" s="1"/>
  <c r="P115" i="1"/>
  <c r="Q115" i="1" s="1"/>
  <c r="L115" i="1"/>
  <c r="M115" i="1" s="1"/>
  <c r="P114" i="1"/>
  <c r="Q114" i="1" s="1"/>
  <c r="L114" i="1"/>
  <c r="M114" i="1" s="1"/>
  <c r="P113" i="1"/>
  <c r="Q113" i="1" s="1"/>
  <c r="L113" i="1"/>
  <c r="M113" i="1" s="1"/>
  <c r="P112" i="1"/>
  <c r="Q112" i="1" s="1"/>
  <c r="L112" i="1"/>
  <c r="M112" i="1" s="1"/>
  <c r="P111" i="1"/>
  <c r="Q111" i="1" s="1"/>
  <c r="L111" i="1"/>
  <c r="M111" i="1" s="1"/>
  <c r="P110" i="1"/>
  <c r="Q110" i="1" s="1"/>
  <c r="L110" i="1"/>
  <c r="M110" i="1" s="1"/>
  <c r="P109" i="1"/>
  <c r="Q109" i="1" s="1"/>
  <c r="L109" i="1"/>
  <c r="M109" i="1" s="1"/>
  <c r="P108" i="1"/>
  <c r="Q108" i="1" s="1"/>
  <c r="L108" i="1"/>
  <c r="M108" i="1" s="1"/>
  <c r="P107" i="1"/>
  <c r="Q107" i="1" s="1"/>
  <c r="L107" i="1"/>
  <c r="M107" i="1" s="1"/>
  <c r="P106" i="1"/>
  <c r="Q106" i="1" s="1"/>
  <c r="L106" i="1"/>
  <c r="M106" i="1" s="1"/>
  <c r="P105" i="1"/>
  <c r="Q105" i="1" s="1"/>
  <c r="L105" i="1"/>
  <c r="M105" i="1" s="1"/>
  <c r="P104" i="1"/>
  <c r="Q104" i="1" s="1"/>
  <c r="L104" i="1"/>
  <c r="M104" i="1" s="1"/>
  <c r="P103" i="1"/>
  <c r="Q103" i="1" s="1"/>
  <c r="L103" i="1"/>
  <c r="M103" i="1" s="1"/>
  <c r="P102" i="1"/>
  <c r="Q102" i="1" s="1"/>
  <c r="L102" i="1"/>
  <c r="M102" i="1" s="1"/>
  <c r="P101" i="1"/>
  <c r="Q101" i="1" s="1"/>
  <c r="L101" i="1"/>
  <c r="M101" i="1" s="1"/>
  <c r="P100" i="1"/>
  <c r="Q100" i="1" s="1"/>
  <c r="L100" i="1"/>
  <c r="M100" i="1" s="1"/>
  <c r="P99" i="1"/>
  <c r="Q99" i="1" s="1"/>
  <c r="L99" i="1"/>
  <c r="M99" i="1" s="1"/>
  <c r="P98" i="1"/>
  <c r="Q98" i="1" s="1"/>
  <c r="L98" i="1"/>
  <c r="M98" i="1" s="1"/>
  <c r="P97" i="1"/>
  <c r="Q97" i="1" s="1"/>
  <c r="L97" i="1"/>
  <c r="M97" i="1" s="1"/>
  <c r="P96" i="1"/>
  <c r="Q96" i="1" s="1"/>
  <c r="L96" i="1"/>
  <c r="M96" i="1" s="1"/>
  <c r="P95" i="1"/>
  <c r="Q95" i="1" s="1"/>
  <c r="L95" i="1"/>
  <c r="M95" i="1" s="1"/>
  <c r="P94" i="1"/>
  <c r="Q94" i="1" s="1"/>
  <c r="L94" i="1"/>
  <c r="M94" i="1" s="1"/>
  <c r="P93" i="1"/>
  <c r="Q93" i="1" s="1"/>
  <c r="L93" i="1"/>
  <c r="M93" i="1" s="1"/>
  <c r="P92" i="1"/>
  <c r="Q92" i="1" s="1"/>
  <c r="L92" i="1"/>
  <c r="M92" i="1" s="1"/>
  <c r="P91" i="1"/>
  <c r="Q91" i="1" s="1"/>
  <c r="L91" i="1"/>
  <c r="M91" i="1" s="1"/>
  <c r="P90" i="1"/>
  <c r="Q90" i="1" s="1"/>
  <c r="L90" i="1"/>
  <c r="M90" i="1" s="1"/>
  <c r="P89" i="1"/>
  <c r="Q89" i="1" s="1"/>
  <c r="L89" i="1"/>
  <c r="M89" i="1" s="1"/>
  <c r="P88" i="1"/>
  <c r="Q88" i="1" s="1"/>
  <c r="L88" i="1"/>
  <c r="M88" i="1" s="1"/>
  <c r="P87" i="1"/>
  <c r="Q87" i="1" s="1"/>
  <c r="L87" i="1"/>
  <c r="M87" i="1" s="1"/>
  <c r="P86" i="1"/>
  <c r="Q86" i="1" s="1"/>
  <c r="L86" i="1"/>
  <c r="M86" i="1" s="1"/>
  <c r="P85" i="1"/>
  <c r="Q85" i="1" s="1"/>
  <c r="L85" i="1"/>
  <c r="M85" i="1" s="1"/>
  <c r="P84" i="1"/>
  <c r="Q84" i="1" s="1"/>
  <c r="L84" i="1"/>
  <c r="M84" i="1" s="1"/>
  <c r="P83" i="1"/>
  <c r="Q83" i="1" s="1"/>
  <c r="L83" i="1"/>
  <c r="M83" i="1" s="1"/>
  <c r="P82" i="1"/>
  <c r="Q82" i="1" s="1"/>
  <c r="L82" i="1"/>
  <c r="M82" i="1" s="1"/>
  <c r="P81" i="1"/>
  <c r="Q81" i="1" s="1"/>
  <c r="L81" i="1"/>
  <c r="M81" i="1" s="1"/>
  <c r="P80" i="1"/>
  <c r="Q80" i="1" s="1"/>
  <c r="L80" i="1"/>
  <c r="M80" i="1" s="1"/>
  <c r="P79" i="1"/>
  <c r="Q79" i="1" s="1"/>
  <c r="L79" i="1"/>
  <c r="M79" i="1" s="1"/>
  <c r="P78" i="1"/>
  <c r="Q78" i="1" s="1"/>
  <c r="L78" i="1"/>
  <c r="M78" i="1" s="1"/>
  <c r="P77" i="1"/>
  <c r="Q77" i="1" s="1"/>
  <c r="L77" i="1"/>
  <c r="M77" i="1" s="1"/>
  <c r="P76" i="1"/>
  <c r="Q76" i="1" s="1"/>
  <c r="L76" i="1"/>
  <c r="M76" i="1" s="1"/>
  <c r="P75" i="1"/>
  <c r="Q75" i="1" s="1"/>
  <c r="L75" i="1"/>
  <c r="M75" i="1" s="1"/>
  <c r="P74" i="1"/>
  <c r="Q74" i="1" s="1"/>
  <c r="L74" i="1"/>
  <c r="M74" i="1" s="1"/>
  <c r="P73" i="1"/>
  <c r="Q73" i="1" s="1"/>
  <c r="L73" i="1"/>
  <c r="M73" i="1" s="1"/>
  <c r="P72" i="1"/>
  <c r="Q72" i="1" s="1"/>
  <c r="L72" i="1"/>
  <c r="M72" i="1" s="1"/>
  <c r="P71" i="1"/>
  <c r="Q71" i="1" s="1"/>
  <c r="L71" i="1"/>
  <c r="M71" i="1" s="1"/>
  <c r="P70" i="1"/>
  <c r="Q70" i="1" s="1"/>
  <c r="L70" i="1"/>
  <c r="M70" i="1" s="1"/>
  <c r="P69" i="1"/>
  <c r="Q69" i="1" s="1"/>
  <c r="L69" i="1"/>
  <c r="M69" i="1" s="1"/>
  <c r="P68" i="1"/>
  <c r="Q68" i="1" s="1"/>
  <c r="L68" i="1"/>
  <c r="M68" i="1" s="1"/>
  <c r="P67" i="1"/>
  <c r="Q67" i="1" s="1"/>
  <c r="L67" i="1"/>
  <c r="M67" i="1" s="1"/>
  <c r="P66" i="1"/>
  <c r="Q66" i="1" s="1"/>
  <c r="L66" i="1"/>
  <c r="M66" i="1" s="1"/>
  <c r="P65" i="1"/>
  <c r="Q65" i="1" s="1"/>
  <c r="L65" i="1"/>
  <c r="M65" i="1" s="1"/>
  <c r="Q64" i="1"/>
  <c r="P64" i="1"/>
  <c r="L64" i="1"/>
  <c r="M64" i="1" s="1"/>
  <c r="P63" i="1"/>
  <c r="Q63" i="1" s="1"/>
  <c r="L63" i="1"/>
  <c r="M63" i="1" s="1"/>
  <c r="Q62" i="1"/>
  <c r="P62" i="1"/>
  <c r="L62" i="1"/>
  <c r="M62" i="1" s="1"/>
  <c r="P61" i="1"/>
  <c r="Q61" i="1" s="1"/>
  <c r="L61" i="1"/>
  <c r="M61" i="1" s="1"/>
  <c r="Q60" i="1"/>
  <c r="P60" i="1"/>
  <c r="L60" i="1"/>
  <c r="M60" i="1" s="1"/>
  <c r="P59" i="1"/>
  <c r="Q59" i="1" s="1"/>
  <c r="L59" i="1"/>
  <c r="M59" i="1" s="1"/>
  <c r="Q58" i="1"/>
  <c r="P58" i="1"/>
  <c r="L58" i="1"/>
  <c r="M58" i="1" s="1"/>
  <c r="P57" i="1"/>
  <c r="Q57" i="1" s="1"/>
  <c r="L57" i="1"/>
  <c r="M57" i="1" s="1"/>
  <c r="Q56" i="1"/>
  <c r="P56" i="1"/>
  <c r="L56" i="1"/>
  <c r="M56" i="1" s="1"/>
  <c r="P55" i="1"/>
  <c r="Q55" i="1" s="1"/>
  <c r="L55" i="1"/>
  <c r="M55" i="1" s="1"/>
  <c r="Q54" i="1"/>
  <c r="P54" i="1"/>
  <c r="L54" i="1"/>
  <c r="M54" i="1" s="1"/>
  <c r="P53" i="1"/>
  <c r="Q53" i="1" s="1"/>
  <c r="L53" i="1"/>
  <c r="M53" i="1" s="1"/>
  <c r="Q52" i="1"/>
  <c r="P52" i="1"/>
  <c r="L52" i="1"/>
  <c r="M52" i="1" s="1"/>
  <c r="P51" i="1"/>
  <c r="Q51" i="1" s="1"/>
  <c r="L51" i="1"/>
  <c r="M51" i="1" s="1"/>
  <c r="Q50" i="1"/>
  <c r="P50" i="1"/>
  <c r="L50" i="1"/>
  <c r="M50" i="1" s="1"/>
  <c r="P49" i="1"/>
  <c r="Q49" i="1" s="1"/>
  <c r="L49" i="1"/>
  <c r="M49" i="1" s="1"/>
  <c r="Q48" i="1"/>
  <c r="P48" i="1"/>
  <c r="L48" i="1"/>
  <c r="M48" i="1" s="1"/>
  <c r="P47" i="1"/>
  <c r="Q47" i="1" s="1"/>
  <c r="L47" i="1"/>
  <c r="M47" i="1" s="1"/>
  <c r="Q46" i="1"/>
  <c r="P46" i="1"/>
  <c r="L46" i="1"/>
  <c r="M46" i="1" s="1"/>
  <c r="P45" i="1"/>
  <c r="Q45" i="1" s="1"/>
  <c r="L45" i="1"/>
  <c r="M45" i="1" s="1"/>
  <c r="Q44" i="1"/>
  <c r="P44" i="1"/>
  <c r="L44" i="1"/>
  <c r="M44" i="1" s="1"/>
  <c r="P43" i="1"/>
  <c r="Q43" i="1" s="1"/>
  <c r="L43" i="1"/>
  <c r="M43" i="1" s="1"/>
  <c r="Q42" i="1"/>
  <c r="P42" i="1"/>
  <c r="M42" i="1"/>
  <c r="L42" i="1"/>
  <c r="Q41" i="1"/>
  <c r="P41" i="1"/>
  <c r="M41" i="1"/>
  <c r="L41" i="1"/>
  <c r="Q40" i="1"/>
  <c r="P40" i="1"/>
  <c r="L40" i="1"/>
  <c r="M40" i="1" s="1"/>
  <c r="Q39" i="1"/>
  <c r="P39" i="1"/>
  <c r="L39" i="1"/>
  <c r="M39" i="1" s="1"/>
  <c r="Q38" i="1"/>
  <c r="P38" i="1"/>
  <c r="L38" i="1"/>
  <c r="M38" i="1" s="1"/>
  <c r="Q37" i="1"/>
  <c r="P37" i="1"/>
  <c r="L37" i="1"/>
  <c r="M37" i="1" s="1"/>
  <c r="Q36" i="1"/>
  <c r="P36" i="1"/>
  <c r="L36" i="1"/>
  <c r="M36" i="1" s="1"/>
  <c r="Q35" i="1"/>
  <c r="P35" i="1"/>
  <c r="L35" i="1"/>
  <c r="M35" i="1" s="1"/>
  <c r="Q34" i="1"/>
  <c r="P34" i="1"/>
  <c r="L34" i="1"/>
  <c r="M34" i="1" s="1"/>
  <c r="Q33" i="1"/>
  <c r="P33" i="1"/>
  <c r="L33" i="1"/>
  <c r="M33" i="1" s="1"/>
  <c r="Q32" i="1"/>
  <c r="P32" i="1"/>
  <c r="L32" i="1"/>
  <c r="M32" i="1" s="1"/>
  <c r="Q31" i="1"/>
  <c r="P31" i="1"/>
  <c r="L31" i="1"/>
  <c r="M31" i="1" s="1"/>
  <c r="Q30" i="1"/>
  <c r="P30" i="1"/>
  <c r="L30" i="1"/>
  <c r="M30" i="1" s="1"/>
  <c r="Q29" i="1"/>
  <c r="P29" i="1"/>
  <c r="L29" i="1"/>
  <c r="M29" i="1" s="1"/>
  <c r="Q28" i="1"/>
  <c r="P28" i="1"/>
  <c r="L28" i="1"/>
  <c r="M28" i="1" s="1"/>
  <c r="Q27" i="1"/>
  <c r="P27" i="1"/>
  <c r="L27" i="1"/>
  <c r="M27" i="1" s="1"/>
  <c r="Q26" i="1"/>
  <c r="P26" i="1"/>
  <c r="L26" i="1"/>
  <c r="M26" i="1" s="1"/>
  <c r="Q25" i="1"/>
  <c r="P25" i="1"/>
  <c r="L25" i="1"/>
  <c r="M25" i="1" s="1"/>
  <c r="Q24" i="1"/>
  <c r="P24" i="1"/>
  <c r="L24" i="1"/>
  <c r="M24" i="1" s="1"/>
  <c r="Q23" i="1"/>
  <c r="P23" i="1"/>
  <c r="L23" i="1"/>
  <c r="M23" i="1" s="1"/>
  <c r="Q22" i="1"/>
  <c r="P22" i="1"/>
  <c r="L22" i="1"/>
  <c r="M22" i="1" s="1"/>
  <c r="Q21" i="1"/>
  <c r="P21" i="1"/>
  <c r="L21" i="1"/>
  <c r="M21" i="1" s="1"/>
  <c r="Q20" i="1"/>
  <c r="P20" i="1"/>
  <c r="L20" i="1"/>
  <c r="M20" i="1" s="1"/>
  <c r="Q19" i="1"/>
  <c r="P19" i="1"/>
  <c r="L19" i="1"/>
  <c r="M19" i="1" s="1"/>
  <c r="Q18" i="1"/>
  <c r="P18" i="1"/>
  <c r="L18" i="1"/>
  <c r="M18" i="1" s="1"/>
  <c r="Q17" i="1"/>
  <c r="P17" i="1"/>
  <c r="L17" i="1"/>
  <c r="M17" i="1" s="1"/>
  <c r="Q16" i="1"/>
  <c r="P16" i="1"/>
  <c r="L16" i="1"/>
  <c r="M16" i="1" s="1"/>
  <c r="Q15" i="1"/>
  <c r="P15" i="1"/>
  <c r="L15" i="1"/>
  <c r="M15" i="1" s="1"/>
  <c r="Q14" i="1"/>
  <c r="P14" i="1"/>
  <c r="L14" i="1"/>
  <c r="M14" i="1" s="1"/>
  <c r="Q13" i="1"/>
  <c r="P13" i="1"/>
  <c r="L13" i="1"/>
  <c r="M13" i="1" s="1"/>
  <c r="Q12" i="1"/>
  <c r="P12" i="1"/>
  <c r="L12" i="1"/>
  <c r="M12" i="1" s="1"/>
  <c r="Q11" i="1"/>
  <c r="P11" i="1"/>
  <c r="L11" i="1"/>
  <c r="M11" i="1" s="1"/>
  <c r="Q10" i="1"/>
  <c r="P10" i="1"/>
  <c r="L10" i="1"/>
  <c r="M10" i="1" s="1"/>
  <c r="Q9" i="1"/>
  <c r="P9" i="1"/>
  <c r="L9" i="1"/>
  <c r="M9" i="1" s="1"/>
  <c r="Q8" i="1"/>
  <c r="P8" i="1"/>
  <c r="L8" i="1"/>
  <c r="M8" i="1" s="1"/>
  <c r="Q7" i="1"/>
  <c r="P7" i="1"/>
  <c r="L7" i="1"/>
  <c r="M7" i="1" s="1"/>
  <c r="Q6" i="1"/>
  <c r="P6" i="1"/>
  <c r="L6" i="1"/>
  <c r="M6" i="1" s="1"/>
  <c r="Q5" i="1"/>
  <c r="P5" i="1"/>
  <c r="L5" i="1"/>
  <c r="M5" i="1" s="1"/>
  <c r="Q4" i="1"/>
  <c r="P4" i="1"/>
  <c r="L4" i="1"/>
  <c r="M4" i="1" s="1"/>
  <c r="Q3" i="1"/>
  <c r="P3" i="1"/>
  <c r="L3" i="1"/>
  <c r="M3" i="1" s="1"/>
  <c r="Q2" i="1"/>
  <c r="P2" i="1"/>
  <c r="L2" i="1"/>
  <c r="M2" i="1" s="1"/>
  <c r="K212" i="3" l="1"/>
  <c r="I212" i="3"/>
  <c r="J212" i="3" s="1"/>
  <c r="K211" i="3"/>
  <c r="I211" i="3"/>
  <c r="J211" i="3" s="1"/>
  <c r="K210" i="3"/>
  <c r="I210" i="3"/>
  <c r="J210" i="3" s="1"/>
  <c r="K209" i="3"/>
  <c r="I209" i="3"/>
  <c r="J209" i="3" s="1"/>
  <c r="K208" i="3"/>
  <c r="I208" i="3"/>
  <c r="J208" i="3" s="1"/>
  <c r="K207" i="3"/>
  <c r="I207" i="3"/>
  <c r="J207" i="3" s="1"/>
  <c r="K206" i="3"/>
  <c r="I206" i="3"/>
  <c r="J206" i="3" s="1"/>
  <c r="K205" i="3"/>
  <c r="I205" i="3"/>
  <c r="J205" i="3" s="1"/>
  <c r="K204" i="3"/>
  <c r="I204" i="3"/>
  <c r="J204" i="3" s="1"/>
  <c r="K203" i="3"/>
  <c r="I203" i="3"/>
  <c r="J203" i="3" s="1"/>
  <c r="K202" i="3"/>
  <c r="I202" i="3"/>
  <c r="J202" i="3" s="1"/>
  <c r="K201" i="3"/>
  <c r="I201" i="3"/>
  <c r="J201" i="3" s="1"/>
  <c r="K200" i="3"/>
  <c r="I200" i="3"/>
  <c r="J200" i="3" s="1"/>
  <c r="K199" i="3"/>
  <c r="I199" i="3"/>
  <c r="J199" i="3" s="1"/>
  <c r="K198" i="3"/>
  <c r="I198" i="3"/>
  <c r="J198" i="3" s="1"/>
  <c r="K197" i="3"/>
  <c r="I197" i="3"/>
  <c r="J197" i="3" s="1"/>
  <c r="K196" i="3"/>
  <c r="I196" i="3"/>
  <c r="J196" i="3" s="1"/>
  <c r="K195" i="3"/>
  <c r="I195" i="3"/>
  <c r="J195" i="3" s="1"/>
  <c r="K194" i="3"/>
  <c r="I194" i="3"/>
  <c r="J194" i="3" s="1"/>
  <c r="K193" i="3"/>
  <c r="I193" i="3"/>
  <c r="J193" i="3" s="1"/>
  <c r="K192" i="3"/>
  <c r="I192" i="3"/>
  <c r="J192" i="3" s="1"/>
  <c r="K191" i="3"/>
  <c r="I191" i="3"/>
  <c r="J191" i="3" s="1"/>
  <c r="K190" i="3"/>
  <c r="I190" i="3"/>
  <c r="J190" i="3" s="1"/>
  <c r="K189" i="3"/>
  <c r="I189" i="3"/>
  <c r="J189" i="3" s="1"/>
  <c r="K188" i="3"/>
  <c r="I188" i="3"/>
  <c r="J188" i="3" s="1"/>
  <c r="K187" i="3"/>
  <c r="I187" i="3"/>
  <c r="J187" i="3" s="1"/>
  <c r="K186" i="3"/>
  <c r="I186" i="3"/>
  <c r="J186" i="3" s="1"/>
  <c r="K185" i="3"/>
  <c r="I185" i="3"/>
  <c r="J185" i="3" s="1"/>
  <c r="K184" i="3"/>
  <c r="I184" i="3"/>
  <c r="J184" i="3" s="1"/>
  <c r="K183" i="3"/>
  <c r="I183" i="3"/>
  <c r="J183" i="3" s="1"/>
  <c r="K182" i="3"/>
  <c r="I182" i="3"/>
  <c r="J182" i="3" s="1"/>
  <c r="K181" i="3"/>
  <c r="I181" i="3"/>
  <c r="J181" i="3" s="1"/>
  <c r="K180" i="3"/>
  <c r="I180" i="3"/>
  <c r="J180" i="3" s="1"/>
  <c r="K179" i="3"/>
  <c r="I179" i="3"/>
  <c r="J179" i="3" s="1"/>
  <c r="K178" i="3"/>
  <c r="I178" i="3"/>
  <c r="J178" i="3" s="1"/>
  <c r="K177" i="3"/>
  <c r="I177" i="3"/>
  <c r="J177" i="3" s="1"/>
  <c r="K176" i="3"/>
  <c r="I176" i="3"/>
  <c r="J176" i="3" s="1"/>
  <c r="K175" i="3"/>
  <c r="I175" i="3"/>
  <c r="J175" i="3" s="1"/>
  <c r="K174" i="3"/>
  <c r="I174" i="3"/>
  <c r="J174" i="3" s="1"/>
  <c r="K173" i="3"/>
  <c r="I173" i="3"/>
  <c r="J173" i="3" s="1"/>
  <c r="K172" i="3"/>
  <c r="I172" i="3"/>
  <c r="J172" i="3" s="1"/>
  <c r="K171" i="3"/>
  <c r="I171" i="3"/>
  <c r="J171" i="3" s="1"/>
  <c r="K170" i="3"/>
  <c r="I170" i="3"/>
  <c r="J170" i="3" s="1"/>
  <c r="K169" i="3"/>
  <c r="I169" i="3"/>
  <c r="J169" i="3" s="1"/>
  <c r="K168" i="3"/>
  <c r="I168" i="3"/>
  <c r="J168" i="3" s="1"/>
  <c r="K167" i="3"/>
  <c r="I167" i="3"/>
  <c r="J167" i="3" s="1"/>
  <c r="K166" i="3"/>
  <c r="I166" i="3"/>
  <c r="J166" i="3" s="1"/>
  <c r="K165" i="3"/>
  <c r="I165" i="3"/>
  <c r="J165" i="3" s="1"/>
  <c r="K164" i="3"/>
  <c r="I164" i="3"/>
  <c r="J164" i="3" s="1"/>
  <c r="K163" i="3"/>
  <c r="I163" i="3"/>
  <c r="J163" i="3" s="1"/>
  <c r="K162" i="3"/>
  <c r="I162" i="3"/>
  <c r="J162" i="3" s="1"/>
  <c r="K161" i="3"/>
  <c r="I161" i="3"/>
  <c r="J161" i="3" s="1"/>
  <c r="K160" i="3"/>
  <c r="I160" i="3"/>
  <c r="J160" i="3" s="1"/>
  <c r="K159" i="3"/>
  <c r="I159" i="3"/>
  <c r="J159" i="3" s="1"/>
  <c r="K158" i="3"/>
  <c r="I158" i="3"/>
  <c r="J158" i="3" s="1"/>
  <c r="K157" i="3"/>
  <c r="I157" i="3"/>
  <c r="J157" i="3" s="1"/>
  <c r="K156" i="3"/>
  <c r="I156" i="3"/>
  <c r="J156" i="3" s="1"/>
  <c r="K155" i="3"/>
  <c r="I155" i="3"/>
  <c r="J155" i="3" s="1"/>
  <c r="K154" i="3"/>
  <c r="I154" i="3"/>
  <c r="J154" i="3" s="1"/>
  <c r="K153" i="3"/>
  <c r="I153" i="3"/>
  <c r="J153" i="3" s="1"/>
  <c r="K152" i="3"/>
  <c r="I152" i="3"/>
  <c r="J152" i="3" s="1"/>
  <c r="K151" i="3"/>
  <c r="I151" i="3"/>
  <c r="J151" i="3" s="1"/>
  <c r="K150" i="3"/>
  <c r="I150" i="3"/>
  <c r="J150" i="3" s="1"/>
  <c r="K149" i="3"/>
  <c r="I149" i="3"/>
  <c r="J149" i="3" s="1"/>
  <c r="K148" i="3"/>
  <c r="I148" i="3"/>
  <c r="J148" i="3" s="1"/>
  <c r="K147" i="3"/>
  <c r="I147" i="3"/>
  <c r="J147" i="3" s="1"/>
  <c r="K146" i="3"/>
  <c r="I146" i="3"/>
  <c r="J146" i="3" s="1"/>
  <c r="K145" i="3"/>
  <c r="I145" i="3"/>
  <c r="J145" i="3" s="1"/>
  <c r="K144" i="3"/>
  <c r="I144" i="3"/>
  <c r="J144" i="3" s="1"/>
  <c r="K143" i="3"/>
  <c r="I143" i="3"/>
  <c r="J143" i="3" s="1"/>
  <c r="K142" i="3"/>
  <c r="I142" i="3"/>
  <c r="J142" i="3" s="1"/>
  <c r="K141" i="3"/>
  <c r="I141" i="3"/>
  <c r="J141" i="3" s="1"/>
  <c r="K140" i="3"/>
  <c r="I140" i="3"/>
  <c r="J140" i="3" s="1"/>
  <c r="K139" i="3"/>
  <c r="I139" i="3"/>
  <c r="J139" i="3" s="1"/>
  <c r="K138" i="3"/>
  <c r="I138" i="3"/>
  <c r="J138" i="3" s="1"/>
  <c r="K137" i="3"/>
  <c r="I137" i="3"/>
  <c r="J137" i="3" s="1"/>
  <c r="K136" i="3"/>
  <c r="I136" i="3"/>
  <c r="J136" i="3" s="1"/>
  <c r="K135" i="3"/>
  <c r="I135" i="3"/>
  <c r="J135" i="3" s="1"/>
  <c r="K134" i="3"/>
  <c r="I134" i="3"/>
  <c r="J134" i="3" s="1"/>
  <c r="K133" i="3"/>
  <c r="I133" i="3"/>
  <c r="J133" i="3" s="1"/>
  <c r="K132" i="3"/>
  <c r="I132" i="3"/>
  <c r="J132" i="3" s="1"/>
  <c r="K131" i="3"/>
  <c r="I131" i="3"/>
  <c r="J131" i="3" s="1"/>
  <c r="K130" i="3"/>
  <c r="I130" i="3"/>
  <c r="J130" i="3" s="1"/>
  <c r="K129" i="3"/>
  <c r="I129" i="3"/>
  <c r="J129" i="3" s="1"/>
  <c r="K128" i="3"/>
  <c r="I128" i="3"/>
  <c r="J128" i="3" s="1"/>
  <c r="K127" i="3"/>
  <c r="I127" i="3"/>
  <c r="J127" i="3" s="1"/>
  <c r="K126" i="3"/>
  <c r="I126" i="3"/>
  <c r="J126" i="3" s="1"/>
  <c r="K125" i="3"/>
  <c r="I125" i="3"/>
  <c r="J125" i="3" s="1"/>
  <c r="K124" i="3"/>
  <c r="I124" i="3"/>
  <c r="J124" i="3" s="1"/>
  <c r="K123" i="3"/>
  <c r="I123" i="3"/>
  <c r="J123" i="3" s="1"/>
  <c r="K122" i="3"/>
  <c r="I122" i="3"/>
  <c r="J122" i="3" s="1"/>
  <c r="K121" i="3"/>
  <c r="I121" i="3"/>
  <c r="J121" i="3" s="1"/>
  <c r="K120" i="3"/>
  <c r="I120" i="3"/>
  <c r="J120" i="3" s="1"/>
  <c r="K119" i="3"/>
  <c r="I119" i="3"/>
  <c r="J119" i="3" s="1"/>
  <c r="K118" i="3"/>
  <c r="I118" i="3"/>
  <c r="J118" i="3" s="1"/>
  <c r="K117" i="3"/>
  <c r="I117" i="3"/>
  <c r="J117" i="3" s="1"/>
  <c r="K116" i="3"/>
  <c r="I116" i="3"/>
  <c r="J116" i="3" s="1"/>
  <c r="K115" i="3"/>
  <c r="I115" i="3"/>
  <c r="J115" i="3" s="1"/>
  <c r="K114" i="3"/>
  <c r="I114" i="3"/>
  <c r="J114" i="3" s="1"/>
  <c r="K113" i="3"/>
  <c r="I113" i="3"/>
  <c r="J113" i="3" s="1"/>
  <c r="K112" i="3"/>
  <c r="I112" i="3"/>
  <c r="J112" i="3" s="1"/>
  <c r="K111" i="3"/>
  <c r="I111" i="3"/>
  <c r="J111" i="3" s="1"/>
  <c r="K110" i="3"/>
  <c r="I110" i="3"/>
  <c r="J110" i="3" s="1"/>
  <c r="K109" i="3"/>
  <c r="I109" i="3"/>
  <c r="J109" i="3" s="1"/>
  <c r="K108" i="3"/>
  <c r="I108" i="3"/>
  <c r="J108" i="3" s="1"/>
  <c r="K107" i="3"/>
  <c r="I107" i="3"/>
  <c r="J107" i="3" s="1"/>
  <c r="K106" i="3"/>
  <c r="I106" i="3"/>
  <c r="J106" i="3" s="1"/>
  <c r="K105" i="3"/>
  <c r="I105" i="3"/>
  <c r="J105" i="3" s="1"/>
  <c r="K104" i="3"/>
  <c r="I104" i="3"/>
  <c r="J104" i="3" s="1"/>
  <c r="K103" i="3"/>
  <c r="I103" i="3"/>
  <c r="J103" i="3" s="1"/>
  <c r="K102" i="3"/>
  <c r="I102" i="3"/>
  <c r="J102" i="3" s="1"/>
  <c r="K101" i="3"/>
  <c r="I101" i="3"/>
  <c r="J101" i="3" s="1"/>
  <c r="K100" i="3"/>
  <c r="I100" i="3"/>
  <c r="J100" i="3" s="1"/>
  <c r="K99" i="3"/>
  <c r="I99" i="3"/>
  <c r="J99" i="3" s="1"/>
  <c r="K98" i="3"/>
  <c r="I98" i="3"/>
  <c r="J98" i="3" s="1"/>
  <c r="K97" i="3"/>
  <c r="I97" i="3"/>
  <c r="J97" i="3" s="1"/>
  <c r="K96" i="3"/>
  <c r="I96" i="3"/>
  <c r="J96" i="3" s="1"/>
  <c r="K95" i="3"/>
  <c r="I95" i="3"/>
  <c r="J95" i="3" s="1"/>
  <c r="K94" i="3"/>
  <c r="I94" i="3"/>
  <c r="J94" i="3" s="1"/>
  <c r="K93" i="3"/>
  <c r="I93" i="3"/>
  <c r="J93" i="3" s="1"/>
  <c r="K92" i="3"/>
  <c r="I92" i="3"/>
  <c r="J92" i="3" s="1"/>
  <c r="K91" i="3"/>
  <c r="I91" i="3"/>
  <c r="J91" i="3" s="1"/>
  <c r="K90" i="3"/>
  <c r="I90" i="3"/>
  <c r="J90" i="3" s="1"/>
  <c r="K89" i="3"/>
  <c r="I89" i="3"/>
  <c r="J89" i="3" s="1"/>
  <c r="K88" i="3"/>
  <c r="I88" i="3"/>
  <c r="J88" i="3" s="1"/>
  <c r="K87" i="3"/>
  <c r="I87" i="3"/>
  <c r="J87" i="3" s="1"/>
  <c r="K86" i="3"/>
  <c r="I86" i="3"/>
  <c r="J86" i="3" s="1"/>
  <c r="K85" i="3"/>
  <c r="I85" i="3"/>
  <c r="J85" i="3" s="1"/>
  <c r="K84" i="3"/>
  <c r="I84" i="3"/>
  <c r="J84" i="3" s="1"/>
  <c r="K83" i="3"/>
  <c r="I83" i="3"/>
  <c r="J83" i="3" s="1"/>
  <c r="K82" i="3"/>
  <c r="I82" i="3"/>
  <c r="J82" i="3" s="1"/>
  <c r="K81" i="3"/>
  <c r="I81" i="3"/>
  <c r="J81" i="3" s="1"/>
  <c r="K80" i="3"/>
  <c r="I80" i="3"/>
  <c r="J80" i="3" s="1"/>
  <c r="K79" i="3"/>
  <c r="I79" i="3"/>
  <c r="J79" i="3" s="1"/>
  <c r="K78" i="3"/>
  <c r="I78" i="3"/>
  <c r="J78" i="3" s="1"/>
  <c r="K77" i="3"/>
  <c r="I77" i="3"/>
  <c r="J77" i="3" s="1"/>
  <c r="K76" i="3"/>
  <c r="I76" i="3"/>
  <c r="J76" i="3" s="1"/>
  <c r="K75" i="3"/>
  <c r="I75" i="3"/>
  <c r="J75" i="3" s="1"/>
  <c r="K74" i="3"/>
  <c r="I74" i="3"/>
  <c r="J74" i="3" s="1"/>
  <c r="K73" i="3"/>
  <c r="I73" i="3"/>
  <c r="J73" i="3" s="1"/>
  <c r="K72" i="3"/>
  <c r="I72" i="3"/>
  <c r="J72" i="3" s="1"/>
  <c r="K71" i="3"/>
  <c r="I71" i="3"/>
  <c r="J71" i="3" s="1"/>
  <c r="K70" i="3"/>
  <c r="I70" i="3"/>
  <c r="J70" i="3" s="1"/>
  <c r="K69" i="3"/>
  <c r="I69" i="3"/>
  <c r="J69" i="3" s="1"/>
  <c r="K68" i="3"/>
  <c r="I68" i="3"/>
  <c r="J68" i="3" s="1"/>
  <c r="K67" i="3"/>
  <c r="I67" i="3"/>
  <c r="J67" i="3" s="1"/>
  <c r="K66" i="3"/>
  <c r="I66" i="3"/>
  <c r="J66" i="3" s="1"/>
  <c r="K65" i="3"/>
  <c r="I65" i="3"/>
  <c r="J65" i="3" s="1"/>
  <c r="K64" i="3"/>
  <c r="I64" i="3"/>
  <c r="J64" i="3" s="1"/>
  <c r="K63" i="3"/>
  <c r="I63" i="3"/>
  <c r="J63" i="3" s="1"/>
  <c r="K62" i="3"/>
  <c r="I62" i="3"/>
  <c r="J62" i="3" s="1"/>
  <c r="K61" i="3"/>
  <c r="I61" i="3"/>
  <c r="J61" i="3" s="1"/>
  <c r="K60" i="3"/>
  <c r="I60" i="3"/>
  <c r="J60" i="3" s="1"/>
  <c r="K59" i="3"/>
  <c r="I59" i="3"/>
  <c r="J59" i="3" s="1"/>
  <c r="K58" i="3"/>
  <c r="I58" i="3"/>
  <c r="J58" i="3" s="1"/>
  <c r="K57" i="3"/>
  <c r="I57" i="3"/>
  <c r="J57" i="3" s="1"/>
  <c r="K56" i="3"/>
  <c r="I56" i="3"/>
  <c r="J56" i="3" s="1"/>
  <c r="K55" i="3"/>
  <c r="I55" i="3"/>
  <c r="J55" i="3" s="1"/>
  <c r="K54" i="3"/>
  <c r="I54" i="3"/>
  <c r="J54" i="3" s="1"/>
  <c r="K53" i="3"/>
  <c r="I53" i="3"/>
  <c r="J53" i="3" s="1"/>
  <c r="K52" i="3"/>
  <c r="I52" i="3"/>
  <c r="J52" i="3" s="1"/>
  <c r="K51" i="3"/>
  <c r="I51" i="3"/>
  <c r="J51" i="3" s="1"/>
  <c r="K50" i="3"/>
  <c r="I50" i="3"/>
  <c r="J50" i="3" s="1"/>
  <c r="K49" i="3"/>
  <c r="I49" i="3"/>
  <c r="J49" i="3" s="1"/>
  <c r="K48" i="3"/>
  <c r="I48" i="3"/>
  <c r="J48" i="3" s="1"/>
  <c r="K47" i="3"/>
  <c r="I47" i="3"/>
  <c r="J47" i="3" s="1"/>
  <c r="K46" i="3"/>
  <c r="I46" i="3"/>
  <c r="J46" i="3" s="1"/>
  <c r="K45" i="3"/>
  <c r="I45" i="3"/>
  <c r="J45" i="3" s="1"/>
  <c r="K44" i="3"/>
  <c r="I44" i="3"/>
  <c r="J44" i="3" s="1"/>
  <c r="K43" i="3"/>
  <c r="I43" i="3"/>
  <c r="J43" i="3" s="1"/>
  <c r="K42" i="3"/>
  <c r="I42" i="3"/>
  <c r="J42" i="3" s="1"/>
  <c r="K41" i="3"/>
  <c r="I41" i="3"/>
  <c r="J41" i="3" s="1"/>
  <c r="K40" i="3"/>
  <c r="I40" i="3"/>
  <c r="J40" i="3" s="1"/>
  <c r="K39" i="3"/>
  <c r="I39" i="3"/>
  <c r="J39" i="3" s="1"/>
  <c r="K38" i="3"/>
  <c r="I38" i="3"/>
  <c r="J38" i="3" s="1"/>
  <c r="K37" i="3"/>
  <c r="I37" i="3"/>
  <c r="J37" i="3" s="1"/>
  <c r="K36" i="3"/>
  <c r="I36" i="3"/>
  <c r="J36" i="3" s="1"/>
  <c r="K35" i="3"/>
  <c r="I35" i="3"/>
  <c r="J35" i="3" s="1"/>
  <c r="K34" i="3"/>
  <c r="I34" i="3"/>
  <c r="J34" i="3" s="1"/>
  <c r="K33" i="3"/>
  <c r="I33" i="3"/>
  <c r="J33" i="3" s="1"/>
  <c r="K32" i="3"/>
  <c r="I32" i="3"/>
  <c r="J32" i="3" s="1"/>
  <c r="K31" i="3"/>
  <c r="J31" i="3"/>
  <c r="I31" i="3"/>
  <c r="K30" i="3"/>
  <c r="I30" i="3"/>
  <c r="J30" i="3" s="1"/>
  <c r="K29" i="3"/>
  <c r="I29" i="3"/>
  <c r="J29" i="3" s="1"/>
  <c r="K28" i="3"/>
  <c r="I28" i="3"/>
  <c r="J28" i="3" s="1"/>
  <c r="K27" i="3"/>
  <c r="I27" i="3"/>
  <c r="J27" i="3" s="1"/>
  <c r="K26" i="3"/>
  <c r="I26" i="3"/>
  <c r="J26" i="3" s="1"/>
  <c r="K25" i="3"/>
  <c r="I25" i="3"/>
  <c r="J25" i="3" s="1"/>
  <c r="K24" i="3"/>
  <c r="I24" i="3"/>
  <c r="J24" i="3" s="1"/>
  <c r="K23" i="3"/>
  <c r="I23" i="3"/>
  <c r="J23" i="3" s="1"/>
  <c r="K22" i="3"/>
  <c r="I22" i="3"/>
  <c r="J22" i="3" s="1"/>
  <c r="K21" i="3"/>
  <c r="I21" i="3"/>
  <c r="J21" i="3" s="1"/>
  <c r="K20" i="3"/>
  <c r="I20" i="3"/>
  <c r="J20" i="3" s="1"/>
  <c r="K19" i="3"/>
  <c r="I19" i="3"/>
  <c r="K18" i="3"/>
  <c r="I18" i="3"/>
  <c r="J18" i="3" s="1"/>
  <c r="K17" i="3"/>
  <c r="I17" i="3"/>
  <c r="J17" i="3" s="1"/>
  <c r="K16" i="3"/>
  <c r="I16" i="3"/>
  <c r="J16" i="3" s="1"/>
  <c r="K15" i="3"/>
  <c r="I15" i="3"/>
  <c r="J15" i="3" s="1"/>
  <c r="K14" i="3"/>
  <c r="I14" i="3"/>
  <c r="J14" i="3" s="1"/>
  <c r="K13" i="3"/>
  <c r="I13" i="3"/>
  <c r="J13" i="3" s="1"/>
  <c r="K12" i="3"/>
  <c r="I12" i="3"/>
  <c r="J12" i="3" s="1"/>
  <c r="K11" i="3"/>
  <c r="I11" i="3"/>
  <c r="J11" i="3" s="1"/>
  <c r="K10" i="3"/>
  <c r="I10" i="3"/>
  <c r="J10" i="3" s="1"/>
  <c r="K9" i="3"/>
  <c r="I9" i="3"/>
  <c r="J9" i="3" s="1"/>
  <c r="K8" i="3"/>
  <c r="I8" i="3"/>
  <c r="J8" i="3" s="1"/>
  <c r="K7" i="3"/>
  <c r="I7" i="3"/>
  <c r="J7" i="3" s="1"/>
  <c r="K6" i="3"/>
  <c r="I6" i="3"/>
  <c r="J6" i="3" s="1"/>
  <c r="K5" i="3"/>
  <c r="I5" i="3"/>
  <c r="J5" i="3" s="1"/>
  <c r="K4" i="3"/>
  <c r="I4" i="3"/>
  <c r="J4" i="3" s="1"/>
  <c r="K3" i="3"/>
  <c r="I3" i="3"/>
  <c r="J3" i="3" s="1"/>
  <c r="K2" i="3"/>
  <c r="I2" i="3"/>
  <c r="J2" i="3" s="1"/>
  <c r="N212" i="2"/>
  <c r="K212" i="2"/>
  <c r="H212" i="2"/>
  <c r="N211" i="2"/>
  <c r="K211" i="2"/>
  <c r="H211" i="2"/>
  <c r="N210" i="2"/>
  <c r="K210" i="2"/>
  <c r="H210" i="2"/>
  <c r="N209" i="2"/>
  <c r="K209" i="2"/>
  <c r="H209" i="2"/>
  <c r="N208" i="2"/>
  <c r="K208" i="2"/>
  <c r="H208" i="2"/>
  <c r="N207" i="2"/>
  <c r="K207" i="2"/>
  <c r="H207" i="2"/>
  <c r="N206" i="2"/>
  <c r="K206" i="2"/>
  <c r="H206" i="2"/>
  <c r="N205" i="2"/>
  <c r="K205" i="2"/>
  <c r="H205" i="2"/>
  <c r="N204" i="2"/>
  <c r="K204" i="2"/>
  <c r="H204" i="2"/>
  <c r="N203" i="2"/>
  <c r="K203" i="2"/>
  <c r="H203" i="2"/>
  <c r="N202" i="2"/>
  <c r="K202" i="2"/>
  <c r="H202" i="2"/>
  <c r="N201" i="2"/>
  <c r="K201" i="2"/>
  <c r="H201" i="2"/>
  <c r="N200" i="2"/>
  <c r="K200" i="2"/>
  <c r="H200" i="2"/>
  <c r="N199" i="2"/>
  <c r="K199" i="2"/>
  <c r="H199" i="2"/>
  <c r="N198" i="2"/>
  <c r="K198" i="2"/>
  <c r="H198" i="2"/>
  <c r="N197" i="2"/>
  <c r="K197" i="2"/>
  <c r="H197" i="2"/>
  <c r="N196" i="2"/>
  <c r="K196" i="2"/>
  <c r="H196" i="2"/>
  <c r="N195" i="2"/>
  <c r="K195" i="2"/>
  <c r="H195" i="2"/>
  <c r="N194" i="2"/>
  <c r="K194" i="2"/>
  <c r="H194" i="2"/>
  <c r="N193" i="2"/>
  <c r="K193" i="2"/>
  <c r="H193" i="2"/>
  <c r="N192" i="2"/>
  <c r="K192" i="2"/>
  <c r="H192" i="2"/>
  <c r="N191" i="2"/>
  <c r="K191" i="2"/>
  <c r="H191" i="2"/>
  <c r="N190" i="2"/>
  <c r="K190" i="2"/>
  <c r="H190" i="2"/>
  <c r="N189" i="2"/>
  <c r="K189" i="2"/>
  <c r="H189" i="2"/>
  <c r="N188" i="2"/>
  <c r="K188" i="2"/>
  <c r="H188" i="2"/>
  <c r="N187" i="2"/>
  <c r="K187" i="2"/>
  <c r="H187" i="2"/>
  <c r="N186" i="2"/>
  <c r="K186" i="2"/>
  <c r="H186" i="2"/>
  <c r="N185" i="2"/>
  <c r="K185" i="2"/>
  <c r="H185" i="2"/>
  <c r="N184" i="2"/>
  <c r="K184" i="2"/>
  <c r="H184" i="2"/>
  <c r="N183" i="2"/>
  <c r="K183" i="2"/>
  <c r="H183" i="2"/>
  <c r="N182" i="2"/>
  <c r="K182" i="2"/>
  <c r="H182" i="2"/>
  <c r="N181" i="2"/>
  <c r="K181" i="2"/>
  <c r="H181" i="2"/>
  <c r="N180" i="2"/>
  <c r="K180" i="2"/>
  <c r="H180" i="2"/>
  <c r="N179" i="2"/>
  <c r="K179" i="2"/>
  <c r="H179" i="2"/>
  <c r="N178" i="2"/>
  <c r="K178" i="2"/>
  <c r="H178" i="2"/>
  <c r="N177" i="2"/>
  <c r="K177" i="2"/>
  <c r="H177" i="2"/>
  <c r="N176" i="2"/>
  <c r="K176" i="2"/>
  <c r="H176" i="2"/>
  <c r="N175" i="2"/>
  <c r="K175" i="2"/>
  <c r="H175" i="2"/>
  <c r="N174" i="2"/>
  <c r="K174" i="2"/>
  <c r="H174" i="2"/>
  <c r="N173" i="2"/>
  <c r="K173" i="2"/>
  <c r="H173" i="2"/>
  <c r="N172" i="2"/>
  <c r="K172" i="2"/>
  <c r="H172" i="2"/>
  <c r="N171" i="2"/>
  <c r="K171" i="2"/>
  <c r="H171" i="2"/>
  <c r="N170" i="2"/>
  <c r="K170" i="2"/>
  <c r="H170" i="2"/>
  <c r="N169" i="2"/>
  <c r="K169" i="2"/>
  <c r="H169" i="2"/>
  <c r="N168" i="2"/>
  <c r="K168" i="2"/>
  <c r="H168" i="2"/>
  <c r="N167" i="2"/>
  <c r="K167" i="2"/>
  <c r="H167" i="2"/>
  <c r="N166" i="2"/>
  <c r="K166" i="2"/>
  <c r="H166" i="2"/>
  <c r="N165" i="2"/>
  <c r="K165" i="2"/>
  <c r="H165" i="2"/>
  <c r="N164" i="2"/>
  <c r="K164" i="2"/>
  <c r="H164" i="2"/>
  <c r="N163" i="2"/>
  <c r="K163" i="2"/>
  <c r="H163" i="2"/>
  <c r="N162" i="2"/>
  <c r="K162" i="2"/>
  <c r="H162" i="2"/>
  <c r="N161" i="2"/>
  <c r="K161" i="2"/>
  <c r="H161" i="2"/>
  <c r="N160" i="2"/>
  <c r="K160" i="2"/>
  <c r="H160" i="2"/>
  <c r="N159" i="2"/>
  <c r="K159" i="2"/>
  <c r="H159" i="2"/>
  <c r="N158" i="2"/>
  <c r="K158" i="2"/>
  <c r="H158" i="2"/>
  <c r="N157" i="2"/>
  <c r="K157" i="2"/>
  <c r="H157" i="2"/>
  <c r="N156" i="2"/>
  <c r="K156" i="2"/>
  <c r="H156" i="2"/>
  <c r="N155" i="2"/>
  <c r="K155" i="2"/>
  <c r="H155" i="2"/>
  <c r="N154" i="2"/>
  <c r="K154" i="2"/>
  <c r="H154" i="2"/>
  <c r="N153" i="2"/>
  <c r="K153" i="2"/>
  <c r="H153" i="2"/>
  <c r="N152" i="2"/>
  <c r="K152" i="2"/>
  <c r="H152" i="2"/>
  <c r="N151" i="2"/>
  <c r="K151" i="2"/>
  <c r="H151" i="2"/>
  <c r="N150" i="2"/>
  <c r="K150" i="2"/>
  <c r="H150" i="2"/>
  <c r="N149" i="2"/>
  <c r="K149" i="2"/>
  <c r="H149" i="2"/>
  <c r="N148" i="2"/>
  <c r="K148" i="2"/>
  <c r="H148" i="2"/>
  <c r="N147" i="2"/>
  <c r="K147" i="2"/>
  <c r="H147" i="2"/>
  <c r="N146" i="2"/>
  <c r="K146" i="2"/>
  <c r="H146" i="2"/>
  <c r="N145" i="2"/>
  <c r="K145" i="2"/>
  <c r="H145" i="2"/>
  <c r="N144" i="2"/>
  <c r="K144" i="2"/>
  <c r="H144" i="2"/>
  <c r="N143" i="2"/>
  <c r="K143" i="2"/>
  <c r="H143" i="2"/>
  <c r="N142" i="2"/>
  <c r="K142" i="2"/>
  <c r="H142" i="2"/>
  <c r="N141" i="2"/>
  <c r="K141" i="2"/>
  <c r="H141" i="2"/>
  <c r="N140" i="2"/>
  <c r="K140" i="2"/>
  <c r="H140" i="2"/>
  <c r="N139" i="2"/>
  <c r="K139" i="2"/>
  <c r="H139" i="2"/>
  <c r="N138" i="2"/>
  <c r="K138" i="2"/>
  <c r="H138" i="2"/>
  <c r="N137" i="2"/>
  <c r="K137" i="2"/>
  <c r="H137" i="2"/>
  <c r="N136" i="2"/>
  <c r="K136" i="2"/>
  <c r="H136" i="2"/>
  <c r="N135" i="2"/>
  <c r="K135" i="2"/>
  <c r="H135" i="2"/>
  <c r="N134" i="2"/>
  <c r="K134" i="2"/>
  <c r="H134" i="2"/>
  <c r="N133" i="2"/>
  <c r="K133" i="2"/>
  <c r="H133" i="2"/>
  <c r="N132" i="2"/>
  <c r="K132" i="2"/>
  <c r="H132" i="2"/>
  <c r="N131" i="2"/>
  <c r="K131" i="2"/>
  <c r="H131" i="2"/>
  <c r="N130" i="2"/>
  <c r="K130" i="2"/>
  <c r="H130" i="2"/>
  <c r="N129" i="2"/>
  <c r="K129" i="2"/>
  <c r="H129" i="2"/>
  <c r="N128" i="2"/>
  <c r="K128" i="2"/>
  <c r="H128" i="2"/>
  <c r="N127" i="2"/>
  <c r="K127" i="2"/>
  <c r="H127" i="2"/>
  <c r="N126" i="2"/>
  <c r="K126" i="2"/>
  <c r="H126" i="2"/>
  <c r="N125" i="2"/>
  <c r="K125" i="2"/>
  <c r="H125" i="2"/>
  <c r="N124" i="2"/>
  <c r="K124" i="2"/>
  <c r="H124" i="2"/>
  <c r="N123" i="2"/>
  <c r="K123" i="2"/>
  <c r="H123" i="2"/>
  <c r="N122" i="2"/>
  <c r="K122" i="2"/>
  <c r="H122" i="2"/>
  <c r="N121" i="2"/>
  <c r="K121" i="2"/>
  <c r="H121" i="2"/>
  <c r="N120" i="2"/>
  <c r="K120" i="2"/>
  <c r="H120" i="2"/>
  <c r="N119" i="2"/>
  <c r="K119" i="2"/>
  <c r="H119" i="2"/>
  <c r="N118" i="2"/>
  <c r="K118" i="2"/>
  <c r="H118" i="2"/>
  <c r="N117" i="2"/>
  <c r="K117" i="2"/>
  <c r="H117" i="2"/>
  <c r="N116" i="2"/>
  <c r="K116" i="2"/>
  <c r="H116" i="2"/>
  <c r="N115" i="2"/>
  <c r="K115" i="2"/>
  <c r="H115" i="2"/>
  <c r="N114" i="2"/>
  <c r="K114" i="2"/>
  <c r="H114" i="2"/>
  <c r="N113" i="2"/>
  <c r="K113" i="2"/>
  <c r="H113" i="2"/>
  <c r="N112" i="2"/>
  <c r="K112" i="2"/>
  <c r="H112" i="2"/>
  <c r="N111" i="2"/>
  <c r="K111" i="2"/>
  <c r="H111" i="2"/>
  <c r="N110" i="2"/>
  <c r="K110" i="2"/>
  <c r="H110" i="2"/>
  <c r="N109" i="2"/>
  <c r="K109" i="2"/>
  <c r="H109" i="2"/>
  <c r="N108" i="2"/>
  <c r="K108" i="2"/>
  <c r="H108" i="2"/>
  <c r="N107" i="2"/>
  <c r="K107" i="2"/>
  <c r="H107" i="2"/>
  <c r="N106" i="2"/>
  <c r="K106" i="2"/>
  <c r="H106" i="2"/>
  <c r="N105" i="2"/>
  <c r="K105" i="2"/>
  <c r="H105" i="2"/>
  <c r="N104" i="2"/>
  <c r="K104" i="2"/>
  <c r="H104" i="2"/>
  <c r="N103" i="2"/>
  <c r="K103" i="2"/>
  <c r="H103" i="2"/>
  <c r="N102" i="2"/>
  <c r="K102" i="2"/>
  <c r="H102" i="2"/>
  <c r="N101" i="2"/>
  <c r="K101" i="2"/>
  <c r="H101" i="2"/>
  <c r="N100" i="2"/>
  <c r="K100" i="2"/>
  <c r="H100" i="2"/>
  <c r="N99" i="2"/>
  <c r="K99" i="2"/>
  <c r="H99" i="2"/>
  <c r="N98" i="2"/>
  <c r="K98" i="2"/>
  <c r="H98" i="2"/>
  <c r="N97" i="2"/>
  <c r="H97" i="2"/>
  <c r="N96" i="2"/>
  <c r="K96" i="2"/>
  <c r="H96" i="2"/>
  <c r="N95" i="2"/>
  <c r="K95" i="2"/>
  <c r="H95" i="2"/>
  <c r="N94" i="2"/>
  <c r="K94" i="2"/>
  <c r="H94" i="2"/>
  <c r="N93" i="2"/>
  <c r="K93" i="2"/>
  <c r="H93" i="2"/>
  <c r="N92" i="2"/>
  <c r="K92" i="2"/>
  <c r="H92" i="2"/>
  <c r="N91" i="2"/>
  <c r="K91" i="2"/>
  <c r="H91" i="2"/>
  <c r="N90" i="2"/>
  <c r="K90" i="2"/>
  <c r="H90" i="2"/>
  <c r="N89" i="2"/>
  <c r="K89" i="2"/>
  <c r="H89" i="2"/>
  <c r="N88" i="2"/>
  <c r="K88" i="2"/>
  <c r="H88" i="2"/>
  <c r="N87" i="2"/>
  <c r="K87" i="2"/>
  <c r="H87" i="2"/>
  <c r="N86" i="2"/>
  <c r="K86" i="2"/>
  <c r="H86" i="2"/>
  <c r="N85" i="2"/>
  <c r="K85" i="2"/>
  <c r="H85" i="2"/>
  <c r="N84" i="2"/>
  <c r="K84" i="2"/>
  <c r="H84" i="2"/>
  <c r="N83" i="2"/>
  <c r="K83" i="2"/>
  <c r="H83" i="2"/>
  <c r="N82" i="2"/>
  <c r="K82" i="2"/>
  <c r="H82" i="2"/>
  <c r="N81" i="2"/>
  <c r="K81" i="2"/>
  <c r="H81" i="2"/>
  <c r="N80" i="2"/>
  <c r="K80" i="2"/>
  <c r="H80" i="2"/>
  <c r="N79" i="2"/>
  <c r="K79" i="2"/>
  <c r="H79" i="2"/>
  <c r="N78" i="2"/>
  <c r="K78" i="2"/>
  <c r="H78" i="2"/>
  <c r="N77" i="2"/>
  <c r="K77" i="2"/>
  <c r="H77" i="2"/>
  <c r="N76" i="2"/>
  <c r="K76" i="2"/>
  <c r="H76" i="2"/>
  <c r="N75" i="2"/>
  <c r="K75" i="2"/>
  <c r="H75" i="2"/>
  <c r="N74" i="2"/>
  <c r="K74" i="2"/>
  <c r="H74" i="2"/>
  <c r="N73" i="2"/>
  <c r="K73" i="2"/>
  <c r="H73" i="2"/>
  <c r="N72" i="2"/>
  <c r="K72" i="2"/>
  <c r="H72" i="2"/>
  <c r="N71" i="2"/>
  <c r="K71" i="2"/>
  <c r="H71" i="2"/>
  <c r="N70" i="2"/>
  <c r="K70" i="2"/>
  <c r="H70" i="2"/>
  <c r="N69" i="2"/>
  <c r="K69" i="2"/>
  <c r="H69" i="2"/>
  <c r="N68" i="2"/>
  <c r="K68" i="2"/>
  <c r="H68" i="2"/>
  <c r="N67" i="2"/>
  <c r="K67" i="2"/>
  <c r="H67" i="2"/>
  <c r="N66" i="2"/>
  <c r="K66" i="2"/>
  <c r="H66" i="2"/>
  <c r="N65" i="2"/>
  <c r="K65" i="2"/>
  <c r="H65" i="2"/>
  <c r="N64" i="2"/>
  <c r="K64" i="2"/>
  <c r="H64" i="2"/>
  <c r="N63" i="2"/>
  <c r="K63" i="2"/>
  <c r="H63" i="2"/>
  <c r="N62" i="2"/>
  <c r="K62" i="2"/>
  <c r="H62" i="2"/>
  <c r="N61" i="2"/>
  <c r="K61" i="2"/>
  <c r="H61" i="2"/>
  <c r="N60" i="2"/>
  <c r="K60" i="2"/>
  <c r="H60" i="2"/>
  <c r="N59" i="2"/>
  <c r="K59" i="2"/>
  <c r="H59" i="2"/>
  <c r="N58" i="2"/>
  <c r="K58" i="2"/>
  <c r="H58" i="2"/>
  <c r="N57" i="2"/>
  <c r="K57" i="2"/>
  <c r="H57" i="2"/>
  <c r="N56" i="2"/>
  <c r="K56" i="2"/>
  <c r="H56" i="2"/>
  <c r="N55" i="2"/>
  <c r="K55" i="2"/>
  <c r="H55" i="2"/>
  <c r="N54" i="2"/>
  <c r="K54" i="2"/>
  <c r="H54" i="2"/>
  <c r="N53" i="2"/>
  <c r="K53" i="2"/>
  <c r="H53" i="2"/>
  <c r="N52" i="2"/>
  <c r="K52" i="2"/>
  <c r="H52" i="2"/>
  <c r="N51" i="2"/>
  <c r="K51" i="2"/>
  <c r="H51" i="2"/>
  <c r="N50" i="2"/>
  <c r="K50" i="2"/>
  <c r="H50" i="2"/>
  <c r="N49" i="2"/>
  <c r="K49" i="2"/>
  <c r="H49" i="2"/>
  <c r="N48" i="2"/>
  <c r="K48" i="2"/>
  <c r="H48" i="2"/>
  <c r="N47" i="2"/>
  <c r="K47" i="2"/>
  <c r="H47" i="2"/>
  <c r="N46" i="2"/>
  <c r="K46" i="2"/>
  <c r="H46" i="2"/>
  <c r="N45" i="2"/>
  <c r="K45" i="2"/>
  <c r="H45" i="2"/>
  <c r="N44" i="2"/>
  <c r="K44" i="2"/>
  <c r="H44" i="2"/>
  <c r="N43" i="2"/>
  <c r="K43" i="2"/>
  <c r="H43" i="2"/>
  <c r="N42" i="2"/>
  <c r="K42" i="2"/>
  <c r="H42" i="2"/>
  <c r="N41" i="2"/>
  <c r="K41" i="2"/>
  <c r="H41" i="2"/>
  <c r="N40" i="2"/>
  <c r="K40" i="2"/>
  <c r="H40" i="2"/>
  <c r="N39" i="2"/>
  <c r="K39" i="2"/>
  <c r="H39" i="2"/>
  <c r="N38" i="2"/>
  <c r="K38" i="2"/>
  <c r="H38" i="2"/>
  <c r="N37" i="2"/>
  <c r="K37" i="2"/>
  <c r="H37" i="2"/>
  <c r="N36" i="2"/>
  <c r="K36" i="2"/>
  <c r="H36" i="2"/>
  <c r="N35" i="2"/>
  <c r="K35" i="2"/>
  <c r="H35" i="2"/>
  <c r="N34" i="2"/>
  <c r="K34" i="2"/>
  <c r="H34" i="2"/>
  <c r="N33" i="2"/>
  <c r="K33" i="2"/>
  <c r="H33" i="2"/>
  <c r="N32" i="2"/>
  <c r="K32" i="2"/>
  <c r="H32" i="2"/>
  <c r="N31" i="2"/>
  <c r="K31" i="2"/>
  <c r="H31" i="2"/>
  <c r="N30" i="2"/>
  <c r="K30" i="2"/>
  <c r="H30" i="2"/>
  <c r="N29" i="2"/>
  <c r="K29" i="2"/>
  <c r="H29" i="2"/>
  <c r="N28" i="2"/>
  <c r="K28" i="2"/>
  <c r="H28" i="2"/>
  <c r="N27" i="2"/>
  <c r="K27" i="2"/>
  <c r="H27" i="2"/>
  <c r="N26" i="2"/>
  <c r="K26" i="2"/>
  <c r="H26" i="2"/>
  <c r="N25" i="2"/>
  <c r="K25" i="2"/>
  <c r="H25" i="2"/>
  <c r="N24" i="2"/>
  <c r="K24" i="2"/>
  <c r="H24" i="2"/>
  <c r="N23" i="2"/>
  <c r="K23" i="2"/>
  <c r="H23" i="2"/>
  <c r="N22" i="2"/>
  <c r="K22" i="2"/>
  <c r="H22" i="2"/>
  <c r="N21" i="2"/>
  <c r="K21" i="2"/>
  <c r="H21" i="2"/>
  <c r="N20" i="2"/>
  <c r="K20" i="2"/>
  <c r="H20" i="2"/>
  <c r="N19" i="2"/>
  <c r="K19" i="2"/>
  <c r="H19" i="2"/>
  <c r="N18" i="2"/>
  <c r="K18" i="2"/>
  <c r="H18" i="2"/>
  <c r="N17" i="2"/>
  <c r="K17" i="2"/>
  <c r="H17" i="2"/>
  <c r="N16" i="2"/>
  <c r="K16" i="2"/>
  <c r="H16" i="2"/>
  <c r="N15" i="2"/>
  <c r="K15" i="2"/>
  <c r="H15" i="2"/>
  <c r="N14" i="2"/>
  <c r="K14" i="2"/>
  <c r="H14" i="2"/>
  <c r="N13" i="2"/>
  <c r="K13" i="2"/>
  <c r="H13" i="2"/>
  <c r="N12" i="2"/>
  <c r="K12" i="2"/>
  <c r="H12" i="2"/>
  <c r="N11" i="2"/>
  <c r="K11" i="2"/>
  <c r="H11" i="2"/>
  <c r="N10" i="2"/>
  <c r="K10" i="2"/>
  <c r="H10" i="2"/>
  <c r="N9" i="2"/>
  <c r="K9" i="2"/>
  <c r="H9" i="2"/>
  <c r="N8" i="2"/>
  <c r="K8" i="2"/>
  <c r="H8" i="2"/>
  <c r="N7" i="2"/>
  <c r="K7" i="2"/>
  <c r="H7" i="2"/>
  <c r="N6" i="2"/>
  <c r="K6" i="2"/>
  <c r="H6" i="2"/>
  <c r="N5" i="2"/>
  <c r="K5" i="2"/>
  <c r="H5" i="2"/>
  <c r="N4" i="2"/>
  <c r="K4" i="2"/>
  <c r="H4" i="2"/>
  <c r="N3" i="2"/>
  <c r="K3" i="2"/>
  <c r="H3" i="2"/>
  <c r="N2" i="2"/>
  <c r="K2" i="2"/>
  <c r="H2" i="2"/>
  <c r="J19" i="3" l="1"/>
  <c r="C4" i="6"/>
  <c r="C6" i="6" s="1"/>
  <c r="B3" i="7" s="1"/>
</calcChain>
</file>

<file path=xl/sharedStrings.xml><?xml version="1.0" encoding="utf-8"?>
<sst xmlns="http://schemas.openxmlformats.org/spreadsheetml/2006/main" count="2588" uniqueCount="364">
  <si>
    <t>State</t>
  </si>
  <si>
    <t>Provider Name</t>
  </si>
  <si>
    <t xml:space="preserve">City </t>
  </si>
  <si>
    <t>County</t>
  </si>
  <si>
    <t>MDS Census</t>
  </si>
  <si>
    <t>Administrator Hours</t>
  </si>
  <si>
    <t>Medical Director Hours</t>
  </si>
  <si>
    <t>Pharmacist Hours</t>
  </si>
  <si>
    <t>Dietician Hours</t>
  </si>
  <si>
    <t>Hours Qualified Activities Professional</t>
  </si>
  <si>
    <t>Hours Other Activities Professional</t>
  </si>
  <si>
    <t>Total Hours Activities Staff</t>
  </si>
  <si>
    <t>Average Activities Staff Hours Per Resident Per Day</t>
  </si>
  <si>
    <t>Hours Qualified Social Work Staff</t>
  </si>
  <si>
    <t>Hours Other Social Work Staff</t>
  </si>
  <si>
    <t>Total Hours Social Work Staff</t>
  </si>
  <si>
    <t>Average Social Work Staff Hours Per Resident Per Day</t>
  </si>
  <si>
    <t>RN Hours</t>
  </si>
  <si>
    <t>RN Hours Contract</t>
  </si>
  <si>
    <t>Percent RN Hours Contract</t>
  </si>
  <si>
    <t>LPN Hours</t>
  </si>
  <si>
    <t>LPN Hours Contract</t>
  </si>
  <si>
    <t>Percent LPN Hours Contract</t>
  </si>
  <si>
    <t>CNA Hours</t>
  </si>
  <si>
    <t>CNA Hours Contract</t>
  </si>
  <si>
    <t>Percent CNA Hours Contract</t>
  </si>
  <si>
    <t xml:space="preserve">CNA Hours </t>
  </si>
  <si>
    <t>Total Care Staffing Hours</t>
  </si>
  <si>
    <t>Avg Total Staffing Hours Per Resident Per Day</t>
  </si>
  <si>
    <t>Avg RN Hours Per Resident Per Day</t>
  </si>
  <si>
    <r>
      <rPr>
        <b/>
        <sz val="12"/>
        <color rgb="FF000000"/>
        <rFont val="Calibri"/>
        <family val="2"/>
      </rPr>
      <t>Notes on Non-Nursing Staff Data</t>
    </r>
    <r>
      <rPr>
        <sz val="12"/>
        <color rgb="FF000000"/>
        <rFont val="Calibri"/>
        <family val="2"/>
      </rPr>
      <t xml:space="preserve">: CMS collects a range of non-nursing staff data including activities staff, various therapy staff, doctors employed by the facility, and medical directors. In an effort to make the data as user-friendly as possible, we have included staffing levels for some of the categories which we believe are most critical to resident care in the Non-Care Staff sheet. To access all of these data, for every nursing home for every day of the quarter, visit  https://data.cms.gov/. </t>
    </r>
  </si>
  <si>
    <t xml:space="preserve">For further information and technical specification on payroll-based staff reporting requirements, visit the CMS website at https://www.cms.gov/Medicare/Quality-Initiatives-Patient-Assessment-Instruments/NursingHomeQualityInits/Staffing-Data-Submission-PBJ.html. </t>
  </si>
  <si>
    <t>CT</t>
  </si>
  <si>
    <t>60 WEST</t>
  </si>
  <si>
    <t>ROCKY HILL</t>
  </si>
  <si>
    <t>Hartford</t>
  </si>
  <si>
    <t>AARON MANOR NURSING &amp; REHABILITATION</t>
  </si>
  <si>
    <t>CHESTER</t>
  </si>
  <si>
    <t>Middlesex</t>
  </si>
  <si>
    <t>ABBOTT TERR HEALTH CTR</t>
  </si>
  <si>
    <t>WATERBURY</t>
  </si>
  <si>
    <t>New Haven</t>
  </si>
  <si>
    <t>ADVANCED CENTER FOR NURSING &amp; REHABILITATION</t>
  </si>
  <si>
    <t>NEW HAVEN</t>
  </si>
  <si>
    <t>ALZHEIMER'S RESOURCE CENTER OF CONNECTICUT, INC</t>
  </si>
  <si>
    <t>PLANTSVILLE</t>
  </si>
  <si>
    <t>AMBERWOODS OF FARMINGTON</t>
  </si>
  <si>
    <t>FARMINGTON</t>
  </si>
  <si>
    <t>APPLE REHAB AVON</t>
  </si>
  <si>
    <t>AVON</t>
  </si>
  <si>
    <t>APPLE REHAB COCCOMO</t>
  </si>
  <si>
    <t>MERIDEN</t>
  </si>
  <si>
    <t>APPLE REHAB COLCHESTER</t>
  </si>
  <si>
    <t>COLCHESTER</t>
  </si>
  <si>
    <t>New London</t>
  </si>
  <si>
    <t>APPLE REHAB CROMWELL</t>
  </si>
  <si>
    <t>CROMWELL</t>
  </si>
  <si>
    <t>APPLE REHAB FARMINGTON VALLEY</t>
  </si>
  <si>
    <t>PLAINVILLE</t>
  </si>
  <si>
    <t>APPLE REHAB GUILFORD</t>
  </si>
  <si>
    <t>GUILFORD</t>
  </si>
  <si>
    <t>APPLE REHAB LAUREL WOODS</t>
  </si>
  <si>
    <t>EAST HAVEN</t>
  </si>
  <si>
    <t>APPLE REHAB MIDDLETOWN</t>
  </si>
  <si>
    <t>MIDDLETOWN</t>
  </si>
  <si>
    <t>APPLE REHAB MYSTIC</t>
  </si>
  <si>
    <t>MYSTIC</t>
  </si>
  <si>
    <t>APPLE REHAB ROCKY HILL</t>
  </si>
  <si>
    <t>APPLE REHAB SAYBROOK</t>
  </si>
  <si>
    <t>OLD SAYBROOK</t>
  </si>
  <si>
    <t>APPLE REHAB SHELTON LAKES</t>
  </si>
  <si>
    <t>SHELTON</t>
  </si>
  <si>
    <t>Fairfield</t>
  </si>
  <si>
    <t>APPLE REHAB WATERTOWN</t>
  </si>
  <si>
    <t>WATERTOWN</t>
  </si>
  <si>
    <t>Litchfield</t>
  </si>
  <si>
    <t>APPLE REHAB WEST HAVEN</t>
  </si>
  <si>
    <t>WEST HAVEN</t>
  </si>
  <si>
    <t>ARDEN HOUSE</t>
  </si>
  <si>
    <t>HAMDEN</t>
  </si>
  <si>
    <t>AUTUMN LAKE HEALTHCARE AT BUCKS HILL</t>
  </si>
  <si>
    <t>AUTUMN LAKE HEALTHCARE AT CROMWELL</t>
  </si>
  <si>
    <t>AUTUMN LAKE HEALTHCARE AT NEW BRITAIN</t>
  </si>
  <si>
    <t>NEW BRITAIN</t>
  </si>
  <si>
    <t>AUTUMN LAKE HEALTHCARE AT NORWALK</t>
  </si>
  <si>
    <t>NORWALK</t>
  </si>
  <si>
    <t>AVALON HEALTH CARE CENTER AT STONERIDGE</t>
  </si>
  <si>
    <t>AVERY NURSING HOME</t>
  </si>
  <si>
    <t>HARTFORD</t>
  </si>
  <si>
    <t>AVON HEALTH CENTER</t>
  </si>
  <si>
    <t>BAYVIEW HEALTH CARE</t>
  </si>
  <si>
    <t>WATERFORD</t>
  </si>
  <si>
    <t>BEACON BROOK HEALTH CENTER</t>
  </si>
  <si>
    <t>NAUGATUCK</t>
  </si>
  <si>
    <t>BEECHWOOD</t>
  </si>
  <si>
    <t>NEW LONDON</t>
  </si>
  <si>
    <t>BEL AIR MANOR</t>
  </si>
  <si>
    <t>NEWINGTON</t>
  </si>
  <si>
    <t>BETHEL HEALTH CARE CENTER</t>
  </si>
  <si>
    <t>BETHEL</t>
  </si>
  <si>
    <t>BICKFORD HEALTH CARE CENTER</t>
  </si>
  <si>
    <t>WINDSOR LOCKS</t>
  </si>
  <si>
    <t>BISHOP WICKE HEALTH &amp; REHAB CT</t>
  </si>
  <si>
    <t>BLOOMFIELD HEALTH CARE CENTER</t>
  </si>
  <si>
    <t>BLOOMFIELD</t>
  </si>
  <si>
    <t>BRADLEY HOME &amp; PAVILLION, THE</t>
  </si>
  <si>
    <t>BRANFORD HILLS HEALTHCARE CTR</t>
  </si>
  <si>
    <t>BRANFORD</t>
  </si>
  <si>
    <t>BRIDE BROOK HEALTH &amp; REHABILITATION CENTER</t>
  </si>
  <si>
    <t>NIANTIC</t>
  </si>
  <si>
    <t>BRIDGEPORT HEALTH CARE CENTER</t>
  </si>
  <si>
    <t>BRIDGEPORT</t>
  </si>
  <si>
    <t>CALEB HITCHCOCK HEALTH CARE CE</t>
  </si>
  <si>
    <t>CAMBRIDGE HEALTH AND REHABILITATION CENTER</t>
  </si>
  <si>
    <t>FAIRFIELD</t>
  </si>
  <si>
    <t>CANDLEWOOD VALLEY HEALTH &amp; REHABILITATION CENTER</t>
  </si>
  <si>
    <t>NEW MILFORD</t>
  </si>
  <si>
    <t>CAROLTON CHRONIC &amp; CONV HOSP,</t>
  </si>
  <si>
    <t>CASSENA CARE AT NEW BRITAIN</t>
  </si>
  <si>
    <t>CASSENA CARE AT NORWALK</t>
  </si>
  <si>
    <t>CASSENA CARE AT STAMFORD</t>
  </si>
  <si>
    <t>STAMFORD</t>
  </si>
  <si>
    <t>CHELSEA PLACE CARE CENTER</t>
  </si>
  <si>
    <t>CHERRY BROOK HEALTH CARE CENTE</t>
  </si>
  <si>
    <t>COLLINSVILLE</t>
  </si>
  <si>
    <t>CHESHIRE HOUSE HEALTH CARE FAC</t>
  </si>
  <si>
    <t>CHESHIRE REGIONAL REHAB CENTER</t>
  </si>
  <si>
    <t>CHESHIRE</t>
  </si>
  <si>
    <t>CHESTELM HEALTH CARE</t>
  </si>
  <si>
    <t>MOODUS</t>
  </si>
  <si>
    <t>CHESTERFIELDS HEALTH CARE CENTER</t>
  </si>
  <si>
    <t>COBALT LODGE HEALTH CARE &amp; REH</t>
  </si>
  <si>
    <t>COBALT</t>
  </si>
  <si>
    <t>COLONIAL HEALTH &amp; REHAB CENTER OF PLAINFIELD LLC</t>
  </si>
  <si>
    <t>PLAINFIELD</t>
  </si>
  <si>
    <t>Windham</t>
  </si>
  <si>
    <t>CONNECTICUT BAPTIST HOMES, INC</t>
  </si>
  <si>
    <t>COOK WILLOW CONVALESCENT HOSPI</t>
  </si>
  <si>
    <t>PLYMOUTH</t>
  </si>
  <si>
    <t>COUNTRYSIDE MANOR OF BRISTOL</t>
  </si>
  <si>
    <t>BRISTOL</t>
  </si>
  <si>
    <t>CRESTFIELD REHABILITATION CENTER &amp; FENWOOD MANOR</t>
  </si>
  <si>
    <t>MANCHESTER</t>
  </si>
  <si>
    <t>CURTIS HOME ST ELIZABETH CENTER</t>
  </si>
  <si>
    <t>DAVIS PLACE</t>
  </si>
  <si>
    <t>DANIELSON</t>
  </si>
  <si>
    <t>DOUGLAS MANOR</t>
  </si>
  <si>
    <t>WINDHAM</t>
  </si>
  <si>
    <t>EDGEHILL HEALTH CENTER</t>
  </si>
  <si>
    <t>ELIM PARK BAPTIST HOME, INC</t>
  </si>
  <si>
    <t>ESSEX MEADOWS HEALTH CENTER</t>
  </si>
  <si>
    <t>ESSEX</t>
  </si>
  <si>
    <t>EVERGREEN HEALTH CARE CENTER</t>
  </si>
  <si>
    <t>STAFFORD SPRINGS</t>
  </si>
  <si>
    <t>Tolland</t>
  </si>
  <si>
    <t>EVERGREEN WOODS</t>
  </si>
  <si>
    <t>NORTH BRANFORD</t>
  </si>
  <si>
    <t>FAIRVIEW</t>
  </si>
  <si>
    <t>GROTON</t>
  </si>
  <si>
    <t>FILOSA, FOR NURSING &amp; REHABILITATION</t>
  </si>
  <si>
    <t>DANBURY</t>
  </si>
  <si>
    <t>FOX HILL CENTER</t>
  </si>
  <si>
    <t>ROCKVILLE</t>
  </si>
  <si>
    <t>FRESH RIVER HEALTHCARE</t>
  </si>
  <si>
    <t>EAST WINDSOR</t>
  </si>
  <si>
    <t>GARDNER HEIGHTS HEALTH CARE CENTER, INC</t>
  </si>
  <si>
    <t>GEER NURSING AND REHABILITATION</t>
  </si>
  <si>
    <t>CANAAN</t>
  </si>
  <si>
    <t>GLADEVIEW HEALTH CARE CENTER</t>
  </si>
  <si>
    <t>GLASTONBURY HEALTH CARE CENTER</t>
  </si>
  <si>
    <t>GLASTONBURY</t>
  </si>
  <si>
    <t>GLEN HILL REHABILITATION &amp; NURSING CENTER</t>
  </si>
  <si>
    <t>GLENDALE CENTER</t>
  </si>
  <si>
    <t>GOLDEN HILL REHAB PAVILION</t>
  </si>
  <si>
    <t>MILFORD</t>
  </si>
  <si>
    <t>GOVERNOR'S HOUSE REHABILITATION &amp; NURSING CENTER</t>
  </si>
  <si>
    <t>SIMSBURY</t>
  </si>
  <si>
    <t>GRANDVIEW REHABILITATION AND HEALTHCARE CENTER</t>
  </si>
  <si>
    <t>GREENTREE MANOR NURSING &amp; REHA</t>
  </si>
  <si>
    <t>GREENWICH WOODS REHABILITATION</t>
  </si>
  <si>
    <t>GREENWICH</t>
  </si>
  <si>
    <t>GRIMES YNHCC</t>
  </si>
  <si>
    <t>GROTON REGENCY CENTER</t>
  </si>
  <si>
    <t>GROVE MANOR NURSING HOME, INC</t>
  </si>
  <si>
    <t>GUILFORD HOUSE, THE</t>
  </si>
  <si>
    <t>HAMDEN REHABILITATION &amp; HEALTH CARE CENTER</t>
  </si>
  <si>
    <t>HANCOCK HALL</t>
  </si>
  <si>
    <t>HARBOR VILLAGE NORTH HEALTH AND REHABILITATION CEN</t>
  </si>
  <si>
    <t>HARRINGTON COURT</t>
  </si>
  <si>
    <t>HEBREW CENTER FOR HEALTH AND REHABILITATION</t>
  </si>
  <si>
    <t>WEST HARTFORD</t>
  </si>
  <si>
    <t>HEWITT HEALTH &amp; REHABILITATION CENTER, INC</t>
  </si>
  <si>
    <t>HUGHES HEALTH AND REHABILITATION</t>
  </si>
  <si>
    <t>INGRAHAM MANOR</t>
  </si>
  <si>
    <t>JEFFERSON HOUSE</t>
  </si>
  <si>
    <t>JEROME HOME</t>
  </si>
  <si>
    <t>JEWISH SENIOR SERVICES</t>
  </si>
  <si>
    <t>KIMBERLY HALL NORTH</t>
  </si>
  <si>
    <t>WINDSOR</t>
  </si>
  <si>
    <t>KIMBERLY HALL-SOUTH CENTER</t>
  </si>
  <si>
    <t>LAUREL RIDGE HEALTH CARE CENTE</t>
  </si>
  <si>
    <t>RIDGEFIELD</t>
  </si>
  <si>
    <t>LEDGECREST HEALTH CARE</t>
  </si>
  <si>
    <t>KENSINGTON</t>
  </si>
  <si>
    <t>LEEWAY, INC</t>
  </si>
  <si>
    <t>LITCHFIELD WOODS HEALTH CARE C</t>
  </si>
  <si>
    <t>TORRINGTON</t>
  </si>
  <si>
    <t>LONG RIDGE POST-ACUTE CARE</t>
  </si>
  <si>
    <t>LORD CHAMBERLAIN MANOR</t>
  </si>
  <si>
    <t>STRATFORD</t>
  </si>
  <si>
    <t>LORD CHAMBERLAIN NURSING &amp; REHABILITATION CENTER</t>
  </si>
  <si>
    <t>LOURDES HEALTH CARE CENTER, IN</t>
  </si>
  <si>
    <t>WILTON</t>
  </si>
  <si>
    <t>LUDLOWE CENTER FOR HEALTH &amp; REHABILITATION, LLC</t>
  </si>
  <si>
    <t>LUTHERAN HOME OF SOUTHBURY INC</t>
  </si>
  <si>
    <t>SOUTHBURY</t>
  </si>
  <si>
    <t>MADISON HOUSE</t>
  </si>
  <si>
    <t>MADISON</t>
  </si>
  <si>
    <t>MAEFAIR HEALTH CARE CENTER</t>
  </si>
  <si>
    <t>TRUMBULL</t>
  </si>
  <si>
    <t>MANCHESTER MANOR</t>
  </si>
  <si>
    <t>MANSFIELD CENTER FOR NURSING AND REHABILITATION</t>
  </si>
  <si>
    <t>MANSFIELD</t>
  </si>
  <si>
    <t>MAPLE VIEW MANOR</t>
  </si>
  <si>
    <t>MARLBOROUGH HEALTH CARE CENTER</t>
  </si>
  <si>
    <t>MARLBOROUGH</t>
  </si>
  <si>
    <t>MARY WADE HOME, INC</t>
  </si>
  <si>
    <t>MASONICARE HEALTH CENTER</t>
  </si>
  <si>
    <t>WALLINGFORD</t>
  </si>
  <si>
    <t>MATTATUCK HEALTH CARE FAC</t>
  </si>
  <si>
    <t>MATULAITIS NURSING HOME</t>
  </si>
  <si>
    <t>PUTNAM</t>
  </si>
  <si>
    <t>MCLEAN HEALTH CENTER</t>
  </si>
  <si>
    <t>MEADOW RIDGE</t>
  </si>
  <si>
    <t>WEST REDDING</t>
  </si>
  <si>
    <t>MEADOWBROOK OF GRANBY</t>
  </si>
  <si>
    <t>GRANBY</t>
  </si>
  <si>
    <t>MERIDEN CENTER</t>
  </si>
  <si>
    <t>MERIDIAN MANOR</t>
  </si>
  <si>
    <t>MIDDLEBURY CONVALESCENT HOME</t>
  </si>
  <si>
    <t>MIDDLEBURY</t>
  </si>
  <si>
    <t>MIDDLESEX HEALTH CARE CENTER</t>
  </si>
  <si>
    <t>MILFORD HEALTH CARE CENTER INC</t>
  </si>
  <si>
    <t>MILLER MEMORIAL COMMUNITY</t>
  </si>
  <si>
    <t>MONSIGNOR BOJNOWSKI MANOR</t>
  </si>
  <si>
    <t>MONTOWESE HEALTH &amp; REHABILITATION CENTER</t>
  </si>
  <si>
    <t>NORTH HAVEN</t>
  </si>
  <si>
    <t>MYSTIC HEALTHCARE &amp; REHABILITATION CENTER, LLC</t>
  </si>
  <si>
    <t>NEW LONDON SUB-ACUTE AND NURSING</t>
  </si>
  <si>
    <t>NEWINGTON RAPID RECOVERY REHAB CENTER</t>
  </si>
  <si>
    <t>NEWTOWN REHABILITATION &amp; HEALTH CARE CENTER</t>
  </si>
  <si>
    <t>NEWTOWN</t>
  </si>
  <si>
    <t>NOBLE HORIZONS</t>
  </si>
  <si>
    <t>SALISBURY</t>
  </si>
  <si>
    <t>NORTHBRIDGE HEALTH CARE CENTER</t>
  </si>
  <si>
    <t>NORWICH SUB-ACUTE AND NURSING</t>
  </si>
  <si>
    <t>NORWICH</t>
  </si>
  <si>
    <t>NOTRE DAME CONVALESCENT HOME I</t>
  </si>
  <si>
    <t>ORANGE HEALTH CARE CENTER</t>
  </si>
  <si>
    <t>ORANGE</t>
  </si>
  <si>
    <t>ORCHARD GROVE SPECIALTY CARE CENTER, LLC</t>
  </si>
  <si>
    <t>UNCASVILLE</t>
  </si>
  <si>
    <t>PARKVILLE CARE CENTER</t>
  </si>
  <si>
    <t>PARKWAY PAVILION HEALTH AND REHABILITATION CENTER</t>
  </si>
  <si>
    <t>ENFIELD</t>
  </si>
  <si>
    <t>PENDLETON HEALTH &amp; REHABILITATION CENTER</t>
  </si>
  <si>
    <t>PIERCE MEM BAPTIST HOME</t>
  </si>
  <si>
    <t>BROOKLYN</t>
  </si>
  <si>
    <t>PILGRIM MANOR</t>
  </si>
  <si>
    <t>PINES AT BRISTOL FOR NURSING &amp; REHABILITATION, THE</t>
  </si>
  <si>
    <t>POMPERAUG WOODS HEALTH CENTER</t>
  </si>
  <si>
    <t>PORTLAND CARE &amp; REHAB CENTER,</t>
  </si>
  <si>
    <t>PORTLAND</t>
  </si>
  <si>
    <t>QUINNIPAC VALLEY CENTER</t>
  </si>
  <si>
    <t>REGALCARE AT GREENWICH</t>
  </si>
  <si>
    <t>REGALCARE AT NEW HAVEN</t>
  </si>
  <si>
    <t>REGALCARE AT SOUTHPORT</t>
  </si>
  <si>
    <t>SOUTHPORT</t>
  </si>
  <si>
    <t>REGALCARE AT TORRINGTON</t>
  </si>
  <si>
    <t>REGALCARE AT WATERBURY</t>
  </si>
  <si>
    <t>REGALCARE AT WEST HAVEN</t>
  </si>
  <si>
    <t>REGENCY HOUSE NURSING AND REHABILITATION CENTER</t>
  </si>
  <si>
    <t>RIVER GLEN HEALTH CARE CTR</t>
  </si>
  <si>
    <t>RIVERSIDE HEALTH &amp; REHABILITAT</t>
  </si>
  <si>
    <t>EAST HARTFORD</t>
  </si>
  <si>
    <t>SAINT JOHN PAUL I I CENTER</t>
  </si>
  <si>
    <t>SALMON BROOK REHAB AND NURSING</t>
  </si>
  <si>
    <t>SEABURY RETIREMENT COMMUNITY</t>
  </si>
  <si>
    <t>SHADY KNOLL</t>
  </si>
  <si>
    <t>SEYMOUR</t>
  </si>
  <si>
    <t>SHARON HEALTH CARE CENTER</t>
  </si>
  <si>
    <t>SHARON</t>
  </si>
  <si>
    <t>SHERIDEN WOODS</t>
  </si>
  <si>
    <t>SILVER SPRINGS CARE CENTER</t>
  </si>
  <si>
    <t>SKYVIEW REHAB AND NURSING</t>
  </si>
  <si>
    <t>SOUTHINGTON CARE CENTER</t>
  </si>
  <si>
    <t>SOUTHINGTON</t>
  </si>
  <si>
    <t>SPRINGS AT WATERMARK 3030 PARK, THE</t>
  </si>
  <si>
    <t>SPRINGS AT WATERMARK EAST HILL, THE</t>
  </si>
  <si>
    <t>ST CAMILLUS REHABILITATION &amp; NURSING CENTER</t>
  </si>
  <si>
    <t>ST JOSEPH'S CENTER</t>
  </si>
  <si>
    <t>ST JOSEPH'S RESIDENCE</t>
  </si>
  <si>
    <t>ST MARY HOME</t>
  </si>
  <si>
    <t>SUFFIELD HOUSE, THE</t>
  </si>
  <si>
    <t>SUFFIELD</t>
  </si>
  <si>
    <t>SUMMIT AT PLANTSVILLE, THE</t>
  </si>
  <si>
    <t>THE RESERVOIR</t>
  </si>
  <si>
    <t>THREE RIVERS</t>
  </si>
  <si>
    <t>TOUCHPOINTS AT BLOOMFIELD</t>
  </si>
  <si>
    <t>TOUCHPOINTS AT CHESTNUT</t>
  </si>
  <si>
    <t>TOUCHPOINTS AT FARMINGTON</t>
  </si>
  <si>
    <t>TOUCHPOINTS AT MANCHESTER</t>
  </si>
  <si>
    <t>TRINITY HILL CARE CENTER</t>
  </si>
  <si>
    <t>TWIN MAPLES HEALTHCARE, INC</t>
  </si>
  <si>
    <t>DURHAM</t>
  </si>
  <si>
    <t>VALERIE MANOR</t>
  </si>
  <si>
    <t>VANDERMAN PLACE</t>
  </si>
  <si>
    <t>WILLIMANTIC</t>
  </si>
  <si>
    <t>VERNON MANOR HEALTH CARE CENTER</t>
  </si>
  <si>
    <t>VERNON</t>
  </si>
  <si>
    <t>VILLA AT STAMFORD, THE</t>
  </si>
  <si>
    <t>VILLA MARIA NURSING &amp; REHAB COMMUNITY, INC</t>
  </si>
  <si>
    <t>VILLAGE CREST CENTER FOR HEALTH &amp; REHABILITATION</t>
  </si>
  <si>
    <t>VILLAGE GREEN OF BRISTOL REHAB &amp; HEALTH CENTER</t>
  </si>
  <si>
    <t>FORESTVILLE</t>
  </si>
  <si>
    <t>WADSWORTH GLEN HEALTH CARE CEN</t>
  </si>
  <si>
    <t>WATER'S EDGE CENTER FOR HEALTH &amp; REHAB</t>
  </si>
  <si>
    <t>WATROUS NURSING CENTER</t>
  </si>
  <si>
    <t>WAVENY CARE CENTER</t>
  </si>
  <si>
    <t>NEW CANAAN</t>
  </si>
  <si>
    <t>WEST HARTFORD HEALTH &amp; REHABILITATION CENTER</t>
  </si>
  <si>
    <t>WEST RIVER REHAB CENTER</t>
  </si>
  <si>
    <t>WESTERN REHABILITATION CARE CENTER</t>
  </si>
  <si>
    <t>WESTFIELD CARE &amp; REHAB CENTER</t>
  </si>
  <si>
    <t>WESTPORT REHABILITATION COMPLEX</t>
  </si>
  <si>
    <t>WESTPORT</t>
  </si>
  <si>
    <t>WESTSIDE CARE CENTER</t>
  </si>
  <si>
    <t>WESTVIEW NURSING CARE &amp; REHAB</t>
  </si>
  <si>
    <t>DAYVILLE</t>
  </si>
  <si>
    <t>WHISPERING PINES REHABILITATION AND NURSING CENTER</t>
  </si>
  <si>
    <t>WHITNEY CENTER</t>
  </si>
  <si>
    <t>WHITNEY REHABILITATION CARE CENTER</t>
  </si>
  <si>
    <t>WILLOWS REHABILITATION &amp; NURSING CENTER</t>
  </si>
  <si>
    <t>WOODBRIDGE</t>
  </si>
  <si>
    <t>WILTON MEADOWS HEALTH CARE CEN</t>
  </si>
  <si>
    <t>WINDSOR HEALTH AND REHABILITATION CENTER, LLC</t>
  </si>
  <si>
    <t>WITHERELL, NATHANIEL</t>
  </si>
  <si>
    <t>WOLCOTT HALL NURSING CTR</t>
  </si>
  <si>
    <t>WOLCOTT VIEW MANOR</t>
  </si>
  <si>
    <t>WOLCOTT</t>
  </si>
  <si>
    <t>WOODLAKE AT TOLLAND REHABILITATION &amp; NURSING CENTE</t>
  </si>
  <si>
    <t>TOLLAND</t>
  </si>
  <si>
    <t>State RN average = C/A</t>
  </si>
  <si>
    <t>State staffing average =  B/A</t>
  </si>
  <si>
    <t>Let C = Sum of RN hour avgs</t>
  </si>
  <si>
    <t>Let B = Sum of total staffing avgs</t>
  </si>
  <si>
    <t>Let A = Sum of MDS avgs</t>
  </si>
  <si>
    <t>State average calculations</t>
  </si>
  <si>
    <t>National Care Staff Averages: 3.37 hours of total direct care staff time per resident per day, including 0.42 hours of RN staff time per resident per day.</t>
  </si>
  <si>
    <t>State total direct care staff hours per resident day:</t>
  </si>
  <si>
    <r>
      <rPr>
        <b/>
        <sz val="12"/>
        <color rgb="FF000000"/>
        <rFont val="Calibri"/>
        <family val="2"/>
      </rPr>
      <t>Notes on Average Staffing</t>
    </r>
    <r>
      <rPr>
        <sz val="12"/>
        <color rgb="FF000000"/>
        <rFont val="Calibri"/>
        <family val="2"/>
      </rPr>
      <t xml:space="preserve">: (1) Not all facilities are in compliance with the staff reporting requirement. The inability to include the staffing levels maintained in these facilities may skew the average for the US and/or a particular state. (2) The list includes Transitional Care Units and pediatric nursing homes, which generally have significantly higher staffing than a typical nursing home. This, too, will impact state and national averages.   </t>
    </r>
  </si>
  <si>
    <t>RN staff hours per resident per day:</t>
  </si>
  <si>
    <t>For further information on nursing home quality, staffing, and other data, visit our website, www.nursinghome411.org.</t>
  </si>
  <si>
    <r>
      <rPr>
        <b/>
        <sz val="12"/>
        <color theme="1"/>
        <rFont val="Calibri"/>
        <family val="2"/>
        <scheme val="minor"/>
      </rPr>
      <t>Notes on Q3 state and national average calculations:</t>
    </r>
    <r>
      <rPr>
        <sz val="12"/>
        <color theme="1"/>
        <rFont val="Calibri"/>
        <family val="2"/>
        <scheme val="minor"/>
      </rPr>
      <t xml:space="preserve"> State and national staffing (Total and RN) averages were determined by dividing a given sample's aggregate of facility staffing by its aggregate of facility MDS census, thus accounting for variations in facility size. Previous LTCCC staffing reports used different methodology by averaging all facility HPRDs in a sample (without adjusting for facility size) to determine state and national staffing averages. Calculations for Q3 state staffing averages can be found on "State Average &amp; Calculations" tab.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</si>
</sst>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9" x14ac:knownFonts="1">
    <font>
      <sz val="11"/>
      <color theme="1"/>
      <name val="Calibri"/>
      <family val="2"/>
      <scheme val="minor"/>
    </font>
    <font>
      <sz val="11"/>
      <color theme="1"/>
      <name val="Calibri"/>
      <family val="2"/>
      <scheme val="minor"/>
    </font>
    <font>
      <b/>
      <sz val="11"/>
      <color rgb="FFFFFFFF"/>
      <name val="Calibri"/>
      <family val="2"/>
    </font>
    <font>
      <b/>
      <sz val="12"/>
      <color rgb="FF000000"/>
      <name val="Calibri"/>
      <family val="2"/>
    </font>
    <font>
      <sz val="12"/>
      <color rgb="FF000000"/>
      <name val="Calibri"/>
      <family val="2"/>
    </font>
    <font>
      <sz val="12"/>
      <color theme="1"/>
      <name val="Calibri"/>
      <family val="2"/>
    </font>
    <font>
      <b/>
      <sz val="11"/>
      <color theme="1"/>
      <name val="Calibri"/>
      <family val="2"/>
      <scheme val="minor"/>
    </font>
    <font>
      <sz val="12"/>
      <color theme="1"/>
      <name val="Calibri"/>
      <family val="2"/>
      <scheme val="minor"/>
    </font>
    <font>
      <b/>
      <sz val="12"/>
      <color theme="1"/>
      <name val="Calibri"/>
      <family val="2"/>
      <scheme val="minor"/>
    </font>
  </fonts>
  <fills count="9">
    <fill>
      <patternFill patternType="none"/>
    </fill>
    <fill>
      <patternFill patternType="gray125"/>
    </fill>
    <fill>
      <patternFill patternType="solid">
        <fgColor rgb="FF8497B0"/>
        <bgColor rgb="FF000000"/>
      </patternFill>
    </fill>
    <fill>
      <patternFill patternType="solid">
        <fgColor theme="0" tint="-0.14999847407452621"/>
        <bgColor theme="0" tint="-0.14999847407452621"/>
      </patternFill>
    </fill>
    <fill>
      <patternFill patternType="solid">
        <fgColor rgb="FF92D050"/>
        <bgColor rgb="FF000000"/>
      </patternFill>
    </fill>
    <fill>
      <patternFill patternType="solid">
        <fgColor rgb="FF00B0F0"/>
        <bgColor rgb="FF000000"/>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2"/>
        <bgColor indexed="64"/>
      </patternFill>
    </fill>
  </fills>
  <borders count="18">
    <border>
      <left/>
      <right/>
      <top/>
      <bottom/>
      <diagonal/>
    </border>
    <border>
      <left/>
      <right/>
      <top/>
      <bottom style="thin">
        <color rgb="FF000000"/>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0" fontId="1" fillId="0" borderId="0"/>
    <xf numFmtId="0" fontId="1" fillId="0" borderId="0"/>
    <xf numFmtId="0" fontId="5" fillId="0" borderId="0"/>
  </cellStyleXfs>
  <cellXfs count="34">
    <xf numFmtId="0" fontId="0" fillId="0" borderId="0" xfId="0"/>
    <xf numFmtId="0" fontId="0" fillId="3" borderId="0" xfId="0" applyFont="1" applyFill="1"/>
    <xf numFmtId="164" fontId="0" fillId="3" borderId="0" xfId="0" applyNumberFormat="1" applyFont="1" applyFill="1"/>
    <xf numFmtId="0" fontId="0" fillId="0" borderId="0" xfId="0" applyFont="1"/>
    <xf numFmtId="164" fontId="0" fillId="0" borderId="0" xfId="0" applyNumberFormat="1" applyFont="1"/>
    <xf numFmtId="164" fontId="0" fillId="0" borderId="0" xfId="0" applyNumberFormat="1"/>
    <xf numFmtId="165" fontId="0" fillId="0" borderId="0" xfId="0" applyNumberFormat="1"/>
    <xf numFmtId="0" fontId="2" fillId="5" borderId="1" xfId="0" applyFont="1" applyFill="1" applyBorder="1" applyAlignment="1">
      <alignment wrapText="1"/>
    </xf>
    <xf numFmtId="0" fontId="2" fillId="4" borderId="1" xfId="0" applyFont="1" applyFill="1" applyBorder="1" applyAlignment="1">
      <alignment wrapText="1"/>
    </xf>
    <xf numFmtId="165" fontId="2" fillId="4" borderId="1" xfId="1" applyNumberFormat="1" applyFont="1" applyFill="1" applyBorder="1" applyAlignment="1">
      <alignment wrapText="1"/>
    </xf>
    <xf numFmtId="0" fontId="2" fillId="2" borderId="1" xfId="0" applyFont="1" applyFill="1" applyBorder="1" applyAlignment="1">
      <alignment wrapText="1"/>
    </xf>
    <xf numFmtId="2" fontId="0" fillId="0" borderId="0" xfId="0" applyNumberFormat="1"/>
    <xf numFmtId="2" fontId="6" fillId="6" borderId="2" xfId="0" applyNumberFormat="1" applyFont="1" applyFill="1" applyBorder="1"/>
    <xf numFmtId="2" fontId="6" fillId="6" borderId="3" xfId="0" applyNumberFormat="1" applyFont="1" applyFill="1" applyBorder="1"/>
    <xf numFmtId="2" fontId="6" fillId="6" borderId="4" xfId="0" applyNumberFormat="1" applyFont="1" applyFill="1" applyBorder="1"/>
    <xf numFmtId="2" fontId="6" fillId="6" borderId="5" xfId="0" applyNumberFormat="1" applyFont="1" applyFill="1" applyBorder="1"/>
    <xf numFmtId="2" fontId="0" fillId="0" borderId="6" xfId="0" applyNumberFormat="1" applyBorder="1"/>
    <xf numFmtId="2" fontId="0" fillId="0" borderId="7" xfId="0" applyNumberFormat="1" applyBorder="1"/>
    <xf numFmtId="0" fontId="7" fillId="0" borderId="0" xfId="0" applyFont="1"/>
    <xf numFmtId="0" fontId="7" fillId="0" borderId="12" xfId="0" applyFont="1" applyBorder="1" applyAlignment="1">
      <alignment vertical="top" wrapText="1"/>
    </xf>
    <xf numFmtId="0" fontId="4" fillId="0" borderId="0" xfId="2" applyFont="1" applyAlignment="1">
      <alignment horizontal="left" vertical="top" wrapText="1"/>
    </xf>
    <xf numFmtId="0" fontId="3" fillId="8" borderId="9" xfId="2" applyFont="1" applyFill="1" applyBorder="1" applyAlignment="1">
      <alignment vertical="top" wrapText="1"/>
    </xf>
    <xf numFmtId="2" fontId="4" fillId="8" borderId="8" xfId="2" applyNumberFormat="1" applyFont="1" applyFill="1" applyBorder="1" applyAlignment="1">
      <alignment vertical="top"/>
    </xf>
    <xf numFmtId="0" fontId="3" fillId="8" borderId="14" xfId="2" applyFont="1" applyFill="1" applyBorder="1" applyAlignment="1">
      <alignment vertical="top"/>
    </xf>
    <xf numFmtId="2" fontId="4" fillId="8" borderId="15" xfId="3" applyNumberFormat="1" applyFont="1" applyFill="1" applyBorder="1" applyAlignment="1">
      <alignment vertical="top"/>
    </xf>
    <xf numFmtId="0" fontId="4" fillId="0" borderId="12" xfId="2" applyFont="1" applyBorder="1" applyAlignment="1">
      <alignment horizontal="left" vertical="top" wrapText="1"/>
    </xf>
    <xf numFmtId="0" fontId="7" fillId="0" borderId="12" xfId="0" applyFont="1" applyBorder="1"/>
    <xf numFmtId="2" fontId="6" fillId="7" borderId="9" xfId="0" applyNumberFormat="1" applyFont="1" applyFill="1" applyBorder="1" applyAlignment="1">
      <alignment horizontal="center"/>
    </xf>
    <xf numFmtId="2" fontId="6" fillId="7" borderId="8" xfId="0" applyNumberFormat="1" applyFont="1" applyFill="1" applyBorder="1" applyAlignment="1">
      <alignment horizontal="center"/>
    </xf>
    <xf numFmtId="0" fontId="3" fillId="8" borderId="10" xfId="2" applyFont="1" applyFill="1" applyBorder="1" applyAlignment="1">
      <alignment horizontal="left" vertical="top" wrapText="1"/>
    </xf>
    <xf numFmtId="0" fontId="3" fillId="8" borderId="11" xfId="2" applyFont="1" applyFill="1" applyBorder="1" applyAlignment="1">
      <alignment horizontal="left" vertical="top" wrapText="1"/>
    </xf>
    <xf numFmtId="0" fontId="4" fillId="0" borderId="13" xfId="2" applyFont="1" applyBorder="1" applyAlignment="1">
      <alignment horizontal="left" vertical="top" wrapText="1"/>
    </xf>
    <xf numFmtId="0" fontId="4" fillId="0" borderId="16" xfId="2" applyFont="1" applyBorder="1" applyAlignment="1">
      <alignment horizontal="left" vertical="top" wrapText="1"/>
    </xf>
    <xf numFmtId="0" fontId="4" fillId="0" borderId="17" xfId="2" applyFont="1" applyBorder="1" applyAlignment="1">
      <alignment horizontal="left" vertical="top" wrapText="1"/>
    </xf>
  </cellXfs>
  <cellStyles count="5">
    <cellStyle name="Normal" xfId="0" builtinId="0"/>
    <cellStyle name="Normal 2 2" xfId="2" xr:uid="{00000000-0005-0000-0000-000001000000}"/>
    <cellStyle name="Normal 4" xfId="3" xr:uid="{00000000-0005-0000-0000-000002000000}"/>
    <cellStyle name="Normal 5" xfId="4" xr:uid="{00000000-0005-0000-0000-000003000000}"/>
    <cellStyle name="Percent" xfId="1" builtinId="5"/>
  </cellStyles>
  <dxfs count="39">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border outline="0">
        <top style="thin">
          <color rgb="FF000000"/>
        </top>
      </border>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rgb="FF000000"/>
          <bgColor rgb="FF8497B0"/>
        </patternFill>
      </fill>
      <alignment horizontal="general" vertical="bottom" textRotation="0" wrapText="1" indent="0" justifyLastLine="0" shrinkToFit="0" readingOrder="0"/>
    </dxf>
    <dxf>
      <numFmt numFmtId="165" formatCode="0.0%"/>
    </dxf>
    <dxf>
      <numFmt numFmtId="164" formatCode="0.0"/>
    </dxf>
    <dxf>
      <numFmt numFmtId="164" formatCode="0.0"/>
    </dxf>
    <dxf>
      <numFmt numFmtId="165" formatCode="0.0%"/>
    </dxf>
    <dxf>
      <numFmt numFmtId="164" formatCode="0.0"/>
    </dxf>
    <dxf>
      <numFmt numFmtId="164" formatCode="0.0"/>
    </dxf>
    <dxf>
      <numFmt numFmtId="165" formatCode="0.0%"/>
    </dxf>
    <dxf>
      <numFmt numFmtId="164" formatCode="0.0"/>
    </dxf>
    <dxf>
      <numFmt numFmtId="164" formatCode="0.0"/>
    </dxf>
    <dxf>
      <numFmt numFmtId="164" formatCode="0.0"/>
    </dxf>
    <dxf>
      <border outline="0">
        <top style="thin">
          <color rgb="FF000000"/>
        </top>
      </border>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rgb="FF000000"/>
          <bgColor rgb="FF92D050"/>
        </patternFill>
      </fill>
      <alignment horizontal="general" vertical="bottom" textRotation="0" wrapText="1" indent="0" justifyLastLine="0" shrinkToFit="0" readingOrder="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border outline="0">
        <top style="thin">
          <color rgb="FF000000"/>
        </top>
      </border>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rgb="FF000000"/>
          <bgColor rgb="FF00B0F0"/>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71A682C-6F3C-41C4-A279-F85D519C98ED}" name="Table1" displayName="Table1" ref="A1:K212" totalsRowShown="0" headerRowDxfId="38" headerRowBorderDxfId="37" tableBorderDxfId="36">
  <autoFilter ref="A1:K212" xr:uid="{00000000-0009-0000-0000-000000000000}"/>
  <sortState xmlns:xlrd2="http://schemas.microsoft.com/office/spreadsheetml/2017/richdata2" ref="A2:K212">
    <sortCondition ref="B1:B212"/>
  </sortState>
  <tableColumns count="11">
    <tableColumn id="1" xr3:uid="{D75102A4-4DF4-4A1B-B0FD-3578BF595C77}" name="State"/>
    <tableColumn id="2" xr3:uid="{E7FB86AB-36D9-406C-934B-963583BAA717}" name="Provider Name"/>
    <tableColumn id="3" xr3:uid="{25E8F153-09C9-41A2-ADFE-F92530CD9E18}" name="City "/>
    <tableColumn id="4" xr3:uid="{1DD0242B-AD95-42F4-8C13-05AAE82970DE}" name="County"/>
    <tableColumn id="5" xr3:uid="{69A4E430-AD8B-4A0B-A3F0-94A7EE8EA6EF}" name="MDS Census" dataDxfId="35"/>
    <tableColumn id="6" xr3:uid="{FE9322C4-B0DC-46FF-A995-3BBA0547F91D}" name="RN Hours" dataDxfId="34"/>
    <tableColumn id="7" xr3:uid="{BAE87718-4DD6-4040-ABBD-F2C9BD9481E8}" name="LPN Hours" dataDxfId="33"/>
    <tableColumn id="8" xr3:uid="{1B583480-F404-4EED-9C45-60797089E7AD}" name="CNA Hours " dataDxfId="32"/>
    <tableColumn id="9" xr3:uid="{D0B9AA09-C326-4F06-A499-AF805C527C05}" name="Total Care Staffing Hours" dataDxfId="31">
      <calculatedColumnFormula>SUM(F2:H2)</calculatedColumnFormula>
    </tableColumn>
    <tableColumn id="10" xr3:uid="{49F101F1-0CAD-4EB6-8268-73518BDD3346}" name="Avg Total Staffing Hours Per Resident Per Day" dataDxfId="30">
      <calculatedColumnFormula>I2/E2</calculatedColumnFormula>
    </tableColumn>
    <tableColumn id="11" xr3:uid="{8F4D0DCB-53AE-4002-9EAD-61A659B7D309}" name="Avg RN Hours Per Resident Per Day" dataDxfId="29">
      <calculatedColumnFormula>F2/E2</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9DD6F3F-252D-46DD-8E33-FB412D214756}" name="Table2" displayName="Table2" ref="A1:N212" totalsRowShown="0" headerRowDxfId="28" headerRowBorderDxfId="27" tableBorderDxfId="26">
  <autoFilter ref="A1:N212" xr:uid="{00000000-0009-0000-0000-000001000000}"/>
  <tableColumns count="14">
    <tableColumn id="1" xr3:uid="{1B748953-566A-488E-BE71-438CC67F2494}" name="State"/>
    <tableColumn id="2" xr3:uid="{774FE043-2273-422D-ADCD-37372552B4D5}" name="Provider Name"/>
    <tableColumn id="3" xr3:uid="{F1254090-AF0C-4191-9E50-5E65A7718D42}" name="City "/>
    <tableColumn id="4" xr3:uid="{A6884486-F8E7-4EAB-9D86-2ED8855F054F}" name="County"/>
    <tableColumn id="5" xr3:uid="{F3CF6EA1-0048-4D61-B0D3-3CB9BDD316BC}" name="MDS Census" dataDxfId="25"/>
    <tableColumn id="6" xr3:uid="{669DC353-62F6-49D5-8078-FC7158881331}" name="RN Hours" dataDxfId="24"/>
    <tableColumn id="7" xr3:uid="{BA854CF2-6CA1-4E26-8747-5FCDE5B1125F}" name="RN Hours Contract" dataDxfId="23"/>
    <tableColumn id="8" xr3:uid="{139E3880-F90F-4F9D-B9AE-BC52BF0ACDE4}" name="Percent RN Hours Contract" dataDxfId="22">
      <calculatedColumnFormula>G2/F2</calculatedColumnFormula>
    </tableColumn>
    <tableColumn id="9" xr3:uid="{829646C0-AC79-4A02-BD6E-0DA4553A6ADF}" name="LPN Hours" dataDxfId="21"/>
    <tableColumn id="10" xr3:uid="{B455A245-E92A-4011-B237-B1F1381EC166}" name="LPN Hours Contract" dataDxfId="20"/>
    <tableColumn id="11" xr3:uid="{C56752E1-54A9-445F-A5FA-F1699FD72DE0}" name="Percent LPN Hours Contract" dataDxfId="19">
      <calculatedColumnFormula>J2/I2</calculatedColumnFormula>
    </tableColumn>
    <tableColumn id="12" xr3:uid="{09B8C989-C477-434C-AE10-5895106A793E}" name="CNA Hours" dataDxfId="18"/>
    <tableColumn id="13" xr3:uid="{0F447404-9661-42C0-A23C-9640B6CC71DD}" name="CNA Hours Contract" dataDxfId="17"/>
    <tableColumn id="14" xr3:uid="{6F0BC754-D47D-49E8-8487-5A1942A6B686}" name="Percent CNA Hours Contract" dataDxfId="16">
      <calculatedColumnFormula>M2/L2</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BF6A430-1559-4808-B9B5-103A4D313616}" name="Table3" displayName="Table3" ref="A1:Q212" totalsRowShown="0" headerRowDxfId="15" headerRowBorderDxfId="14" tableBorderDxfId="13">
  <autoFilter ref="A1:Q212" xr:uid="{E7F84428-1612-4C5E-A385-5609EFA7FFE1}"/>
  <tableColumns count="17">
    <tableColumn id="1" xr3:uid="{383F4590-CCB7-4854-98EC-DADD0A9EB1E9}" name="State"/>
    <tableColumn id="2" xr3:uid="{49C9903B-1D75-4847-B568-43E690A2CB55}" name="Provider Name"/>
    <tableColumn id="3" xr3:uid="{1A0FBB39-F879-4624-9E69-05E62E173E7E}" name="City "/>
    <tableColumn id="4" xr3:uid="{AD5401DD-7AD6-4B63-B119-0DDE6EE698EA}" name="County"/>
    <tableColumn id="5" xr3:uid="{82043572-40A6-43F0-887B-C8204EB7ABD5}" name="MDS Census" dataDxfId="12"/>
    <tableColumn id="6" xr3:uid="{0424619A-9663-4606-B543-57ECED8F3C5D}" name="Administrator Hours" dataDxfId="11"/>
    <tableColumn id="7" xr3:uid="{EA7F7728-A054-437B-8101-D1C98454175C}" name="Medical Director Hours" dataDxfId="10"/>
    <tableColumn id="8" xr3:uid="{1785B362-195A-4C65-B777-9B6504242152}" name="Pharmacist Hours" dataDxfId="9"/>
    <tableColumn id="9" xr3:uid="{B791170B-D8A3-4BFD-9FE3-218546269E6C}" name="Dietician Hours" dataDxfId="8"/>
    <tableColumn id="10" xr3:uid="{25167E99-C46C-45E0-95B1-9CB8135E0591}" name="Hours Qualified Activities Professional" dataDxfId="7"/>
    <tableColumn id="11" xr3:uid="{03D9AD49-5101-4A3E-BE86-7A15BFD5B9C1}" name="Hours Other Activities Professional" dataDxfId="6"/>
    <tableColumn id="12" xr3:uid="{18B1C312-E9B2-4E6A-A654-5AA603BD0EBD}" name="Total Hours Activities Staff" dataDxfId="5">
      <calculatedColumnFormula>SUM(J2,K2)</calculatedColumnFormula>
    </tableColumn>
    <tableColumn id="13" xr3:uid="{6D88A663-1901-4C41-B5C0-05AC1464788C}" name="Average Activities Staff Hours Per Resident Per Day" dataDxfId="4">
      <calculatedColumnFormula>L2/E2</calculatedColumnFormula>
    </tableColumn>
    <tableColumn id="14" xr3:uid="{8D235D29-C1F3-45DF-B347-7C4F69866F00}" name="Hours Qualified Social Work Staff" dataDxfId="3"/>
    <tableColumn id="15" xr3:uid="{78FD7167-41BE-4E63-BB79-5DE65DFFB06A}" name="Hours Other Social Work Staff" dataDxfId="2"/>
    <tableColumn id="16" xr3:uid="{02311ADF-7F9C-48E4-A2ED-89C0716A6186}" name="Total Hours Social Work Staff" dataDxfId="1">
      <calculatedColumnFormula>SUM(N2,O2)</calculatedColumnFormula>
    </tableColumn>
    <tableColumn id="17" xr3:uid="{35A2F06F-8090-433D-A643-6B827D06CC6C}" name="Average Social Work Staff Hours Per Resident Per Day" dataDxfId="0">
      <calculatedColumnFormula>P2/E2</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12"/>
  <sheetViews>
    <sheetView tabSelected="1" workbookViewId="0">
      <pane ySplit="1" topLeftCell="A2" activePane="bottomLeft" state="frozen"/>
      <selection pane="bottomLeft" activeCell="B183" sqref="B183"/>
    </sheetView>
  </sheetViews>
  <sheetFormatPr defaultColWidth="10.7109375" defaultRowHeight="15" x14ac:dyDescent="0.25"/>
  <cols>
    <col min="2" max="2" width="52.7109375" bestFit="1" customWidth="1"/>
    <col min="3" max="3" width="15" customWidth="1"/>
  </cols>
  <sheetData>
    <row r="1" spans="1:11" ht="75" x14ac:dyDescent="0.25">
      <c r="A1" s="7" t="s">
        <v>0</v>
      </c>
      <c r="B1" s="7" t="s">
        <v>1</v>
      </c>
      <c r="C1" s="7" t="s">
        <v>2</v>
      </c>
      <c r="D1" s="7" t="s">
        <v>3</v>
      </c>
      <c r="E1" s="7" t="s">
        <v>4</v>
      </c>
      <c r="F1" s="7" t="s">
        <v>17</v>
      </c>
      <c r="G1" s="7" t="s">
        <v>20</v>
      </c>
      <c r="H1" s="7" t="s">
        <v>26</v>
      </c>
      <c r="I1" s="7" t="s">
        <v>27</v>
      </c>
      <c r="J1" s="7" t="s">
        <v>28</v>
      </c>
      <c r="K1" s="7" t="s">
        <v>29</v>
      </c>
    </row>
    <row r="2" spans="1:11" x14ac:dyDescent="0.25">
      <c r="A2" t="s">
        <v>32</v>
      </c>
      <c r="B2" t="s">
        <v>33</v>
      </c>
      <c r="C2" t="s">
        <v>34</v>
      </c>
      <c r="D2" t="s">
        <v>35</v>
      </c>
      <c r="E2" s="5">
        <v>91.326086956521735</v>
      </c>
      <c r="F2" s="5">
        <v>8.9021739130434785</v>
      </c>
      <c r="G2" s="5">
        <v>78.641304347826093</v>
      </c>
      <c r="H2" s="5">
        <v>257.97554347826087</v>
      </c>
      <c r="I2" s="5">
        <f>SUM(F2:H2)</f>
        <v>345.51902173913044</v>
      </c>
      <c r="J2" s="5">
        <f>I2/E2</f>
        <v>3.7833551535348731</v>
      </c>
      <c r="K2" s="5">
        <f>F2/E2</f>
        <v>9.747679124018091E-2</v>
      </c>
    </row>
    <row r="3" spans="1:11" x14ac:dyDescent="0.25">
      <c r="A3" t="s">
        <v>32</v>
      </c>
      <c r="B3" t="s">
        <v>36</v>
      </c>
      <c r="C3" t="s">
        <v>37</v>
      </c>
      <c r="D3" t="s">
        <v>38</v>
      </c>
      <c r="E3" s="5">
        <v>55.336956521739133</v>
      </c>
      <c r="F3" s="5">
        <v>35.119565217391305</v>
      </c>
      <c r="G3" s="5">
        <v>33.682065217391305</v>
      </c>
      <c r="H3" s="5">
        <v>98</v>
      </c>
      <c r="I3" s="5">
        <f>SUM(F3:H3)</f>
        <v>166.80163043478262</v>
      </c>
      <c r="J3" s="5">
        <f>I3/E3</f>
        <v>3.0142899233942253</v>
      </c>
      <c r="K3" s="5">
        <f>F3/E3</f>
        <v>0.63464938126104886</v>
      </c>
    </row>
    <row r="4" spans="1:11" x14ac:dyDescent="0.25">
      <c r="A4" t="s">
        <v>32</v>
      </c>
      <c r="B4" t="s">
        <v>39</v>
      </c>
      <c r="C4" t="s">
        <v>40</v>
      </c>
      <c r="D4" t="s">
        <v>41</v>
      </c>
      <c r="E4" s="5">
        <v>196.32608695652175</v>
      </c>
      <c r="F4" s="5">
        <v>3.5947826086956525</v>
      </c>
      <c r="G4" s="5">
        <v>164.4673913043479</v>
      </c>
      <c r="H4" s="5">
        <v>422.05760869565211</v>
      </c>
      <c r="I4" s="5">
        <f>SUM(F4:H4)</f>
        <v>590.11978260869569</v>
      </c>
      <c r="J4" s="5">
        <f>I4/E4</f>
        <v>3.0058144170080832</v>
      </c>
      <c r="K4" s="5">
        <f>F4/E4</f>
        <v>1.8310264644003985E-2</v>
      </c>
    </row>
    <row r="5" spans="1:11" x14ac:dyDescent="0.25">
      <c r="A5" t="s">
        <v>32</v>
      </c>
      <c r="B5" t="s">
        <v>42</v>
      </c>
      <c r="C5" t="s">
        <v>43</v>
      </c>
      <c r="D5" t="s">
        <v>41</v>
      </c>
      <c r="E5" s="5">
        <v>214.52173913043478</v>
      </c>
      <c r="F5" s="5">
        <v>60.182065217391305</v>
      </c>
      <c r="G5" s="5">
        <v>165.44565217391303</v>
      </c>
      <c r="H5" s="5">
        <v>442.17663043478262</v>
      </c>
      <c r="I5" s="5">
        <f>SUM(F5:H5)</f>
        <v>667.804347826087</v>
      </c>
      <c r="J5" s="5">
        <f>I5/E5</f>
        <v>3.1129914876368061</v>
      </c>
      <c r="K5" s="5">
        <f>F5/E5</f>
        <v>0.28054063640048643</v>
      </c>
    </row>
    <row r="6" spans="1:11" x14ac:dyDescent="0.25">
      <c r="A6" t="s">
        <v>32</v>
      </c>
      <c r="B6" t="s">
        <v>44</v>
      </c>
      <c r="C6" t="s">
        <v>45</v>
      </c>
      <c r="D6" t="s">
        <v>35</v>
      </c>
      <c r="E6" s="5">
        <v>115.54347826086956</v>
      </c>
      <c r="F6" s="5">
        <v>54.432608695652178</v>
      </c>
      <c r="G6" s="5">
        <v>42.106413043478241</v>
      </c>
      <c r="H6" s="5">
        <v>389.05999999999995</v>
      </c>
      <c r="I6" s="5">
        <f>SUM(F6:H6)</f>
        <v>485.59902173913036</v>
      </c>
      <c r="J6" s="5">
        <f>I6/E6</f>
        <v>4.2027384760112882</v>
      </c>
      <c r="K6" s="5">
        <f>F6/E6</f>
        <v>0.47110065851364069</v>
      </c>
    </row>
    <row r="7" spans="1:11" x14ac:dyDescent="0.25">
      <c r="A7" t="s">
        <v>32</v>
      </c>
      <c r="B7" t="s">
        <v>46</v>
      </c>
      <c r="C7" t="s">
        <v>47</v>
      </c>
      <c r="D7" t="s">
        <v>35</v>
      </c>
      <c r="E7" s="5">
        <v>91.760869565217391</v>
      </c>
      <c r="F7" s="5">
        <v>41.451086956521742</v>
      </c>
      <c r="G7" s="5">
        <v>71.223913043478262</v>
      </c>
      <c r="H7" s="5">
        <v>192.54891304347825</v>
      </c>
      <c r="I7" s="5">
        <f>SUM(F7:H7)</f>
        <v>305.22391304347826</v>
      </c>
      <c r="J7" s="5">
        <f>I7/E7</f>
        <v>3.3262970859985788</v>
      </c>
      <c r="K7" s="5">
        <f>F7/E7</f>
        <v>0.45172944799810477</v>
      </c>
    </row>
    <row r="8" spans="1:11" x14ac:dyDescent="0.25">
      <c r="A8" t="s">
        <v>32</v>
      </c>
      <c r="B8" t="s">
        <v>48</v>
      </c>
      <c r="C8" t="s">
        <v>49</v>
      </c>
      <c r="D8" t="s">
        <v>35</v>
      </c>
      <c r="E8" s="5">
        <v>51.010869565217391</v>
      </c>
      <c r="F8" s="5">
        <v>28.953804347826086</v>
      </c>
      <c r="G8" s="5">
        <v>20.565217391304348</v>
      </c>
      <c r="H8" s="5">
        <v>90.285326086956516</v>
      </c>
      <c r="I8" s="5">
        <f>SUM(F8:H8)</f>
        <v>139.80434782608694</v>
      </c>
      <c r="J8" s="5">
        <f>I8/E8</f>
        <v>2.7406776049435324</v>
      </c>
      <c r="K8" s="5">
        <f>F8/E8</f>
        <v>0.56760068186660984</v>
      </c>
    </row>
    <row r="9" spans="1:11" x14ac:dyDescent="0.25">
      <c r="A9" t="s">
        <v>32</v>
      </c>
      <c r="B9" t="s">
        <v>50</v>
      </c>
      <c r="C9" t="s">
        <v>51</v>
      </c>
      <c r="D9" t="s">
        <v>41</v>
      </c>
      <c r="E9" s="5">
        <v>84.271739130434781</v>
      </c>
      <c r="F9" s="5">
        <v>31.116847826086957</v>
      </c>
      <c r="G9" s="5">
        <v>62.940217391304351</v>
      </c>
      <c r="H9" s="5">
        <v>166.26630434782609</v>
      </c>
      <c r="I9" s="5">
        <f>SUM(F9:H9)</f>
        <v>260.32336956521738</v>
      </c>
      <c r="J9" s="5">
        <f>I9/E9</f>
        <v>3.0890945440474655</v>
      </c>
      <c r="K9" s="5">
        <f>F9/E9</f>
        <v>0.36924416354959372</v>
      </c>
    </row>
    <row r="10" spans="1:11" x14ac:dyDescent="0.25">
      <c r="A10" t="s">
        <v>32</v>
      </c>
      <c r="B10" t="s">
        <v>52</v>
      </c>
      <c r="C10" t="s">
        <v>53</v>
      </c>
      <c r="D10" t="s">
        <v>54</v>
      </c>
      <c r="E10" s="5">
        <v>54.597826086956523</v>
      </c>
      <c r="F10" s="5">
        <v>38.638586956521742</v>
      </c>
      <c r="G10" s="5">
        <v>19.798913043478262</v>
      </c>
      <c r="H10" s="5">
        <v>99.214673913043484</v>
      </c>
      <c r="I10" s="5">
        <f>SUM(F10:H10)</f>
        <v>157.6521739130435</v>
      </c>
      <c r="J10" s="5">
        <f>I10/E10</f>
        <v>2.8875174198686047</v>
      </c>
      <c r="K10" s="5">
        <f>F10/E10</f>
        <v>0.70769460481783797</v>
      </c>
    </row>
    <row r="11" spans="1:11" x14ac:dyDescent="0.25">
      <c r="A11" t="s">
        <v>32</v>
      </c>
      <c r="B11" t="s">
        <v>55</v>
      </c>
      <c r="C11" t="s">
        <v>56</v>
      </c>
      <c r="D11" t="s">
        <v>38</v>
      </c>
      <c r="E11" s="5">
        <v>65.402173913043484</v>
      </c>
      <c r="F11" s="5">
        <v>35.880434782608695</v>
      </c>
      <c r="G11" s="5">
        <v>37.421195652173914</v>
      </c>
      <c r="H11" s="5">
        <v>130.81793478260869</v>
      </c>
      <c r="I11" s="5">
        <f>SUM(F11:H11)</f>
        <v>204.11956521739131</v>
      </c>
      <c r="J11" s="5">
        <f>I11/E11</f>
        <v>3.1209905268406182</v>
      </c>
      <c r="K11" s="5">
        <f>F11/E11</f>
        <v>0.54861226524846263</v>
      </c>
    </row>
    <row r="12" spans="1:11" x14ac:dyDescent="0.25">
      <c r="A12" t="s">
        <v>32</v>
      </c>
      <c r="B12" t="s">
        <v>57</v>
      </c>
      <c r="C12" t="s">
        <v>58</v>
      </c>
      <c r="D12" t="s">
        <v>35</v>
      </c>
      <c r="E12" s="5">
        <v>116.64130434782609</v>
      </c>
      <c r="F12" s="5">
        <v>42.380434782608695</v>
      </c>
      <c r="G12" s="5">
        <v>85.195652173913047</v>
      </c>
      <c r="H12" s="5">
        <v>253.26119565217391</v>
      </c>
      <c r="I12" s="5">
        <f>SUM(F12:H12)</f>
        <v>380.83728260869566</v>
      </c>
      <c r="J12" s="5">
        <f>I12/E12</f>
        <v>3.2650293542074365</v>
      </c>
      <c r="K12" s="5">
        <f>F12/E12</f>
        <v>0.3633398564905414</v>
      </c>
    </row>
    <row r="13" spans="1:11" x14ac:dyDescent="0.25">
      <c r="A13" t="s">
        <v>32</v>
      </c>
      <c r="B13" t="s">
        <v>59</v>
      </c>
      <c r="C13" t="s">
        <v>60</v>
      </c>
      <c r="D13" t="s">
        <v>41</v>
      </c>
      <c r="E13" s="5">
        <v>75.25</v>
      </c>
      <c r="F13" s="5">
        <v>37.558913043478263</v>
      </c>
      <c r="G13" s="5">
        <v>34.967391304347828</v>
      </c>
      <c r="H13" s="5">
        <v>144.01358695652175</v>
      </c>
      <c r="I13" s="5">
        <f>SUM(F13:H13)</f>
        <v>216.53989130434783</v>
      </c>
      <c r="J13" s="5">
        <f>I13/E13</f>
        <v>2.877606528961433</v>
      </c>
      <c r="K13" s="5">
        <f>F13/E13</f>
        <v>0.4991217680196447</v>
      </c>
    </row>
    <row r="14" spans="1:11" x14ac:dyDescent="0.25">
      <c r="A14" t="s">
        <v>32</v>
      </c>
      <c r="B14" t="s">
        <v>61</v>
      </c>
      <c r="C14" t="s">
        <v>62</v>
      </c>
      <c r="D14" t="s">
        <v>41</v>
      </c>
      <c r="E14" s="5">
        <v>108.59782608695652</v>
      </c>
      <c r="F14" s="5">
        <v>41.701086956521742</v>
      </c>
      <c r="G14" s="5">
        <v>89.464673913043484</v>
      </c>
      <c r="H14" s="5">
        <v>229.7608695652174</v>
      </c>
      <c r="I14" s="5">
        <f>SUM(F14:H14)</f>
        <v>360.92663043478262</v>
      </c>
      <c r="J14" s="5">
        <f>I14/E14</f>
        <v>3.3235161645480935</v>
      </c>
      <c r="K14" s="5">
        <f>F14/E14</f>
        <v>0.38399559603643285</v>
      </c>
    </row>
    <row r="15" spans="1:11" x14ac:dyDescent="0.25">
      <c r="A15" t="s">
        <v>32</v>
      </c>
      <c r="B15" t="s">
        <v>63</v>
      </c>
      <c r="C15" t="s">
        <v>64</v>
      </c>
      <c r="D15" t="s">
        <v>38</v>
      </c>
      <c r="E15" s="5">
        <v>61.934782608695649</v>
      </c>
      <c r="F15" s="5">
        <v>31.926630434782609</v>
      </c>
      <c r="G15" s="5">
        <v>39.211956521739133</v>
      </c>
      <c r="H15" s="5">
        <v>126.57336956521739</v>
      </c>
      <c r="I15" s="5">
        <f>SUM(F15:H15)</f>
        <v>197.71195652173913</v>
      </c>
      <c r="J15" s="5">
        <f>I15/E15</f>
        <v>3.1922604422604421</v>
      </c>
      <c r="K15" s="5">
        <f>F15/E15</f>
        <v>0.51548789048789057</v>
      </c>
    </row>
    <row r="16" spans="1:11" x14ac:dyDescent="0.25">
      <c r="A16" t="s">
        <v>32</v>
      </c>
      <c r="B16" t="s">
        <v>65</v>
      </c>
      <c r="C16" t="s">
        <v>66</v>
      </c>
      <c r="D16" t="s">
        <v>54</v>
      </c>
      <c r="E16" s="5">
        <v>42.271739130434781</v>
      </c>
      <c r="F16" s="5">
        <v>29.277173913043477</v>
      </c>
      <c r="G16" s="5">
        <v>22.779891304347824</v>
      </c>
      <c r="H16" s="5">
        <v>73.152173913043484</v>
      </c>
      <c r="I16" s="5">
        <f>SUM(F16:H16)</f>
        <v>125.20923913043478</v>
      </c>
      <c r="J16" s="5">
        <f>I16/E16</f>
        <v>2.9620082283363334</v>
      </c>
      <c r="K16" s="5">
        <f>F16/E16</f>
        <v>0.69259449730007716</v>
      </c>
    </row>
    <row r="17" spans="1:11" x14ac:dyDescent="0.25">
      <c r="A17" t="s">
        <v>32</v>
      </c>
      <c r="B17" t="s">
        <v>67</v>
      </c>
      <c r="C17" t="s">
        <v>34</v>
      </c>
      <c r="D17" t="s">
        <v>35</v>
      </c>
      <c r="E17" s="5">
        <v>87.858695652173907</v>
      </c>
      <c r="F17" s="5">
        <v>30.532608695652176</v>
      </c>
      <c r="G17" s="5">
        <v>84.461956521739125</v>
      </c>
      <c r="H17" s="5">
        <v>183.36956521739131</v>
      </c>
      <c r="I17" s="5">
        <f>SUM(F17:H17)</f>
        <v>298.36413043478262</v>
      </c>
      <c r="J17" s="5">
        <f>I17/E17</f>
        <v>3.3959544723493758</v>
      </c>
      <c r="K17" s="5">
        <f>F17/E17</f>
        <v>0.3475194853396017</v>
      </c>
    </row>
    <row r="18" spans="1:11" x14ac:dyDescent="0.25">
      <c r="A18" t="s">
        <v>32</v>
      </c>
      <c r="B18" t="s">
        <v>68</v>
      </c>
      <c r="C18" t="s">
        <v>69</v>
      </c>
      <c r="D18" t="s">
        <v>38</v>
      </c>
      <c r="E18" s="5">
        <v>86.336956521739125</v>
      </c>
      <c r="F18" s="5">
        <v>34.834239130434781</v>
      </c>
      <c r="G18" s="5">
        <v>56.869565217391305</v>
      </c>
      <c r="H18" s="5">
        <v>155.82065217391303</v>
      </c>
      <c r="I18" s="5">
        <f>SUM(F18:H18)</f>
        <v>247.52445652173913</v>
      </c>
      <c r="J18" s="5">
        <f>I18/E18</f>
        <v>2.8669583280876245</v>
      </c>
      <c r="K18" s="5">
        <f>F18/E18</f>
        <v>0.4034684627974317</v>
      </c>
    </row>
    <row r="19" spans="1:11" x14ac:dyDescent="0.25">
      <c r="A19" t="s">
        <v>32</v>
      </c>
      <c r="B19" t="s">
        <v>70</v>
      </c>
      <c r="C19" t="s">
        <v>71</v>
      </c>
      <c r="D19" t="s">
        <v>72</v>
      </c>
      <c r="E19" s="5">
        <v>100.93478260869566</v>
      </c>
      <c r="F19" s="5">
        <v>23.285326086956523</v>
      </c>
      <c r="G19" s="5">
        <v>84.695652173913047</v>
      </c>
      <c r="H19" s="5">
        <v>198.91576086956522</v>
      </c>
      <c r="I19" s="5">
        <f>SUM(F19:H19)</f>
        <v>306.89673913043475</v>
      </c>
      <c r="J19" s="5">
        <f>I19/E19</f>
        <v>3.0405449063105747</v>
      </c>
      <c r="K19" s="5">
        <f>F19/E19</f>
        <v>0.23069674779237562</v>
      </c>
    </row>
    <row r="20" spans="1:11" x14ac:dyDescent="0.25">
      <c r="A20" t="s">
        <v>32</v>
      </c>
      <c r="B20" t="s">
        <v>73</v>
      </c>
      <c r="C20" t="s">
        <v>74</v>
      </c>
      <c r="D20" t="s">
        <v>75</v>
      </c>
      <c r="E20" s="5">
        <v>106.22826086956522</v>
      </c>
      <c r="F20" s="5">
        <v>28.301630434782609</v>
      </c>
      <c r="G20" s="5">
        <v>101.02532608695653</v>
      </c>
      <c r="H20" s="5">
        <v>202.83152173913044</v>
      </c>
      <c r="I20" s="5">
        <f>SUM(F20:H20)</f>
        <v>332.15847826086957</v>
      </c>
      <c r="J20" s="5">
        <f>I20/E20</f>
        <v>3.1268372045431292</v>
      </c>
      <c r="K20" s="5">
        <f>F20/E20</f>
        <v>0.26642279750332548</v>
      </c>
    </row>
    <row r="21" spans="1:11" x14ac:dyDescent="0.25">
      <c r="A21" t="s">
        <v>32</v>
      </c>
      <c r="B21" t="s">
        <v>76</v>
      </c>
      <c r="C21" t="s">
        <v>77</v>
      </c>
      <c r="D21" t="s">
        <v>41</v>
      </c>
      <c r="E21" s="5">
        <v>79.760869565217391</v>
      </c>
      <c r="F21" s="5">
        <v>27.815217391304348</v>
      </c>
      <c r="G21" s="5">
        <v>71.252717391304344</v>
      </c>
      <c r="H21" s="5">
        <v>161.31282608695651</v>
      </c>
      <c r="I21" s="5">
        <f>SUM(F21:H21)</f>
        <v>260.38076086956517</v>
      </c>
      <c r="J21" s="5">
        <f>I21/E21</f>
        <v>3.2645175797219945</v>
      </c>
      <c r="K21" s="5">
        <f>F21/E21</f>
        <v>0.34873262469337696</v>
      </c>
    </row>
    <row r="22" spans="1:11" x14ac:dyDescent="0.25">
      <c r="A22" t="s">
        <v>32</v>
      </c>
      <c r="B22" t="s">
        <v>78</v>
      </c>
      <c r="C22" t="s">
        <v>79</v>
      </c>
      <c r="D22" t="s">
        <v>41</v>
      </c>
      <c r="E22" s="5">
        <v>253.32608695652175</v>
      </c>
      <c r="F22" s="5">
        <v>43.334130434782587</v>
      </c>
      <c r="G22" s="5">
        <v>203.44326086956519</v>
      </c>
      <c r="H22" s="5">
        <v>477.81826086956511</v>
      </c>
      <c r="I22" s="5">
        <f>SUM(F22:H22)</f>
        <v>724.59565217391287</v>
      </c>
      <c r="J22" s="5">
        <f>I22/E22</f>
        <v>2.8603278125804508</v>
      </c>
      <c r="K22" s="5">
        <f>F22/E22</f>
        <v>0.1710606710718269</v>
      </c>
    </row>
    <row r="23" spans="1:11" x14ac:dyDescent="0.25">
      <c r="A23" t="s">
        <v>32</v>
      </c>
      <c r="B23" t="s">
        <v>80</v>
      </c>
      <c r="C23" t="s">
        <v>40</v>
      </c>
      <c r="D23" t="s">
        <v>41</v>
      </c>
      <c r="E23" s="5">
        <v>75.195652173913047</v>
      </c>
      <c r="F23" s="5">
        <v>21.945652173913043</v>
      </c>
      <c r="G23" s="5">
        <v>70.206521739130437</v>
      </c>
      <c r="H23" s="5">
        <v>159.16402173913045</v>
      </c>
      <c r="I23" s="5">
        <f>SUM(F23:H23)</f>
        <v>251.31619565217392</v>
      </c>
      <c r="J23" s="5">
        <f>I23/E23</f>
        <v>3.3421639202081526</v>
      </c>
      <c r="K23" s="5">
        <f>F23/E23</f>
        <v>0.29184735472679962</v>
      </c>
    </row>
    <row r="24" spans="1:11" x14ac:dyDescent="0.25">
      <c r="A24" t="s">
        <v>32</v>
      </c>
      <c r="B24" t="s">
        <v>81</v>
      </c>
      <c r="C24" t="s">
        <v>56</v>
      </c>
      <c r="D24" t="s">
        <v>38</v>
      </c>
      <c r="E24" s="5">
        <v>124.17391304347827</v>
      </c>
      <c r="F24" s="5">
        <v>15.524456521739131</v>
      </c>
      <c r="G24" s="5">
        <v>134.13858695652175</v>
      </c>
      <c r="H24" s="5">
        <v>247.75771739130437</v>
      </c>
      <c r="I24" s="5">
        <f>SUM(F24:H24)</f>
        <v>397.42076086956524</v>
      </c>
      <c r="J24" s="5">
        <f>I24/E24</f>
        <v>3.2005173319327733</v>
      </c>
      <c r="K24" s="5">
        <f>F24/E24</f>
        <v>0.1250218837535014</v>
      </c>
    </row>
    <row r="25" spans="1:11" x14ac:dyDescent="0.25">
      <c r="A25" t="s">
        <v>32</v>
      </c>
      <c r="B25" t="s">
        <v>82</v>
      </c>
      <c r="C25" t="s">
        <v>83</v>
      </c>
      <c r="D25" t="s">
        <v>35</v>
      </c>
      <c r="E25" s="5">
        <v>235.09782608695653</v>
      </c>
      <c r="F25" s="5">
        <v>29.769021739130434</v>
      </c>
      <c r="G25" s="5">
        <v>202.5034782608696</v>
      </c>
      <c r="H25" s="5">
        <v>509.12771739130437</v>
      </c>
      <c r="I25" s="5">
        <f>SUM(F25:H25)</f>
        <v>741.40021739130441</v>
      </c>
      <c r="J25" s="5">
        <f>I25/E25</f>
        <v>3.1535817652226181</v>
      </c>
      <c r="K25" s="5">
        <f>F25/E25</f>
        <v>0.1266239770678256</v>
      </c>
    </row>
    <row r="26" spans="1:11" x14ac:dyDescent="0.25">
      <c r="A26" t="s">
        <v>32</v>
      </c>
      <c r="B26" t="s">
        <v>84</v>
      </c>
      <c r="C26" t="s">
        <v>85</v>
      </c>
      <c r="D26" t="s">
        <v>72</v>
      </c>
      <c r="E26" s="5">
        <v>136.32608695652175</v>
      </c>
      <c r="F26" s="5">
        <v>72.149456521739125</v>
      </c>
      <c r="G26" s="5">
        <v>93.448586956521737</v>
      </c>
      <c r="H26" s="5">
        <v>283.26086956521738</v>
      </c>
      <c r="I26" s="5">
        <f>SUM(F26:H26)</f>
        <v>448.85891304347825</v>
      </c>
      <c r="J26" s="5">
        <f>I26/E26</f>
        <v>3.2925386700685695</v>
      </c>
      <c r="K26" s="5">
        <f>F26/E26</f>
        <v>0.5292417477276351</v>
      </c>
    </row>
    <row r="27" spans="1:11" x14ac:dyDescent="0.25">
      <c r="A27" t="s">
        <v>32</v>
      </c>
      <c r="B27" t="s">
        <v>86</v>
      </c>
      <c r="C27" t="s">
        <v>66</v>
      </c>
      <c r="D27" t="s">
        <v>54</v>
      </c>
      <c r="E27" s="5">
        <v>35.076086956521742</v>
      </c>
      <c r="F27" s="5">
        <v>38.600326086956521</v>
      </c>
      <c r="G27" s="5">
        <v>28.519021739130434</v>
      </c>
      <c r="H27" s="5">
        <v>86.948369565217391</v>
      </c>
      <c r="I27" s="5">
        <f>SUM(F27:H27)</f>
        <v>154.06771739130434</v>
      </c>
      <c r="J27" s="5">
        <f>I27/E27</f>
        <v>4.3923861171366587</v>
      </c>
      <c r="K27" s="5">
        <f>F27/E27</f>
        <v>1.1004741245739076</v>
      </c>
    </row>
    <row r="28" spans="1:11" x14ac:dyDescent="0.25">
      <c r="A28" t="s">
        <v>32</v>
      </c>
      <c r="B28" t="s">
        <v>87</v>
      </c>
      <c r="C28" t="s">
        <v>88</v>
      </c>
      <c r="D28" t="s">
        <v>35</v>
      </c>
      <c r="E28" s="5">
        <v>177.25</v>
      </c>
      <c r="F28" s="5">
        <v>30.922391304347837</v>
      </c>
      <c r="G28" s="5">
        <v>156.82891304347825</v>
      </c>
      <c r="H28" s="5">
        <v>355.55499999999995</v>
      </c>
      <c r="I28" s="5">
        <f>SUM(F28:H28)</f>
        <v>543.30630434782597</v>
      </c>
      <c r="J28" s="5">
        <f>I28/E28</f>
        <v>3.0651977678297655</v>
      </c>
      <c r="K28" s="5">
        <f>F28/E28</f>
        <v>0.17445636843073534</v>
      </c>
    </row>
    <row r="29" spans="1:11" x14ac:dyDescent="0.25">
      <c r="A29" t="s">
        <v>32</v>
      </c>
      <c r="B29" t="s">
        <v>89</v>
      </c>
      <c r="C29" t="s">
        <v>49</v>
      </c>
      <c r="D29" t="s">
        <v>35</v>
      </c>
      <c r="E29" s="5">
        <v>112.25</v>
      </c>
      <c r="F29" s="5">
        <v>87.595108695652172</v>
      </c>
      <c r="G29" s="5">
        <v>42.834239130434781</v>
      </c>
      <c r="H29" s="5">
        <v>292.29347826086956</v>
      </c>
      <c r="I29" s="5">
        <f>SUM(F29:H29)</f>
        <v>422.7228260869565</v>
      </c>
      <c r="J29" s="5">
        <f>I29/E29</f>
        <v>3.7659049094606369</v>
      </c>
      <c r="K29" s="5">
        <f>F29/E29</f>
        <v>0.78035731577418421</v>
      </c>
    </row>
    <row r="30" spans="1:11" x14ac:dyDescent="0.25">
      <c r="A30" t="s">
        <v>32</v>
      </c>
      <c r="B30" t="s">
        <v>90</v>
      </c>
      <c r="C30" t="s">
        <v>91</v>
      </c>
      <c r="D30" t="s">
        <v>54</v>
      </c>
      <c r="E30" s="5">
        <v>122.3804347826087</v>
      </c>
      <c r="F30" s="5">
        <v>12.592391304347824</v>
      </c>
      <c r="G30" s="5">
        <v>52.016739130434793</v>
      </c>
      <c r="H30" s="5">
        <v>171.89152173913044</v>
      </c>
      <c r="I30" s="5">
        <f>SUM(F30:H30)</f>
        <v>236.50065217391307</v>
      </c>
      <c r="J30" s="5">
        <f>I30/E30</f>
        <v>1.9325037747579714</v>
      </c>
      <c r="K30" s="5">
        <f>F30/E30</f>
        <v>0.10289546140865084</v>
      </c>
    </row>
    <row r="31" spans="1:11" x14ac:dyDescent="0.25">
      <c r="A31" t="s">
        <v>32</v>
      </c>
      <c r="B31" t="s">
        <v>92</v>
      </c>
      <c r="C31" t="s">
        <v>93</v>
      </c>
      <c r="D31" t="s">
        <v>41</v>
      </c>
      <c r="E31" s="5">
        <v>120.45652173913044</v>
      </c>
      <c r="F31" s="5">
        <v>1.8994565217391304</v>
      </c>
      <c r="G31" s="5">
        <v>111.51684782608693</v>
      </c>
      <c r="H31" s="5">
        <v>255.37771739130432</v>
      </c>
      <c r="I31" s="5">
        <f>SUM(F31:H31)</f>
        <v>368.79402173913036</v>
      </c>
      <c r="J31" s="5">
        <f>I31/E31</f>
        <v>3.0616359862840636</v>
      </c>
      <c r="K31" s="5">
        <f>F31/E31</f>
        <v>1.5768814293448834E-2</v>
      </c>
    </row>
    <row r="32" spans="1:11" x14ac:dyDescent="0.25">
      <c r="A32" t="s">
        <v>32</v>
      </c>
      <c r="B32" t="s">
        <v>94</v>
      </c>
      <c r="C32" t="s">
        <v>95</v>
      </c>
      <c r="D32" t="s">
        <v>54</v>
      </c>
      <c r="E32" s="5">
        <v>56.586956521739133</v>
      </c>
      <c r="F32" s="5">
        <v>33.763586956521742</v>
      </c>
      <c r="G32" s="5">
        <v>59.195652173913047</v>
      </c>
      <c r="H32" s="5">
        <v>153.05706521739131</v>
      </c>
      <c r="I32" s="5">
        <f>SUM(F32:H32)</f>
        <v>246.01630434782609</v>
      </c>
      <c r="J32" s="5">
        <f>I32/E32</f>
        <v>4.347579715712639</v>
      </c>
      <c r="K32" s="5">
        <f>F32/E32</f>
        <v>0.59666730695351522</v>
      </c>
    </row>
    <row r="33" spans="1:11" x14ac:dyDescent="0.25">
      <c r="A33" t="s">
        <v>32</v>
      </c>
      <c r="B33" t="s">
        <v>96</v>
      </c>
      <c r="C33" t="s">
        <v>97</v>
      </c>
      <c r="D33" t="s">
        <v>35</v>
      </c>
      <c r="E33" s="5">
        <v>69.097826086956516</v>
      </c>
      <c r="F33" s="5">
        <v>48.546195652173914</v>
      </c>
      <c r="G33" s="5">
        <v>48.858695652173914</v>
      </c>
      <c r="H33" s="5">
        <v>159.38858695652175</v>
      </c>
      <c r="I33" s="5">
        <f>SUM(F33:H33)</f>
        <v>256.79347826086956</v>
      </c>
      <c r="J33" s="5">
        <f>I33/E33</f>
        <v>3.7163756488909865</v>
      </c>
      <c r="K33" s="5">
        <f>F33/E33</f>
        <v>0.70257196790939125</v>
      </c>
    </row>
    <row r="34" spans="1:11" x14ac:dyDescent="0.25">
      <c r="A34" t="s">
        <v>32</v>
      </c>
      <c r="B34" t="s">
        <v>98</v>
      </c>
      <c r="C34" t="s">
        <v>99</v>
      </c>
      <c r="D34" t="s">
        <v>72</v>
      </c>
      <c r="E34" s="5">
        <v>143.31521739130434</v>
      </c>
      <c r="F34" s="5">
        <v>71.736413043478265</v>
      </c>
      <c r="G34" s="5">
        <v>136.35869565217391</v>
      </c>
      <c r="H34" s="5">
        <v>327.79891304347825</v>
      </c>
      <c r="I34" s="5">
        <f>SUM(F34:H34)</f>
        <v>535.89402173913049</v>
      </c>
      <c r="J34" s="5">
        <f>I34/E34</f>
        <v>3.7392681076981424</v>
      </c>
      <c r="K34" s="5">
        <f>F34/E34</f>
        <v>0.50054986727341677</v>
      </c>
    </row>
    <row r="35" spans="1:11" x14ac:dyDescent="0.25">
      <c r="A35" t="s">
        <v>32</v>
      </c>
      <c r="B35" t="s">
        <v>100</v>
      </c>
      <c r="C35" t="s">
        <v>101</v>
      </c>
      <c r="D35" t="s">
        <v>35</v>
      </c>
      <c r="E35" s="5">
        <v>48.423913043478258</v>
      </c>
      <c r="F35" s="5">
        <v>26.470108695652176</v>
      </c>
      <c r="G35" s="5">
        <v>18.576086956521738</v>
      </c>
      <c r="H35" s="5">
        <v>96.290760869565219</v>
      </c>
      <c r="I35" s="5">
        <f>SUM(F35:H35)</f>
        <v>141.33695652173913</v>
      </c>
      <c r="J35" s="5">
        <f>I35/E35</f>
        <v>2.918742985409652</v>
      </c>
      <c r="K35" s="5">
        <f>F35/E35</f>
        <v>0.54663299663299669</v>
      </c>
    </row>
    <row r="36" spans="1:11" x14ac:dyDescent="0.25">
      <c r="A36" t="s">
        <v>32</v>
      </c>
      <c r="B36" t="s">
        <v>102</v>
      </c>
      <c r="C36" t="s">
        <v>71</v>
      </c>
      <c r="D36" t="s">
        <v>72</v>
      </c>
      <c r="E36" s="5">
        <v>111.23913043478261</v>
      </c>
      <c r="F36" s="5">
        <v>67.932065217391298</v>
      </c>
      <c r="G36" s="5">
        <v>63.744565217391305</v>
      </c>
      <c r="H36" s="5">
        <v>324.83423913043481</v>
      </c>
      <c r="I36" s="5">
        <f>SUM(F36:H36)</f>
        <v>456.51086956521738</v>
      </c>
      <c r="J36" s="5">
        <f>I36/E36</f>
        <v>4.1038694547586472</v>
      </c>
      <c r="K36" s="5">
        <f>F36/E36</f>
        <v>0.61068497166308378</v>
      </c>
    </row>
    <row r="37" spans="1:11" x14ac:dyDescent="0.25">
      <c r="A37" t="s">
        <v>32</v>
      </c>
      <c r="B37" t="s">
        <v>103</v>
      </c>
      <c r="C37" t="s">
        <v>104</v>
      </c>
      <c r="D37" t="s">
        <v>35</v>
      </c>
      <c r="E37" s="5">
        <v>97.619565217391298</v>
      </c>
      <c r="F37" s="5">
        <v>37.955108695652171</v>
      </c>
      <c r="G37" s="5">
        <v>64.630434782608702</v>
      </c>
      <c r="H37" s="5">
        <v>180.58695652173913</v>
      </c>
      <c r="I37" s="5">
        <f>SUM(F37:H37)</f>
        <v>283.17250000000001</v>
      </c>
      <c r="J37" s="5">
        <f>I37/E37</f>
        <v>2.9007760828415545</v>
      </c>
      <c r="K37" s="5">
        <f>F37/E37</f>
        <v>0.38880636900122478</v>
      </c>
    </row>
    <row r="38" spans="1:11" x14ac:dyDescent="0.25">
      <c r="A38" t="s">
        <v>32</v>
      </c>
      <c r="B38" t="s">
        <v>105</v>
      </c>
      <c r="C38" t="s">
        <v>51</v>
      </c>
      <c r="D38" t="s">
        <v>41</v>
      </c>
      <c r="E38" s="5">
        <v>26.347826086956523</v>
      </c>
      <c r="F38" s="5">
        <v>19.013586956521738</v>
      </c>
      <c r="G38" s="5">
        <v>18.665760869565219</v>
      </c>
      <c r="H38" s="5">
        <v>72.355978260869563</v>
      </c>
      <c r="I38" s="5">
        <f>SUM(F38:H38)</f>
        <v>110.03532608695652</v>
      </c>
      <c r="J38" s="5">
        <f>I38/E38</f>
        <v>4.1762582508250823</v>
      </c>
      <c r="K38" s="5">
        <f>F38/E38</f>
        <v>0.72163778877887785</v>
      </c>
    </row>
    <row r="39" spans="1:11" x14ac:dyDescent="0.25">
      <c r="A39" t="s">
        <v>32</v>
      </c>
      <c r="B39" t="s">
        <v>106</v>
      </c>
      <c r="C39" t="s">
        <v>107</v>
      </c>
      <c r="D39" t="s">
        <v>41</v>
      </c>
      <c r="E39" s="5">
        <v>179.71739130434781</v>
      </c>
      <c r="F39" s="5">
        <v>65.675760869565224</v>
      </c>
      <c r="G39" s="5">
        <v>144.37521739130432</v>
      </c>
      <c r="H39" s="5">
        <v>426.38836956521726</v>
      </c>
      <c r="I39" s="5">
        <f>SUM(F39:H39)</f>
        <v>636.43934782608676</v>
      </c>
      <c r="J39" s="5">
        <f>I39/E39</f>
        <v>3.5413342203943379</v>
      </c>
      <c r="K39" s="5">
        <f>F39/E39</f>
        <v>0.36543909519777434</v>
      </c>
    </row>
    <row r="40" spans="1:11" x14ac:dyDescent="0.25">
      <c r="A40" t="s">
        <v>32</v>
      </c>
      <c r="B40" t="s">
        <v>108</v>
      </c>
      <c r="C40" t="s">
        <v>109</v>
      </c>
      <c r="D40" t="s">
        <v>54</v>
      </c>
      <c r="E40" s="5">
        <v>121.44565217391305</v>
      </c>
      <c r="F40" s="5">
        <v>100.52445652173913</v>
      </c>
      <c r="G40" s="5">
        <v>53.703804347826086</v>
      </c>
      <c r="H40" s="5">
        <v>239.40565217391304</v>
      </c>
      <c r="I40" s="5">
        <f>SUM(F40:H40)</f>
        <v>393.63391304347829</v>
      </c>
      <c r="J40" s="5">
        <f>I40/E40</f>
        <v>3.2412351203794865</v>
      </c>
      <c r="K40" s="5">
        <f>F40/E40</f>
        <v>0.82773203257853745</v>
      </c>
    </row>
    <row r="41" spans="1:11" x14ac:dyDescent="0.25">
      <c r="A41" t="s">
        <v>32</v>
      </c>
      <c r="B41" t="s">
        <v>110</v>
      </c>
      <c r="C41" t="s">
        <v>111</v>
      </c>
      <c r="D41" t="s">
        <v>72</v>
      </c>
      <c r="E41" s="5">
        <v>178.43478260869566</v>
      </c>
      <c r="F41" s="5">
        <v>1.0869565217391304E-2</v>
      </c>
      <c r="G41" s="5">
        <v>186.41097826086965</v>
      </c>
      <c r="H41" s="5">
        <v>566.64021739130419</v>
      </c>
      <c r="I41" s="5">
        <f>SUM(F41:H41)</f>
        <v>753.06206521739125</v>
      </c>
      <c r="J41" s="5">
        <f>I41/E41</f>
        <v>4.2203770711500974</v>
      </c>
      <c r="K41" s="5">
        <f>F41/E41</f>
        <v>6.0916179337231965E-5</v>
      </c>
    </row>
    <row r="42" spans="1:11" x14ac:dyDescent="0.25">
      <c r="A42" t="s">
        <v>32</v>
      </c>
      <c r="B42" t="s">
        <v>112</v>
      </c>
      <c r="C42" t="s">
        <v>104</v>
      </c>
      <c r="D42" t="s">
        <v>35</v>
      </c>
      <c r="E42" s="5">
        <v>49.021739130434781</v>
      </c>
      <c r="F42" s="5">
        <v>49.258152173913047</v>
      </c>
      <c r="G42" s="5">
        <v>30.709239130434781</v>
      </c>
      <c r="H42" s="5">
        <v>151.3608695652174</v>
      </c>
      <c r="I42" s="5">
        <f>SUM(F42:H42)</f>
        <v>231.32826086956521</v>
      </c>
      <c r="J42" s="5">
        <f>I42/E42</f>
        <v>4.718891352549889</v>
      </c>
      <c r="K42" s="5">
        <f>F42/E42</f>
        <v>1.0048226164079823</v>
      </c>
    </row>
    <row r="43" spans="1:11" x14ac:dyDescent="0.25">
      <c r="A43" t="s">
        <v>32</v>
      </c>
      <c r="B43" t="s">
        <v>113</v>
      </c>
      <c r="C43" t="s">
        <v>114</v>
      </c>
      <c r="D43" t="s">
        <v>72</v>
      </c>
      <c r="E43" s="5">
        <v>150.05434782608697</v>
      </c>
      <c r="F43" s="5">
        <v>61.736413043478258</v>
      </c>
      <c r="G43" s="5">
        <v>107.90239130434783</v>
      </c>
      <c r="H43" s="5">
        <v>328.16576086956519</v>
      </c>
      <c r="I43" s="5">
        <f>SUM(F43:H43)</f>
        <v>497.80456521739131</v>
      </c>
      <c r="J43" s="5">
        <f>I43/E43</f>
        <v>3.3174951104672217</v>
      </c>
      <c r="K43" s="5">
        <f>F43/E43</f>
        <v>0.41142701919594343</v>
      </c>
    </row>
    <row r="44" spans="1:11" x14ac:dyDescent="0.25">
      <c r="A44" t="s">
        <v>32</v>
      </c>
      <c r="B44" t="s">
        <v>115</v>
      </c>
      <c r="C44" t="s">
        <v>116</v>
      </c>
      <c r="D44" t="s">
        <v>75</v>
      </c>
      <c r="E44" s="5">
        <v>135.80434782608697</v>
      </c>
      <c r="F44" s="5">
        <v>57.923913043478258</v>
      </c>
      <c r="G44" s="5">
        <v>126.17391304347827</v>
      </c>
      <c r="H44" s="5">
        <v>309.53804347826087</v>
      </c>
      <c r="I44" s="5">
        <f>SUM(F44:H44)</f>
        <v>493.63586956521738</v>
      </c>
      <c r="J44" s="5">
        <f>I44/E44</f>
        <v>3.6349047542820552</v>
      </c>
      <c r="K44" s="5">
        <f>F44/E44</f>
        <v>0.42652473187129819</v>
      </c>
    </row>
    <row r="45" spans="1:11" x14ac:dyDescent="0.25">
      <c r="A45" t="s">
        <v>32</v>
      </c>
      <c r="B45" t="s">
        <v>117</v>
      </c>
      <c r="C45" t="s">
        <v>114</v>
      </c>
      <c r="D45" t="s">
        <v>72</v>
      </c>
      <c r="E45" s="5">
        <v>137.78260869565219</v>
      </c>
      <c r="F45" s="5">
        <v>93.692934782608702</v>
      </c>
      <c r="G45" s="5">
        <v>163.77989130434781</v>
      </c>
      <c r="H45" s="5">
        <v>372.71793478260867</v>
      </c>
      <c r="I45" s="5">
        <f>SUM(F45:H45)</f>
        <v>630.19076086956511</v>
      </c>
      <c r="J45" s="5">
        <f>I45/E45</f>
        <v>4.5738048280214567</v>
      </c>
      <c r="K45" s="5">
        <f>F45/E45</f>
        <v>0.68000552224676558</v>
      </c>
    </row>
    <row r="46" spans="1:11" x14ac:dyDescent="0.25">
      <c r="A46" t="s">
        <v>32</v>
      </c>
      <c r="B46" t="s">
        <v>118</v>
      </c>
      <c r="C46" t="s">
        <v>83</v>
      </c>
      <c r="D46" t="s">
        <v>35</v>
      </c>
      <c r="E46" s="5">
        <v>82.760869565217391</v>
      </c>
      <c r="F46" s="5">
        <v>52.184782608695649</v>
      </c>
      <c r="G46" s="5">
        <v>48.0625</v>
      </c>
      <c r="H46" s="5">
        <v>151.36956521739131</v>
      </c>
      <c r="I46" s="5">
        <f>SUM(F46:H46)</f>
        <v>251.61684782608697</v>
      </c>
      <c r="J46" s="5">
        <f>I46/E46</f>
        <v>3.0402876280535858</v>
      </c>
      <c r="K46" s="5">
        <f>F46/E46</f>
        <v>0.63054898870501708</v>
      </c>
    </row>
    <row r="47" spans="1:11" x14ac:dyDescent="0.25">
      <c r="A47" t="s">
        <v>32</v>
      </c>
      <c r="B47" t="s">
        <v>119</v>
      </c>
      <c r="C47" t="s">
        <v>85</v>
      </c>
      <c r="D47" t="s">
        <v>72</v>
      </c>
      <c r="E47" s="5">
        <v>134.67391304347825</v>
      </c>
      <c r="F47" s="5">
        <v>89.722826086956516</v>
      </c>
      <c r="G47" s="5">
        <v>84.375</v>
      </c>
      <c r="H47" s="5">
        <v>288.16847826086956</v>
      </c>
      <c r="I47" s="5">
        <f>SUM(F47:H47)</f>
        <v>462.26630434782606</v>
      </c>
      <c r="J47" s="5">
        <f>I47/E47</f>
        <v>3.4324858757062149</v>
      </c>
      <c r="K47" s="5">
        <f>F47/E47</f>
        <v>0.66622276029055694</v>
      </c>
    </row>
    <row r="48" spans="1:11" x14ac:dyDescent="0.25">
      <c r="A48" t="s">
        <v>32</v>
      </c>
      <c r="B48" t="s">
        <v>120</v>
      </c>
      <c r="C48" t="s">
        <v>121</v>
      </c>
      <c r="D48" t="s">
        <v>72</v>
      </c>
      <c r="E48" s="5">
        <v>136.29347826086956</v>
      </c>
      <c r="F48" s="5">
        <v>57.269021739130437</v>
      </c>
      <c r="G48" s="5">
        <v>115.125</v>
      </c>
      <c r="H48" s="5">
        <v>285.09239130434781</v>
      </c>
      <c r="I48" s="5">
        <f>SUM(F48:H48)</f>
        <v>457.48641304347825</v>
      </c>
      <c r="J48" s="5">
        <f>I48/E48</f>
        <v>3.3566273227530106</v>
      </c>
      <c r="K48" s="5">
        <f>F48/E48</f>
        <v>0.42018901028790179</v>
      </c>
    </row>
    <row r="49" spans="1:11" x14ac:dyDescent="0.25">
      <c r="A49" t="s">
        <v>32</v>
      </c>
      <c r="B49" t="s">
        <v>122</v>
      </c>
      <c r="C49" t="s">
        <v>88</v>
      </c>
      <c r="D49" t="s">
        <v>35</v>
      </c>
      <c r="E49" s="5">
        <v>220.67391304347825</v>
      </c>
      <c r="F49" s="5">
        <v>14.5625</v>
      </c>
      <c r="G49" s="5">
        <v>167.30706521739131</v>
      </c>
      <c r="H49" s="5">
        <v>414.62228260869563</v>
      </c>
      <c r="I49" s="5">
        <f>SUM(F49:H49)</f>
        <v>596.491847826087</v>
      </c>
      <c r="J49" s="5">
        <f>I49/E49</f>
        <v>2.7030464978819824</v>
      </c>
      <c r="K49" s="5">
        <f>F49/E49</f>
        <v>6.5991035365973796E-2</v>
      </c>
    </row>
    <row r="50" spans="1:11" x14ac:dyDescent="0.25">
      <c r="A50" t="s">
        <v>32</v>
      </c>
      <c r="B50" t="s">
        <v>123</v>
      </c>
      <c r="C50" t="s">
        <v>124</v>
      </c>
      <c r="D50" t="s">
        <v>35</v>
      </c>
      <c r="E50" s="5">
        <v>96.815217391304344</v>
      </c>
      <c r="F50" s="5">
        <v>15.393695652173909</v>
      </c>
      <c r="G50" s="5">
        <v>64.274347826086938</v>
      </c>
      <c r="H50" s="5">
        <v>200.2673913043478</v>
      </c>
      <c r="I50" s="5">
        <f>SUM(F50:H50)</f>
        <v>279.93543478260864</v>
      </c>
      <c r="J50" s="5">
        <f>I50/E50</f>
        <v>2.8914404401032892</v>
      </c>
      <c r="K50" s="5">
        <f>F50/E50</f>
        <v>0.15900078589873129</v>
      </c>
    </row>
    <row r="51" spans="1:11" x14ac:dyDescent="0.25">
      <c r="A51" t="s">
        <v>32</v>
      </c>
      <c r="B51" t="s">
        <v>125</v>
      </c>
      <c r="C51" t="s">
        <v>40</v>
      </c>
      <c r="D51" t="s">
        <v>41</v>
      </c>
      <c r="E51" s="5">
        <v>71.293478260869563</v>
      </c>
      <c r="F51" s="5">
        <v>52.040760869565219</v>
      </c>
      <c r="G51" s="5">
        <v>60.309782608695649</v>
      </c>
      <c r="H51" s="5">
        <v>170.95923913043478</v>
      </c>
      <c r="I51" s="5">
        <f>SUM(F51:H51)</f>
        <v>283.30978260869563</v>
      </c>
      <c r="J51" s="5">
        <f>I51/E51</f>
        <v>3.9738527214514408</v>
      </c>
      <c r="K51" s="5">
        <f>F51/E51</f>
        <v>0.72995121207501146</v>
      </c>
    </row>
    <row r="52" spans="1:11" x14ac:dyDescent="0.25">
      <c r="A52" t="s">
        <v>32</v>
      </c>
      <c r="B52" t="s">
        <v>126</v>
      </c>
      <c r="C52" t="s">
        <v>127</v>
      </c>
      <c r="D52" t="s">
        <v>41</v>
      </c>
      <c r="E52" s="5">
        <v>75.836956521739125</v>
      </c>
      <c r="F52" s="5">
        <v>24.657608695652176</v>
      </c>
      <c r="G52" s="5">
        <v>79.473695652173916</v>
      </c>
      <c r="H52" s="5">
        <v>139.74467391304347</v>
      </c>
      <c r="I52" s="5">
        <f>SUM(F52:H52)</f>
        <v>243.87597826086954</v>
      </c>
      <c r="J52" s="5">
        <f>I52/E52</f>
        <v>3.2157933209115663</v>
      </c>
      <c r="K52" s="5">
        <f>F52/E52</f>
        <v>0.32513974487602126</v>
      </c>
    </row>
    <row r="53" spans="1:11" x14ac:dyDescent="0.25">
      <c r="A53" t="s">
        <v>32</v>
      </c>
      <c r="B53" t="s">
        <v>128</v>
      </c>
      <c r="C53" t="s">
        <v>129</v>
      </c>
      <c r="D53" t="s">
        <v>38</v>
      </c>
      <c r="E53" s="5">
        <v>71.163043478260875</v>
      </c>
      <c r="F53" s="5">
        <v>43.788043478260867</v>
      </c>
      <c r="G53" s="5">
        <v>34.350543478260867</v>
      </c>
      <c r="H53" s="5">
        <v>190.85597826086956</v>
      </c>
      <c r="I53" s="5">
        <f>SUM(F53:H53)</f>
        <v>268.99456521739131</v>
      </c>
      <c r="J53" s="5">
        <f>I53/E53</f>
        <v>3.7799755613257977</v>
      </c>
      <c r="K53" s="5">
        <f>F53/E53</f>
        <v>0.61531999389033143</v>
      </c>
    </row>
    <row r="54" spans="1:11" x14ac:dyDescent="0.25">
      <c r="A54" t="s">
        <v>32</v>
      </c>
      <c r="B54" t="s">
        <v>130</v>
      </c>
      <c r="C54" t="s">
        <v>37</v>
      </c>
      <c r="D54" t="s">
        <v>38</v>
      </c>
      <c r="E54" s="5">
        <v>45.478260869565219</v>
      </c>
      <c r="F54" s="5">
        <v>20.505434782608695</v>
      </c>
      <c r="G54" s="5">
        <v>29.491847826086957</v>
      </c>
      <c r="H54" s="5">
        <v>77.853260869565219</v>
      </c>
      <c r="I54" s="5">
        <f>SUM(F54:H54)</f>
        <v>127.85054347826087</v>
      </c>
      <c r="J54" s="5">
        <f>I54/E54</f>
        <v>2.8112452198852771</v>
      </c>
      <c r="K54" s="5">
        <f>F54/E54</f>
        <v>0.45088432122370936</v>
      </c>
    </row>
    <row r="55" spans="1:11" x14ac:dyDescent="0.25">
      <c r="A55" t="s">
        <v>32</v>
      </c>
      <c r="B55" t="s">
        <v>131</v>
      </c>
      <c r="C55" t="s">
        <v>132</v>
      </c>
      <c r="D55" t="s">
        <v>38</v>
      </c>
      <c r="E55" s="5">
        <v>36.260869565217391</v>
      </c>
      <c r="F55" s="5">
        <v>22.821739130434771</v>
      </c>
      <c r="G55" s="5">
        <v>40.404891304347835</v>
      </c>
      <c r="H55" s="5">
        <v>102.56195652173911</v>
      </c>
      <c r="I55" s="5">
        <f>SUM(F55:H55)</f>
        <v>165.78858695652173</v>
      </c>
      <c r="J55" s="5">
        <f>I55/E55</f>
        <v>4.5721073141486812</v>
      </c>
      <c r="K55" s="5">
        <f>F55/E55</f>
        <v>0.62937649880095892</v>
      </c>
    </row>
    <row r="56" spans="1:11" x14ac:dyDescent="0.25">
      <c r="A56" t="s">
        <v>32</v>
      </c>
      <c r="B56" t="s">
        <v>133</v>
      </c>
      <c r="C56" t="s">
        <v>134</v>
      </c>
      <c r="D56" t="s">
        <v>135</v>
      </c>
      <c r="E56" s="5">
        <v>81.554347826086953</v>
      </c>
      <c r="F56" s="5">
        <v>29.222826086956523</v>
      </c>
      <c r="G56" s="5">
        <v>68.355978260869563</v>
      </c>
      <c r="H56" s="5">
        <v>190.12228260869566</v>
      </c>
      <c r="I56" s="5">
        <f>SUM(F56:H56)</f>
        <v>287.70108695652175</v>
      </c>
      <c r="J56" s="5">
        <f>I56/E56</f>
        <v>3.5277222444355592</v>
      </c>
      <c r="K56" s="5">
        <f>F56/E56</f>
        <v>0.35832333733173399</v>
      </c>
    </row>
    <row r="57" spans="1:11" x14ac:dyDescent="0.25">
      <c r="A57" t="s">
        <v>32</v>
      </c>
      <c r="B57" t="s">
        <v>136</v>
      </c>
      <c r="C57" t="s">
        <v>51</v>
      </c>
      <c r="D57" t="s">
        <v>41</v>
      </c>
      <c r="E57" s="5">
        <v>56.369565217391305</v>
      </c>
      <c r="F57" s="5">
        <v>35.832608695652183</v>
      </c>
      <c r="G57" s="5">
        <v>16.851086956521723</v>
      </c>
      <c r="H57" s="5">
        <v>130.08467391304342</v>
      </c>
      <c r="I57" s="5">
        <f>SUM(F57:H57)</f>
        <v>182.76836956521731</v>
      </c>
      <c r="J57" s="5">
        <f>I57/E57</f>
        <v>3.2423235634400296</v>
      </c>
      <c r="K57" s="5">
        <f>F57/E57</f>
        <v>0.63567296567682241</v>
      </c>
    </row>
    <row r="58" spans="1:11" x14ac:dyDescent="0.25">
      <c r="A58" t="s">
        <v>32</v>
      </c>
      <c r="B58" t="s">
        <v>137</v>
      </c>
      <c r="C58" t="s">
        <v>138</v>
      </c>
      <c r="D58" t="s">
        <v>75</v>
      </c>
      <c r="E58" s="5">
        <v>59.021739130434781</v>
      </c>
      <c r="F58" s="5">
        <v>35.864673913043475</v>
      </c>
      <c r="G58" s="5">
        <v>39.446195652173913</v>
      </c>
      <c r="H58" s="5">
        <v>140.74836956521739</v>
      </c>
      <c r="I58" s="5">
        <f>SUM(F58:H58)</f>
        <v>216.05923913043478</v>
      </c>
      <c r="J58" s="5">
        <f>I58/E58</f>
        <v>3.6606721915285449</v>
      </c>
      <c r="K58" s="5">
        <f>F58/E58</f>
        <v>0.60765193370165738</v>
      </c>
    </row>
    <row r="59" spans="1:11" x14ac:dyDescent="0.25">
      <c r="A59" t="s">
        <v>32</v>
      </c>
      <c r="B59" t="s">
        <v>139</v>
      </c>
      <c r="C59" t="s">
        <v>140</v>
      </c>
      <c r="D59" t="s">
        <v>35</v>
      </c>
      <c r="E59" s="5">
        <v>87</v>
      </c>
      <c r="F59" s="5">
        <v>22.05456521739131</v>
      </c>
      <c r="G59" s="5">
        <v>65.101086956521726</v>
      </c>
      <c r="H59" s="5">
        <v>199.23260869565203</v>
      </c>
      <c r="I59" s="5">
        <f>SUM(F59:H59)</f>
        <v>286.3882608695651</v>
      </c>
      <c r="J59" s="5">
        <f>I59/E59</f>
        <v>3.2918190904547715</v>
      </c>
      <c r="K59" s="5">
        <f>F59/E59</f>
        <v>0.25350074962518748</v>
      </c>
    </row>
    <row r="60" spans="1:11" x14ac:dyDescent="0.25">
      <c r="A60" t="s">
        <v>32</v>
      </c>
      <c r="B60" t="s">
        <v>141</v>
      </c>
      <c r="C60" t="s">
        <v>142</v>
      </c>
      <c r="D60" t="s">
        <v>35</v>
      </c>
      <c r="E60" s="5">
        <v>108.64130434782609</v>
      </c>
      <c r="F60" s="5">
        <v>5.3753260869565214</v>
      </c>
      <c r="G60" s="5">
        <v>102.82315217391304</v>
      </c>
      <c r="H60" s="5">
        <v>238.33489130434788</v>
      </c>
      <c r="I60" s="5">
        <f>SUM(F60:H60)</f>
        <v>346.53336956521741</v>
      </c>
      <c r="J60" s="5">
        <f>I60/E60</f>
        <v>3.1897018509254629</v>
      </c>
      <c r="K60" s="5">
        <f>F60/E60</f>
        <v>4.9477738869434712E-2</v>
      </c>
    </row>
    <row r="61" spans="1:11" x14ac:dyDescent="0.25">
      <c r="A61" t="s">
        <v>32</v>
      </c>
      <c r="B61" t="s">
        <v>143</v>
      </c>
      <c r="C61" t="s">
        <v>51</v>
      </c>
      <c r="D61" t="s">
        <v>41</v>
      </c>
      <c r="E61" s="5">
        <v>51.456521739130437</v>
      </c>
      <c r="F61" s="5">
        <v>34.385434782608698</v>
      </c>
      <c r="G61" s="5">
        <v>37.180434782608707</v>
      </c>
      <c r="H61" s="5">
        <v>116.16228260869563</v>
      </c>
      <c r="I61" s="5">
        <f>SUM(F61:H61)</f>
        <v>187.72815217391303</v>
      </c>
      <c r="J61" s="5">
        <f>I61/E61</f>
        <v>3.6482868610054919</v>
      </c>
      <c r="K61" s="5">
        <f>F61/E61</f>
        <v>0.66824250105618932</v>
      </c>
    </row>
    <row r="62" spans="1:11" x14ac:dyDescent="0.25">
      <c r="A62" t="s">
        <v>32</v>
      </c>
      <c r="B62" t="s">
        <v>144</v>
      </c>
      <c r="C62" t="s">
        <v>145</v>
      </c>
      <c r="D62" t="s">
        <v>135</v>
      </c>
      <c r="E62" s="5">
        <v>167.22826086956522</v>
      </c>
      <c r="F62" s="5">
        <v>36.684782608695649</v>
      </c>
      <c r="G62" s="5">
        <v>136.34967391304349</v>
      </c>
      <c r="H62" s="5">
        <v>365.80673913043478</v>
      </c>
      <c r="I62" s="5">
        <f>SUM(F62:H62)</f>
        <v>538.84119565217395</v>
      </c>
      <c r="J62" s="5">
        <f>I62/E62</f>
        <v>3.2221897952551188</v>
      </c>
      <c r="K62" s="5">
        <f>F62/E62</f>
        <v>0.21936951576210592</v>
      </c>
    </row>
    <row r="63" spans="1:11" x14ac:dyDescent="0.25">
      <c r="A63" t="s">
        <v>32</v>
      </c>
      <c r="B63" t="s">
        <v>146</v>
      </c>
      <c r="C63" t="s">
        <v>147</v>
      </c>
      <c r="D63" t="s">
        <v>135</v>
      </c>
      <c r="E63" s="5">
        <v>85.5</v>
      </c>
      <c r="F63" s="5">
        <v>36.233695652173914</v>
      </c>
      <c r="G63" s="5">
        <v>73.942934782608702</v>
      </c>
      <c r="H63" s="5">
        <v>166.58967391304347</v>
      </c>
      <c r="I63" s="5">
        <f>SUM(F63:H63)</f>
        <v>276.76630434782612</v>
      </c>
      <c r="J63" s="5">
        <f>I63/E63</f>
        <v>3.2370327993897794</v>
      </c>
      <c r="K63" s="5">
        <f>F63/E63</f>
        <v>0.42378591406051364</v>
      </c>
    </row>
    <row r="64" spans="1:11" x14ac:dyDescent="0.25">
      <c r="A64" t="s">
        <v>32</v>
      </c>
      <c r="B64" t="s">
        <v>148</v>
      </c>
      <c r="C64" t="s">
        <v>121</v>
      </c>
      <c r="D64" t="s">
        <v>72</v>
      </c>
      <c r="E64" s="5">
        <v>38.25</v>
      </c>
      <c r="F64" s="5">
        <v>29.450108695652169</v>
      </c>
      <c r="G64" s="5">
        <v>35.357282608695648</v>
      </c>
      <c r="H64" s="5">
        <v>105.38630434782608</v>
      </c>
      <c r="I64" s="5">
        <f>SUM(F64:H64)</f>
        <v>170.19369565217391</v>
      </c>
      <c r="J64" s="5">
        <f>I64/E64</f>
        <v>4.4495083830633702</v>
      </c>
      <c r="K64" s="5">
        <f>F64/E64</f>
        <v>0.76993748223927239</v>
      </c>
    </row>
    <row r="65" spans="1:11" x14ac:dyDescent="0.25">
      <c r="A65" t="s">
        <v>32</v>
      </c>
      <c r="B65" t="s">
        <v>149</v>
      </c>
      <c r="C65" t="s">
        <v>127</v>
      </c>
      <c r="D65" t="s">
        <v>41</v>
      </c>
      <c r="E65" s="5">
        <v>83.489130434782609</v>
      </c>
      <c r="F65" s="5">
        <v>57.551630434782609</v>
      </c>
      <c r="G65" s="5">
        <v>94.342391304347828</v>
      </c>
      <c r="H65" s="5">
        <v>232.14402173913044</v>
      </c>
      <c r="I65" s="5">
        <f>SUM(F65:H65)</f>
        <v>384.03804347826087</v>
      </c>
      <c r="J65" s="5">
        <f>I65/E65</f>
        <v>4.599856789480536</v>
      </c>
      <c r="K65" s="5">
        <f>F65/E65</f>
        <v>0.68933081629996096</v>
      </c>
    </row>
    <row r="66" spans="1:11" x14ac:dyDescent="0.25">
      <c r="A66" t="s">
        <v>32</v>
      </c>
      <c r="B66" t="s">
        <v>150</v>
      </c>
      <c r="C66" t="s">
        <v>151</v>
      </c>
      <c r="D66" t="s">
        <v>38</v>
      </c>
      <c r="E66" s="5">
        <v>40.391304347826086</v>
      </c>
      <c r="F66" s="5">
        <v>50.434456521739122</v>
      </c>
      <c r="G66" s="5">
        <v>12.014130434782611</v>
      </c>
      <c r="H66" s="5">
        <v>137.55141304347828</v>
      </c>
      <c r="I66" s="5">
        <f>SUM(F66:H66)</f>
        <v>200</v>
      </c>
      <c r="J66" s="5">
        <f>I66/E66</f>
        <v>4.9515608180839612</v>
      </c>
      <c r="K66" s="5">
        <f>F66/E66</f>
        <v>1.2486463939720127</v>
      </c>
    </row>
    <row r="67" spans="1:11" x14ac:dyDescent="0.25">
      <c r="A67" t="s">
        <v>32</v>
      </c>
      <c r="B67" t="s">
        <v>152</v>
      </c>
      <c r="C67" t="s">
        <v>153</v>
      </c>
      <c r="D67" t="s">
        <v>154</v>
      </c>
      <c r="E67" s="5">
        <v>173.95652173913044</v>
      </c>
      <c r="F67" s="5">
        <v>11.567934782608695</v>
      </c>
      <c r="G67" s="5">
        <v>163.68293478260873</v>
      </c>
      <c r="H67" s="5">
        <v>366.72771739130434</v>
      </c>
      <c r="I67" s="5">
        <f>SUM(F67:H67)</f>
        <v>541.97858695652178</v>
      </c>
      <c r="J67" s="5">
        <f>I67/E67</f>
        <v>3.1155979755061236</v>
      </c>
      <c r="K67" s="5">
        <f>F67/E67</f>
        <v>6.6499000249937518E-2</v>
      </c>
    </row>
    <row r="68" spans="1:11" x14ac:dyDescent="0.25">
      <c r="A68" t="s">
        <v>32</v>
      </c>
      <c r="B68" t="s">
        <v>155</v>
      </c>
      <c r="C68" t="s">
        <v>156</v>
      </c>
      <c r="D68" t="s">
        <v>41</v>
      </c>
      <c r="E68" s="5">
        <v>45.086956521739133</v>
      </c>
      <c r="F68" s="5">
        <v>50.228260869565219</v>
      </c>
      <c r="G68" s="5">
        <v>16.3125</v>
      </c>
      <c r="H68" s="5">
        <v>107.29347826086956</v>
      </c>
      <c r="I68" s="5">
        <f>SUM(F68:H68)</f>
        <v>173.83423913043478</v>
      </c>
      <c r="J68" s="5">
        <f>I68/E68</f>
        <v>3.8555327868852456</v>
      </c>
      <c r="K68" s="5">
        <f>F68/E68</f>
        <v>1.1140308582449372</v>
      </c>
    </row>
    <row r="69" spans="1:11" x14ac:dyDescent="0.25">
      <c r="A69" t="s">
        <v>32</v>
      </c>
      <c r="B69" t="s">
        <v>157</v>
      </c>
      <c r="C69" t="s">
        <v>158</v>
      </c>
      <c r="D69" t="s">
        <v>54</v>
      </c>
      <c r="E69" s="5">
        <v>109.26086956521739</v>
      </c>
      <c r="F69" s="5">
        <v>79.05728260869563</v>
      </c>
      <c r="G69" s="5">
        <v>81.058152173913086</v>
      </c>
      <c r="H69" s="5">
        <v>299.50586956521727</v>
      </c>
      <c r="I69" s="5">
        <f>SUM(F69:H69)</f>
        <v>459.62130434782597</v>
      </c>
      <c r="J69" s="5">
        <f>I69/E69</f>
        <v>4.2066414643851955</v>
      </c>
      <c r="K69" s="5">
        <f>F69/E69</f>
        <v>0.72356446478312753</v>
      </c>
    </row>
    <row r="70" spans="1:11" x14ac:dyDescent="0.25">
      <c r="A70" t="s">
        <v>32</v>
      </c>
      <c r="B70" t="s">
        <v>159</v>
      </c>
      <c r="C70" t="s">
        <v>160</v>
      </c>
      <c r="D70" t="s">
        <v>72</v>
      </c>
      <c r="E70" s="5">
        <v>58.532608695652172</v>
      </c>
      <c r="F70" s="5">
        <v>41.581521739130437</v>
      </c>
      <c r="G70" s="5">
        <v>44.377717391304351</v>
      </c>
      <c r="H70" s="5">
        <v>145.76630434782609</v>
      </c>
      <c r="I70" s="5">
        <f>SUM(F70:H70)</f>
        <v>231.72554347826087</v>
      </c>
      <c r="J70" s="5">
        <f>I70/E70</f>
        <v>3.95891364902507</v>
      </c>
      <c r="K70" s="5">
        <f>F70/E70</f>
        <v>0.71039925719591468</v>
      </c>
    </row>
    <row r="71" spans="1:11" x14ac:dyDescent="0.25">
      <c r="A71" t="s">
        <v>32</v>
      </c>
      <c r="B71" t="s">
        <v>161</v>
      </c>
      <c r="C71" t="s">
        <v>162</v>
      </c>
      <c r="D71" t="s">
        <v>154</v>
      </c>
      <c r="E71" s="5">
        <v>102.75</v>
      </c>
      <c r="F71" s="5">
        <v>55.104891304347831</v>
      </c>
      <c r="G71" s="5">
        <v>88.809456521739179</v>
      </c>
      <c r="H71" s="5">
        <v>198.94576086956525</v>
      </c>
      <c r="I71" s="5">
        <f>SUM(F71:H71)</f>
        <v>342.86010869565223</v>
      </c>
      <c r="J71" s="5">
        <f>I71/E71</f>
        <v>3.3368380408335985</v>
      </c>
      <c r="K71" s="5">
        <f>F71/E71</f>
        <v>0.53630064529778909</v>
      </c>
    </row>
    <row r="72" spans="1:11" x14ac:dyDescent="0.25">
      <c r="A72" t="s">
        <v>32</v>
      </c>
      <c r="B72" t="s">
        <v>163</v>
      </c>
      <c r="C72" t="s">
        <v>164</v>
      </c>
      <c r="D72" t="s">
        <v>35</v>
      </c>
      <c r="E72" s="5">
        <v>136.09782608695653</v>
      </c>
      <c r="F72" s="5">
        <v>13.959239130434783</v>
      </c>
      <c r="G72" s="5">
        <v>94.336956521739125</v>
      </c>
      <c r="H72" s="5">
        <v>267.17663043478262</v>
      </c>
      <c r="I72" s="5">
        <f>SUM(F72:H72)</f>
        <v>375.4728260869565</v>
      </c>
      <c r="J72" s="5">
        <f>I72/E72</f>
        <v>2.7588451401645231</v>
      </c>
      <c r="K72" s="5">
        <f>F72/E72</f>
        <v>0.10256768628703777</v>
      </c>
    </row>
    <row r="73" spans="1:11" x14ac:dyDescent="0.25">
      <c r="A73" t="s">
        <v>32</v>
      </c>
      <c r="B73" t="s">
        <v>165</v>
      </c>
      <c r="C73" t="s">
        <v>71</v>
      </c>
      <c r="D73" t="s">
        <v>72</v>
      </c>
      <c r="E73" s="5">
        <v>100.10869565217391</v>
      </c>
      <c r="F73" s="5">
        <v>26.521739130434781</v>
      </c>
      <c r="G73" s="5">
        <v>61.442934782608695</v>
      </c>
      <c r="H73" s="5">
        <v>189.625</v>
      </c>
      <c r="I73" s="5">
        <f>SUM(F73:H73)</f>
        <v>277.5896739130435</v>
      </c>
      <c r="J73" s="5">
        <f>I73/E73</f>
        <v>2.7728827361563519</v>
      </c>
      <c r="K73" s="5">
        <f>F73/E73</f>
        <v>0.26492942453854507</v>
      </c>
    </row>
    <row r="74" spans="1:11" x14ac:dyDescent="0.25">
      <c r="A74" t="s">
        <v>32</v>
      </c>
      <c r="B74" t="s">
        <v>166</v>
      </c>
      <c r="C74" t="s">
        <v>167</v>
      </c>
      <c r="D74" t="s">
        <v>75</v>
      </c>
      <c r="E74" s="5">
        <v>97.402173913043484</v>
      </c>
      <c r="F74" s="5">
        <v>61.660978260869591</v>
      </c>
      <c r="G74" s="5">
        <v>48.694782608695654</v>
      </c>
      <c r="H74" s="5">
        <v>216.45891304347816</v>
      </c>
      <c r="I74" s="5">
        <f>SUM(F74:H74)</f>
        <v>326.81467391304341</v>
      </c>
      <c r="J74" s="5">
        <f>I74/E74</f>
        <v>3.3553119071532187</v>
      </c>
      <c r="K74" s="5">
        <f>F74/E74</f>
        <v>0.63305546255998235</v>
      </c>
    </row>
    <row r="75" spans="1:11" x14ac:dyDescent="0.25">
      <c r="A75" t="s">
        <v>32</v>
      </c>
      <c r="B75" t="s">
        <v>168</v>
      </c>
      <c r="C75" t="s">
        <v>69</v>
      </c>
      <c r="D75" t="s">
        <v>38</v>
      </c>
      <c r="E75" s="5">
        <v>114.5</v>
      </c>
      <c r="F75" s="5">
        <v>34.258152173913047</v>
      </c>
      <c r="G75" s="5">
        <v>58.763586956521742</v>
      </c>
      <c r="H75" s="5">
        <v>242.86119565217396</v>
      </c>
      <c r="I75" s="5">
        <f>SUM(F75:H75)</f>
        <v>335.88293478260874</v>
      </c>
      <c r="J75" s="5">
        <f>I75/E75</f>
        <v>2.9334754129485479</v>
      </c>
      <c r="K75" s="5">
        <f>F75/E75</f>
        <v>0.29919783558002661</v>
      </c>
    </row>
    <row r="76" spans="1:11" x14ac:dyDescent="0.25">
      <c r="A76" t="s">
        <v>32</v>
      </c>
      <c r="B76" t="s">
        <v>169</v>
      </c>
      <c r="C76" t="s">
        <v>170</v>
      </c>
      <c r="D76" t="s">
        <v>35</v>
      </c>
      <c r="E76" s="5">
        <v>99.782608695652172</v>
      </c>
      <c r="F76" s="5">
        <v>41.982391304347829</v>
      </c>
      <c r="G76" s="5">
        <v>53.561739130434809</v>
      </c>
      <c r="H76" s="5">
        <v>212.86652173913049</v>
      </c>
      <c r="I76" s="5">
        <f>SUM(F76:H76)</f>
        <v>308.41065217391315</v>
      </c>
      <c r="J76" s="5">
        <f>I76/E76</f>
        <v>3.0908257080610033</v>
      </c>
      <c r="K76" s="5">
        <f>F76/E76</f>
        <v>0.42073856209150329</v>
      </c>
    </row>
    <row r="77" spans="1:11" x14ac:dyDescent="0.25">
      <c r="A77" t="s">
        <v>32</v>
      </c>
      <c r="B77" t="s">
        <v>171</v>
      </c>
      <c r="C77" t="s">
        <v>160</v>
      </c>
      <c r="D77" t="s">
        <v>72</v>
      </c>
      <c r="E77" s="5">
        <v>92.923913043478265</v>
      </c>
      <c r="F77" s="5">
        <v>61.029782608695662</v>
      </c>
      <c r="G77" s="5">
        <v>68.50456521739136</v>
      </c>
      <c r="H77" s="5">
        <v>163.22402173913045</v>
      </c>
      <c r="I77" s="5">
        <f>SUM(F77:H77)</f>
        <v>292.75836956521744</v>
      </c>
      <c r="J77" s="5">
        <f>I77/E77</f>
        <v>3.150517019534449</v>
      </c>
      <c r="K77" s="5">
        <f>F77/E77</f>
        <v>0.65677155222833083</v>
      </c>
    </row>
    <row r="78" spans="1:11" x14ac:dyDescent="0.25">
      <c r="A78" t="s">
        <v>32</v>
      </c>
      <c r="B78" t="s">
        <v>172</v>
      </c>
      <c r="C78" t="s">
        <v>93</v>
      </c>
      <c r="D78" t="s">
        <v>41</v>
      </c>
      <c r="E78" s="5">
        <v>112.69565217391305</v>
      </c>
      <c r="F78" s="5">
        <v>77.241630434782607</v>
      </c>
      <c r="G78" s="5">
        <v>60.85728260869562</v>
      </c>
      <c r="H78" s="5">
        <v>215.75304347826085</v>
      </c>
      <c r="I78" s="5">
        <f>SUM(F78:H78)</f>
        <v>353.85195652173911</v>
      </c>
      <c r="J78" s="5">
        <f>I78/E78</f>
        <v>3.139890046296296</v>
      </c>
      <c r="K78" s="5">
        <f>F78/E78</f>
        <v>0.68540027006172832</v>
      </c>
    </row>
    <row r="79" spans="1:11" x14ac:dyDescent="0.25">
      <c r="A79" t="s">
        <v>32</v>
      </c>
      <c r="B79" t="s">
        <v>173</v>
      </c>
      <c r="C79" t="s">
        <v>174</v>
      </c>
      <c r="D79" t="s">
        <v>41</v>
      </c>
      <c r="E79" s="5">
        <v>108.60869565217391</v>
      </c>
      <c r="F79" s="5">
        <v>22.445652173913043</v>
      </c>
      <c r="G79" s="5">
        <v>94.5</v>
      </c>
      <c r="H79" s="5">
        <v>170.86902173913043</v>
      </c>
      <c r="I79" s="5">
        <f>SUM(F79:H79)</f>
        <v>287.81467391304346</v>
      </c>
      <c r="J79" s="5">
        <f>I79/E79</f>
        <v>2.6500150120096078</v>
      </c>
      <c r="K79" s="5">
        <f>F79/E79</f>
        <v>0.20666533226581266</v>
      </c>
    </row>
    <row r="80" spans="1:11" x14ac:dyDescent="0.25">
      <c r="A80" t="s">
        <v>32</v>
      </c>
      <c r="B80" t="s">
        <v>175</v>
      </c>
      <c r="C80" t="s">
        <v>176</v>
      </c>
      <c r="D80" t="s">
        <v>35</v>
      </c>
      <c r="E80" s="5">
        <v>47.282608695652172</v>
      </c>
      <c r="F80" s="5">
        <v>31.590326086956516</v>
      </c>
      <c r="G80" s="5">
        <v>32.339782608695643</v>
      </c>
      <c r="H80" s="5">
        <v>93.528695652173923</v>
      </c>
      <c r="I80" s="5">
        <f>SUM(F80:H80)</f>
        <v>157.45880434782609</v>
      </c>
      <c r="J80" s="5">
        <f>I80/E80</f>
        <v>3.3301632183908048</v>
      </c>
      <c r="K80" s="5">
        <f>F80/E80</f>
        <v>0.66811724137931028</v>
      </c>
    </row>
    <row r="81" spans="1:11" x14ac:dyDescent="0.25">
      <c r="A81" t="s">
        <v>32</v>
      </c>
      <c r="B81" t="s">
        <v>177</v>
      </c>
      <c r="C81" t="s">
        <v>83</v>
      </c>
      <c r="D81" t="s">
        <v>35</v>
      </c>
      <c r="E81" s="5">
        <v>145.30434782608697</v>
      </c>
      <c r="F81" s="5">
        <v>40.072065217391298</v>
      </c>
      <c r="G81" s="5">
        <v>129.16043478260869</v>
      </c>
      <c r="H81" s="5">
        <v>287.80423913043472</v>
      </c>
      <c r="I81" s="5">
        <f>SUM(F81:H81)</f>
        <v>457.03673913043474</v>
      </c>
      <c r="J81" s="5">
        <f>I81/E81</f>
        <v>3.1453755236385392</v>
      </c>
      <c r="K81" s="5">
        <f>F81/E81</f>
        <v>0.27578022142429676</v>
      </c>
    </row>
    <row r="82" spans="1:11" x14ac:dyDescent="0.25">
      <c r="A82" t="s">
        <v>32</v>
      </c>
      <c r="B82" t="s">
        <v>178</v>
      </c>
      <c r="C82" t="s">
        <v>91</v>
      </c>
      <c r="D82" t="s">
        <v>54</v>
      </c>
      <c r="E82" s="5">
        <v>78.021739130434781</v>
      </c>
      <c r="F82" s="5">
        <v>29.461956521739129</v>
      </c>
      <c r="G82" s="5">
        <v>81.557065217391298</v>
      </c>
      <c r="H82" s="5">
        <v>162.6766304347826</v>
      </c>
      <c r="I82" s="5">
        <f>SUM(F82:H82)</f>
        <v>273.695652173913</v>
      </c>
      <c r="J82" s="5">
        <f>I82/E82</f>
        <v>3.5079409306213427</v>
      </c>
      <c r="K82" s="5">
        <f>F82/E82</f>
        <v>0.37761214823070494</v>
      </c>
    </row>
    <row r="83" spans="1:11" x14ac:dyDescent="0.25">
      <c r="A83" t="s">
        <v>32</v>
      </c>
      <c r="B83" t="s">
        <v>179</v>
      </c>
      <c r="C83" t="s">
        <v>180</v>
      </c>
      <c r="D83" t="s">
        <v>72</v>
      </c>
      <c r="E83" s="5">
        <v>115.16304347826087</v>
      </c>
      <c r="F83" s="5">
        <v>37.622282608695649</v>
      </c>
      <c r="G83" s="5">
        <v>109.48097826086956</v>
      </c>
      <c r="H83" s="5">
        <v>315.23097826086956</v>
      </c>
      <c r="I83" s="5">
        <f>SUM(F83:H83)</f>
        <v>462.33423913043475</v>
      </c>
      <c r="J83" s="5">
        <f>I83/E83</f>
        <v>4.0146059462010379</v>
      </c>
      <c r="K83" s="5">
        <f>F83/E83</f>
        <v>0.32668711656441712</v>
      </c>
    </row>
    <row r="84" spans="1:11" x14ac:dyDescent="0.25">
      <c r="A84" t="s">
        <v>32</v>
      </c>
      <c r="B84" t="s">
        <v>181</v>
      </c>
      <c r="C84" t="s">
        <v>43</v>
      </c>
      <c r="D84" t="s">
        <v>41</v>
      </c>
      <c r="E84" s="5">
        <v>99.434782608695656</v>
      </c>
      <c r="F84" s="5">
        <v>57.888586956521742</v>
      </c>
      <c r="G84" s="5">
        <v>127.35597826086956</v>
      </c>
      <c r="H84" s="5">
        <v>280.4103260869565</v>
      </c>
      <c r="I84" s="5">
        <f>SUM(F84:H84)</f>
        <v>465.65489130434781</v>
      </c>
      <c r="J84" s="5">
        <f>I84/E84</f>
        <v>4.6830181460428504</v>
      </c>
      <c r="K84" s="5">
        <f>F84/E84</f>
        <v>0.58217643200699609</v>
      </c>
    </row>
    <row r="85" spans="1:11" x14ac:dyDescent="0.25">
      <c r="A85" t="s">
        <v>32</v>
      </c>
      <c r="B85" t="s">
        <v>182</v>
      </c>
      <c r="C85" t="s">
        <v>158</v>
      </c>
      <c r="D85" t="s">
        <v>54</v>
      </c>
      <c r="E85" s="5">
        <v>117.27173913043478</v>
      </c>
      <c r="F85" s="5">
        <v>50.877499999999984</v>
      </c>
      <c r="G85" s="5">
        <v>75.397173913043474</v>
      </c>
      <c r="H85" s="5">
        <v>235.5898913043477</v>
      </c>
      <c r="I85" s="5">
        <f>SUM(F85:H85)</f>
        <v>361.86456521739115</v>
      </c>
      <c r="J85" s="5">
        <f>I85/E85</f>
        <v>3.0856928352952067</v>
      </c>
      <c r="K85" s="5">
        <f>F85/E85</f>
        <v>0.43384280285475935</v>
      </c>
    </row>
    <row r="86" spans="1:11" x14ac:dyDescent="0.25">
      <c r="A86" t="s">
        <v>32</v>
      </c>
      <c r="B86" t="s">
        <v>183</v>
      </c>
      <c r="C86" t="s">
        <v>40</v>
      </c>
      <c r="D86" t="s">
        <v>41</v>
      </c>
      <c r="E86" s="5">
        <v>45.076086956521742</v>
      </c>
      <c r="F86" s="5">
        <v>23.398260869565217</v>
      </c>
      <c r="G86" s="5">
        <v>0.17391304347826086</v>
      </c>
      <c r="H86" s="5">
        <v>101.96054347826087</v>
      </c>
      <c r="I86" s="5">
        <f>SUM(F86:H86)</f>
        <v>125.53271739130435</v>
      </c>
      <c r="J86" s="5">
        <f>I86/E86</f>
        <v>2.7849071618037131</v>
      </c>
      <c r="K86" s="5">
        <f>F86/E86</f>
        <v>0.51908367494574381</v>
      </c>
    </row>
    <row r="87" spans="1:11" x14ac:dyDescent="0.25">
      <c r="A87" t="s">
        <v>32</v>
      </c>
      <c r="B87" t="s">
        <v>184</v>
      </c>
      <c r="C87" t="s">
        <v>60</v>
      </c>
      <c r="D87" t="s">
        <v>41</v>
      </c>
      <c r="E87" s="5">
        <v>80.489130434782609</v>
      </c>
      <c r="F87" s="5">
        <v>43.921521739130419</v>
      </c>
      <c r="G87" s="5">
        <v>90.113152173913036</v>
      </c>
      <c r="H87" s="5">
        <v>192.25413043478258</v>
      </c>
      <c r="I87" s="5">
        <f>SUM(F87:H87)</f>
        <v>326.28880434782604</v>
      </c>
      <c r="J87" s="5">
        <f>I87/E87</f>
        <v>4.0538244429439558</v>
      </c>
      <c r="K87" s="5">
        <f>F87/E87</f>
        <v>0.54568264686022938</v>
      </c>
    </row>
    <row r="88" spans="1:11" x14ac:dyDescent="0.25">
      <c r="A88" t="s">
        <v>32</v>
      </c>
      <c r="B88" t="s">
        <v>185</v>
      </c>
      <c r="C88" t="s">
        <v>79</v>
      </c>
      <c r="D88" t="s">
        <v>41</v>
      </c>
      <c r="E88" s="5">
        <v>140.47826086956522</v>
      </c>
      <c r="F88" s="5">
        <v>48.323369565217391</v>
      </c>
      <c r="G88" s="5">
        <v>119.10326086956522</v>
      </c>
      <c r="H88" s="5">
        <v>358.11956521739131</v>
      </c>
      <c r="I88" s="5">
        <f>SUM(F88:H88)</f>
        <v>525.54619565217399</v>
      </c>
      <c r="J88" s="5">
        <f>I88/E88</f>
        <v>3.7411211699164353</v>
      </c>
      <c r="K88" s="5">
        <f>F88/E88</f>
        <v>0.34399179820489012</v>
      </c>
    </row>
    <row r="89" spans="1:11" x14ac:dyDescent="0.25">
      <c r="A89" t="s">
        <v>32</v>
      </c>
      <c r="B89" t="s">
        <v>186</v>
      </c>
      <c r="C89" t="s">
        <v>160</v>
      </c>
      <c r="D89" t="s">
        <v>72</v>
      </c>
      <c r="E89" s="5">
        <v>87.489130434782609</v>
      </c>
      <c r="F89" s="5">
        <v>67.331521739130437</v>
      </c>
      <c r="G89" s="5">
        <v>73.872282608695656</v>
      </c>
      <c r="H89" s="5">
        <v>233.60326086956522</v>
      </c>
      <c r="I89" s="5">
        <f>SUM(F89:H89)</f>
        <v>374.80706521739131</v>
      </c>
      <c r="J89" s="5">
        <f>I89/E89</f>
        <v>4.2840414958379922</v>
      </c>
      <c r="K89" s="5">
        <f>F89/E89</f>
        <v>0.76959870791402663</v>
      </c>
    </row>
    <row r="90" spans="1:11" x14ac:dyDescent="0.25">
      <c r="A90" t="s">
        <v>32</v>
      </c>
      <c r="B90" t="s">
        <v>187</v>
      </c>
      <c r="C90" t="s">
        <v>95</v>
      </c>
      <c r="D90" t="s">
        <v>54</v>
      </c>
      <c r="E90" s="5">
        <v>122.45652173913044</v>
      </c>
      <c r="F90" s="5">
        <v>23.133152173913043</v>
      </c>
      <c r="G90" s="5">
        <v>91.293478260869563</v>
      </c>
      <c r="H90" s="5">
        <v>195.79891304347825</v>
      </c>
      <c r="I90" s="5">
        <f>SUM(F90:H90)</f>
        <v>310.22554347826087</v>
      </c>
      <c r="J90" s="5">
        <f>I90/E90</f>
        <v>2.5333525652405466</v>
      </c>
      <c r="K90" s="5">
        <f>F90/E90</f>
        <v>0.18890910704775429</v>
      </c>
    </row>
    <row r="91" spans="1:11" x14ac:dyDescent="0.25">
      <c r="A91" t="s">
        <v>32</v>
      </c>
      <c r="B91" t="s">
        <v>188</v>
      </c>
      <c r="C91" t="s">
        <v>53</v>
      </c>
      <c r="D91" t="s">
        <v>54</v>
      </c>
      <c r="E91" s="5">
        <v>98.934782608695656</v>
      </c>
      <c r="F91" s="5">
        <v>34.462282608695652</v>
      </c>
      <c r="G91" s="5">
        <v>75.159456521739159</v>
      </c>
      <c r="H91" s="5">
        <v>176.4286956521739</v>
      </c>
      <c r="I91" s="5">
        <f>SUM(F91:H91)</f>
        <v>286.0504347826087</v>
      </c>
      <c r="J91" s="5">
        <f>I91/E91</f>
        <v>2.8913030103274004</v>
      </c>
      <c r="K91" s="5">
        <f>F91/E91</f>
        <v>0.34833333333333333</v>
      </c>
    </row>
    <row r="92" spans="1:11" x14ac:dyDescent="0.25">
      <c r="A92" t="s">
        <v>32</v>
      </c>
      <c r="B92" t="s">
        <v>189</v>
      </c>
      <c r="C92" t="s">
        <v>190</v>
      </c>
      <c r="D92" t="s">
        <v>35</v>
      </c>
      <c r="E92" s="5">
        <v>219.82608695652175</v>
      </c>
      <c r="F92" s="5">
        <v>95.191521739130437</v>
      </c>
      <c r="G92" s="5">
        <v>173.05434782608697</v>
      </c>
      <c r="H92" s="5">
        <v>482.25271739130437</v>
      </c>
      <c r="I92" s="5">
        <f>SUM(F92:H92)</f>
        <v>750.49858695652176</v>
      </c>
      <c r="J92" s="5">
        <f>I92/E92</f>
        <v>3.414056071993671</v>
      </c>
      <c r="K92" s="5">
        <f>F92/E92</f>
        <v>0.43303105221518984</v>
      </c>
    </row>
    <row r="93" spans="1:11" x14ac:dyDescent="0.25">
      <c r="A93" t="s">
        <v>32</v>
      </c>
      <c r="B93" t="s">
        <v>191</v>
      </c>
      <c r="C93" t="s">
        <v>71</v>
      </c>
      <c r="D93" t="s">
        <v>72</v>
      </c>
      <c r="E93" s="5">
        <v>101.02173913043478</v>
      </c>
      <c r="F93" s="5">
        <v>29.105978260869566</v>
      </c>
      <c r="G93" s="5">
        <v>70.285326086956516</v>
      </c>
      <c r="H93" s="5">
        <v>191.91032608695653</v>
      </c>
      <c r="I93" s="5">
        <f>SUM(F93:H93)</f>
        <v>291.30163043478262</v>
      </c>
      <c r="J93" s="5">
        <f>I93/E93</f>
        <v>2.8835539057456425</v>
      </c>
      <c r="K93" s="5">
        <f>F93/E93</f>
        <v>0.28811598880998496</v>
      </c>
    </row>
    <row r="94" spans="1:11" x14ac:dyDescent="0.25">
      <c r="A94" t="s">
        <v>32</v>
      </c>
      <c r="B94" t="s">
        <v>192</v>
      </c>
      <c r="C94" t="s">
        <v>190</v>
      </c>
      <c r="D94" t="s">
        <v>35</v>
      </c>
      <c r="E94" s="5">
        <v>130.57608695652175</v>
      </c>
      <c r="F94" s="5">
        <v>38.355978260869563</v>
      </c>
      <c r="G94" s="5">
        <v>114.20652173913044</v>
      </c>
      <c r="H94" s="5">
        <v>334.11934782608694</v>
      </c>
      <c r="I94" s="5">
        <f>SUM(F94:H94)</f>
        <v>486.68184782608694</v>
      </c>
      <c r="J94" s="5">
        <f>I94/E94</f>
        <v>3.727189711146258</v>
      </c>
      <c r="K94" s="5">
        <f>F94/E94</f>
        <v>0.29374427703321399</v>
      </c>
    </row>
    <row r="95" spans="1:11" x14ac:dyDescent="0.25">
      <c r="A95" t="s">
        <v>32</v>
      </c>
      <c r="B95" t="s">
        <v>193</v>
      </c>
      <c r="C95" t="s">
        <v>140</v>
      </c>
      <c r="D95" t="s">
        <v>35</v>
      </c>
      <c r="E95" s="5">
        <v>122.05434782608695</v>
      </c>
      <c r="F95" s="5">
        <v>57.573804347826098</v>
      </c>
      <c r="G95" s="5">
        <v>88.758804347826043</v>
      </c>
      <c r="H95" s="5">
        <v>290.09586956521747</v>
      </c>
      <c r="I95" s="5">
        <f>SUM(F95:H95)</f>
        <v>436.42847826086961</v>
      </c>
      <c r="J95" s="5">
        <f>I95/E95</f>
        <v>3.5756897319440739</v>
      </c>
      <c r="K95" s="5">
        <f>F95/E95</f>
        <v>0.47170629619734628</v>
      </c>
    </row>
    <row r="96" spans="1:11" x14ac:dyDescent="0.25">
      <c r="A96" t="s">
        <v>32</v>
      </c>
      <c r="B96" t="s">
        <v>194</v>
      </c>
      <c r="C96" t="s">
        <v>97</v>
      </c>
      <c r="D96" t="s">
        <v>35</v>
      </c>
      <c r="E96" s="5">
        <v>100.02173913043478</v>
      </c>
      <c r="F96" s="5">
        <v>150.93206521739131</v>
      </c>
      <c r="G96" s="5">
        <v>18.434782608695652</v>
      </c>
      <c r="H96" s="5">
        <v>308.94021739130437</v>
      </c>
      <c r="I96" s="5">
        <f>SUM(F96:H96)</f>
        <v>478.30706521739137</v>
      </c>
      <c r="J96" s="5">
        <f>I96/E96</f>
        <v>4.7820310801999568</v>
      </c>
      <c r="K96" s="5">
        <f>F96/E96</f>
        <v>1.5089926103021083</v>
      </c>
    </row>
    <row r="97" spans="1:11" x14ac:dyDescent="0.25">
      <c r="A97" t="s">
        <v>32</v>
      </c>
      <c r="B97" t="s">
        <v>195</v>
      </c>
      <c r="C97" t="s">
        <v>83</v>
      </c>
      <c r="D97" t="s">
        <v>35</v>
      </c>
      <c r="E97" s="5">
        <v>90.478260869565219</v>
      </c>
      <c r="F97" s="5">
        <v>96.570652173913047</v>
      </c>
      <c r="G97" s="5">
        <v>0</v>
      </c>
      <c r="H97" s="5">
        <v>291.33695652173913</v>
      </c>
      <c r="I97" s="5">
        <f>SUM(F97:H97)</f>
        <v>387.90760869565219</v>
      </c>
      <c r="J97" s="5">
        <f>I97/E97</f>
        <v>4.2873017779913507</v>
      </c>
      <c r="K97" s="5">
        <f>F97/E97</f>
        <v>1.0673354156655455</v>
      </c>
    </row>
    <row r="98" spans="1:11" x14ac:dyDescent="0.25">
      <c r="A98" t="s">
        <v>32</v>
      </c>
      <c r="B98" t="s">
        <v>196</v>
      </c>
      <c r="C98" t="s">
        <v>111</v>
      </c>
      <c r="D98" t="s">
        <v>72</v>
      </c>
      <c r="E98" s="5">
        <v>284.26086956521738</v>
      </c>
      <c r="F98" s="5">
        <v>194.05141304347816</v>
      </c>
      <c r="G98" s="5">
        <v>209.72347826086951</v>
      </c>
      <c r="H98" s="5">
        <v>820.13989130434777</v>
      </c>
      <c r="I98" s="5">
        <f>SUM(F98:H98)</f>
        <v>1223.9147826086955</v>
      </c>
      <c r="J98" s="5">
        <f>I98/E98</f>
        <v>4.3056041602936679</v>
      </c>
      <c r="K98" s="5">
        <f>F98/E98</f>
        <v>0.68265256959314746</v>
      </c>
    </row>
    <row r="99" spans="1:11" x14ac:dyDescent="0.25">
      <c r="A99" t="s">
        <v>32</v>
      </c>
      <c r="B99" t="s">
        <v>197</v>
      </c>
      <c r="C99" t="s">
        <v>198</v>
      </c>
      <c r="D99" t="s">
        <v>35</v>
      </c>
      <c r="E99" s="5">
        <v>137.84782608695653</v>
      </c>
      <c r="F99" s="5">
        <v>68.5783695652174</v>
      </c>
      <c r="G99" s="5">
        <v>59.610760869565233</v>
      </c>
      <c r="H99" s="5">
        <v>287.42706521739137</v>
      </c>
      <c r="I99" s="5">
        <f>SUM(F99:H99)</f>
        <v>415.61619565217404</v>
      </c>
      <c r="J99" s="5">
        <f>I99/E99</f>
        <v>3.0150362718814074</v>
      </c>
      <c r="K99" s="5">
        <f>F99/E99</f>
        <v>0.4974932975871314</v>
      </c>
    </row>
    <row r="100" spans="1:11" x14ac:dyDescent="0.25">
      <c r="A100" t="s">
        <v>32</v>
      </c>
      <c r="B100" t="s">
        <v>199</v>
      </c>
      <c r="C100" t="s">
        <v>198</v>
      </c>
      <c r="D100" t="s">
        <v>35</v>
      </c>
      <c r="E100" s="5">
        <v>100.6304347826087</v>
      </c>
      <c r="F100" s="5">
        <v>61.628695652173896</v>
      </c>
      <c r="G100" s="5">
        <v>80.55402173913042</v>
      </c>
      <c r="H100" s="5">
        <v>194.28445652173912</v>
      </c>
      <c r="I100" s="5">
        <f>SUM(F100:H100)</f>
        <v>336.46717391304344</v>
      </c>
      <c r="J100" s="5">
        <f>I100/E100</f>
        <v>3.3435925685893277</v>
      </c>
      <c r="K100" s="5">
        <f>F100/E100</f>
        <v>0.6124260099373513</v>
      </c>
    </row>
    <row r="101" spans="1:11" x14ac:dyDescent="0.25">
      <c r="A101" t="s">
        <v>32</v>
      </c>
      <c r="B101" t="s">
        <v>200</v>
      </c>
      <c r="C101" t="s">
        <v>201</v>
      </c>
      <c r="D101" t="s">
        <v>72</v>
      </c>
      <c r="E101" s="5">
        <v>118.92391304347827</v>
      </c>
      <c r="F101" s="5">
        <v>2.1222826086956523</v>
      </c>
      <c r="G101" s="5">
        <v>86.850760869565235</v>
      </c>
      <c r="H101" s="5">
        <v>248.21967391304364</v>
      </c>
      <c r="I101" s="5">
        <f>SUM(F101:H101)</f>
        <v>337.19271739130454</v>
      </c>
      <c r="J101" s="5">
        <f>I101/E101</f>
        <v>2.8353651402979634</v>
      </c>
      <c r="K101" s="5">
        <f>F101/E101</f>
        <v>1.7845717941687232E-2</v>
      </c>
    </row>
    <row r="102" spans="1:11" x14ac:dyDescent="0.25">
      <c r="A102" t="s">
        <v>32</v>
      </c>
      <c r="B102" t="s">
        <v>202</v>
      </c>
      <c r="C102" t="s">
        <v>203</v>
      </c>
      <c r="D102" t="s">
        <v>35</v>
      </c>
      <c r="E102" s="5">
        <v>47.891304347826086</v>
      </c>
      <c r="F102" s="5">
        <v>25.706521739130434</v>
      </c>
      <c r="G102" s="5">
        <v>19.497282608695652</v>
      </c>
      <c r="H102" s="5">
        <v>85.793478260869563</v>
      </c>
      <c r="I102" s="5">
        <f>SUM(F102:H102)</f>
        <v>130.99728260869566</v>
      </c>
      <c r="J102" s="5">
        <f>I102/E102</f>
        <v>2.7353041307308219</v>
      </c>
      <c r="K102" s="5">
        <f>F102/E102</f>
        <v>0.53676804357694052</v>
      </c>
    </row>
    <row r="103" spans="1:11" x14ac:dyDescent="0.25">
      <c r="A103" t="s">
        <v>32</v>
      </c>
      <c r="B103" t="s">
        <v>204</v>
      </c>
      <c r="C103" t="s">
        <v>43</v>
      </c>
      <c r="D103" t="s">
        <v>41</v>
      </c>
      <c r="E103" s="5">
        <v>29.108695652173914</v>
      </c>
      <c r="F103" s="5">
        <v>24.334565217391301</v>
      </c>
      <c r="G103" s="5">
        <v>14.951086956521738</v>
      </c>
      <c r="H103" s="5">
        <v>55.677173913043482</v>
      </c>
      <c r="I103" s="5">
        <f>SUM(F103:H103)</f>
        <v>94.962826086956511</v>
      </c>
      <c r="J103" s="5">
        <f>I103/E103</f>
        <v>3.2623525018670647</v>
      </c>
      <c r="K103" s="5">
        <f>F103/E103</f>
        <v>0.83598954443614626</v>
      </c>
    </row>
    <row r="104" spans="1:11" x14ac:dyDescent="0.25">
      <c r="A104" t="s">
        <v>32</v>
      </c>
      <c r="B104" t="s">
        <v>205</v>
      </c>
      <c r="C104" t="s">
        <v>206</v>
      </c>
      <c r="D104" t="s">
        <v>75</v>
      </c>
      <c r="E104" s="5">
        <v>156.38043478260869</v>
      </c>
      <c r="F104" s="5">
        <v>31.843369565217404</v>
      </c>
      <c r="G104" s="5">
        <v>116.03489130434775</v>
      </c>
      <c r="H104" s="5">
        <v>335.06576086956528</v>
      </c>
      <c r="I104" s="5">
        <f>SUM(F104:H104)</f>
        <v>482.94402173913045</v>
      </c>
      <c r="J104" s="5">
        <f>I104/E104</f>
        <v>3.0882637102940156</v>
      </c>
      <c r="K104" s="5">
        <f>F104/E104</f>
        <v>0.20362758045457716</v>
      </c>
    </row>
    <row r="105" spans="1:11" x14ac:dyDescent="0.25">
      <c r="A105" t="s">
        <v>32</v>
      </c>
      <c r="B105" t="s">
        <v>207</v>
      </c>
      <c r="C105" t="s">
        <v>121</v>
      </c>
      <c r="D105" t="s">
        <v>72</v>
      </c>
      <c r="E105" s="5">
        <v>111.39130434782609</v>
      </c>
      <c r="F105" s="5">
        <v>45.817934782608695</v>
      </c>
      <c r="G105" s="5">
        <v>105.3125</v>
      </c>
      <c r="H105" s="5">
        <v>242.91304347826087</v>
      </c>
      <c r="I105" s="5">
        <f>SUM(F105:H105)</f>
        <v>394.04347826086956</v>
      </c>
      <c r="J105" s="5">
        <f>I105/E105</f>
        <v>3.5374707259953158</v>
      </c>
      <c r="K105" s="5">
        <f>F105/E105</f>
        <v>0.41132416081186568</v>
      </c>
    </row>
    <row r="106" spans="1:11" x14ac:dyDescent="0.25">
      <c r="A106" t="s">
        <v>32</v>
      </c>
      <c r="B106" t="s">
        <v>208</v>
      </c>
      <c r="C106" t="s">
        <v>209</v>
      </c>
      <c r="D106" t="s">
        <v>72</v>
      </c>
      <c r="E106" s="5">
        <v>49.358695652173914</v>
      </c>
      <c r="F106" s="5">
        <v>23.439130434782609</v>
      </c>
      <c r="G106" s="5">
        <v>75.083695652173915</v>
      </c>
      <c r="H106" s="5">
        <v>129.56358695652173</v>
      </c>
      <c r="I106" s="5">
        <f>SUM(F106:H106)</f>
        <v>228.08641304347827</v>
      </c>
      <c r="J106" s="5">
        <f>I106/E106</f>
        <v>4.6209975776260741</v>
      </c>
      <c r="K106" s="5">
        <f>F106/E106</f>
        <v>0.47487337590839024</v>
      </c>
    </row>
    <row r="107" spans="1:11" x14ac:dyDescent="0.25">
      <c r="A107" t="s">
        <v>32</v>
      </c>
      <c r="B107" t="s">
        <v>210</v>
      </c>
      <c r="C107" t="s">
        <v>209</v>
      </c>
      <c r="D107" t="s">
        <v>72</v>
      </c>
      <c r="E107" s="5">
        <v>185.5108695652174</v>
      </c>
      <c r="F107" s="5">
        <v>46.22608695652174</v>
      </c>
      <c r="G107" s="5">
        <v>210.51934782608694</v>
      </c>
      <c r="H107" s="5">
        <v>477.76543478260862</v>
      </c>
      <c r="I107" s="5">
        <f>SUM(F107:H107)</f>
        <v>734.51086956521726</v>
      </c>
      <c r="J107" s="5">
        <f>I107/E107</f>
        <v>3.959395324310071</v>
      </c>
      <c r="K107" s="5">
        <f>F107/E107</f>
        <v>0.24918263315169625</v>
      </c>
    </row>
    <row r="108" spans="1:11" x14ac:dyDescent="0.25">
      <c r="A108" t="s">
        <v>32</v>
      </c>
      <c r="B108" t="s">
        <v>211</v>
      </c>
      <c r="C108" t="s">
        <v>212</v>
      </c>
      <c r="D108" t="s">
        <v>72</v>
      </c>
      <c r="E108" s="5">
        <v>34.032608695652172</v>
      </c>
      <c r="F108" s="5">
        <v>29.774456521739129</v>
      </c>
      <c r="G108" s="5">
        <v>16.002717391304348</v>
      </c>
      <c r="H108" s="5">
        <v>110.39945652173913</v>
      </c>
      <c r="I108" s="5">
        <f>SUM(F108:H108)</f>
        <v>156.1766304347826</v>
      </c>
      <c r="J108" s="5">
        <f>I108/E108</f>
        <v>4.5890290641967422</v>
      </c>
      <c r="K108" s="5">
        <f>F108/E108</f>
        <v>0.87488022995847969</v>
      </c>
    </row>
    <row r="109" spans="1:11" x14ac:dyDescent="0.25">
      <c r="A109" t="s">
        <v>32</v>
      </c>
      <c r="B109" t="s">
        <v>213</v>
      </c>
      <c r="C109" t="s">
        <v>114</v>
      </c>
      <c r="D109" t="s">
        <v>72</v>
      </c>
      <c r="E109" s="5">
        <v>136.17391304347825</v>
      </c>
      <c r="F109" s="5">
        <v>66.33</v>
      </c>
      <c r="G109" s="5">
        <v>131.31793478260869</v>
      </c>
      <c r="H109" s="5">
        <v>294.46739130434781</v>
      </c>
      <c r="I109" s="5">
        <f>SUM(F109:H109)</f>
        <v>492.11532608695649</v>
      </c>
      <c r="J109" s="5">
        <f>I109/E109</f>
        <v>3.613873722860792</v>
      </c>
      <c r="K109" s="5">
        <f>F109/E109</f>
        <v>0.4870977011494253</v>
      </c>
    </row>
    <row r="110" spans="1:11" x14ac:dyDescent="0.25">
      <c r="A110" t="s">
        <v>32</v>
      </c>
      <c r="B110" t="s">
        <v>214</v>
      </c>
      <c r="C110" t="s">
        <v>215</v>
      </c>
      <c r="D110" t="s">
        <v>41</v>
      </c>
      <c r="E110" s="5">
        <v>114.17391304347827</v>
      </c>
      <c r="F110" s="5">
        <v>48.884999999999991</v>
      </c>
      <c r="G110" s="5">
        <v>76.570760869565234</v>
      </c>
      <c r="H110" s="5">
        <v>257.71891304347815</v>
      </c>
      <c r="I110" s="5">
        <f>SUM(F110:H110)</f>
        <v>383.17467391304336</v>
      </c>
      <c r="J110" s="5">
        <f>I110/E110</f>
        <v>3.3560615003808061</v>
      </c>
      <c r="K110" s="5">
        <f>F110/E110</f>
        <v>0.42816260472201056</v>
      </c>
    </row>
    <row r="111" spans="1:11" x14ac:dyDescent="0.25">
      <c r="A111" t="s">
        <v>32</v>
      </c>
      <c r="B111" t="s">
        <v>216</v>
      </c>
      <c r="C111" t="s">
        <v>217</v>
      </c>
      <c r="D111" t="s">
        <v>41</v>
      </c>
      <c r="E111" s="5">
        <v>62.869565217391305</v>
      </c>
      <c r="F111" s="5">
        <v>35.38282608695652</v>
      </c>
      <c r="G111" s="5">
        <v>51.343478260869553</v>
      </c>
      <c r="H111" s="5">
        <v>124.25826086956522</v>
      </c>
      <c r="I111" s="5">
        <f>SUM(F111:H111)</f>
        <v>210.98456521739129</v>
      </c>
      <c r="J111" s="5">
        <f>I111/E111</f>
        <v>3.3559094052558782</v>
      </c>
      <c r="K111" s="5">
        <f>F111/E111</f>
        <v>0.56279737206085756</v>
      </c>
    </row>
    <row r="112" spans="1:11" x14ac:dyDescent="0.25">
      <c r="A112" t="s">
        <v>32</v>
      </c>
      <c r="B112" t="s">
        <v>218</v>
      </c>
      <c r="C112" t="s">
        <v>219</v>
      </c>
      <c r="D112" t="s">
        <v>72</v>
      </c>
      <c r="E112" s="5">
        <v>127.89130434782609</v>
      </c>
      <c r="F112" s="5">
        <v>5.6114130434782599</v>
      </c>
      <c r="G112" s="5">
        <v>127.91456521739131</v>
      </c>
      <c r="H112" s="5">
        <v>279.80706521739125</v>
      </c>
      <c r="I112" s="5">
        <f>SUM(F112:H112)</f>
        <v>413.33304347826083</v>
      </c>
      <c r="J112" s="5">
        <f>I112/E112</f>
        <v>3.2319088900220971</v>
      </c>
      <c r="K112" s="5">
        <f>F112/E112</f>
        <v>4.3876423593404719E-2</v>
      </c>
    </row>
    <row r="113" spans="1:11" x14ac:dyDescent="0.25">
      <c r="A113" t="s">
        <v>32</v>
      </c>
      <c r="B113" t="s">
        <v>220</v>
      </c>
      <c r="C113" t="s">
        <v>142</v>
      </c>
      <c r="D113" t="s">
        <v>35</v>
      </c>
      <c r="E113" s="5">
        <v>116.16304347826087</v>
      </c>
      <c r="F113" s="5">
        <v>75.375</v>
      </c>
      <c r="G113" s="5">
        <v>86.266304347826093</v>
      </c>
      <c r="H113" s="5">
        <v>279.86141304347825</v>
      </c>
      <c r="I113" s="5">
        <f>SUM(F113:H113)</f>
        <v>441.50271739130437</v>
      </c>
      <c r="J113" s="5">
        <f>I113/E113</f>
        <v>3.800715822962478</v>
      </c>
      <c r="K113" s="5">
        <f>F113/E113</f>
        <v>0.64887246186956116</v>
      </c>
    </row>
    <row r="114" spans="1:11" x14ac:dyDescent="0.25">
      <c r="A114" t="s">
        <v>32</v>
      </c>
      <c r="B114" t="s">
        <v>221</v>
      </c>
      <c r="C114" t="s">
        <v>222</v>
      </c>
      <c r="D114" t="s">
        <v>154</v>
      </c>
      <c r="E114" s="5">
        <v>85.945652173913047</v>
      </c>
      <c r="F114" s="5">
        <v>58.758152173913047</v>
      </c>
      <c r="G114" s="5">
        <v>37.282608695652172</v>
      </c>
      <c r="H114" s="5">
        <v>217.45923913043478</v>
      </c>
      <c r="I114" s="5">
        <f>SUM(F114:H114)</f>
        <v>313.5</v>
      </c>
      <c r="J114" s="5">
        <f>I114/E114</f>
        <v>3.6476539774883014</v>
      </c>
      <c r="K114" s="5">
        <f>F114/E114</f>
        <v>0.68366637156949539</v>
      </c>
    </row>
    <row r="115" spans="1:11" x14ac:dyDescent="0.25">
      <c r="A115" t="s">
        <v>32</v>
      </c>
      <c r="B115" t="s">
        <v>223</v>
      </c>
      <c r="C115" t="s">
        <v>34</v>
      </c>
      <c r="D115" t="s">
        <v>35</v>
      </c>
      <c r="E115" s="5">
        <v>107.78260869565217</v>
      </c>
      <c r="F115" s="5">
        <v>42.311630434782614</v>
      </c>
      <c r="G115" s="5">
        <v>73.514456521739135</v>
      </c>
      <c r="H115" s="5">
        <v>217.51630434782609</v>
      </c>
      <c r="I115" s="5">
        <f>SUM(F115:H115)</f>
        <v>333.34239130434787</v>
      </c>
      <c r="J115" s="5">
        <f>I115/E115</f>
        <v>3.0927289229528041</v>
      </c>
      <c r="K115" s="5">
        <f>F115/E115</f>
        <v>0.39256454215409448</v>
      </c>
    </row>
    <row r="116" spans="1:11" x14ac:dyDescent="0.25">
      <c r="A116" t="s">
        <v>32</v>
      </c>
      <c r="B116" t="s">
        <v>224</v>
      </c>
      <c r="C116" t="s">
        <v>225</v>
      </c>
      <c r="D116" t="s">
        <v>35</v>
      </c>
      <c r="E116" s="5">
        <v>105.05434782608695</v>
      </c>
      <c r="F116" s="5">
        <v>38.777173913043477</v>
      </c>
      <c r="G116" s="5">
        <v>64.459239130434781</v>
      </c>
      <c r="H116" s="5">
        <v>199.14673913043478</v>
      </c>
      <c r="I116" s="5">
        <f>SUM(F116:H116)</f>
        <v>302.383152173913</v>
      </c>
      <c r="J116" s="5">
        <f>I116/E116</f>
        <v>2.8783497154681839</v>
      </c>
      <c r="K116" s="5">
        <f>F116/E116</f>
        <v>0.36911536471805484</v>
      </c>
    </row>
    <row r="117" spans="1:11" x14ac:dyDescent="0.25">
      <c r="A117" t="s">
        <v>32</v>
      </c>
      <c r="B117" t="s">
        <v>226</v>
      </c>
      <c r="C117" t="s">
        <v>43</v>
      </c>
      <c r="D117" t="s">
        <v>41</v>
      </c>
      <c r="E117" s="5">
        <v>88.032608695652172</v>
      </c>
      <c r="F117" s="5">
        <v>40.646739130434781</v>
      </c>
      <c r="G117" s="5">
        <v>62.836956521739133</v>
      </c>
      <c r="H117" s="5">
        <v>189.33695652173913</v>
      </c>
      <c r="I117" s="5">
        <f>SUM(F117:H117)</f>
        <v>292.820652173913</v>
      </c>
      <c r="J117" s="5">
        <f>I117/E117</f>
        <v>3.3262748487467584</v>
      </c>
      <c r="K117" s="5">
        <f>F117/E117</f>
        <v>0.46172366958883815</v>
      </c>
    </row>
    <row r="118" spans="1:11" x14ac:dyDescent="0.25">
      <c r="A118" t="s">
        <v>32</v>
      </c>
      <c r="B118" t="s">
        <v>227</v>
      </c>
      <c r="C118" t="s">
        <v>228</v>
      </c>
      <c r="D118" t="s">
        <v>41</v>
      </c>
      <c r="E118" s="5">
        <v>324.80434782608694</v>
      </c>
      <c r="F118" s="5">
        <v>139.2391304347826</v>
      </c>
      <c r="G118" s="5">
        <v>261.19565217391306</v>
      </c>
      <c r="H118" s="5">
        <v>976.51902173913038</v>
      </c>
      <c r="I118" s="5">
        <f>SUM(F118:H118)</f>
        <v>1376.953804347826</v>
      </c>
      <c r="J118" s="5">
        <f>I118/E118</f>
        <v>4.2393330433036613</v>
      </c>
      <c r="K118" s="5">
        <f>F118/E118</f>
        <v>0.42868616558463285</v>
      </c>
    </row>
    <row r="119" spans="1:11" x14ac:dyDescent="0.25">
      <c r="A119" t="s">
        <v>32</v>
      </c>
      <c r="B119" t="s">
        <v>229</v>
      </c>
      <c r="C119" t="s">
        <v>40</v>
      </c>
      <c r="D119" t="s">
        <v>41</v>
      </c>
      <c r="E119" s="5">
        <v>38.347826086956523</v>
      </c>
      <c r="F119" s="5">
        <v>18.722826086956523</v>
      </c>
      <c r="G119" s="5">
        <v>2.8695652173913042</v>
      </c>
      <c r="H119" s="5">
        <v>37.417391304347824</v>
      </c>
      <c r="I119" s="5">
        <f>SUM(F119:H119)</f>
        <v>59.009782608695652</v>
      </c>
      <c r="J119" s="5">
        <f>I119/E119</f>
        <v>1.5388038548752834</v>
      </c>
      <c r="K119" s="5">
        <f>F119/E119</f>
        <v>0.48823696145124718</v>
      </c>
    </row>
    <row r="120" spans="1:11" x14ac:dyDescent="0.25">
      <c r="A120" t="s">
        <v>32</v>
      </c>
      <c r="B120" t="s">
        <v>230</v>
      </c>
      <c r="C120" t="s">
        <v>231</v>
      </c>
      <c r="D120" t="s">
        <v>135</v>
      </c>
      <c r="E120" s="5">
        <v>111</v>
      </c>
      <c r="F120" s="5">
        <v>53.722826086956523</v>
      </c>
      <c r="G120" s="5">
        <v>71.877717391304344</v>
      </c>
      <c r="H120" s="5">
        <v>249.96739130434781</v>
      </c>
      <c r="I120" s="5">
        <f>SUM(F120:H120)</f>
        <v>375.56793478260869</v>
      </c>
      <c r="J120" s="5">
        <f>I120/E120</f>
        <v>3.3834949079514298</v>
      </c>
      <c r="K120" s="5">
        <f>F120/E120</f>
        <v>0.48398942420681551</v>
      </c>
    </row>
    <row r="121" spans="1:11" x14ac:dyDescent="0.25">
      <c r="A121" t="s">
        <v>32</v>
      </c>
      <c r="B121" t="s">
        <v>232</v>
      </c>
      <c r="C121" t="s">
        <v>176</v>
      </c>
      <c r="D121" t="s">
        <v>35</v>
      </c>
      <c r="E121" s="5">
        <v>76.565217391304344</v>
      </c>
      <c r="F121" s="5">
        <v>109.54076086956522</v>
      </c>
      <c r="G121" s="5">
        <v>16.858695652173914</v>
      </c>
      <c r="H121" s="5">
        <v>243.69500000000002</v>
      </c>
      <c r="I121" s="5">
        <f>SUM(F121:H121)</f>
        <v>370.09445652173918</v>
      </c>
      <c r="J121" s="5">
        <f>I121/E121</f>
        <v>4.8337152186257812</v>
      </c>
      <c r="K121" s="5">
        <f>F121/E121</f>
        <v>1.4306856899488927</v>
      </c>
    </row>
    <row r="122" spans="1:11" x14ac:dyDescent="0.25">
      <c r="A122" t="s">
        <v>32</v>
      </c>
      <c r="B122" t="s">
        <v>233</v>
      </c>
      <c r="C122" t="s">
        <v>234</v>
      </c>
      <c r="D122" t="s">
        <v>72</v>
      </c>
      <c r="E122" s="5">
        <v>52.043478260869563</v>
      </c>
      <c r="F122" s="5">
        <v>42.277173913043477</v>
      </c>
      <c r="G122" s="5">
        <v>49.217391304347828</v>
      </c>
      <c r="H122" s="5">
        <v>144.40217391304347</v>
      </c>
      <c r="I122" s="5">
        <f>SUM(F122:H122)</f>
        <v>235.89673913043478</v>
      </c>
      <c r="J122" s="5">
        <f>I122/E122</f>
        <v>4.5326858813700923</v>
      </c>
      <c r="K122" s="5">
        <f>F122/E122</f>
        <v>0.81234335839599003</v>
      </c>
    </row>
    <row r="123" spans="1:11" x14ac:dyDescent="0.25">
      <c r="A123" t="s">
        <v>32</v>
      </c>
      <c r="B123" t="s">
        <v>235</v>
      </c>
      <c r="C123" t="s">
        <v>236</v>
      </c>
      <c r="D123" t="s">
        <v>35</v>
      </c>
      <c r="E123" s="5">
        <v>86.173913043478265</v>
      </c>
      <c r="F123" s="5">
        <v>22.15695652173914</v>
      </c>
      <c r="G123" s="5">
        <v>59.004673913043483</v>
      </c>
      <c r="H123" s="5">
        <v>194.57141304347829</v>
      </c>
      <c r="I123" s="5">
        <f>SUM(F123:H123)</f>
        <v>275.73304347826092</v>
      </c>
      <c r="J123" s="5">
        <f>I123/E123</f>
        <v>3.1997275479313827</v>
      </c>
      <c r="K123" s="5">
        <f>F123/E123</f>
        <v>0.25711907164480335</v>
      </c>
    </row>
    <row r="124" spans="1:11" x14ac:dyDescent="0.25">
      <c r="A124" t="s">
        <v>32</v>
      </c>
      <c r="B124" t="s">
        <v>237</v>
      </c>
      <c r="C124" t="s">
        <v>51</v>
      </c>
      <c r="D124" t="s">
        <v>41</v>
      </c>
      <c r="E124" s="5">
        <v>101.28260869565217</v>
      </c>
      <c r="F124" s="5">
        <v>38.297391304347826</v>
      </c>
      <c r="G124" s="5">
        <v>70.304891304347834</v>
      </c>
      <c r="H124" s="5">
        <v>180.87206521739125</v>
      </c>
      <c r="I124" s="5">
        <f>SUM(F124:H124)</f>
        <v>289.4743478260869</v>
      </c>
      <c r="J124" s="5">
        <f>I124/E124</f>
        <v>2.8580854260570931</v>
      </c>
      <c r="K124" s="5">
        <f>F124/E124</f>
        <v>0.37812406095728696</v>
      </c>
    </row>
    <row r="125" spans="1:11" x14ac:dyDescent="0.25">
      <c r="A125" t="s">
        <v>32</v>
      </c>
      <c r="B125" t="s">
        <v>238</v>
      </c>
      <c r="C125" t="s">
        <v>40</v>
      </c>
      <c r="D125" t="s">
        <v>41</v>
      </c>
      <c r="E125" s="5">
        <v>51.489130434782609</v>
      </c>
      <c r="F125" s="5">
        <v>39.583586956521728</v>
      </c>
      <c r="G125" s="5">
        <v>20.821521739130443</v>
      </c>
      <c r="H125" s="5">
        <v>107.52315217391299</v>
      </c>
      <c r="I125" s="5">
        <f>SUM(F125:H125)</f>
        <v>167.92826086956518</v>
      </c>
      <c r="J125" s="5">
        <f>I125/E125</f>
        <v>3.2614312856238117</v>
      </c>
      <c r="K125" s="5">
        <f>F125/E125</f>
        <v>0.76877559636900972</v>
      </c>
    </row>
    <row r="126" spans="1:11" x14ac:dyDescent="0.25">
      <c r="A126" t="s">
        <v>32</v>
      </c>
      <c r="B126" t="s">
        <v>239</v>
      </c>
      <c r="C126" t="s">
        <v>240</v>
      </c>
      <c r="D126" t="s">
        <v>41</v>
      </c>
      <c r="E126" s="5">
        <v>55.793478260869563</v>
      </c>
      <c r="F126" s="5">
        <v>25.02652173913043</v>
      </c>
      <c r="G126" s="5">
        <v>40.948369565217384</v>
      </c>
      <c r="H126" s="5">
        <v>146.64402173913047</v>
      </c>
      <c r="I126" s="5">
        <f>SUM(F126:H126)</f>
        <v>212.61891304347827</v>
      </c>
      <c r="J126" s="5">
        <f>I126/E126</f>
        <v>3.8108201831287749</v>
      </c>
      <c r="K126" s="5">
        <f>F126/E126</f>
        <v>0.44855639976621853</v>
      </c>
    </row>
    <row r="127" spans="1:11" x14ac:dyDescent="0.25">
      <c r="A127" t="s">
        <v>32</v>
      </c>
      <c r="B127" t="s">
        <v>241</v>
      </c>
      <c r="C127" t="s">
        <v>64</v>
      </c>
      <c r="D127" t="s">
        <v>38</v>
      </c>
      <c r="E127" s="5">
        <v>142.69565217391303</v>
      </c>
      <c r="F127" s="5">
        <v>9.8994565217391308</v>
      </c>
      <c r="G127" s="5">
        <v>108.38010869565211</v>
      </c>
      <c r="H127" s="5">
        <v>295.45184782608698</v>
      </c>
      <c r="I127" s="5">
        <f>SUM(F127:H127)</f>
        <v>413.7314130434782</v>
      </c>
      <c r="J127" s="5">
        <f>I127/E127</f>
        <v>2.8993974710542352</v>
      </c>
      <c r="K127" s="5">
        <f>F127/E127</f>
        <v>6.9374619134673993E-2</v>
      </c>
    </row>
    <row r="128" spans="1:11" x14ac:dyDescent="0.25">
      <c r="A128" t="s">
        <v>32</v>
      </c>
      <c r="B128" t="s">
        <v>242</v>
      </c>
      <c r="C128" t="s">
        <v>174</v>
      </c>
      <c r="D128" t="s">
        <v>41</v>
      </c>
      <c r="E128" s="5">
        <v>116.82608695652173</v>
      </c>
      <c r="F128" s="5">
        <v>36.154891304347828</v>
      </c>
      <c r="G128" s="5">
        <v>89.814130434782598</v>
      </c>
      <c r="H128" s="5">
        <v>254.34239130434781</v>
      </c>
      <c r="I128" s="5">
        <f>SUM(F128:H128)</f>
        <v>380.31141304347824</v>
      </c>
      <c r="J128" s="5">
        <f>I128/E128</f>
        <v>3.2553637886118345</v>
      </c>
      <c r="K128" s="5">
        <f>F128/E128</f>
        <v>0.30947618161518425</v>
      </c>
    </row>
    <row r="129" spans="1:11" x14ac:dyDescent="0.25">
      <c r="A129" t="s">
        <v>32</v>
      </c>
      <c r="B129" t="s">
        <v>243</v>
      </c>
      <c r="C129" t="s">
        <v>51</v>
      </c>
      <c r="D129" t="s">
        <v>41</v>
      </c>
      <c r="E129" s="5">
        <v>67.369565217391298</v>
      </c>
      <c r="F129" s="5">
        <v>36.991847826086953</v>
      </c>
      <c r="G129" s="5">
        <v>56</v>
      </c>
      <c r="H129" s="5">
        <v>188.94293478260869</v>
      </c>
      <c r="I129" s="5">
        <f>SUM(F129:H129)</f>
        <v>281.93478260869563</v>
      </c>
      <c r="J129" s="5">
        <f>I129/E129</f>
        <v>4.1848983543078413</v>
      </c>
      <c r="K129" s="5">
        <f>F129/E129</f>
        <v>0.54908841561794131</v>
      </c>
    </row>
    <row r="130" spans="1:11" x14ac:dyDescent="0.25">
      <c r="A130" t="s">
        <v>32</v>
      </c>
      <c r="B130" t="s">
        <v>244</v>
      </c>
      <c r="C130" t="s">
        <v>83</v>
      </c>
      <c r="D130" t="s">
        <v>35</v>
      </c>
      <c r="E130" s="5">
        <v>49.304347826086953</v>
      </c>
      <c r="F130" s="5">
        <v>29.441956521739129</v>
      </c>
      <c r="G130" s="5">
        <v>36.353913043478272</v>
      </c>
      <c r="H130" s="5">
        <v>115.45456521739133</v>
      </c>
      <c r="I130" s="5">
        <f>SUM(F130:H130)</f>
        <v>181.25043478260875</v>
      </c>
      <c r="J130" s="5">
        <f>I130/E130</f>
        <v>3.6761552028218709</v>
      </c>
      <c r="K130" s="5">
        <f>F130/E130</f>
        <v>0.597147266313933</v>
      </c>
    </row>
    <row r="131" spans="1:11" x14ac:dyDescent="0.25">
      <c r="A131" t="s">
        <v>32</v>
      </c>
      <c r="B131" t="s">
        <v>245</v>
      </c>
      <c r="C131" t="s">
        <v>246</v>
      </c>
      <c r="D131" t="s">
        <v>41</v>
      </c>
      <c r="E131" s="5">
        <v>110</v>
      </c>
      <c r="F131" s="5">
        <v>57.528804347826082</v>
      </c>
      <c r="G131" s="5">
        <v>88.835326086956513</v>
      </c>
      <c r="H131" s="5">
        <v>238.98260869565226</v>
      </c>
      <c r="I131" s="5">
        <f>SUM(F131:H131)</f>
        <v>385.34673913043486</v>
      </c>
      <c r="J131" s="5">
        <f>I131/E131</f>
        <v>3.503152173913044</v>
      </c>
      <c r="K131" s="5">
        <f>F131/E131</f>
        <v>0.52298913043478257</v>
      </c>
    </row>
    <row r="132" spans="1:11" x14ac:dyDescent="0.25">
      <c r="A132" t="s">
        <v>32</v>
      </c>
      <c r="B132" t="s">
        <v>247</v>
      </c>
      <c r="C132" t="s">
        <v>66</v>
      </c>
      <c r="D132" t="s">
        <v>54</v>
      </c>
      <c r="E132" s="5">
        <v>85.597826086956516</v>
      </c>
      <c r="F132" s="5">
        <v>17.489130434782609</v>
      </c>
      <c r="G132" s="5">
        <v>70.519021739130437</v>
      </c>
      <c r="H132" s="5">
        <v>168.85869565217391</v>
      </c>
      <c r="I132" s="5">
        <f>SUM(F132:H132)</f>
        <v>256.86684782608694</v>
      </c>
      <c r="J132" s="5">
        <f>I132/E132</f>
        <v>3.0008571428571429</v>
      </c>
      <c r="K132" s="5">
        <f>F132/E132</f>
        <v>0.20431746031746034</v>
      </c>
    </row>
    <row r="133" spans="1:11" x14ac:dyDescent="0.25">
      <c r="A133" t="s">
        <v>32</v>
      </c>
      <c r="B133" t="s">
        <v>248</v>
      </c>
      <c r="C133" t="s">
        <v>91</v>
      </c>
      <c r="D133" t="s">
        <v>54</v>
      </c>
      <c r="E133" s="5">
        <v>103.94565217391305</v>
      </c>
      <c r="F133" s="5">
        <v>43.273695652173906</v>
      </c>
      <c r="G133" s="5">
        <v>84.489130434782609</v>
      </c>
      <c r="H133" s="5">
        <v>178.84913043478261</v>
      </c>
      <c r="I133" s="5">
        <f>SUM(F133:H133)</f>
        <v>306.6119565217391</v>
      </c>
      <c r="J133" s="5">
        <f>I133/E133</f>
        <v>2.9497333472759593</v>
      </c>
      <c r="K133" s="5">
        <f>F133/E133</f>
        <v>0.41631078113562681</v>
      </c>
    </row>
    <row r="134" spans="1:11" x14ac:dyDescent="0.25">
      <c r="A134" t="s">
        <v>32</v>
      </c>
      <c r="B134" t="s">
        <v>249</v>
      </c>
      <c r="C134" t="s">
        <v>97</v>
      </c>
      <c r="D134" t="s">
        <v>35</v>
      </c>
      <c r="E134" s="5">
        <v>158.7608695652174</v>
      </c>
      <c r="F134" s="5">
        <v>67.054347826086953</v>
      </c>
      <c r="G134" s="5">
        <v>107.73717391304348</v>
      </c>
      <c r="H134" s="5">
        <v>309.42119565217394</v>
      </c>
      <c r="I134" s="5">
        <f>SUM(F134:H134)</f>
        <v>484.21271739130435</v>
      </c>
      <c r="J134" s="5">
        <f>I134/E134</f>
        <v>3.0499500205395043</v>
      </c>
      <c r="K134" s="5">
        <f>F134/E134</f>
        <v>0.42236067369574143</v>
      </c>
    </row>
    <row r="135" spans="1:11" x14ac:dyDescent="0.25">
      <c r="A135" t="s">
        <v>32</v>
      </c>
      <c r="B135" t="s">
        <v>250</v>
      </c>
      <c r="C135" t="s">
        <v>251</v>
      </c>
      <c r="D135" t="s">
        <v>72</v>
      </c>
      <c r="E135" s="5">
        <v>130.78260869565219</v>
      </c>
      <c r="F135" s="5">
        <v>28.439891304347828</v>
      </c>
      <c r="G135" s="5">
        <v>113.64913043478262</v>
      </c>
      <c r="H135" s="5">
        <v>274.57706521739124</v>
      </c>
      <c r="I135" s="5">
        <f>SUM(F135:H135)</f>
        <v>416.66608695652167</v>
      </c>
      <c r="J135" s="5">
        <f>I135/E135</f>
        <v>3.1859441489361693</v>
      </c>
      <c r="K135" s="5">
        <f>F135/E135</f>
        <v>0.21745927526595743</v>
      </c>
    </row>
    <row r="136" spans="1:11" x14ac:dyDescent="0.25">
      <c r="A136" t="s">
        <v>32</v>
      </c>
      <c r="B136" t="s">
        <v>252</v>
      </c>
      <c r="C136" t="s">
        <v>253</v>
      </c>
      <c r="D136" t="s">
        <v>75</v>
      </c>
      <c r="E136" s="5">
        <v>75.934782608695656</v>
      </c>
      <c r="F136" s="5">
        <v>13.750652173913053</v>
      </c>
      <c r="G136" s="5">
        <v>53.368369565217378</v>
      </c>
      <c r="H136" s="5">
        <v>194.9199999999999</v>
      </c>
      <c r="I136" s="5">
        <f>SUM(F136:H136)</f>
        <v>262.03902173913036</v>
      </c>
      <c r="J136" s="5">
        <f>I136/E136</f>
        <v>3.4508431148010295</v>
      </c>
      <c r="K136" s="5">
        <f>F136/E136</f>
        <v>0.18108502719725178</v>
      </c>
    </row>
    <row r="137" spans="1:11" x14ac:dyDescent="0.25">
      <c r="A137" t="s">
        <v>32</v>
      </c>
      <c r="B137" t="s">
        <v>254</v>
      </c>
      <c r="C137" t="s">
        <v>111</v>
      </c>
      <c r="D137" t="s">
        <v>72</v>
      </c>
      <c r="E137" s="5">
        <v>137.96739130434781</v>
      </c>
      <c r="F137" s="5">
        <v>31.1333695652174</v>
      </c>
      <c r="G137" s="5">
        <v>94.427391304347807</v>
      </c>
      <c r="H137" s="5">
        <v>325.27586956521742</v>
      </c>
      <c r="I137" s="5">
        <f>SUM(F137:H137)</f>
        <v>450.83663043478259</v>
      </c>
      <c r="J137" s="5">
        <f>I137/E137</f>
        <v>3.2677042464350432</v>
      </c>
      <c r="K137" s="5">
        <f>F137/E137</f>
        <v>0.22565744898763107</v>
      </c>
    </row>
    <row r="138" spans="1:11" x14ac:dyDescent="0.25">
      <c r="A138" t="s">
        <v>32</v>
      </c>
      <c r="B138" t="s">
        <v>255</v>
      </c>
      <c r="C138" t="s">
        <v>256</v>
      </c>
      <c r="D138" t="s">
        <v>54</v>
      </c>
      <c r="E138" s="5">
        <v>108.26086956521739</v>
      </c>
      <c r="F138" s="5">
        <v>40.478260869565219</v>
      </c>
      <c r="G138" s="5">
        <v>90.5625</v>
      </c>
      <c r="H138" s="5">
        <v>207.95380434782609</v>
      </c>
      <c r="I138" s="5">
        <f>SUM(F138:H138)</f>
        <v>338.99456521739131</v>
      </c>
      <c r="J138" s="5">
        <f>I138/E138</f>
        <v>3.1312751004016066</v>
      </c>
      <c r="K138" s="5">
        <f>F138/E138</f>
        <v>0.3738955823293173</v>
      </c>
    </row>
    <row r="139" spans="1:11" x14ac:dyDescent="0.25">
      <c r="A139" t="s">
        <v>32</v>
      </c>
      <c r="B139" t="s">
        <v>257</v>
      </c>
      <c r="C139" t="s">
        <v>85</v>
      </c>
      <c r="D139" t="s">
        <v>72</v>
      </c>
      <c r="E139" s="5">
        <v>58.467391304347828</v>
      </c>
      <c r="F139" s="5">
        <v>34.173913043478258</v>
      </c>
      <c r="G139" s="5">
        <v>48.652173913043477</v>
      </c>
      <c r="H139" s="5">
        <v>144.83967391304347</v>
      </c>
      <c r="I139" s="5">
        <f>SUM(F139:H139)</f>
        <v>227.66576086956519</v>
      </c>
      <c r="J139" s="5">
        <f>I139/E139</f>
        <v>3.8938929168990515</v>
      </c>
      <c r="K139" s="5">
        <f>F139/E139</f>
        <v>0.58449525934188507</v>
      </c>
    </row>
    <row r="140" spans="1:11" x14ac:dyDescent="0.25">
      <c r="A140" t="s">
        <v>32</v>
      </c>
      <c r="B140" t="s">
        <v>258</v>
      </c>
      <c r="C140" t="s">
        <v>259</v>
      </c>
      <c r="D140" t="s">
        <v>41</v>
      </c>
      <c r="E140" s="5">
        <v>52.141304347826086</v>
      </c>
      <c r="F140" s="5">
        <v>28.821195652173916</v>
      </c>
      <c r="G140" s="5">
        <v>22.171195652173914</v>
      </c>
      <c r="H140" s="5">
        <v>120.04195652173912</v>
      </c>
      <c r="I140" s="5">
        <f>SUM(F140:H140)</f>
        <v>171.03434782608696</v>
      </c>
      <c r="J140" s="5">
        <f>I140/E140</f>
        <v>3.2802084636230977</v>
      </c>
      <c r="K140" s="5">
        <f>F140/E140</f>
        <v>0.55275171982489057</v>
      </c>
    </row>
    <row r="141" spans="1:11" x14ac:dyDescent="0.25">
      <c r="A141" t="s">
        <v>32</v>
      </c>
      <c r="B141" t="s">
        <v>260</v>
      </c>
      <c r="C141" t="s">
        <v>261</v>
      </c>
      <c r="D141" t="s">
        <v>54</v>
      </c>
      <c r="E141" s="5">
        <v>112.1195652173913</v>
      </c>
      <c r="F141" s="5">
        <v>34.894021739130437</v>
      </c>
      <c r="G141" s="5">
        <v>79.897608695652167</v>
      </c>
      <c r="H141" s="5">
        <v>217.55978260869566</v>
      </c>
      <c r="I141" s="5">
        <f>SUM(F141:H141)</f>
        <v>332.35141304347826</v>
      </c>
      <c r="J141" s="5">
        <f>I141/E141</f>
        <v>2.9642588463402815</v>
      </c>
      <c r="K141" s="5">
        <f>F141/E141</f>
        <v>0.31122152205525938</v>
      </c>
    </row>
    <row r="142" spans="1:11" x14ac:dyDescent="0.25">
      <c r="A142" t="s">
        <v>32</v>
      </c>
      <c r="B142" t="s">
        <v>262</v>
      </c>
      <c r="C142" t="s">
        <v>88</v>
      </c>
      <c r="D142" t="s">
        <v>35</v>
      </c>
      <c r="E142" s="5">
        <v>141.06521739130434</v>
      </c>
      <c r="F142" s="5">
        <v>0.14130434782608695</v>
      </c>
      <c r="G142" s="5">
        <v>115.76902173913044</v>
      </c>
      <c r="H142" s="5">
        <v>261.10869565217394</v>
      </c>
      <c r="I142" s="5">
        <f>SUM(F142:H142)</f>
        <v>377.01902173913049</v>
      </c>
      <c r="J142" s="5">
        <f>I142/E142</f>
        <v>2.6726575743566041</v>
      </c>
      <c r="K142" s="5">
        <f>F142/E142</f>
        <v>1.001695176452458E-3</v>
      </c>
    </row>
    <row r="143" spans="1:11" x14ac:dyDescent="0.25">
      <c r="A143" t="s">
        <v>32</v>
      </c>
      <c r="B143" t="s">
        <v>263</v>
      </c>
      <c r="C143" t="s">
        <v>264</v>
      </c>
      <c r="D143" t="s">
        <v>35</v>
      </c>
      <c r="E143" s="5">
        <v>122.57608695652173</v>
      </c>
      <c r="F143" s="5">
        <v>52.442934782608695</v>
      </c>
      <c r="G143" s="5">
        <v>89.054347826086953</v>
      </c>
      <c r="H143" s="5">
        <v>226.85869565217391</v>
      </c>
      <c r="I143" s="5">
        <f>SUM(F143:H143)</f>
        <v>368.35597826086956</v>
      </c>
      <c r="J143" s="5">
        <f>I143/E143</f>
        <v>3.0051210428305399</v>
      </c>
      <c r="K143" s="5">
        <f>F143/E143</f>
        <v>0.42783985102420857</v>
      </c>
    </row>
    <row r="144" spans="1:11" x14ac:dyDescent="0.25">
      <c r="A144" t="s">
        <v>32</v>
      </c>
      <c r="B144" t="s">
        <v>265</v>
      </c>
      <c r="C144" t="s">
        <v>66</v>
      </c>
      <c r="D144" t="s">
        <v>54</v>
      </c>
      <c r="E144" s="5">
        <v>101.69565217391305</v>
      </c>
      <c r="F144" s="5">
        <v>33.331521739130437</v>
      </c>
      <c r="G144" s="5">
        <v>98.366847826086953</v>
      </c>
      <c r="H144" s="5">
        <v>190.82065217391303</v>
      </c>
      <c r="I144" s="5">
        <f>SUM(F144:H144)</f>
        <v>322.51902173913038</v>
      </c>
      <c r="J144" s="5">
        <f>I144/E144</f>
        <v>3.1714140658401018</v>
      </c>
      <c r="K144" s="5">
        <f>F144/E144</f>
        <v>0.32775758871312527</v>
      </c>
    </row>
    <row r="145" spans="1:11" x14ac:dyDescent="0.25">
      <c r="A145" t="s">
        <v>32</v>
      </c>
      <c r="B145" t="s">
        <v>266</v>
      </c>
      <c r="C145" t="s">
        <v>267</v>
      </c>
      <c r="D145" t="s">
        <v>135</v>
      </c>
      <c r="E145" s="5">
        <v>68.293478260869563</v>
      </c>
      <c r="F145" s="5">
        <v>32.839673913043477</v>
      </c>
      <c r="G145" s="5">
        <v>65.285326086956516</v>
      </c>
      <c r="H145" s="5">
        <v>140.875</v>
      </c>
      <c r="I145" s="5">
        <f>SUM(F145:H145)</f>
        <v>239</v>
      </c>
      <c r="J145" s="5">
        <f>I145/E145</f>
        <v>3.49960210090721</v>
      </c>
      <c r="K145" s="5">
        <f>F145/E145</f>
        <v>0.48086105363679771</v>
      </c>
    </row>
    <row r="146" spans="1:11" x14ac:dyDescent="0.25">
      <c r="A146" t="s">
        <v>32</v>
      </c>
      <c r="B146" t="s">
        <v>268</v>
      </c>
      <c r="C146" t="s">
        <v>56</v>
      </c>
      <c r="D146" t="s">
        <v>38</v>
      </c>
      <c r="E146" s="5">
        <v>50.510869565217391</v>
      </c>
      <c r="F146" s="5">
        <v>28.268478260869568</v>
      </c>
      <c r="G146" s="5">
        <v>40.854347826086943</v>
      </c>
      <c r="H146" s="5">
        <v>96.02086956521741</v>
      </c>
      <c r="I146" s="5">
        <f>SUM(F146:H146)</f>
        <v>165.1436956521739</v>
      </c>
      <c r="J146" s="5">
        <f>I146/E146</f>
        <v>3.2694684742844844</v>
      </c>
      <c r="K146" s="5">
        <f>F146/E146</f>
        <v>0.55965138799225311</v>
      </c>
    </row>
    <row r="147" spans="1:11" x14ac:dyDescent="0.25">
      <c r="A147" t="s">
        <v>32</v>
      </c>
      <c r="B147" t="s">
        <v>269</v>
      </c>
      <c r="C147" t="s">
        <v>140</v>
      </c>
      <c r="D147" t="s">
        <v>35</v>
      </c>
      <c r="E147" s="5">
        <v>123.70652173913044</v>
      </c>
      <c r="F147" s="5">
        <v>41.160326086956523</v>
      </c>
      <c r="G147" s="5">
        <v>106.17391304347827</v>
      </c>
      <c r="H147" s="5">
        <v>253.43478260869566</v>
      </c>
      <c r="I147" s="5">
        <f>SUM(F147:H147)</f>
        <v>400.76902173913044</v>
      </c>
      <c r="J147" s="5">
        <f>I147/E147</f>
        <v>3.2396757754151655</v>
      </c>
      <c r="K147" s="5">
        <f>F147/E147</f>
        <v>0.3327255952903963</v>
      </c>
    </row>
    <row r="148" spans="1:11" x14ac:dyDescent="0.25">
      <c r="A148" t="s">
        <v>32</v>
      </c>
      <c r="B148" t="s">
        <v>270</v>
      </c>
      <c r="C148" t="s">
        <v>215</v>
      </c>
      <c r="D148" t="s">
        <v>41</v>
      </c>
      <c r="E148" s="5">
        <v>30.456521739130434</v>
      </c>
      <c r="F148" s="5">
        <v>24.108695652173914</v>
      </c>
      <c r="G148" s="5">
        <v>15.451086956521738</v>
      </c>
      <c r="H148" s="5">
        <v>92.149456521739125</v>
      </c>
      <c r="I148" s="5">
        <f>SUM(F148:H148)</f>
        <v>131.70923913043478</v>
      </c>
      <c r="J148" s="5">
        <f>I148/E148</f>
        <v>4.3245003568879374</v>
      </c>
      <c r="K148" s="5">
        <f>F148/E148</f>
        <v>0.79157744468236979</v>
      </c>
    </row>
    <row r="149" spans="1:11" x14ac:dyDescent="0.25">
      <c r="A149" t="s">
        <v>32</v>
      </c>
      <c r="B149" t="s">
        <v>271</v>
      </c>
      <c r="C149" t="s">
        <v>272</v>
      </c>
      <c r="D149" t="s">
        <v>38</v>
      </c>
      <c r="E149" s="5">
        <v>58.771739130434781</v>
      </c>
      <c r="F149" s="5">
        <v>50.011413043478264</v>
      </c>
      <c r="G149" s="5">
        <v>23.085434782608697</v>
      </c>
      <c r="H149" s="5">
        <v>134.08826086956523</v>
      </c>
      <c r="I149" s="5">
        <f>SUM(F149:H149)</f>
        <v>207.18510869565219</v>
      </c>
      <c r="J149" s="5">
        <f>I149/E149</f>
        <v>3.5252506010726838</v>
      </c>
      <c r="K149" s="5">
        <f>F149/E149</f>
        <v>0.85094322174958392</v>
      </c>
    </row>
    <row r="150" spans="1:11" x14ac:dyDescent="0.25">
      <c r="A150" t="s">
        <v>32</v>
      </c>
      <c r="B150" t="s">
        <v>273</v>
      </c>
      <c r="C150" t="s">
        <v>228</v>
      </c>
      <c r="D150" t="s">
        <v>41</v>
      </c>
      <c r="E150" s="5">
        <v>93.739130434782609</v>
      </c>
      <c r="F150" s="5">
        <v>34.577499999999993</v>
      </c>
      <c r="G150" s="5">
        <v>75.89815217391309</v>
      </c>
      <c r="H150" s="5">
        <v>196.37717391304358</v>
      </c>
      <c r="I150" s="5">
        <f>SUM(F150:H150)</f>
        <v>306.85282608695667</v>
      </c>
      <c r="J150" s="5">
        <f>I150/E150</f>
        <v>3.2734763450834894</v>
      </c>
      <c r="K150" s="5">
        <f>F150/E150</f>
        <v>0.36886943413729123</v>
      </c>
    </row>
    <row r="151" spans="1:11" x14ac:dyDescent="0.25">
      <c r="A151" t="s">
        <v>32</v>
      </c>
      <c r="B151" t="s">
        <v>274</v>
      </c>
      <c r="C151" t="s">
        <v>180</v>
      </c>
      <c r="D151" t="s">
        <v>72</v>
      </c>
      <c r="E151" s="5">
        <v>64.978260869565219</v>
      </c>
      <c r="F151" s="5">
        <v>32.258152173913047</v>
      </c>
      <c r="G151" s="5">
        <v>56.839673913043477</v>
      </c>
      <c r="H151" s="5">
        <v>127.88858695652173</v>
      </c>
      <c r="I151" s="5">
        <f>SUM(F151:H151)</f>
        <v>216.98641304347825</v>
      </c>
      <c r="J151" s="5">
        <f>I151/E151</f>
        <v>3.3393693542990963</v>
      </c>
      <c r="K151" s="5">
        <f>F151/E151</f>
        <v>0.49644529943124793</v>
      </c>
    </row>
    <row r="152" spans="1:11" x14ac:dyDescent="0.25">
      <c r="A152" t="s">
        <v>32</v>
      </c>
      <c r="B152" t="s">
        <v>275</v>
      </c>
      <c r="C152" t="s">
        <v>43</v>
      </c>
      <c r="D152" t="s">
        <v>41</v>
      </c>
      <c r="E152" s="5">
        <v>147.96739130434781</v>
      </c>
      <c r="F152" s="5">
        <v>11.092391304347826</v>
      </c>
      <c r="G152" s="5">
        <v>124.41032608695652</v>
      </c>
      <c r="H152" s="5">
        <v>300.125</v>
      </c>
      <c r="I152" s="5">
        <f>SUM(F152:H152)</f>
        <v>435.62771739130437</v>
      </c>
      <c r="J152" s="5">
        <f>I152/E152</f>
        <v>2.9440791890105049</v>
      </c>
      <c r="K152" s="5">
        <f>F152/E152</f>
        <v>7.4965106883126437E-2</v>
      </c>
    </row>
    <row r="153" spans="1:11" x14ac:dyDescent="0.25">
      <c r="A153" t="s">
        <v>32</v>
      </c>
      <c r="B153" t="s">
        <v>276</v>
      </c>
      <c r="C153" t="s">
        <v>277</v>
      </c>
      <c r="D153" t="s">
        <v>72</v>
      </c>
      <c r="E153" s="5">
        <v>108.16304347826087</v>
      </c>
      <c r="F153" s="5">
        <v>27.095108695652176</v>
      </c>
      <c r="G153" s="5">
        <v>97.885869565217391</v>
      </c>
      <c r="H153" s="5">
        <v>221.14673913043478</v>
      </c>
      <c r="I153" s="5">
        <f>SUM(F153:H153)</f>
        <v>346.12771739130437</v>
      </c>
      <c r="J153" s="5">
        <f>I153/E153</f>
        <v>3.2000552708270527</v>
      </c>
      <c r="K153" s="5">
        <f>F153/E153</f>
        <v>0.25050246206411414</v>
      </c>
    </row>
    <row r="154" spans="1:11" x14ac:dyDescent="0.25">
      <c r="A154" t="s">
        <v>32</v>
      </c>
      <c r="B154" t="s">
        <v>278</v>
      </c>
      <c r="C154" t="s">
        <v>206</v>
      </c>
      <c r="D154" t="s">
        <v>75</v>
      </c>
      <c r="E154" s="5">
        <v>72.554347826086953</v>
      </c>
      <c r="F154" s="5">
        <v>6.4211956521739131</v>
      </c>
      <c r="G154" s="5">
        <v>66.671195652173907</v>
      </c>
      <c r="H154" s="5">
        <v>148.32880434782609</v>
      </c>
      <c r="I154" s="5">
        <f>SUM(F154:H154)</f>
        <v>221.42119565217391</v>
      </c>
      <c r="J154" s="5">
        <f>I154/E154</f>
        <v>3.051797752808989</v>
      </c>
      <c r="K154" s="5">
        <f>F154/E154</f>
        <v>8.8501872659176029E-2</v>
      </c>
    </row>
    <row r="155" spans="1:11" x14ac:dyDescent="0.25">
      <c r="A155" t="s">
        <v>32</v>
      </c>
      <c r="B155" t="s">
        <v>279</v>
      </c>
      <c r="C155" t="s">
        <v>40</v>
      </c>
      <c r="D155" t="s">
        <v>41</v>
      </c>
      <c r="E155" s="5">
        <v>108.02173913043478</v>
      </c>
      <c r="F155" s="5">
        <v>3.6086956521739131</v>
      </c>
      <c r="G155" s="5">
        <v>107.76086956521739</v>
      </c>
      <c r="H155" s="5">
        <v>226.98369565217391</v>
      </c>
      <c r="I155" s="5">
        <f>SUM(F155:H155)</f>
        <v>338.35326086956519</v>
      </c>
      <c r="J155" s="5">
        <f>I155/E155</f>
        <v>3.1322700744616623</v>
      </c>
      <c r="K155" s="5">
        <f>F155/E155</f>
        <v>3.3407124169853093E-2</v>
      </c>
    </row>
    <row r="156" spans="1:11" x14ac:dyDescent="0.25">
      <c r="A156" t="s">
        <v>32</v>
      </c>
      <c r="B156" t="s">
        <v>280</v>
      </c>
      <c r="C156" t="s">
        <v>77</v>
      </c>
      <c r="D156" t="s">
        <v>41</v>
      </c>
      <c r="E156" s="5">
        <v>93.021739130434781</v>
      </c>
      <c r="F156" s="5">
        <v>12.673913043478262</v>
      </c>
      <c r="G156" s="5">
        <v>79.332391304347823</v>
      </c>
      <c r="H156" s="5">
        <v>163.82065217391303</v>
      </c>
      <c r="I156" s="5">
        <f>SUM(F156:H156)</f>
        <v>255.82695652173913</v>
      </c>
      <c r="J156" s="5">
        <f>I156/E156</f>
        <v>2.7501846225753681</v>
      </c>
      <c r="K156" s="5">
        <f>F156/E156</f>
        <v>0.13624678663239076</v>
      </c>
    </row>
    <row r="157" spans="1:11" x14ac:dyDescent="0.25">
      <c r="A157" t="s">
        <v>32</v>
      </c>
      <c r="B157" t="s">
        <v>281</v>
      </c>
      <c r="C157" t="s">
        <v>228</v>
      </c>
      <c r="D157" t="s">
        <v>41</v>
      </c>
      <c r="E157" s="5">
        <v>121.85869565217391</v>
      </c>
      <c r="F157" s="5">
        <v>43.211956521739133</v>
      </c>
      <c r="G157" s="5">
        <v>112.53532608695652</v>
      </c>
      <c r="H157" s="5">
        <v>270.25271739130437</v>
      </c>
      <c r="I157" s="5">
        <f>SUM(F157:H157)</f>
        <v>426</v>
      </c>
      <c r="J157" s="5">
        <f>I157/E157</f>
        <v>3.4958522879314962</v>
      </c>
      <c r="K157" s="5">
        <f>F157/E157</f>
        <v>0.35460708232985466</v>
      </c>
    </row>
    <row r="158" spans="1:11" x14ac:dyDescent="0.25">
      <c r="A158" t="s">
        <v>32</v>
      </c>
      <c r="B158" t="s">
        <v>282</v>
      </c>
      <c r="C158" t="s">
        <v>215</v>
      </c>
      <c r="D158" t="s">
        <v>41</v>
      </c>
      <c r="E158" s="5">
        <v>107.30434782608695</v>
      </c>
      <c r="F158" s="5">
        <v>58.516304347826086</v>
      </c>
      <c r="G158" s="5">
        <v>82.320652173913047</v>
      </c>
      <c r="H158" s="5">
        <v>231.72554347826087</v>
      </c>
      <c r="I158" s="5">
        <f>SUM(F158:H158)</f>
        <v>372.5625</v>
      </c>
      <c r="J158" s="5">
        <f>I158/E158</f>
        <v>3.4720168152350084</v>
      </c>
      <c r="K158" s="5">
        <f>F158/E158</f>
        <v>0.54533022690437605</v>
      </c>
    </row>
    <row r="159" spans="1:11" x14ac:dyDescent="0.25">
      <c r="A159" t="s">
        <v>32</v>
      </c>
      <c r="B159" t="s">
        <v>283</v>
      </c>
      <c r="C159" t="s">
        <v>284</v>
      </c>
      <c r="D159" t="s">
        <v>35</v>
      </c>
      <c r="E159" s="5">
        <v>321.45652173913044</v>
      </c>
      <c r="F159" s="5">
        <v>100.07880434782609</v>
      </c>
      <c r="G159" s="5">
        <v>256.56521739130437</v>
      </c>
      <c r="H159" s="5">
        <v>658.22010869565213</v>
      </c>
      <c r="I159" s="5">
        <f>SUM(F159:H159)</f>
        <v>1014.8641304347826</v>
      </c>
      <c r="J159" s="5">
        <f>I159/E159</f>
        <v>3.157080543720836</v>
      </c>
      <c r="K159" s="5">
        <f>F159/E159</f>
        <v>0.31132920808818559</v>
      </c>
    </row>
    <row r="160" spans="1:11" x14ac:dyDescent="0.25">
      <c r="A160" t="s">
        <v>32</v>
      </c>
      <c r="B160" t="s">
        <v>285</v>
      </c>
      <c r="C160" t="s">
        <v>160</v>
      </c>
      <c r="D160" t="s">
        <v>72</v>
      </c>
      <c r="E160" s="5">
        <v>128.30434782608697</v>
      </c>
      <c r="F160" s="5">
        <v>60.710434782608715</v>
      </c>
      <c r="G160" s="5">
        <v>105.75163043478264</v>
      </c>
      <c r="H160" s="5">
        <v>221.43815217391312</v>
      </c>
      <c r="I160" s="5">
        <f>SUM(F160:H160)</f>
        <v>387.90021739130447</v>
      </c>
      <c r="J160" s="5">
        <f>I160/E160</f>
        <v>3.0232819383259919</v>
      </c>
      <c r="K160" s="5">
        <f>F160/E160</f>
        <v>0.47317519484920378</v>
      </c>
    </row>
    <row r="161" spans="1:11" x14ac:dyDescent="0.25">
      <c r="A161" t="s">
        <v>32</v>
      </c>
      <c r="B161" t="s">
        <v>286</v>
      </c>
      <c r="C161" t="s">
        <v>170</v>
      </c>
      <c r="D161" t="s">
        <v>35</v>
      </c>
      <c r="E161" s="5">
        <v>100.26086956521739</v>
      </c>
      <c r="F161" s="5">
        <v>47.858695652173914</v>
      </c>
      <c r="G161" s="5">
        <v>72.858695652173907</v>
      </c>
      <c r="H161" s="5">
        <v>193.38315217391303</v>
      </c>
      <c r="I161" s="5">
        <f>SUM(F161:H161)</f>
        <v>314.10054347826087</v>
      </c>
      <c r="J161" s="5">
        <f>I161/E161</f>
        <v>3.1328328274067649</v>
      </c>
      <c r="K161" s="5">
        <f>F161/E161</f>
        <v>0.47734171725932351</v>
      </c>
    </row>
    <row r="162" spans="1:11" x14ac:dyDescent="0.25">
      <c r="A162" t="s">
        <v>32</v>
      </c>
      <c r="B162" t="s">
        <v>287</v>
      </c>
      <c r="C162" t="s">
        <v>104</v>
      </c>
      <c r="D162" t="s">
        <v>35</v>
      </c>
      <c r="E162" s="5">
        <v>70.119565217391298</v>
      </c>
      <c r="F162" s="5">
        <v>54.394021739130437</v>
      </c>
      <c r="G162" s="5">
        <v>3.0842391304347827</v>
      </c>
      <c r="H162" s="5">
        <v>176.40489130434781</v>
      </c>
      <c r="I162" s="5">
        <f>SUM(F162:H162)</f>
        <v>233.88315217391303</v>
      </c>
      <c r="J162" s="5">
        <f>I162/E162</f>
        <v>3.3354906216090532</v>
      </c>
      <c r="K162" s="5">
        <f>F162/E162</f>
        <v>0.77573244458223545</v>
      </c>
    </row>
    <row r="163" spans="1:11" x14ac:dyDescent="0.25">
      <c r="A163" t="s">
        <v>32</v>
      </c>
      <c r="B163" t="s">
        <v>288</v>
      </c>
      <c r="C163" t="s">
        <v>289</v>
      </c>
      <c r="D163" t="s">
        <v>41</v>
      </c>
      <c r="E163" s="5">
        <v>122.09782608695652</v>
      </c>
      <c r="F163" s="5">
        <v>8.6956521739130432E-2</v>
      </c>
      <c r="G163" s="5">
        <v>117.30163043478265</v>
      </c>
      <c r="H163" s="5">
        <v>277.03793478260872</v>
      </c>
      <c r="I163" s="5">
        <f>SUM(F163:H163)</f>
        <v>394.42652173913052</v>
      </c>
      <c r="J163" s="5">
        <f>I163/E163</f>
        <v>3.2304139588711838</v>
      </c>
      <c r="K163" s="5">
        <f>F163/E163</f>
        <v>7.1218730526128378E-4</v>
      </c>
    </row>
    <row r="164" spans="1:11" x14ac:dyDescent="0.25">
      <c r="A164" t="s">
        <v>32</v>
      </c>
      <c r="B164" t="s">
        <v>290</v>
      </c>
      <c r="C164" t="s">
        <v>291</v>
      </c>
      <c r="D164" t="s">
        <v>75</v>
      </c>
      <c r="E164" s="5">
        <v>78.413043478260875</v>
      </c>
      <c r="F164" s="5">
        <v>12.858695652173916</v>
      </c>
      <c r="G164" s="5">
        <v>53.909239130434756</v>
      </c>
      <c r="H164" s="5">
        <v>172.52108695652169</v>
      </c>
      <c r="I164" s="5">
        <f>SUM(F164:H164)</f>
        <v>239.28902173913036</v>
      </c>
      <c r="J164" s="5">
        <f>I164/E164</f>
        <v>3.0516481840864973</v>
      </c>
      <c r="K164" s="5">
        <f>F164/E164</f>
        <v>0.16398669254227893</v>
      </c>
    </row>
    <row r="165" spans="1:11" x14ac:dyDescent="0.25">
      <c r="A165" t="s">
        <v>32</v>
      </c>
      <c r="B165" t="s">
        <v>292</v>
      </c>
      <c r="C165" t="s">
        <v>140</v>
      </c>
      <c r="D165" t="s">
        <v>35</v>
      </c>
      <c r="E165" s="5">
        <v>141.97826086956522</v>
      </c>
      <c r="F165" s="5">
        <v>11.401847826086957</v>
      </c>
      <c r="G165" s="5">
        <v>122.88684782608696</v>
      </c>
      <c r="H165" s="5">
        <v>314.57521739130436</v>
      </c>
      <c r="I165" s="5">
        <f>SUM(F165:H165)</f>
        <v>448.86391304347831</v>
      </c>
      <c r="J165" s="5">
        <f>I165/E165</f>
        <v>3.1614974735875059</v>
      </c>
      <c r="K165" s="5">
        <f>F165/E165</f>
        <v>8.0306997397029553E-2</v>
      </c>
    </row>
    <row r="166" spans="1:11" x14ac:dyDescent="0.25">
      <c r="A166" t="s">
        <v>32</v>
      </c>
      <c r="B166" t="s">
        <v>293</v>
      </c>
      <c r="C166" t="s">
        <v>51</v>
      </c>
      <c r="D166" t="s">
        <v>41</v>
      </c>
      <c r="E166" s="5">
        <v>155.18478260869566</v>
      </c>
      <c r="F166" s="5">
        <v>0.23369565217391305</v>
      </c>
      <c r="G166" s="5">
        <v>109.3804347826087</v>
      </c>
      <c r="H166" s="5">
        <v>303.23641304347825</v>
      </c>
      <c r="I166" s="5">
        <f>SUM(F166:H166)</f>
        <v>412.85054347826087</v>
      </c>
      <c r="J166" s="5">
        <f>I166/E166</f>
        <v>2.6603803320025214</v>
      </c>
      <c r="K166" s="5">
        <f>F166/E166</f>
        <v>1.5059186103523149E-3</v>
      </c>
    </row>
    <row r="167" spans="1:11" x14ac:dyDescent="0.25">
      <c r="A167" t="s">
        <v>32</v>
      </c>
      <c r="B167" t="s">
        <v>294</v>
      </c>
      <c r="C167" t="s">
        <v>228</v>
      </c>
      <c r="D167" t="s">
        <v>41</v>
      </c>
      <c r="E167" s="5">
        <v>90.989130434782609</v>
      </c>
      <c r="F167" s="5">
        <v>39.698369565217391</v>
      </c>
      <c r="G167" s="5">
        <v>46.0625</v>
      </c>
      <c r="H167" s="5">
        <v>128.57608695652175</v>
      </c>
      <c r="I167" s="5">
        <f>SUM(F167:H167)</f>
        <v>214.33695652173913</v>
      </c>
      <c r="J167" s="5">
        <f>I167/E167</f>
        <v>2.3556325409150638</v>
      </c>
      <c r="K167" s="5">
        <f>F167/E167</f>
        <v>0.43629793334129735</v>
      </c>
    </row>
    <row r="168" spans="1:11" x14ac:dyDescent="0.25">
      <c r="A168" t="s">
        <v>32</v>
      </c>
      <c r="B168" t="s">
        <v>295</v>
      </c>
      <c r="C168" t="s">
        <v>296</v>
      </c>
      <c r="D168" t="s">
        <v>35</v>
      </c>
      <c r="E168" s="5">
        <v>123.94565217391305</v>
      </c>
      <c r="F168" s="5">
        <v>95.885869565217391</v>
      </c>
      <c r="G168" s="5">
        <v>85.524456521739125</v>
      </c>
      <c r="H168" s="5">
        <v>376.79641304347831</v>
      </c>
      <c r="I168" s="5">
        <f>SUM(F168:H168)</f>
        <v>558.20673913043481</v>
      </c>
      <c r="J168" s="5">
        <f>I168/E168</f>
        <v>4.5036411470665616</v>
      </c>
      <c r="K168" s="5">
        <f>F168/E168</f>
        <v>0.77361220731386471</v>
      </c>
    </row>
    <row r="169" spans="1:11" x14ac:dyDescent="0.25">
      <c r="A169" t="s">
        <v>32</v>
      </c>
      <c r="B169" t="s">
        <v>297</v>
      </c>
      <c r="C169" t="s">
        <v>111</v>
      </c>
      <c r="D169" t="s">
        <v>72</v>
      </c>
      <c r="E169" s="5">
        <v>19.032608695652176</v>
      </c>
      <c r="F169" s="5">
        <v>26.801630434782609</v>
      </c>
      <c r="G169" s="5">
        <v>21.524456521739129</v>
      </c>
      <c r="H169" s="5">
        <v>69.269021739130437</v>
      </c>
      <c r="I169" s="5">
        <f>SUM(F169:H169)</f>
        <v>117.59510869565217</v>
      </c>
      <c r="J169" s="5">
        <f>I169/E169</f>
        <v>6.1786122215876631</v>
      </c>
      <c r="K169" s="5">
        <f>F169/E169</f>
        <v>1.4081953169617361</v>
      </c>
    </row>
    <row r="170" spans="1:11" x14ac:dyDescent="0.25">
      <c r="A170" t="s">
        <v>32</v>
      </c>
      <c r="B170" t="s">
        <v>298</v>
      </c>
      <c r="C170" t="s">
        <v>215</v>
      </c>
      <c r="D170" t="s">
        <v>41</v>
      </c>
      <c r="E170" s="5">
        <v>30.913043478260871</v>
      </c>
      <c r="F170" s="5">
        <v>31.998369565217416</v>
      </c>
      <c r="G170" s="5">
        <v>28.559130434782599</v>
      </c>
      <c r="H170" s="5">
        <v>80.462391304347875</v>
      </c>
      <c r="I170" s="5">
        <f>SUM(F170:H170)</f>
        <v>141.01989130434788</v>
      </c>
      <c r="J170" s="5">
        <f>I170/E170</f>
        <v>4.5618248945147695</v>
      </c>
      <c r="K170" s="5">
        <f>F170/E170</f>
        <v>1.0351090014064706</v>
      </c>
    </row>
    <row r="171" spans="1:11" x14ac:dyDescent="0.25">
      <c r="A171" t="s">
        <v>32</v>
      </c>
      <c r="B171" t="s">
        <v>299</v>
      </c>
      <c r="C171" t="s">
        <v>121</v>
      </c>
      <c r="D171" t="s">
        <v>72</v>
      </c>
      <c r="E171" s="5">
        <v>108.8804347826087</v>
      </c>
      <c r="F171" s="5">
        <v>45.205326086956532</v>
      </c>
      <c r="G171" s="5">
        <v>86.9929347826087</v>
      </c>
      <c r="H171" s="5">
        <v>200.52717391304336</v>
      </c>
      <c r="I171" s="5">
        <f>SUM(F171:H171)</f>
        <v>332.72543478260854</v>
      </c>
      <c r="J171" s="5">
        <f>I171/E171</f>
        <v>3.0558790056903247</v>
      </c>
      <c r="K171" s="5">
        <f>F171/E171</f>
        <v>0.41518318857941505</v>
      </c>
    </row>
    <row r="172" spans="1:11" x14ac:dyDescent="0.25">
      <c r="A172" t="s">
        <v>32</v>
      </c>
      <c r="B172" t="s">
        <v>300</v>
      </c>
      <c r="C172" t="s">
        <v>219</v>
      </c>
      <c r="D172" t="s">
        <v>72</v>
      </c>
      <c r="E172" s="5">
        <v>243.10869565217391</v>
      </c>
      <c r="F172" s="5">
        <v>83.590217391304364</v>
      </c>
      <c r="G172" s="5">
        <v>261.52989130434781</v>
      </c>
      <c r="H172" s="5">
        <v>536.08793478260884</v>
      </c>
      <c r="I172" s="5">
        <f>SUM(F172:H172)</f>
        <v>881.20804347826106</v>
      </c>
      <c r="J172" s="5">
        <f>I172/E172</f>
        <v>3.6247491728516508</v>
      </c>
      <c r="K172" s="5">
        <f>F172/E172</f>
        <v>0.34383886255924179</v>
      </c>
    </row>
    <row r="173" spans="1:11" x14ac:dyDescent="0.25">
      <c r="A173" t="s">
        <v>32</v>
      </c>
      <c r="B173" t="s">
        <v>301</v>
      </c>
      <c r="C173" t="s">
        <v>264</v>
      </c>
      <c r="D173" t="s">
        <v>35</v>
      </c>
      <c r="E173" s="5">
        <v>24.706521739130434</v>
      </c>
      <c r="F173" s="5">
        <v>28.690217391304348</v>
      </c>
      <c r="G173" s="5">
        <v>12.445652173913043</v>
      </c>
      <c r="H173" s="5">
        <v>74.288043478260875</v>
      </c>
      <c r="I173" s="5">
        <f>SUM(F173:H173)</f>
        <v>115.42391304347827</v>
      </c>
      <c r="J173" s="5">
        <f>I173/E173</f>
        <v>4.6717993840739114</v>
      </c>
      <c r="K173" s="5">
        <f>F173/E173</f>
        <v>1.1612406511218654</v>
      </c>
    </row>
    <row r="174" spans="1:11" x14ac:dyDescent="0.25">
      <c r="A174" t="s">
        <v>32</v>
      </c>
      <c r="B174" t="s">
        <v>302</v>
      </c>
      <c r="C174" t="s">
        <v>190</v>
      </c>
      <c r="D174" t="s">
        <v>35</v>
      </c>
      <c r="E174" s="5">
        <v>247.0108695652174</v>
      </c>
      <c r="F174" s="5">
        <v>129.26630434782609</v>
      </c>
      <c r="G174" s="5">
        <v>194.96956521739122</v>
      </c>
      <c r="H174" s="5">
        <v>602.7519565217392</v>
      </c>
      <c r="I174" s="5">
        <f>SUM(F174:H174)</f>
        <v>926.98782608695649</v>
      </c>
      <c r="J174" s="5">
        <f>I174/E174</f>
        <v>3.7528220022002197</v>
      </c>
      <c r="K174" s="5">
        <f>F174/E174</f>
        <v>0.52332233223322333</v>
      </c>
    </row>
    <row r="175" spans="1:11" x14ac:dyDescent="0.25">
      <c r="A175" t="s">
        <v>32</v>
      </c>
      <c r="B175" t="s">
        <v>303</v>
      </c>
      <c r="C175" t="s">
        <v>304</v>
      </c>
      <c r="D175" t="s">
        <v>35</v>
      </c>
      <c r="E175" s="5">
        <v>123.82608695652173</v>
      </c>
      <c r="F175" s="5">
        <v>33.497282608695649</v>
      </c>
      <c r="G175" s="5">
        <v>92.067934782608702</v>
      </c>
      <c r="H175" s="5">
        <v>267.04619565217394</v>
      </c>
      <c r="I175" s="5">
        <f>SUM(F175:H175)</f>
        <v>392.61141304347825</v>
      </c>
      <c r="J175" s="5">
        <f>I175/E175</f>
        <v>3.1706680126404496</v>
      </c>
      <c r="K175" s="5">
        <f>F175/E175</f>
        <v>0.27051878511235955</v>
      </c>
    </row>
    <row r="176" spans="1:11" x14ac:dyDescent="0.25">
      <c r="A176" t="s">
        <v>32</v>
      </c>
      <c r="B176" t="s">
        <v>305</v>
      </c>
      <c r="C176" t="s">
        <v>45</v>
      </c>
      <c r="D176" t="s">
        <v>35</v>
      </c>
      <c r="E176" s="5">
        <v>145.22826086956522</v>
      </c>
      <c r="F176" s="5">
        <v>9.5717391304347821</v>
      </c>
      <c r="G176" s="5">
        <v>118.23184782608696</v>
      </c>
      <c r="H176" s="5">
        <v>302.5933695652173</v>
      </c>
      <c r="I176" s="5">
        <f>SUM(F176:H176)</f>
        <v>430.39695652173907</v>
      </c>
      <c r="J176" s="5">
        <f>I176/E176</f>
        <v>2.9635895516802631</v>
      </c>
      <c r="K176" s="5">
        <f>F176/E176</f>
        <v>6.5908240401167578E-2</v>
      </c>
    </row>
    <row r="177" spans="1:11" x14ac:dyDescent="0.25">
      <c r="A177" t="s">
        <v>32</v>
      </c>
      <c r="B177" t="s">
        <v>306</v>
      </c>
      <c r="C177" t="s">
        <v>190</v>
      </c>
      <c r="D177" t="s">
        <v>35</v>
      </c>
      <c r="E177" s="5">
        <v>63.771739130434781</v>
      </c>
      <c r="F177" s="5">
        <v>29.389673913043492</v>
      </c>
      <c r="G177" s="5">
        <v>62.711847826086967</v>
      </c>
      <c r="H177" s="5">
        <v>134.00108695652176</v>
      </c>
      <c r="I177" s="5">
        <f>SUM(F177:H177)</f>
        <v>226.10260869565224</v>
      </c>
      <c r="J177" s="5">
        <f>I177/E177</f>
        <v>3.5454985512186816</v>
      </c>
      <c r="K177" s="5">
        <f>F177/E177</f>
        <v>0.46085733765127002</v>
      </c>
    </row>
    <row r="178" spans="1:11" x14ac:dyDescent="0.25">
      <c r="A178" t="s">
        <v>32</v>
      </c>
      <c r="B178" t="s">
        <v>307</v>
      </c>
      <c r="C178" t="s">
        <v>256</v>
      </c>
      <c r="D178" t="s">
        <v>54</v>
      </c>
      <c r="E178" s="5">
        <v>70.586956521739125</v>
      </c>
      <c r="F178" s="5">
        <v>30.804347826086957</v>
      </c>
      <c r="G178" s="5">
        <v>74.467391304347828</v>
      </c>
      <c r="H178" s="5">
        <v>135.28532608695653</v>
      </c>
      <c r="I178" s="5">
        <f>SUM(F178:H178)</f>
        <v>240.55706521739131</v>
      </c>
      <c r="J178" s="5">
        <f>I178/E178</f>
        <v>3.4079534955343398</v>
      </c>
      <c r="K178" s="5">
        <f>F178/E178</f>
        <v>0.43640283338466279</v>
      </c>
    </row>
    <row r="179" spans="1:11" x14ac:dyDescent="0.25">
      <c r="A179" t="s">
        <v>32</v>
      </c>
      <c r="B179" t="s">
        <v>308</v>
      </c>
      <c r="C179" t="s">
        <v>104</v>
      </c>
      <c r="D179" t="s">
        <v>35</v>
      </c>
      <c r="E179" s="5">
        <v>143.81521739130434</v>
      </c>
      <c r="F179" s="5">
        <v>0.64673913043478259</v>
      </c>
      <c r="G179" s="5">
        <v>108.39945652173913</v>
      </c>
      <c r="H179" s="5">
        <v>254.4266304347826</v>
      </c>
      <c r="I179" s="5">
        <f>SUM(F179:H179)</f>
        <v>363.4728260869565</v>
      </c>
      <c r="J179" s="5">
        <f>I179/E179</f>
        <v>2.5273599879071877</v>
      </c>
      <c r="K179" s="5">
        <f>F179/E179</f>
        <v>4.4970145869548785E-3</v>
      </c>
    </row>
    <row r="180" spans="1:11" x14ac:dyDescent="0.25">
      <c r="A180" t="s">
        <v>32</v>
      </c>
      <c r="B180" t="s">
        <v>309</v>
      </c>
      <c r="C180" t="s">
        <v>164</v>
      </c>
      <c r="D180" t="s">
        <v>35</v>
      </c>
      <c r="E180" s="5">
        <v>56.717391304347828</v>
      </c>
      <c r="F180" s="5">
        <v>16.019021739130434</v>
      </c>
      <c r="G180" s="5">
        <v>36.543478260869563</v>
      </c>
      <c r="H180" s="5">
        <v>82.233695652173907</v>
      </c>
      <c r="I180" s="5">
        <f>SUM(F180:H180)</f>
        <v>134.79619565217391</v>
      </c>
      <c r="J180" s="5">
        <f>I180/E180</f>
        <v>2.3766289766193944</v>
      </c>
      <c r="K180" s="5">
        <f>F180/E180</f>
        <v>0.28243579915676503</v>
      </c>
    </row>
    <row r="181" spans="1:11" x14ac:dyDescent="0.25">
      <c r="A181" t="s">
        <v>32</v>
      </c>
      <c r="B181" t="s">
        <v>310</v>
      </c>
      <c r="C181" t="s">
        <v>47</v>
      </c>
      <c r="D181" t="s">
        <v>35</v>
      </c>
      <c r="E181" s="5">
        <v>91.184782608695656</v>
      </c>
      <c r="F181" s="5">
        <v>7.0652173913043473E-2</v>
      </c>
      <c r="G181" s="5">
        <v>79.222826086956516</v>
      </c>
      <c r="H181" s="5">
        <v>157.27717391304347</v>
      </c>
      <c r="I181" s="5">
        <f>SUM(F181:H181)</f>
        <v>236.57065217391303</v>
      </c>
      <c r="J181" s="5">
        <f>I181/E181</f>
        <v>2.5944093455715818</v>
      </c>
      <c r="K181" s="5">
        <f>F181/E181</f>
        <v>7.7482417451424476E-4</v>
      </c>
    </row>
    <row r="182" spans="1:11" x14ac:dyDescent="0.25">
      <c r="A182" t="s">
        <v>32</v>
      </c>
      <c r="B182" t="s">
        <v>311</v>
      </c>
      <c r="C182" t="s">
        <v>142</v>
      </c>
      <c r="D182" t="s">
        <v>35</v>
      </c>
      <c r="E182" s="5">
        <v>123.32608695652173</v>
      </c>
      <c r="F182" s="5">
        <v>12.5</v>
      </c>
      <c r="G182" s="5">
        <v>81.779891304347828</v>
      </c>
      <c r="H182" s="5">
        <v>225.54891304347825</v>
      </c>
      <c r="I182" s="5">
        <f>SUM(F182:H182)</f>
        <v>319.82880434782606</v>
      </c>
      <c r="J182" s="5">
        <f>I182/E182</f>
        <v>2.5933588930019389</v>
      </c>
      <c r="K182" s="5">
        <f>F182/E182</f>
        <v>0.1013573065397497</v>
      </c>
    </row>
    <row r="183" spans="1:11" x14ac:dyDescent="0.25">
      <c r="A183" t="s">
        <v>32</v>
      </c>
      <c r="B183" t="s">
        <v>312</v>
      </c>
      <c r="C183" t="s">
        <v>88</v>
      </c>
      <c r="D183" t="s">
        <v>35</v>
      </c>
      <c r="E183" s="5">
        <v>135.18478260869566</v>
      </c>
      <c r="F183" s="5">
        <v>5.6358695652173916</v>
      </c>
      <c r="G183" s="5">
        <v>102.14402173913044</v>
      </c>
      <c r="H183" s="5">
        <v>279.45108695652175</v>
      </c>
      <c r="I183" s="5">
        <f>SUM(F183:H183)</f>
        <v>387.23097826086956</v>
      </c>
      <c r="J183" s="5">
        <f>I183/E183</f>
        <v>2.8644568625874407</v>
      </c>
      <c r="K183" s="5">
        <f>F183/E183</f>
        <v>4.1690118195706359E-2</v>
      </c>
    </row>
    <row r="184" spans="1:11" x14ac:dyDescent="0.25">
      <c r="A184" t="s">
        <v>32</v>
      </c>
      <c r="B184" t="s">
        <v>313</v>
      </c>
      <c r="C184" t="s">
        <v>314</v>
      </c>
      <c r="D184" t="s">
        <v>38</v>
      </c>
      <c r="E184" s="5">
        <v>36.597826086956523</v>
      </c>
      <c r="F184" s="5">
        <v>23.883152173913043</v>
      </c>
      <c r="G184" s="5">
        <v>9.875</v>
      </c>
      <c r="H184" s="5">
        <v>58.466847826086962</v>
      </c>
      <c r="I184" s="5">
        <f>SUM(F184:H184)</f>
        <v>92.225000000000009</v>
      </c>
      <c r="J184" s="5">
        <f>I184/E184</f>
        <v>2.51995841995842</v>
      </c>
      <c r="K184" s="5">
        <f>F184/E184</f>
        <v>0.65258390258390253</v>
      </c>
    </row>
    <row r="185" spans="1:11" x14ac:dyDescent="0.25">
      <c r="A185" t="s">
        <v>32</v>
      </c>
      <c r="B185" t="s">
        <v>315</v>
      </c>
      <c r="C185" t="s">
        <v>206</v>
      </c>
      <c r="D185" t="s">
        <v>75</v>
      </c>
      <c r="E185" s="5">
        <v>147.27173913043478</v>
      </c>
      <c r="F185" s="5">
        <v>30.906739130434779</v>
      </c>
      <c r="G185" s="5">
        <v>107.42989130434782</v>
      </c>
      <c r="H185" s="5">
        <v>292.17065217391303</v>
      </c>
      <c r="I185" s="5">
        <f>SUM(F185:H185)</f>
        <v>430.50728260869562</v>
      </c>
      <c r="J185" s="5">
        <f>I185/E185</f>
        <v>2.9232172116023323</v>
      </c>
      <c r="K185" s="5">
        <f>F185/E185</f>
        <v>0.20986198243412796</v>
      </c>
    </row>
    <row r="186" spans="1:11" x14ac:dyDescent="0.25">
      <c r="A186" t="s">
        <v>32</v>
      </c>
      <c r="B186" t="s">
        <v>316</v>
      </c>
      <c r="C186" t="s">
        <v>317</v>
      </c>
      <c r="D186" t="s">
        <v>135</v>
      </c>
      <c r="E186" s="5">
        <v>88.315217391304344</v>
      </c>
      <c r="F186" s="5">
        <v>37.103260869565219</v>
      </c>
      <c r="G186" s="5">
        <v>82.413043478260875</v>
      </c>
      <c r="H186" s="5">
        <v>191.88043478260869</v>
      </c>
      <c r="I186" s="5">
        <f>SUM(F186:H186)</f>
        <v>311.39673913043475</v>
      </c>
      <c r="J186" s="5">
        <f>I186/E186</f>
        <v>3.5259692307692307</v>
      </c>
      <c r="K186" s="5">
        <f>F186/E186</f>
        <v>0.42012307692307693</v>
      </c>
    </row>
    <row r="187" spans="1:11" x14ac:dyDescent="0.25">
      <c r="A187" t="s">
        <v>32</v>
      </c>
      <c r="B187" t="s">
        <v>318</v>
      </c>
      <c r="C187" t="s">
        <v>319</v>
      </c>
      <c r="D187" t="s">
        <v>154</v>
      </c>
      <c r="E187" s="5">
        <v>108.43478260869566</v>
      </c>
      <c r="F187" s="5">
        <v>53.720108695652172</v>
      </c>
      <c r="G187" s="5">
        <v>107.27445652173913</v>
      </c>
      <c r="H187" s="5">
        <v>272.83695652173913</v>
      </c>
      <c r="I187" s="5">
        <f>SUM(F187:H187)</f>
        <v>433.83152173913044</v>
      </c>
      <c r="J187" s="5">
        <f>I187/E187</f>
        <v>4.0008520449077789</v>
      </c>
      <c r="K187" s="5">
        <f>F187/E187</f>
        <v>0.49541399358460303</v>
      </c>
    </row>
    <row r="188" spans="1:11" x14ac:dyDescent="0.25">
      <c r="A188" t="s">
        <v>32</v>
      </c>
      <c r="B188" t="s">
        <v>320</v>
      </c>
      <c r="C188" t="s">
        <v>121</v>
      </c>
      <c r="D188" t="s">
        <v>72</v>
      </c>
      <c r="E188" s="5">
        <v>124.20652173913044</v>
      </c>
      <c r="F188" s="5">
        <v>26.041304347826085</v>
      </c>
      <c r="G188" s="5">
        <v>100.19250000000002</v>
      </c>
      <c r="H188" s="5">
        <v>262.00336956521738</v>
      </c>
      <c r="I188" s="5">
        <f>SUM(F188:H188)</f>
        <v>388.23717391304348</v>
      </c>
      <c r="J188" s="5">
        <f>I188/E188</f>
        <v>3.1257390391178785</v>
      </c>
      <c r="K188" s="5">
        <f>F188/E188</f>
        <v>0.20966132843265947</v>
      </c>
    </row>
    <row r="189" spans="1:11" x14ac:dyDescent="0.25">
      <c r="A189" t="s">
        <v>32</v>
      </c>
      <c r="B189" t="s">
        <v>321</v>
      </c>
      <c r="C189" t="s">
        <v>134</v>
      </c>
      <c r="D189" t="s">
        <v>135</v>
      </c>
      <c r="E189" s="5">
        <v>54.097826086956523</v>
      </c>
      <c r="F189" s="5">
        <v>52.965326086956523</v>
      </c>
      <c r="G189" s="5">
        <v>33.266956521739132</v>
      </c>
      <c r="H189" s="5">
        <v>123.83858695652171</v>
      </c>
      <c r="I189" s="5">
        <f>SUM(F189:H189)</f>
        <v>210.07086956521738</v>
      </c>
      <c r="J189" s="5">
        <f>I189/E189</f>
        <v>3.8831665662045407</v>
      </c>
      <c r="K189" s="5">
        <f>F189/E189</f>
        <v>0.97906570223025924</v>
      </c>
    </row>
    <row r="190" spans="1:11" x14ac:dyDescent="0.25">
      <c r="A190" t="s">
        <v>32</v>
      </c>
      <c r="B190" t="s">
        <v>322</v>
      </c>
      <c r="C190" t="s">
        <v>116</v>
      </c>
      <c r="D190" t="s">
        <v>75</v>
      </c>
      <c r="E190" s="5">
        <v>83.706521739130437</v>
      </c>
      <c r="F190" s="5">
        <v>36.567934782608695</v>
      </c>
      <c r="G190" s="5">
        <v>60.671195652173914</v>
      </c>
      <c r="H190" s="5">
        <v>171.46739130434781</v>
      </c>
      <c r="I190" s="5">
        <f>SUM(F190:H190)</f>
        <v>268.70652173913044</v>
      </c>
      <c r="J190" s="5">
        <f>I190/E190</f>
        <v>3.2101025840799897</v>
      </c>
      <c r="K190" s="5">
        <f>F190/E190</f>
        <v>0.43685884950006493</v>
      </c>
    </row>
    <row r="191" spans="1:11" x14ac:dyDescent="0.25">
      <c r="A191" t="s">
        <v>32</v>
      </c>
      <c r="B191" t="s">
        <v>323</v>
      </c>
      <c r="C191" t="s">
        <v>324</v>
      </c>
      <c r="D191" t="s">
        <v>35</v>
      </c>
      <c r="E191" s="5">
        <v>86.760869565217391</v>
      </c>
      <c r="F191" s="5">
        <v>29.680978260869573</v>
      </c>
      <c r="G191" s="5">
        <v>102.55760869565216</v>
      </c>
      <c r="H191" s="5">
        <v>197.9471739130434</v>
      </c>
      <c r="I191" s="5">
        <f>SUM(F191:H191)</f>
        <v>330.18576086956512</v>
      </c>
      <c r="J191" s="5">
        <f>I191/E191</f>
        <v>3.8056990729140554</v>
      </c>
      <c r="K191" s="5">
        <f>F191/E191</f>
        <v>0.34210097719869714</v>
      </c>
    </row>
    <row r="192" spans="1:11" x14ac:dyDescent="0.25">
      <c r="A192" t="s">
        <v>32</v>
      </c>
      <c r="B192" t="s">
        <v>325</v>
      </c>
      <c r="C192" t="s">
        <v>64</v>
      </c>
      <c r="D192" t="s">
        <v>38</v>
      </c>
      <c r="E192" s="5">
        <v>96.445652173913047</v>
      </c>
      <c r="F192" s="5">
        <v>1.5923913043478257</v>
      </c>
      <c r="G192" s="5">
        <v>85.409021739130452</v>
      </c>
      <c r="H192" s="5">
        <v>193.24804347826085</v>
      </c>
      <c r="I192" s="5">
        <f>SUM(F192:H192)</f>
        <v>280.24945652173915</v>
      </c>
      <c r="J192" s="5">
        <f>I192/E192</f>
        <v>2.9057759495097488</v>
      </c>
      <c r="K192" s="5">
        <f>F192/E192</f>
        <v>1.6510762988842551E-2</v>
      </c>
    </row>
    <row r="193" spans="1:11" x14ac:dyDescent="0.25">
      <c r="A193" t="s">
        <v>32</v>
      </c>
      <c r="B193" t="s">
        <v>326</v>
      </c>
      <c r="C193" t="s">
        <v>64</v>
      </c>
      <c r="D193" t="s">
        <v>38</v>
      </c>
      <c r="E193" s="5">
        <v>129.55434782608697</v>
      </c>
      <c r="F193" s="5">
        <v>39.521739130434781</v>
      </c>
      <c r="G193" s="5">
        <v>102.6304347826087</v>
      </c>
      <c r="H193" s="5">
        <v>274.2853260869565</v>
      </c>
      <c r="I193" s="5">
        <f>SUM(F193:H193)</f>
        <v>416.4375</v>
      </c>
      <c r="J193" s="5">
        <f>I193/E193</f>
        <v>3.2143845960231561</v>
      </c>
      <c r="K193" s="5">
        <f>F193/E193</f>
        <v>0.305059149257488</v>
      </c>
    </row>
    <row r="194" spans="1:11" x14ac:dyDescent="0.25">
      <c r="A194" t="s">
        <v>32</v>
      </c>
      <c r="B194" t="s">
        <v>327</v>
      </c>
      <c r="C194" t="s">
        <v>217</v>
      </c>
      <c r="D194" t="s">
        <v>41</v>
      </c>
      <c r="E194" s="5">
        <v>35.239130434782609</v>
      </c>
      <c r="F194" s="5">
        <v>22.875</v>
      </c>
      <c r="G194" s="5">
        <v>13.921195652173912</v>
      </c>
      <c r="H194" s="5">
        <v>63.605978260869563</v>
      </c>
      <c r="I194" s="5">
        <f>SUM(F194:H194)</f>
        <v>100.40217391304347</v>
      </c>
      <c r="J194" s="5">
        <f>I194/E194</f>
        <v>2.8491671807526218</v>
      </c>
      <c r="K194" s="5">
        <f>F194/E194</f>
        <v>0.64913633559531148</v>
      </c>
    </row>
    <row r="195" spans="1:11" x14ac:dyDescent="0.25">
      <c r="A195" t="s">
        <v>32</v>
      </c>
      <c r="B195" t="s">
        <v>328</v>
      </c>
      <c r="C195" t="s">
        <v>329</v>
      </c>
      <c r="D195" t="s">
        <v>72</v>
      </c>
      <c r="E195" s="5">
        <v>71.923913043478265</v>
      </c>
      <c r="F195" s="5">
        <v>59.353260869565219</v>
      </c>
      <c r="G195" s="5">
        <v>66.478260869565219</v>
      </c>
      <c r="H195" s="5">
        <v>200.34782608695653</v>
      </c>
      <c r="I195" s="5">
        <f>SUM(F195:H195)</f>
        <v>326.179347826087</v>
      </c>
      <c r="J195" s="5">
        <f>I195/E195</f>
        <v>4.5350612059845856</v>
      </c>
      <c r="K195" s="5">
        <f>F195/E195</f>
        <v>0.82522291068460019</v>
      </c>
    </row>
    <row r="196" spans="1:11" x14ac:dyDescent="0.25">
      <c r="A196" t="s">
        <v>32</v>
      </c>
      <c r="B196" t="s">
        <v>330</v>
      </c>
      <c r="C196" t="s">
        <v>190</v>
      </c>
      <c r="D196" t="s">
        <v>35</v>
      </c>
      <c r="E196" s="5">
        <v>134.13043478260869</v>
      </c>
      <c r="F196" s="5">
        <v>48.496304347826076</v>
      </c>
      <c r="G196" s="5">
        <v>125.60141304347825</v>
      </c>
      <c r="H196" s="5">
        <v>309.58239130434777</v>
      </c>
      <c r="I196" s="5">
        <f>SUM(F196:H196)</f>
        <v>483.68010869565205</v>
      </c>
      <c r="J196" s="5">
        <f>I196/E196</f>
        <v>3.6060429497568873</v>
      </c>
      <c r="K196" s="5">
        <f>F196/E196</f>
        <v>0.36156077795786057</v>
      </c>
    </row>
    <row r="197" spans="1:11" x14ac:dyDescent="0.25">
      <c r="A197" t="s">
        <v>32</v>
      </c>
      <c r="B197" t="s">
        <v>331</v>
      </c>
      <c r="C197" t="s">
        <v>174</v>
      </c>
      <c r="D197" t="s">
        <v>41</v>
      </c>
      <c r="E197" s="5">
        <v>113.65217391304348</v>
      </c>
      <c r="F197" s="5">
        <v>66.127717391304344</v>
      </c>
      <c r="G197" s="5">
        <v>87.836956521739125</v>
      </c>
      <c r="H197" s="5">
        <v>212.96815217391304</v>
      </c>
      <c r="I197" s="5">
        <f>SUM(F197:H197)</f>
        <v>366.93282608695654</v>
      </c>
      <c r="J197" s="5">
        <f>I197/E197</f>
        <v>3.2285596786534048</v>
      </c>
      <c r="K197" s="5">
        <f>F197/E197</f>
        <v>0.58184296097934196</v>
      </c>
    </row>
    <row r="198" spans="1:11" x14ac:dyDescent="0.25">
      <c r="A198" t="s">
        <v>32</v>
      </c>
      <c r="B198" t="s">
        <v>332</v>
      </c>
      <c r="C198" t="s">
        <v>160</v>
      </c>
      <c r="D198" t="s">
        <v>72</v>
      </c>
      <c r="E198" s="5">
        <v>108.84782608695652</v>
      </c>
      <c r="F198" s="5">
        <v>30.730978260869566</v>
      </c>
      <c r="G198" s="5">
        <v>73.160326086956516</v>
      </c>
      <c r="H198" s="5">
        <v>212.79076086956522</v>
      </c>
      <c r="I198" s="5">
        <f>SUM(F198:H198)</f>
        <v>316.68206521739131</v>
      </c>
      <c r="J198" s="5">
        <f>I198/E198</f>
        <v>2.9094018374276014</v>
      </c>
      <c r="K198" s="5">
        <f>F198/E198</f>
        <v>0.28232973836628722</v>
      </c>
    </row>
    <row r="199" spans="1:11" x14ac:dyDescent="0.25">
      <c r="A199" t="s">
        <v>32</v>
      </c>
      <c r="B199" t="s">
        <v>333</v>
      </c>
      <c r="C199" t="s">
        <v>51</v>
      </c>
      <c r="D199" t="s">
        <v>41</v>
      </c>
      <c r="E199" s="5">
        <v>56.847826086956523</v>
      </c>
      <c r="F199" s="5">
        <v>25.793478260869566</v>
      </c>
      <c r="G199" s="5">
        <v>31.084239130434781</v>
      </c>
      <c r="H199" s="5">
        <v>103.77173913043478</v>
      </c>
      <c r="I199" s="5">
        <f>SUM(F199:H199)</f>
        <v>160.64945652173913</v>
      </c>
      <c r="J199" s="5">
        <f>I199/E199</f>
        <v>2.8259560229445504</v>
      </c>
      <c r="K199" s="5">
        <f>F199/E199</f>
        <v>0.45372848948374761</v>
      </c>
    </row>
    <row r="200" spans="1:11" x14ac:dyDescent="0.25">
      <c r="A200" t="s">
        <v>32</v>
      </c>
      <c r="B200" t="s">
        <v>334</v>
      </c>
      <c r="C200" t="s">
        <v>335</v>
      </c>
      <c r="D200" t="s">
        <v>72</v>
      </c>
      <c r="E200" s="5">
        <v>71.956521739130437</v>
      </c>
      <c r="F200" s="5">
        <v>33.709239130434781</v>
      </c>
      <c r="G200" s="5">
        <v>83.154891304347828</v>
      </c>
      <c r="H200" s="5">
        <v>180.1875</v>
      </c>
      <c r="I200" s="5">
        <f>SUM(F200:H200)</f>
        <v>297.05163043478262</v>
      </c>
      <c r="J200" s="5">
        <f>I200/E200</f>
        <v>4.1282099697885197</v>
      </c>
      <c r="K200" s="5">
        <f>F200/E200</f>
        <v>0.4684667673716012</v>
      </c>
    </row>
    <row r="201" spans="1:11" x14ac:dyDescent="0.25">
      <c r="A201" t="s">
        <v>32</v>
      </c>
      <c r="B201" t="s">
        <v>336</v>
      </c>
      <c r="C201" t="s">
        <v>142</v>
      </c>
      <c r="D201" t="s">
        <v>35</v>
      </c>
      <c r="E201" s="5">
        <v>152.07608695652175</v>
      </c>
      <c r="F201" s="5">
        <v>1.6467391304347827</v>
      </c>
      <c r="G201" s="5">
        <v>117.19565217391305</v>
      </c>
      <c r="H201" s="5">
        <v>285.14945652173913</v>
      </c>
      <c r="I201" s="5">
        <f>SUM(F201:H201)</f>
        <v>403.99184782608694</v>
      </c>
      <c r="J201" s="5">
        <f>I201/E201</f>
        <v>2.6565113287113142</v>
      </c>
      <c r="K201" s="5">
        <f>F201/E201</f>
        <v>1.0828389679079408E-2</v>
      </c>
    </row>
    <row r="202" spans="1:11" x14ac:dyDescent="0.25">
      <c r="A202" t="s">
        <v>32</v>
      </c>
      <c r="B202" t="s">
        <v>337</v>
      </c>
      <c r="C202" t="s">
        <v>338</v>
      </c>
      <c r="D202" t="s">
        <v>135</v>
      </c>
      <c r="E202" s="5">
        <v>100.42391304347827</v>
      </c>
      <c r="F202" s="5">
        <v>90.66239130434785</v>
      </c>
      <c r="G202" s="5">
        <v>64.849999999999994</v>
      </c>
      <c r="H202" s="5">
        <v>280.43391304347824</v>
      </c>
      <c r="I202" s="5">
        <f>SUM(F202:H202)</f>
        <v>435.94630434782607</v>
      </c>
      <c r="J202" s="5">
        <f>I202/E202</f>
        <v>4.3410607208572349</v>
      </c>
      <c r="K202" s="5">
        <f>F202/E202</f>
        <v>0.90279683948479295</v>
      </c>
    </row>
    <row r="203" spans="1:11" x14ac:dyDescent="0.25">
      <c r="A203" t="s">
        <v>32</v>
      </c>
      <c r="B203" t="s">
        <v>339</v>
      </c>
      <c r="C203" t="s">
        <v>62</v>
      </c>
      <c r="D203" t="s">
        <v>41</v>
      </c>
      <c r="E203" s="5">
        <v>84.543478260869563</v>
      </c>
      <c r="F203" s="5">
        <v>24.551413043478259</v>
      </c>
      <c r="G203" s="5">
        <v>76.686739130434788</v>
      </c>
      <c r="H203" s="5">
        <v>191.49347826086958</v>
      </c>
      <c r="I203" s="5">
        <f>SUM(F203:H203)</f>
        <v>292.73163043478263</v>
      </c>
      <c r="J203" s="5">
        <f>I203/E203</f>
        <v>3.4624980714836724</v>
      </c>
      <c r="K203" s="5">
        <f>F203/E203</f>
        <v>0.29039984571869376</v>
      </c>
    </row>
    <row r="204" spans="1:11" x14ac:dyDescent="0.25">
      <c r="A204" t="s">
        <v>32</v>
      </c>
      <c r="B204" t="s">
        <v>340</v>
      </c>
      <c r="C204" t="s">
        <v>79</v>
      </c>
      <c r="D204" t="s">
        <v>41</v>
      </c>
      <c r="E204" s="5">
        <v>46.760869565217391</v>
      </c>
      <c r="F204" s="5">
        <v>46.883152173913047</v>
      </c>
      <c r="G204" s="5">
        <v>19.508152173913043</v>
      </c>
      <c r="H204" s="5">
        <v>119.71173913043478</v>
      </c>
      <c r="I204" s="5">
        <f>SUM(F204:H204)</f>
        <v>186.10304347826087</v>
      </c>
      <c r="J204" s="5">
        <f>I204/E204</f>
        <v>3.9798884239888426</v>
      </c>
      <c r="K204" s="5">
        <f>F204/E204</f>
        <v>1.0026150627615062</v>
      </c>
    </row>
    <row r="205" spans="1:11" x14ac:dyDescent="0.25">
      <c r="A205" t="s">
        <v>32</v>
      </c>
      <c r="B205" t="s">
        <v>341</v>
      </c>
      <c r="C205" t="s">
        <v>79</v>
      </c>
      <c r="D205" t="s">
        <v>41</v>
      </c>
      <c r="E205" s="5">
        <v>123.57608695652173</v>
      </c>
      <c r="F205" s="5">
        <v>51.330869565217377</v>
      </c>
      <c r="G205" s="5">
        <v>117.92902173913043</v>
      </c>
      <c r="H205" s="5">
        <v>284.42510869565228</v>
      </c>
      <c r="I205" s="5">
        <f>SUM(F205:H205)</f>
        <v>453.68500000000006</v>
      </c>
      <c r="J205" s="5">
        <f>I205/E205</f>
        <v>3.6713009059723816</v>
      </c>
      <c r="K205" s="5">
        <f>F205/E205</f>
        <v>0.41537866127187956</v>
      </c>
    </row>
    <row r="206" spans="1:11" x14ac:dyDescent="0.25">
      <c r="A206" t="s">
        <v>32</v>
      </c>
      <c r="B206" t="s">
        <v>342</v>
      </c>
      <c r="C206" t="s">
        <v>343</v>
      </c>
      <c r="D206" t="s">
        <v>41</v>
      </c>
      <c r="E206" s="5">
        <v>81.391304347826093</v>
      </c>
      <c r="F206" s="5">
        <v>34.991521739130413</v>
      </c>
      <c r="G206" s="5">
        <v>79.545652173913041</v>
      </c>
      <c r="H206" s="5">
        <v>160.47369565217394</v>
      </c>
      <c r="I206" s="5">
        <f>SUM(F206:H206)</f>
        <v>275.01086956521738</v>
      </c>
      <c r="J206" s="5">
        <f>I206/E206</f>
        <v>3.3788728632478628</v>
      </c>
      <c r="K206" s="5">
        <f>F206/E206</f>
        <v>0.42991720085470053</v>
      </c>
    </row>
    <row r="207" spans="1:11" x14ac:dyDescent="0.25">
      <c r="A207" t="s">
        <v>32</v>
      </c>
      <c r="B207" t="s">
        <v>344</v>
      </c>
      <c r="C207" t="s">
        <v>212</v>
      </c>
      <c r="D207" t="s">
        <v>72</v>
      </c>
      <c r="E207" s="5">
        <v>136.7608695652174</v>
      </c>
      <c r="F207" s="5">
        <v>53.978260869565219</v>
      </c>
      <c r="G207" s="5">
        <v>118.24728260869566</v>
      </c>
      <c r="H207" s="5">
        <v>367.16847826086956</v>
      </c>
      <c r="I207" s="5">
        <f>SUM(F207:H207)</f>
        <v>539.39402173913049</v>
      </c>
      <c r="J207" s="5">
        <f>I207/E207</f>
        <v>3.9440669209982513</v>
      </c>
      <c r="K207" s="5">
        <f>F207/E207</f>
        <v>0.39469082816722301</v>
      </c>
    </row>
    <row r="208" spans="1:11" x14ac:dyDescent="0.25">
      <c r="A208" t="s">
        <v>32</v>
      </c>
      <c r="B208" t="s">
        <v>345</v>
      </c>
      <c r="C208" t="s">
        <v>198</v>
      </c>
      <c r="D208" t="s">
        <v>35</v>
      </c>
      <c r="E208" s="5">
        <v>95.347826086956516</v>
      </c>
      <c r="F208" s="5">
        <v>30.056739130434782</v>
      </c>
      <c r="G208" s="5">
        <v>79.738586956521701</v>
      </c>
      <c r="H208" s="5">
        <v>173.67934782608697</v>
      </c>
      <c r="I208" s="5">
        <f>SUM(F208:H208)</f>
        <v>283.47467391304343</v>
      </c>
      <c r="J208" s="5">
        <f>I208/E208</f>
        <v>2.9730585955312354</v>
      </c>
      <c r="K208" s="5">
        <f>F208/E208</f>
        <v>0.31523255813953488</v>
      </c>
    </row>
    <row r="209" spans="1:11" x14ac:dyDescent="0.25">
      <c r="A209" t="s">
        <v>32</v>
      </c>
      <c r="B209" t="s">
        <v>346</v>
      </c>
      <c r="C209" t="s">
        <v>180</v>
      </c>
      <c r="D209" t="s">
        <v>72</v>
      </c>
      <c r="E209" s="5">
        <v>187.96739130434781</v>
      </c>
      <c r="F209" s="5">
        <v>133.47826086956522</v>
      </c>
      <c r="G209" s="5">
        <v>63.429347826086953</v>
      </c>
      <c r="H209" s="5">
        <v>533.25543478260875</v>
      </c>
      <c r="I209" s="5">
        <f>SUM(F209:H209)</f>
        <v>730.16304347826099</v>
      </c>
      <c r="J209" s="5">
        <f>I209/E209</f>
        <v>3.8845197478748634</v>
      </c>
      <c r="K209" s="5">
        <f>F209/E209</f>
        <v>0.71011391892673337</v>
      </c>
    </row>
    <row r="210" spans="1:11" x14ac:dyDescent="0.25">
      <c r="A210" t="s">
        <v>32</v>
      </c>
      <c r="B210" t="s">
        <v>347</v>
      </c>
      <c r="C210" t="s">
        <v>206</v>
      </c>
      <c r="D210" t="s">
        <v>75</v>
      </c>
      <c r="E210" s="5">
        <v>52.836956521739133</v>
      </c>
      <c r="F210" s="5">
        <v>36.350543478260867</v>
      </c>
      <c r="G210" s="5">
        <v>15.048913043478262</v>
      </c>
      <c r="H210" s="5">
        <v>91.763586956521735</v>
      </c>
      <c r="I210" s="5">
        <f>SUM(F210:H210)</f>
        <v>143.16304347826087</v>
      </c>
      <c r="J210" s="5">
        <f>I210/E210</f>
        <v>2.7095247891380376</v>
      </c>
      <c r="K210" s="5">
        <f>F210/E210</f>
        <v>0.68797572515943217</v>
      </c>
    </row>
    <row r="211" spans="1:11" x14ac:dyDescent="0.25">
      <c r="A211" t="s">
        <v>32</v>
      </c>
      <c r="B211" t="s">
        <v>348</v>
      </c>
      <c r="C211" t="s">
        <v>349</v>
      </c>
      <c r="D211" t="s">
        <v>41</v>
      </c>
      <c r="E211" s="5">
        <v>93.630434782608702</v>
      </c>
      <c r="F211" s="5">
        <v>33.098804347826089</v>
      </c>
      <c r="G211" s="5">
        <v>77.271521739130407</v>
      </c>
      <c r="H211" s="5">
        <v>202.53619565217394</v>
      </c>
      <c r="I211" s="5">
        <f>SUM(F211:H211)</f>
        <v>312.90652173913043</v>
      </c>
      <c r="J211" s="5">
        <f>I211/E211</f>
        <v>3.3419317390294867</v>
      </c>
      <c r="K211" s="5">
        <f>F211/E211</f>
        <v>0.35350475969352219</v>
      </c>
    </row>
    <row r="212" spans="1:11" x14ac:dyDescent="0.25">
      <c r="A212" t="s">
        <v>32</v>
      </c>
      <c r="B212" t="s">
        <v>350</v>
      </c>
      <c r="C212" t="s">
        <v>351</v>
      </c>
      <c r="D212" t="s">
        <v>154</v>
      </c>
      <c r="E212" s="5">
        <v>120.44565217391305</v>
      </c>
      <c r="F212" s="5">
        <v>79.692934782608702</v>
      </c>
      <c r="G212" s="5">
        <v>83.948152173913044</v>
      </c>
      <c r="H212" s="5">
        <v>255.15760869565219</v>
      </c>
      <c r="I212" s="5">
        <f>SUM(F212:H212)</f>
        <v>418.79869565217393</v>
      </c>
      <c r="J212" s="5">
        <f>I212/E212</f>
        <v>3.4770760761664112</v>
      </c>
      <c r="K212" s="5">
        <f>F212/E212</f>
        <v>0.66165057305297359</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12"/>
  <sheetViews>
    <sheetView zoomScaleNormal="100" workbookViewId="0">
      <pane ySplit="1" topLeftCell="A2" activePane="bottomLeft" state="frozen"/>
      <selection pane="bottomLeft"/>
    </sheetView>
  </sheetViews>
  <sheetFormatPr defaultColWidth="10.7109375" defaultRowHeight="15" x14ac:dyDescent="0.25"/>
  <cols>
    <col min="2" max="2" width="52.7109375" bestFit="1" customWidth="1"/>
  </cols>
  <sheetData>
    <row r="1" spans="1:14" ht="65.25" customHeight="1" x14ac:dyDescent="0.25">
      <c r="A1" s="8" t="s">
        <v>0</v>
      </c>
      <c r="B1" s="8" t="s">
        <v>1</v>
      </c>
      <c r="C1" s="8" t="s">
        <v>2</v>
      </c>
      <c r="D1" s="8" t="s">
        <v>3</v>
      </c>
      <c r="E1" s="8" t="s">
        <v>4</v>
      </c>
      <c r="F1" s="8" t="s">
        <v>17</v>
      </c>
      <c r="G1" s="8" t="s">
        <v>18</v>
      </c>
      <c r="H1" s="9" t="s">
        <v>19</v>
      </c>
      <c r="I1" s="8" t="s">
        <v>20</v>
      </c>
      <c r="J1" s="8" t="s">
        <v>21</v>
      </c>
      <c r="K1" s="9" t="s">
        <v>22</v>
      </c>
      <c r="L1" s="8" t="s">
        <v>23</v>
      </c>
      <c r="M1" s="8" t="s">
        <v>24</v>
      </c>
      <c r="N1" s="8" t="s">
        <v>25</v>
      </c>
    </row>
    <row r="2" spans="1:14" x14ac:dyDescent="0.25">
      <c r="A2" t="s">
        <v>32</v>
      </c>
      <c r="B2" t="s">
        <v>33</v>
      </c>
      <c r="C2" t="s">
        <v>34</v>
      </c>
      <c r="D2" t="s">
        <v>35</v>
      </c>
      <c r="E2" s="5">
        <v>91.326086956521735</v>
      </c>
      <c r="F2" s="5">
        <v>8.9021739130434785</v>
      </c>
      <c r="G2" s="5">
        <v>0</v>
      </c>
      <c r="H2" s="6">
        <f t="shared" ref="H2:H65" si="0">G2/F2</f>
        <v>0</v>
      </c>
      <c r="I2" s="5">
        <v>78.641304347826093</v>
      </c>
      <c r="J2" s="5">
        <v>8.6956521739130432E-2</v>
      </c>
      <c r="K2" s="6">
        <f t="shared" ref="K2:K65" si="1">J2/I2</f>
        <v>1.1057360055286799E-3</v>
      </c>
      <c r="L2" s="5">
        <v>257.97554347826087</v>
      </c>
      <c r="M2" s="5">
        <v>0</v>
      </c>
      <c r="N2" s="6">
        <f t="shared" ref="N2:N65" si="2">M2/L2</f>
        <v>0</v>
      </c>
    </row>
    <row r="3" spans="1:14" x14ac:dyDescent="0.25">
      <c r="A3" t="s">
        <v>32</v>
      </c>
      <c r="B3" t="s">
        <v>36</v>
      </c>
      <c r="C3" t="s">
        <v>37</v>
      </c>
      <c r="D3" t="s">
        <v>38</v>
      </c>
      <c r="E3" s="5">
        <v>55.336956521739133</v>
      </c>
      <c r="F3" s="5">
        <v>35.119565217391305</v>
      </c>
      <c r="G3" s="5">
        <v>0</v>
      </c>
      <c r="H3" s="6">
        <f t="shared" si="0"/>
        <v>0</v>
      </c>
      <c r="I3" s="5">
        <v>33.682065217391305</v>
      </c>
      <c r="J3" s="5">
        <v>0</v>
      </c>
      <c r="K3" s="6">
        <f t="shared" si="1"/>
        <v>0</v>
      </c>
      <c r="L3" s="5">
        <v>98</v>
      </c>
      <c r="M3" s="5">
        <v>0</v>
      </c>
      <c r="N3" s="6">
        <f t="shared" si="2"/>
        <v>0</v>
      </c>
    </row>
    <row r="4" spans="1:14" x14ac:dyDescent="0.25">
      <c r="A4" t="s">
        <v>32</v>
      </c>
      <c r="B4" t="s">
        <v>39</v>
      </c>
      <c r="C4" t="s">
        <v>40</v>
      </c>
      <c r="D4" t="s">
        <v>41</v>
      </c>
      <c r="E4" s="5">
        <v>196.32608695652175</v>
      </c>
      <c r="F4" s="5">
        <v>3.5947826086956525</v>
      </c>
      <c r="G4" s="5">
        <v>0</v>
      </c>
      <c r="H4" s="6">
        <f t="shared" si="0"/>
        <v>0</v>
      </c>
      <c r="I4" s="5">
        <v>164.4673913043479</v>
      </c>
      <c r="J4" s="5">
        <v>0</v>
      </c>
      <c r="K4" s="6">
        <f t="shared" si="1"/>
        <v>0</v>
      </c>
      <c r="L4" s="5">
        <v>422.05760869565211</v>
      </c>
      <c r="M4" s="5">
        <v>0</v>
      </c>
      <c r="N4" s="6">
        <f t="shared" si="2"/>
        <v>0</v>
      </c>
    </row>
    <row r="5" spans="1:14" x14ac:dyDescent="0.25">
      <c r="A5" t="s">
        <v>32</v>
      </c>
      <c r="B5" t="s">
        <v>42</v>
      </c>
      <c r="C5" t="s">
        <v>43</v>
      </c>
      <c r="D5" t="s">
        <v>41</v>
      </c>
      <c r="E5" s="5">
        <v>214.52173913043478</v>
      </c>
      <c r="F5" s="5">
        <v>60.182065217391305</v>
      </c>
      <c r="G5" s="5">
        <v>0</v>
      </c>
      <c r="H5" s="6">
        <f t="shared" si="0"/>
        <v>0</v>
      </c>
      <c r="I5" s="5">
        <v>165.44565217391303</v>
      </c>
      <c r="J5" s="5">
        <v>0</v>
      </c>
      <c r="K5" s="6">
        <f t="shared" si="1"/>
        <v>0</v>
      </c>
      <c r="L5" s="5">
        <v>442.17663043478262</v>
      </c>
      <c r="M5" s="5">
        <v>0</v>
      </c>
      <c r="N5" s="6">
        <f t="shared" si="2"/>
        <v>0</v>
      </c>
    </row>
    <row r="6" spans="1:14" x14ac:dyDescent="0.25">
      <c r="A6" t="s">
        <v>32</v>
      </c>
      <c r="B6" t="s">
        <v>44</v>
      </c>
      <c r="C6" t="s">
        <v>45</v>
      </c>
      <c r="D6" t="s">
        <v>35</v>
      </c>
      <c r="E6" s="5">
        <v>115.54347826086956</v>
      </c>
      <c r="F6" s="5">
        <v>54.432608695652178</v>
      </c>
      <c r="G6" s="5">
        <v>0</v>
      </c>
      <c r="H6" s="6">
        <f t="shared" si="0"/>
        <v>0</v>
      </c>
      <c r="I6" s="5">
        <v>42.106413043478241</v>
      </c>
      <c r="J6" s="5">
        <v>0</v>
      </c>
      <c r="K6" s="6">
        <f t="shared" si="1"/>
        <v>0</v>
      </c>
      <c r="L6" s="5">
        <v>389.05999999999995</v>
      </c>
      <c r="M6" s="5">
        <v>0</v>
      </c>
      <c r="N6" s="6">
        <f t="shared" si="2"/>
        <v>0</v>
      </c>
    </row>
    <row r="7" spans="1:14" x14ac:dyDescent="0.25">
      <c r="A7" t="s">
        <v>32</v>
      </c>
      <c r="B7" t="s">
        <v>46</v>
      </c>
      <c r="C7" t="s">
        <v>47</v>
      </c>
      <c r="D7" t="s">
        <v>35</v>
      </c>
      <c r="E7" s="5">
        <v>91.760869565217391</v>
      </c>
      <c r="F7" s="5">
        <v>41.451086956521742</v>
      </c>
      <c r="G7" s="5">
        <v>0</v>
      </c>
      <c r="H7" s="6">
        <f t="shared" si="0"/>
        <v>0</v>
      </c>
      <c r="I7" s="5">
        <v>71.223913043478262</v>
      </c>
      <c r="J7" s="5">
        <v>0</v>
      </c>
      <c r="K7" s="6">
        <f t="shared" si="1"/>
        <v>0</v>
      </c>
      <c r="L7" s="5">
        <v>192.54891304347825</v>
      </c>
      <c r="M7" s="5">
        <v>15.375</v>
      </c>
      <c r="N7" s="6">
        <f t="shared" si="2"/>
        <v>7.9849840526122678E-2</v>
      </c>
    </row>
    <row r="8" spans="1:14" x14ac:dyDescent="0.25">
      <c r="A8" t="s">
        <v>32</v>
      </c>
      <c r="B8" t="s">
        <v>48</v>
      </c>
      <c r="C8" t="s">
        <v>49</v>
      </c>
      <c r="D8" t="s">
        <v>35</v>
      </c>
      <c r="E8" s="5">
        <v>51.010869565217391</v>
      </c>
      <c r="F8" s="5">
        <v>28.953804347826086</v>
      </c>
      <c r="G8" s="5">
        <v>0</v>
      </c>
      <c r="H8" s="6">
        <f t="shared" si="0"/>
        <v>0</v>
      </c>
      <c r="I8" s="5">
        <v>20.565217391304348</v>
      </c>
      <c r="J8" s="5">
        <v>0</v>
      </c>
      <c r="K8" s="6">
        <f t="shared" si="1"/>
        <v>0</v>
      </c>
      <c r="L8" s="5">
        <v>90.285326086956516</v>
      </c>
      <c r="M8" s="5">
        <v>0</v>
      </c>
      <c r="N8" s="6">
        <f t="shared" si="2"/>
        <v>0</v>
      </c>
    </row>
    <row r="9" spans="1:14" x14ac:dyDescent="0.25">
      <c r="A9" t="s">
        <v>32</v>
      </c>
      <c r="B9" t="s">
        <v>50</v>
      </c>
      <c r="C9" t="s">
        <v>51</v>
      </c>
      <c r="D9" t="s">
        <v>41</v>
      </c>
      <c r="E9" s="5">
        <v>84.271739130434781</v>
      </c>
      <c r="F9" s="5">
        <v>31.116847826086957</v>
      </c>
      <c r="G9" s="5">
        <v>0</v>
      </c>
      <c r="H9" s="6">
        <f t="shared" si="0"/>
        <v>0</v>
      </c>
      <c r="I9" s="5">
        <v>62.940217391304351</v>
      </c>
      <c r="J9" s="5">
        <v>0</v>
      </c>
      <c r="K9" s="6">
        <f t="shared" si="1"/>
        <v>0</v>
      </c>
      <c r="L9" s="5">
        <v>166.26630434782609</v>
      </c>
      <c r="M9" s="5">
        <v>0</v>
      </c>
      <c r="N9" s="6">
        <f t="shared" si="2"/>
        <v>0</v>
      </c>
    </row>
    <row r="10" spans="1:14" x14ac:dyDescent="0.25">
      <c r="A10" t="s">
        <v>32</v>
      </c>
      <c r="B10" t="s">
        <v>52</v>
      </c>
      <c r="C10" t="s">
        <v>53</v>
      </c>
      <c r="D10" t="s">
        <v>54</v>
      </c>
      <c r="E10" s="5">
        <v>54.597826086956523</v>
      </c>
      <c r="F10" s="5">
        <v>38.638586956521742</v>
      </c>
      <c r="G10" s="5">
        <v>0.15217391304347827</v>
      </c>
      <c r="H10" s="6">
        <f t="shared" si="0"/>
        <v>3.9383922920036571E-3</v>
      </c>
      <c r="I10" s="5">
        <v>19.798913043478262</v>
      </c>
      <c r="J10" s="5">
        <v>0</v>
      </c>
      <c r="K10" s="6">
        <f t="shared" si="1"/>
        <v>0</v>
      </c>
      <c r="L10" s="5">
        <v>99.214673913043484</v>
      </c>
      <c r="M10" s="5">
        <v>0</v>
      </c>
      <c r="N10" s="6">
        <f t="shared" si="2"/>
        <v>0</v>
      </c>
    </row>
    <row r="11" spans="1:14" x14ac:dyDescent="0.25">
      <c r="A11" t="s">
        <v>32</v>
      </c>
      <c r="B11" t="s">
        <v>55</v>
      </c>
      <c r="C11" t="s">
        <v>56</v>
      </c>
      <c r="D11" t="s">
        <v>38</v>
      </c>
      <c r="E11" s="5">
        <v>65.402173913043484</v>
      </c>
      <c r="F11" s="5">
        <v>35.880434782608695</v>
      </c>
      <c r="G11" s="5">
        <v>0</v>
      </c>
      <c r="H11" s="6">
        <f t="shared" si="0"/>
        <v>0</v>
      </c>
      <c r="I11" s="5">
        <v>37.421195652173914</v>
      </c>
      <c r="J11" s="5">
        <v>0</v>
      </c>
      <c r="K11" s="6">
        <f t="shared" si="1"/>
        <v>0</v>
      </c>
      <c r="L11" s="5">
        <v>130.81793478260869</v>
      </c>
      <c r="M11" s="5">
        <v>0</v>
      </c>
      <c r="N11" s="6">
        <f t="shared" si="2"/>
        <v>0</v>
      </c>
    </row>
    <row r="12" spans="1:14" x14ac:dyDescent="0.25">
      <c r="A12" t="s">
        <v>32</v>
      </c>
      <c r="B12" t="s">
        <v>57</v>
      </c>
      <c r="C12" t="s">
        <v>58</v>
      </c>
      <c r="D12" t="s">
        <v>35</v>
      </c>
      <c r="E12" s="5">
        <v>116.64130434782609</v>
      </c>
      <c r="F12" s="5">
        <v>42.380434782608695</v>
      </c>
      <c r="G12" s="5">
        <v>0</v>
      </c>
      <c r="H12" s="6">
        <f t="shared" si="0"/>
        <v>0</v>
      </c>
      <c r="I12" s="5">
        <v>85.195652173913047</v>
      </c>
      <c r="J12" s="5">
        <v>0</v>
      </c>
      <c r="K12" s="6">
        <f t="shared" si="1"/>
        <v>0</v>
      </c>
      <c r="L12" s="5">
        <v>253.26119565217391</v>
      </c>
      <c r="M12" s="5">
        <v>0</v>
      </c>
      <c r="N12" s="6">
        <f t="shared" si="2"/>
        <v>0</v>
      </c>
    </row>
    <row r="13" spans="1:14" x14ac:dyDescent="0.25">
      <c r="A13" t="s">
        <v>32</v>
      </c>
      <c r="B13" t="s">
        <v>59</v>
      </c>
      <c r="C13" t="s">
        <v>60</v>
      </c>
      <c r="D13" t="s">
        <v>41</v>
      </c>
      <c r="E13" s="5">
        <v>75.25</v>
      </c>
      <c r="F13" s="5">
        <v>37.558913043478263</v>
      </c>
      <c r="G13" s="5">
        <v>0.56521739130434778</v>
      </c>
      <c r="H13" s="6">
        <f t="shared" si="0"/>
        <v>1.5048821850889325E-2</v>
      </c>
      <c r="I13" s="5">
        <v>34.967391304347828</v>
      </c>
      <c r="J13" s="5">
        <v>0</v>
      </c>
      <c r="K13" s="6">
        <f t="shared" si="1"/>
        <v>0</v>
      </c>
      <c r="L13" s="5">
        <v>144.01358695652175</v>
      </c>
      <c r="M13" s="5">
        <v>0</v>
      </c>
      <c r="N13" s="6">
        <f t="shared" si="2"/>
        <v>0</v>
      </c>
    </row>
    <row r="14" spans="1:14" x14ac:dyDescent="0.25">
      <c r="A14" t="s">
        <v>32</v>
      </c>
      <c r="B14" t="s">
        <v>61</v>
      </c>
      <c r="C14" t="s">
        <v>62</v>
      </c>
      <c r="D14" t="s">
        <v>41</v>
      </c>
      <c r="E14" s="5">
        <v>108.59782608695652</v>
      </c>
      <c r="F14" s="5">
        <v>41.701086956521742</v>
      </c>
      <c r="G14" s="5">
        <v>0</v>
      </c>
      <c r="H14" s="6">
        <f t="shared" si="0"/>
        <v>0</v>
      </c>
      <c r="I14" s="5">
        <v>89.464673913043484</v>
      </c>
      <c r="J14" s="5">
        <v>0</v>
      </c>
      <c r="K14" s="6">
        <f t="shared" si="1"/>
        <v>0</v>
      </c>
      <c r="L14" s="5">
        <v>229.7608695652174</v>
      </c>
      <c r="M14" s="5">
        <v>0</v>
      </c>
      <c r="N14" s="6">
        <f t="shared" si="2"/>
        <v>0</v>
      </c>
    </row>
    <row r="15" spans="1:14" x14ac:dyDescent="0.25">
      <c r="A15" t="s">
        <v>32</v>
      </c>
      <c r="B15" t="s">
        <v>63</v>
      </c>
      <c r="C15" t="s">
        <v>64</v>
      </c>
      <c r="D15" t="s">
        <v>38</v>
      </c>
      <c r="E15" s="5">
        <v>61.934782608695649</v>
      </c>
      <c r="F15" s="5">
        <v>31.926630434782609</v>
      </c>
      <c r="G15" s="5">
        <v>0.17391304347826086</v>
      </c>
      <c r="H15" s="6">
        <f t="shared" si="0"/>
        <v>5.4472721082645332E-3</v>
      </c>
      <c r="I15" s="5">
        <v>39.211956521739133</v>
      </c>
      <c r="J15" s="5">
        <v>0</v>
      </c>
      <c r="K15" s="6">
        <f t="shared" si="1"/>
        <v>0</v>
      </c>
      <c r="L15" s="5">
        <v>126.57336956521739</v>
      </c>
      <c r="M15" s="5">
        <v>0</v>
      </c>
      <c r="N15" s="6">
        <f t="shared" si="2"/>
        <v>0</v>
      </c>
    </row>
    <row r="16" spans="1:14" x14ac:dyDescent="0.25">
      <c r="A16" t="s">
        <v>32</v>
      </c>
      <c r="B16" t="s">
        <v>65</v>
      </c>
      <c r="C16" t="s">
        <v>66</v>
      </c>
      <c r="D16" t="s">
        <v>54</v>
      </c>
      <c r="E16" s="5">
        <v>42.271739130434781</v>
      </c>
      <c r="F16" s="5">
        <v>29.277173913043477</v>
      </c>
      <c r="G16" s="5">
        <v>0</v>
      </c>
      <c r="H16" s="6">
        <f t="shared" si="0"/>
        <v>0</v>
      </c>
      <c r="I16" s="5">
        <v>22.779891304347824</v>
      </c>
      <c r="J16" s="5">
        <v>0</v>
      </c>
      <c r="K16" s="6">
        <f t="shared" si="1"/>
        <v>0</v>
      </c>
      <c r="L16" s="5">
        <v>73.152173913043484</v>
      </c>
      <c r="M16" s="5">
        <v>0</v>
      </c>
      <c r="N16" s="6">
        <f t="shared" si="2"/>
        <v>0</v>
      </c>
    </row>
    <row r="17" spans="1:14" x14ac:dyDescent="0.25">
      <c r="A17" t="s">
        <v>32</v>
      </c>
      <c r="B17" t="s">
        <v>67</v>
      </c>
      <c r="C17" t="s">
        <v>34</v>
      </c>
      <c r="D17" t="s">
        <v>35</v>
      </c>
      <c r="E17" s="5">
        <v>87.858695652173907</v>
      </c>
      <c r="F17" s="5">
        <v>30.532608695652176</v>
      </c>
      <c r="G17" s="5">
        <v>0</v>
      </c>
      <c r="H17" s="6">
        <f t="shared" si="0"/>
        <v>0</v>
      </c>
      <c r="I17" s="5">
        <v>84.461956521739125</v>
      </c>
      <c r="J17" s="5">
        <v>0</v>
      </c>
      <c r="K17" s="6">
        <f t="shared" si="1"/>
        <v>0</v>
      </c>
      <c r="L17" s="5">
        <v>183.36956521739131</v>
      </c>
      <c r="M17" s="5">
        <v>0</v>
      </c>
      <c r="N17" s="6">
        <f t="shared" si="2"/>
        <v>0</v>
      </c>
    </row>
    <row r="18" spans="1:14" x14ac:dyDescent="0.25">
      <c r="A18" t="s">
        <v>32</v>
      </c>
      <c r="B18" t="s">
        <v>68</v>
      </c>
      <c r="C18" t="s">
        <v>69</v>
      </c>
      <c r="D18" t="s">
        <v>38</v>
      </c>
      <c r="E18" s="5">
        <v>86.336956521739125</v>
      </c>
      <c r="F18" s="5">
        <v>34.834239130434781</v>
      </c>
      <c r="G18" s="5">
        <v>0</v>
      </c>
      <c r="H18" s="6">
        <f t="shared" si="0"/>
        <v>0</v>
      </c>
      <c r="I18" s="5">
        <v>56.869565217391305</v>
      </c>
      <c r="J18" s="5">
        <v>0</v>
      </c>
      <c r="K18" s="6">
        <f t="shared" si="1"/>
        <v>0</v>
      </c>
      <c r="L18" s="5">
        <v>155.82065217391303</v>
      </c>
      <c r="M18" s="5">
        <v>0</v>
      </c>
      <c r="N18" s="6">
        <f t="shared" si="2"/>
        <v>0</v>
      </c>
    </row>
    <row r="19" spans="1:14" x14ac:dyDescent="0.25">
      <c r="A19" t="s">
        <v>32</v>
      </c>
      <c r="B19" t="s">
        <v>70</v>
      </c>
      <c r="C19" t="s">
        <v>71</v>
      </c>
      <c r="D19" t="s">
        <v>72</v>
      </c>
      <c r="E19" s="5">
        <v>100.93478260869566</v>
      </c>
      <c r="F19" s="5">
        <v>23.285326086956523</v>
      </c>
      <c r="G19" s="5">
        <v>0</v>
      </c>
      <c r="H19" s="6">
        <f t="shared" si="0"/>
        <v>0</v>
      </c>
      <c r="I19" s="5">
        <v>84.695652173913047</v>
      </c>
      <c r="J19" s="5">
        <v>0</v>
      </c>
      <c r="K19" s="6">
        <f t="shared" si="1"/>
        <v>0</v>
      </c>
      <c r="L19" s="5">
        <v>198.91576086956522</v>
      </c>
      <c r="M19" s="5">
        <v>0</v>
      </c>
      <c r="N19" s="6">
        <f t="shared" si="2"/>
        <v>0</v>
      </c>
    </row>
    <row r="20" spans="1:14" x14ac:dyDescent="0.25">
      <c r="A20" t="s">
        <v>32</v>
      </c>
      <c r="B20" t="s">
        <v>73</v>
      </c>
      <c r="C20" t="s">
        <v>74</v>
      </c>
      <c r="D20" t="s">
        <v>75</v>
      </c>
      <c r="E20" s="5">
        <v>106.22826086956522</v>
      </c>
      <c r="F20" s="5">
        <v>28.301630434782609</v>
      </c>
      <c r="G20" s="5">
        <v>0</v>
      </c>
      <c r="H20" s="6">
        <f t="shared" si="0"/>
        <v>0</v>
      </c>
      <c r="I20" s="5">
        <v>101.02532608695653</v>
      </c>
      <c r="J20" s="5">
        <v>0</v>
      </c>
      <c r="K20" s="6">
        <f t="shared" si="1"/>
        <v>0</v>
      </c>
      <c r="L20" s="5">
        <v>202.83152173913044</v>
      </c>
      <c r="M20" s="5">
        <v>0</v>
      </c>
      <c r="N20" s="6">
        <f t="shared" si="2"/>
        <v>0</v>
      </c>
    </row>
    <row r="21" spans="1:14" x14ac:dyDescent="0.25">
      <c r="A21" t="s">
        <v>32</v>
      </c>
      <c r="B21" t="s">
        <v>76</v>
      </c>
      <c r="C21" t="s">
        <v>77</v>
      </c>
      <c r="D21" t="s">
        <v>41</v>
      </c>
      <c r="E21" s="5">
        <v>79.760869565217391</v>
      </c>
      <c r="F21" s="5">
        <v>27.815217391304348</v>
      </c>
      <c r="G21" s="5">
        <v>0</v>
      </c>
      <c r="H21" s="6">
        <f t="shared" si="0"/>
        <v>0</v>
      </c>
      <c r="I21" s="5">
        <v>71.252717391304344</v>
      </c>
      <c r="J21" s="5">
        <v>0</v>
      </c>
      <c r="K21" s="6">
        <f t="shared" si="1"/>
        <v>0</v>
      </c>
      <c r="L21" s="5">
        <v>161.31282608695651</v>
      </c>
      <c r="M21" s="5">
        <v>0</v>
      </c>
      <c r="N21" s="6">
        <f t="shared" si="2"/>
        <v>0</v>
      </c>
    </row>
    <row r="22" spans="1:14" x14ac:dyDescent="0.25">
      <c r="A22" t="s">
        <v>32</v>
      </c>
      <c r="B22" t="s">
        <v>78</v>
      </c>
      <c r="C22" t="s">
        <v>79</v>
      </c>
      <c r="D22" t="s">
        <v>41</v>
      </c>
      <c r="E22" s="5">
        <v>253.32608695652175</v>
      </c>
      <c r="F22" s="5">
        <v>43.334130434782587</v>
      </c>
      <c r="G22" s="5">
        <v>0</v>
      </c>
      <c r="H22" s="6">
        <f t="shared" si="0"/>
        <v>0</v>
      </c>
      <c r="I22" s="5">
        <v>203.44326086956519</v>
      </c>
      <c r="J22" s="5">
        <v>0</v>
      </c>
      <c r="K22" s="6">
        <f t="shared" si="1"/>
        <v>0</v>
      </c>
      <c r="L22" s="5">
        <v>477.81826086956511</v>
      </c>
      <c r="M22" s="5">
        <v>0</v>
      </c>
      <c r="N22" s="6">
        <f t="shared" si="2"/>
        <v>0</v>
      </c>
    </row>
    <row r="23" spans="1:14" x14ac:dyDescent="0.25">
      <c r="A23" t="s">
        <v>32</v>
      </c>
      <c r="B23" t="s">
        <v>80</v>
      </c>
      <c r="C23" t="s">
        <v>40</v>
      </c>
      <c r="D23" t="s">
        <v>41</v>
      </c>
      <c r="E23" s="5">
        <v>75.195652173913047</v>
      </c>
      <c r="F23" s="5">
        <v>21.945652173913043</v>
      </c>
      <c r="G23" s="5">
        <v>1.1956521739130435</v>
      </c>
      <c r="H23" s="6">
        <f t="shared" si="0"/>
        <v>5.4482417038137693E-2</v>
      </c>
      <c r="I23" s="5">
        <v>70.206521739130437</v>
      </c>
      <c r="J23" s="5">
        <v>0</v>
      </c>
      <c r="K23" s="6">
        <f t="shared" si="1"/>
        <v>0</v>
      </c>
      <c r="L23" s="5">
        <v>159.16402173913045</v>
      </c>
      <c r="M23" s="5">
        <v>0</v>
      </c>
      <c r="N23" s="6">
        <f t="shared" si="2"/>
        <v>0</v>
      </c>
    </row>
    <row r="24" spans="1:14" x14ac:dyDescent="0.25">
      <c r="A24" t="s">
        <v>32</v>
      </c>
      <c r="B24" t="s">
        <v>81</v>
      </c>
      <c r="C24" t="s">
        <v>56</v>
      </c>
      <c r="D24" t="s">
        <v>38</v>
      </c>
      <c r="E24" s="5">
        <v>124.17391304347827</v>
      </c>
      <c r="F24" s="5">
        <v>15.524456521739131</v>
      </c>
      <c r="G24" s="5">
        <v>0</v>
      </c>
      <c r="H24" s="6">
        <f t="shared" si="0"/>
        <v>0</v>
      </c>
      <c r="I24" s="5">
        <v>134.13858695652175</v>
      </c>
      <c r="J24" s="5">
        <v>0</v>
      </c>
      <c r="K24" s="6">
        <f t="shared" si="1"/>
        <v>0</v>
      </c>
      <c r="L24" s="5">
        <v>247.75771739130437</v>
      </c>
      <c r="M24" s="5">
        <v>20.477717391304349</v>
      </c>
      <c r="N24" s="6">
        <f t="shared" si="2"/>
        <v>8.2652187818481507E-2</v>
      </c>
    </row>
    <row r="25" spans="1:14" x14ac:dyDescent="0.25">
      <c r="A25" t="s">
        <v>32</v>
      </c>
      <c r="B25" t="s">
        <v>82</v>
      </c>
      <c r="C25" t="s">
        <v>83</v>
      </c>
      <c r="D25" t="s">
        <v>35</v>
      </c>
      <c r="E25" s="5">
        <v>235.09782608695653</v>
      </c>
      <c r="F25" s="5">
        <v>29.769021739130434</v>
      </c>
      <c r="G25" s="5">
        <v>0.90217391304347827</v>
      </c>
      <c r="H25" s="6">
        <f t="shared" si="0"/>
        <v>3.0305796439981745E-2</v>
      </c>
      <c r="I25" s="5">
        <v>202.5034782608696</v>
      </c>
      <c r="J25" s="5">
        <v>25</v>
      </c>
      <c r="K25" s="6">
        <f t="shared" si="1"/>
        <v>0.1234546695923634</v>
      </c>
      <c r="L25" s="5">
        <v>509.12771739130437</v>
      </c>
      <c r="M25" s="5">
        <v>6.0108695652173916</v>
      </c>
      <c r="N25" s="6">
        <f t="shared" si="2"/>
        <v>1.1806211604459887E-2</v>
      </c>
    </row>
    <row r="26" spans="1:14" x14ac:dyDescent="0.25">
      <c r="A26" t="s">
        <v>32</v>
      </c>
      <c r="B26" t="s">
        <v>84</v>
      </c>
      <c r="C26" t="s">
        <v>85</v>
      </c>
      <c r="D26" t="s">
        <v>72</v>
      </c>
      <c r="E26" s="5">
        <v>136.32608695652175</v>
      </c>
      <c r="F26" s="5">
        <v>72.149456521739125</v>
      </c>
      <c r="G26" s="5">
        <v>0</v>
      </c>
      <c r="H26" s="6">
        <f t="shared" si="0"/>
        <v>0</v>
      </c>
      <c r="I26" s="5">
        <v>93.448586956521737</v>
      </c>
      <c r="J26" s="5">
        <v>0</v>
      </c>
      <c r="K26" s="6">
        <f t="shared" si="1"/>
        <v>0</v>
      </c>
      <c r="L26" s="5">
        <v>283.26086956521738</v>
      </c>
      <c r="M26" s="5">
        <v>0</v>
      </c>
      <c r="N26" s="6">
        <f t="shared" si="2"/>
        <v>0</v>
      </c>
    </row>
    <row r="27" spans="1:14" x14ac:dyDescent="0.25">
      <c r="A27" t="s">
        <v>32</v>
      </c>
      <c r="B27" t="s">
        <v>86</v>
      </c>
      <c r="C27" t="s">
        <v>66</v>
      </c>
      <c r="D27" t="s">
        <v>54</v>
      </c>
      <c r="E27" s="5">
        <v>35.076086956521742</v>
      </c>
      <c r="F27" s="5">
        <v>38.600326086956521</v>
      </c>
      <c r="G27" s="5">
        <v>0</v>
      </c>
      <c r="H27" s="6">
        <f t="shared" si="0"/>
        <v>0</v>
      </c>
      <c r="I27" s="5">
        <v>28.519021739130434</v>
      </c>
      <c r="J27" s="5">
        <v>0</v>
      </c>
      <c r="K27" s="6">
        <f t="shared" si="1"/>
        <v>0</v>
      </c>
      <c r="L27" s="5">
        <v>86.948369565217391</v>
      </c>
      <c r="M27" s="5">
        <v>0</v>
      </c>
      <c r="N27" s="6">
        <f t="shared" si="2"/>
        <v>0</v>
      </c>
    </row>
    <row r="28" spans="1:14" x14ac:dyDescent="0.25">
      <c r="A28" t="s">
        <v>32</v>
      </c>
      <c r="B28" t="s">
        <v>87</v>
      </c>
      <c r="C28" t="s">
        <v>88</v>
      </c>
      <c r="D28" t="s">
        <v>35</v>
      </c>
      <c r="E28" s="5">
        <v>177.25</v>
      </c>
      <c r="F28" s="5">
        <v>30.922391304347837</v>
      </c>
      <c r="G28" s="5">
        <v>0.66032608695652173</v>
      </c>
      <c r="H28" s="6">
        <f t="shared" si="0"/>
        <v>2.1354302144921008E-2</v>
      </c>
      <c r="I28" s="5">
        <v>156.82891304347825</v>
      </c>
      <c r="J28" s="5">
        <v>7.6739130434782608</v>
      </c>
      <c r="K28" s="6">
        <f t="shared" si="1"/>
        <v>4.8931749219933658E-2</v>
      </c>
      <c r="L28" s="5">
        <v>355.55499999999995</v>
      </c>
      <c r="M28" s="5">
        <v>0</v>
      </c>
      <c r="N28" s="6">
        <f t="shared" si="2"/>
        <v>0</v>
      </c>
    </row>
    <row r="29" spans="1:14" x14ac:dyDescent="0.25">
      <c r="A29" t="s">
        <v>32</v>
      </c>
      <c r="B29" t="s">
        <v>89</v>
      </c>
      <c r="C29" t="s">
        <v>49</v>
      </c>
      <c r="D29" t="s">
        <v>35</v>
      </c>
      <c r="E29" s="5">
        <v>112.25</v>
      </c>
      <c r="F29" s="5">
        <v>87.595108695652172</v>
      </c>
      <c r="G29" s="5">
        <v>0</v>
      </c>
      <c r="H29" s="6">
        <f t="shared" si="0"/>
        <v>0</v>
      </c>
      <c r="I29" s="5">
        <v>42.834239130434781</v>
      </c>
      <c r="J29" s="5">
        <v>0</v>
      </c>
      <c r="K29" s="6">
        <f t="shared" si="1"/>
        <v>0</v>
      </c>
      <c r="L29" s="5">
        <v>292.29347826086956</v>
      </c>
      <c r="M29" s="5">
        <v>5.5434782608695654</v>
      </c>
      <c r="N29" s="6">
        <f t="shared" si="2"/>
        <v>1.8965453125581049E-2</v>
      </c>
    </row>
    <row r="30" spans="1:14" x14ac:dyDescent="0.25">
      <c r="A30" t="s">
        <v>32</v>
      </c>
      <c r="B30" t="s">
        <v>90</v>
      </c>
      <c r="C30" t="s">
        <v>91</v>
      </c>
      <c r="D30" t="s">
        <v>54</v>
      </c>
      <c r="E30" s="5">
        <v>122.3804347826087</v>
      </c>
      <c r="F30" s="5">
        <v>12.592391304347824</v>
      </c>
      <c r="G30" s="5">
        <v>0</v>
      </c>
      <c r="H30" s="6">
        <f t="shared" si="0"/>
        <v>0</v>
      </c>
      <c r="I30" s="5">
        <v>52.016739130434793</v>
      </c>
      <c r="J30" s="5">
        <v>0</v>
      </c>
      <c r="K30" s="6">
        <f t="shared" si="1"/>
        <v>0</v>
      </c>
      <c r="L30" s="5">
        <v>171.89152173913044</v>
      </c>
      <c r="M30" s="5">
        <v>0</v>
      </c>
      <c r="N30" s="6">
        <f t="shared" si="2"/>
        <v>0</v>
      </c>
    </row>
    <row r="31" spans="1:14" x14ac:dyDescent="0.25">
      <c r="A31" t="s">
        <v>32</v>
      </c>
      <c r="B31" t="s">
        <v>92</v>
      </c>
      <c r="C31" t="s">
        <v>93</v>
      </c>
      <c r="D31" t="s">
        <v>41</v>
      </c>
      <c r="E31" s="5">
        <v>120.45652173913044</v>
      </c>
      <c r="F31" s="5">
        <v>1.8994565217391304</v>
      </c>
      <c r="G31" s="5">
        <v>1.5842391304347827</v>
      </c>
      <c r="H31" s="6">
        <f t="shared" si="0"/>
        <v>0.83404864091559383</v>
      </c>
      <c r="I31" s="5">
        <v>111.51684782608693</v>
      </c>
      <c r="J31" s="5">
        <v>0</v>
      </c>
      <c r="K31" s="6">
        <f t="shared" si="1"/>
        <v>0</v>
      </c>
      <c r="L31" s="5">
        <v>255.37771739130432</v>
      </c>
      <c r="M31" s="5">
        <v>1.2907608695652173</v>
      </c>
      <c r="N31" s="6">
        <f t="shared" si="2"/>
        <v>5.0543206461017886E-3</v>
      </c>
    </row>
    <row r="32" spans="1:14" x14ac:dyDescent="0.25">
      <c r="A32" t="s">
        <v>32</v>
      </c>
      <c r="B32" t="s">
        <v>94</v>
      </c>
      <c r="C32" t="s">
        <v>95</v>
      </c>
      <c r="D32" t="s">
        <v>54</v>
      </c>
      <c r="E32" s="5">
        <v>56.586956521739133</v>
      </c>
      <c r="F32" s="5">
        <v>33.763586956521742</v>
      </c>
      <c r="G32" s="5">
        <v>0</v>
      </c>
      <c r="H32" s="6">
        <f t="shared" si="0"/>
        <v>0</v>
      </c>
      <c r="I32" s="5">
        <v>59.195652173913047</v>
      </c>
      <c r="J32" s="5">
        <v>0</v>
      </c>
      <c r="K32" s="6">
        <f t="shared" si="1"/>
        <v>0</v>
      </c>
      <c r="L32" s="5">
        <v>153.05706521739131</v>
      </c>
      <c r="M32" s="5">
        <v>0</v>
      </c>
      <c r="N32" s="6">
        <f t="shared" si="2"/>
        <v>0</v>
      </c>
    </row>
    <row r="33" spans="1:14" x14ac:dyDescent="0.25">
      <c r="A33" t="s">
        <v>32</v>
      </c>
      <c r="B33" t="s">
        <v>96</v>
      </c>
      <c r="C33" t="s">
        <v>97</v>
      </c>
      <c r="D33" t="s">
        <v>35</v>
      </c>
      <c r="E33" s="5">
        <v>69.097826086956516</v>
      </c>
      <c r="F33" s="5">
        <v>48.546195652173914</v>
      </c>
      <c r="G33" s="5">
        <v>0</v>
      </c>
      <c r="H33" s="6">
        <f t="shared" si="0"/>
        <v>0</v>
      </c>
      <c r="I33" s="5">
        <v>48.858695652173914</v>
      </c>
      <c r="J33" s="5">
        <v>0</v>
      </c>
      <c r="K33" s="6">
        <f t="shared" si="1"/>
        <v>0</v>
      </c>
      <c r="L33" s="5">
        <v>159.38858695652175</v>
      </c>
      <c r="M33" s="5">
        <v>0</v>
      </c>
      <c r="N33" s="6">
        <f t="shared" si="2"/>
        <v>0</v>
      </c>
    </row>
    <row r="34" spans="1:14" x14ac:dyDescent="0.25">
      <c r="A34" t="s">
        <v>32</v>
      </c>
      <c r="B34" t="s">
        <v>98</v>
      </c>
      <c r="C34" t="s">
        <v>99</v>
      </c>
      <c r="D34" t="s">
        <v>72</v>
      </c>
      <c r="E34" s="5">
        <v>143.31521739130434</v>
      </c>
      <c r="F34" s="5">
        <v>71.736413043478265</v>
      </c>
      <c r="G34" s="5">
        <v>1.048913043478261</v>
      </c>
      <c r="H34" s="6">
        <f t="shared" si="0"/>
        <v>1.462176597598394E-2</v>
      </c>
      <c r="I34" s="5">
        <v>136.35869565217391</v>
      </c>
      <c r="J34" s="5">
        <v>7.5108695652173916</v>
      </c>
      <c r="K34" s="6">
        <f t="shared" si="1"/>
        <v>5.5081705858907933E-2</v>
      </c>
      <c r="L34" s="5">
        <v>327.79891304347825</v>
      </c>
      <c r="M34" s="5">
        <v>18.274456521739129</v>
      </c>
      <c r="N34" s="6">
        <f t="shared" si="2"/>
        <v>5.5748984498051893E-2</v>
      </c>
    </row>
    <row r="35" spans="1:14" x14ac:dyDescent="0.25">
      <c r="A35" t="s">
        <v>32</v>
      </c>
      <c r="B35" t="s">
        <v>100</v>
      </c>
      <c r="C35" t="s">
        <v>101</v>
      </c>
      <c r="D35" t="s">
        <v>35</v>
      </c>
      <c r="E35" s="5">
        <v>48.423913043478258</v>
      </c>
      <c r="F35" s="5">
        <v>26.470108695652176</v>
      </c>
      <c r="G35" s="5">
        <v>0</v>
      </c>
      <c r="H35" s="6">
        <f t="shared" si="0"/>
        <v>0</v>
      </c>
      <c r="I35" s="5">
        <v>18.576086956521738</v>
      </c>
      <c r="J35" s="5">
        <v>0</v>
      </c>
      <c r="K35" s="6">
        <f t="shared" si="1"/>
        <v>0</v>
      </c>
      <c r="L35" s="5">
        <v>96.290760869565219</v>
      </c>
      <c r="M35" s="5">
        <v>0</v>
      </c>
      <c r="N35" s="6">
        <f t="shared" si="2"/>
        <v>0</v>
      </c>
    </row>
    <row r="36" spans="1:14" x14ac:dyDescent="0.25">
      <c r="A36" t="s">
        <v>32</v>
      </c>
      <c r="B36" t="s">
        <v>102</v>
      </c>
      <c r="C36" t="s">
        <v>71</v>
      </c>
      <c r="D36" t="s">
        <v>72</v>
      </c>
      <c r="E36" s="5">
        <v>111.23913043478261</v>
      </c>
      <c r="F36" s="5">
        <v>67.932065217391298</v>
      </c>
      <c r="G36" s="5">
        <v>0</v>
      </c>
      <c r="H36" s="6">
        <f t="shared" si="0"/>
        <v>0</v>
      </c>
      <c r="I36" s="5">
        <v>63.744565217391305</v>
      </c>
      <c r="J36" s="5">
        <v>0</v>
      </c>
      <c r="K36" s="6">
        <f t="shared" si="1"/>
        <v>0</v>
      </c>
      <c r="L36" s="5">
        <v>324.83423913043481</v>
      </c>
      <c r="M36" s="5">
        <v>0</v>
      </c>
      <c r="N36" s="6">
        <f t="shared" si="2"/>
        <v>0</v>
      </c>
    </row>
    <row r="37" spans="1:14" x14ac:dyDescent="0.25">
      <c r="A37" t="s">
        <v>32</v>
      </c>
      <c r="B37" t="s">
        <v>103</v>
      </c>
      <c r="C37" t="s">
        <v>104</v>
      </c>
      <c r="D37" t="s">
        <v>35</v>
      </c>
      <c r="E37" s="5">
        <v>97.619565217391298</v>
      </c>
      <c r="F37" s="5">
        <v>37.955108695652171</v>
      </c>
      <c r="G37" s="5">
        <v>1.1820652173913044</v>
      </c>
      <c r="H37" s="6">
        <f t="shared" si="0"/>
        <v>3.1143771102589732E-2</v>
      </c>
      <c r="I37" s="5">
        <v>64.630434782608702</v>
      </c>
      <c r="J37" s="5">
        <v>1.3913043478260869</v>
      </c>
      <c r="K37" s="6">
        <f t="shared" si="1"/>
        <v>2.1527077026572482E-2</v>
      </c>
      <c r="L37" s="5">
        <v>180.58695652173913</v>
      </c>
      <c r="M37" s="5">
        <v>19.480978260869566</v>
      </c>
      <c r="N37" s="6">
        <f t="shared" si="2"/>
        <v>0.10787588780546528</v>
      </c>
    </row>
    <row r="38" spans="1:14" x14ac:dyDescent="0.25">
      <c r="A38" t="s">
        <v>32</v>
      </c>
      <c r="B38" t="s">
        <v>105</v>
      </c>
      <c r="C38" t="s">
        <v>51</v>
      </c>
      <c r="D38" t="s">
        <v>41</v>
      </c>
      <c r="E38" s="5">
        <v>26.347826086956523</v>
      </c>
      <c r="F38" s="5">
        <v>19.013586956521738</v>
      </c>
      <c r="G38" s="5">
        <v>0.34782608695652173</v>
      </c>
      <c r="H38" s="6">
        <f t="shared" si="0"/>
        <v>1.8293554380448763E-2</v>
      </c>
      <c r="I38" s="5">
        <v>18.665760869565219</v>
      </c>
      <c r="J38" s="5">
        <v>2.2934782608695654</v>
      </c>
      <c r="K38" s="6">
        <f t="shared" si="1"/>
        <v>0.12287086912214297</v>
      </c>
      <c r="L38" s="5">
        <v>72.355978260869563</v>
      </c>
      <c r="M38" s="5">
        <v>11.747282608695652</v>
      </c>
      <c r="N38" s="6">
        <f t="shared" si="2"/>
        <v>0.16235400157734631</v>
      </c>
    </row>
    <row r="39" spans="1:14" x14ac:dyDescent="0.25">
      <c r="A39" t="s">
        <v>32</v>
      </c>
      <c r="B39" t="s">
        <v>106</v>
      </c>
      <c r="C39" t="s">
        <v>107</v>
      </c>
      <c r="D39" t="s">
        <v>41</v>
      </c>
      <c r="E39" s="5">
        <v>179.71739130434781</v>
      </c>
      <c r="F39" s="5">
        <v>65.675760869565224</v>
      </c>
      <c r="G39" s="5">
        <v>0</v>
      </c>
      <c r="H39" s="6">
        <f t="shared" si="0"/>
        <v>0</v>
      </c>
      <c r="I39" s="5">
        <v>144.37521739130432</v>
      </c>
      <c r="J39" s="5">
        <v>0</v>
      </c>
      <c r="K39" s="6">
        <f t="shared" si="1"/>
        <v>0</v>
      </c>
      <c r="L39" s="5">
        <v>426.38836956521726</v>
      </c>
      <c r="M39" s="5">
        <v>0</v>
      </c>
      <c r="N39" s="6">
        <f t="shared" si="2"/>
        <v>0</v>
      </c>
    </row>
    <row r="40" spans="1:14" x14ac:dyDescent="0.25">
      <c r="A40" t="s">
        <v>32</v>
      </c>
      <c r="B40" t="s">
        <v>108</v>
      </c>
      <c r="C40" t="s">
        <v>109</v>
      </c>
      <c r="D40" t="s">
        <v>54</v>
      </c>
      <c r="E40" s="5">
        <v>121.44565217391305</v>
      </c>
      <c r="F40" s="5">
        <v>100.52445652173913</v>
      </c>
      <c r="G40" s="5">
        <v>0</v>
      </c>
      <c r="H40" s="6">
        <f t="shared" si="0"/>
        <v>0</v>
      </c>
      <c r="I40" s="5">
        <v>53.703804347826086</v>
      </c>
      <c r="J40" s="5">
        <v>0</v>
      </c>
      <c r="K40" s="6">
        <f t="shared" si="1"/>
        <v>0</v>
      </c>
      <c r="L40" s="5">
        <v>239.40565217391304</v>
      </c>
      <c r="M40" s="5">
        <v>0</v>
      </c>
      <c r="N40" s="6">
        <f t="shared" si="2"/>
        <v>0</v>
      </c>
    </row>
    <row r="41" spans="1:14" x14ac:dyDescent="0.25">
      <c r="A41" t="s">
        <v>32</v>
      </c>
      <c r="B41" t="s">
        <v>110</v>
      </c>
      <c r="C41" t="s">
        <v>111</v>
      </c>
      <c r="D41" t="s">
        <v>72</v>
      </c>
      <c r="E41" s="5">
        <v>178.43478260869566</v>
      </c>
      <c r="F41" s="5">
        <v>1.0869565217391304E-2</v>
      </c>
      <c r="G41" s="5">
        <v>1.0869565217391304E-2</v>
      </c>
      <c r="H41" s="6">
        <f t="shared" si="0"/>
        <v>1</v>
      </c>
      <c r="I41" s="5">
        <v>186.41097826086965</v>
      </c>
      <c r="J41" s="5">
        <v>24.989130434782609</v>
      </c>
      <c r="K41" s="6">
        <f t="shared" si="1"/>
        <v>0.13405396328005961</v>
      </c>
      <c r="L41" s="5">
        <v>566.64021739130419</v>
      </c>
      <c r="M41" s="5">
        <v>24.445652173913043</v>
      </c>
      <c r="N41" s="6">
        <f t="shared" si="2"/>
        <v>4.3141399822370238E-2</v>
      </c>
    </row>
    <row r="42" spans="1:14" x14ac:dyDescent="0.25">
      <c r="A42" t="s">
        <v>32</v>
      </c>
      <c r="B42" t="s">
        <v>112</v>
      </c>
      <c r="C42" t="s">
        <v>104</v>
      </c>
      <c r="D42" t="s">
        <v>35</v>
      </c>
      <c r="E42" s="5">
        <v>49.021739130434781</v>
      </c>
      <c r="F42" s="5">
        <v>49.258152173913047</v>
      </c>
      <c r="G42" s="5">
        <v>0</v>
      </c>
      <c r="H42" s="6">
        <f t="shared" si="0"/>
        <v>0</v>
      </c>
      <c r="I42" s="5">
        <v>30.709239130434781</v>
      </c>
      <c r="J42" s="5">
        <v>0</v>
      </c>
      <c r="K42" s="6">
        <f t="shared" si="1"/>
        <v>0</v>
      </c>
      <c r="L42" s="5">
        <v>151.3608695652174</v>
      </c>
      <c r="M42" s="5">
        <v>0</v>
      </c>
      <c r="N42" s="6">
        <f t="shared" si="2"/>
        <v>0</v>
      </c>
    </row>
    <row r="43" spans="1:14" x14ac:dyDescent="0.25">
      <c r="A43" t="s">
        <v>32</v>
      </c>
      <c r="B43" t="s">
        <v>113</v>
      </c>
      <c r="C43" t="s">
        <v>114</v>
      </c>
      <c r="D43" t="s">
        <v>72</v>
      </c>
      <c r="E43" s="5">
        <v>150.05434782608697</v>
      </c>
      <c r="F43" s="5">
        <v>61.736413043478258</v>
      </c>
      <c r="G43" s="5">
        <v>6.4103260869565215</v>
      </c>
      <c r="H43" s="6">
        <f t="shared" si="0"/>
        <v>0.10383379550156258</v>
      </c>
      <c r="I43" s="5">
        <v>107.90239130434783</v>
      </c>
      <c r="J43" s="5">
        <v>0.77173913043478259</v>
      </c>
      <c r="K43" s="6">
        <f t="shared" si="1"/>
        <v>7.1521967317482987E-3</v>
      </c>
      <c r="L43" s="5">
        <v>328.16576086956519</v>
      </c>
      <c r="M43" s="5">
        <v>0</v>
      </c>
      <c r="N43" s="6">
        <f t="shared" si="2"/>
        <v>0</v>
      </c>
    </row>
    <row r="44" spans="1:14" x14ac:dyDescent="0.25">
      <c r="A44" t="s">
        <v>32</v>
      </c>
      <c r="B44" t="s">
        <v>115</v>
      </c>
      <c r="C44" t="s">
        <v>116</v>
      </c>
      <c r="D44" t="s">
        <v>75</v>
      </c>
      <c r="E44" s="5">
        <v>135.80434782608697</v>
      </c>
      <c r="F44" s="5">
        <v>57.923913043478258</v>
      </c>
      <c r="G44" s="5">
        <v>0</v>
      </c>
      <c r="H44" s="6">
        <f t="shared" si="0"/>
        <v>0</v>
      </c>
      <c r="I44" s="5">
        <v>126.17391304347827</v>
      </c>
      <c r="J44" s="5">
        <v>0</v>
      </c>
      <c r="K44" s="6">
        <f t="shared" si="1"/>
        <v>0</v>
      </c>
      <c r="L44" s="5">
        <v>309.53804347826087</v>
      </c>
      <c r="M44" s="5">
        <v>0</v>
      </c>
      <c r="N44" s="6">
        <f t="shared" si="2"/>
        <v>0</v>
      </c>
    </row>
    <row r="45" spans="1:14" x14ac:dyDescent="0.25">
      <c r="A45" t="s">
        <v>32</v>
      </c>
      <c r="B45" t="s">
        <v>117</v>
      </c>
      <c r="C45" t="s">
        <v>114</v>
      </c>
      <c r="D45" t="s">
        <v>72</v>
      </c>
      <c r="E45" s="5">
        <v>137.78260869565219</v>
      </c>
      <c r="F45" s="5">
        <v>93.692934782608702</v>
      </c>
      <c r="G45" s="5">
        <v>0</v>
      </c>
      <c r="H45" s="6">
        <f t="shared" si="0"/>
        <v>0</v>
      </c>
      <c r="I45" s="5">
        <v>163.77989130434781</v>
      </c>
      <c r="J45" s="5">
        <v>0</v>
      </c>
      <c r="K45" s="6">
        <f t="shared" si="1"/>
        <v>0</v>
      </c>
      <c r="L45" s="5">
        <v>372.71793478260867</v>
      </c>
      <c r="M45" s="5">
        <v>0</v>
      </c>
      <c r="N45" s="6">
        <f t="shared" si="2"/>
        <v>0</v>
      </c>
    </row>
    <row r="46" spans="1:14" x14ac:dyDescent="0.25">
      <c r="A46" t="s">
        <v>32</v>
      </c>
      <c r="B46" t="s">
        <v>118</v>
      </c>
      <c r="C46" t="s">
        <v>83</v>
      </c>
      <c r="D46" t="s">
        <v>35</v>
      </c>
      <c r="E46" s="5">
        <v>82.760869565217391</v>
      </c>
      <c r="F46" s="5">
        <v>52.184782608695649</v>
      </c>
      <c r="G46" s="5">
        <v>5.3179347826086953</v>
      </c>
      <c r="H46" s="6">
        <f t="shared" si="0"/>
        <v>0.10190585294730264</v>
      </c>
      <c r="I46" s="5">
        <v>48.0625</v>
      </c>
      <c r="J46" s="5">
        <v>0.19565217391304349</v>
      </c>
      <c r="K46" s="6">
        <f t="shared" si="1"/>
        <v>4.0707864533273026E-3</v>
      </c>
      <c r="L46" s="5">
        <v>151.36956521739131</v>
      </c>
      <c r="M46" s="5">
        <v>1.9619565217391304</v>
      </c>
      <c r="N46" s="6">
        <f t="shared" si="2"/>
        <v>1.2961367226770069E-2</v>
      </c>
    </row>
    <row r="47" spans="1:14" x14ac:dyDescent="0.25">
      <c r="A47" t="s">
        <v>32</v>
      </c>
      <c r="B47" t="s">
        <v>119</v>
      </c>
      <c r="C47" t="s">
        <v>85</v>
      </c>
      <c r="D47" t="s">
        <v>72</v>
      </c>
      <c r="E47" s="5">
        <v>134.67391304347825</v>
      </c>
      <c r="F47" s="5">
        <v>89.722826086956516</v>
      </c>
      <c r="G47" s="5">
        <v>45.138586956521742</v>
      </c>
      <c r="H47" s="6">
        <f t="shared" si="0"/>
        <v>0.50308922405960388</v>
      </c>
      <c r="I47" s="5">
        <v>84.375</v>
      </c>
      <c r="J47" s="5">
        <v>29.076086956521738</v>
      </c>
      <c r="K47" s="6">
        <f t="shared" si="1"/>
        <v>0.34460547504025762</v>
      </c>
      <c r="L47" s="5">
        <v>288.16847826086956</v>
      </c>
      <c r="M47" s="5">
        <v>15.5</v>
      </c>
      <c r="N47" s="6">
        <f t="shared" si="2"/>
        <v>5.3787978801652113E-2</v>
      </c>
    </row>
    <row r="48" spans="1:14" x14ac:dyDescent="0.25">
      <c r="A48" t="s">
        <v>32</v>
      </c>
      <c r="B48" t="s">
        <v>120</v>
      </c>
      <c r="C48" t="s">
        <v>121</v>
      </c>
      <c r="D48" t="s">
        <v>72</v>
      </c>
      <c r="E48" s="5">
        <v>136.29347826086956</v>
      </c>
      <c r="F48" s="5">
        <v>57.269021739130437</v>
      </c>
      <c r="G48" s="5">
        <v>9.7635869565217384</v>
      </c>
      <c r="H48" s="6">
        <f t="shared" si="0"/>
        <v>0.17048635824436534</v>
      </c>
      <c r="I48" s="5">
        <v>115.125</v>
      </c>
      <c r="J48" s="5">
        <v>32.043478260869563</v>
      </c>
      <c r="K48" s="6">
        <f t="shared" si="1"/>
        <v>0.27833640183165742</v>
      </c>
      <c r="L48" s="5">
        <v>285.09239130434781</v>
      </c>
      <c r="M48" s="5">
        <v>16.649456521739129</v>
      </c>
      <c r="N48" s="6">
        <f t="shared" si="2"/>
        <v>5.8400213508206719E-2</v>
      </c>
    </row>
    <row r="49" spans="1:14" x14ac:dyDescent="0.25">
      <c r="A49" t="s">
        <v>32</v>
      </c>
      <c r="B49" t="s">
        <v>122</v>
      </c>
      <c r="C49" t="s">
        <v>88</v>
      </c>
      <c r="D49" t="s">
        <v>35</v>
      </c>
      <c r="E49" s="5">
        <v>220.67391304347825</v>
      </c>
      <c r="F49" s="5">
        <v>14.5625</v>
      </c>
      <c r="G49" s="5">
        <v>0</v>
      </c>
      <c r="H49" s="6">
        <f t="shared" si="0"/>
        <v>0</v>
      </c>
      <c r="I49" s="5">
        <v>167.30706521739131</v>
      </c>
      <c r="J49" s="5">
        <v>0</v>
      </c>
      <c r="K49" s="6">
        <f t="shared" si="1"/>
        <v>0</v>
      </c>
      <c r="L49" s="5">
        <v>414.62228260869563</v>
      </c>
      <c r="M49" s="5">
        <v>0</v>
      </c>
      <c r="N49" s="6">
        <f t="shared" si="2"/>
        <v>0</v>
      </c>
    </row>
    <row r="50" spans="1:14" x14ac:dyDescent="0.25">
      <c r="A50" t="s">
        <v>32</v>
      </c>
      <c r="B50" t="s">
        <v>123</v>
      </c>
      <c r="C50" t="s">
        <v>124</v>
      </c>
      <c r="D50" t="s">
        <v>35</v>
      </c>
      <c r="E50" s="5">
        <v>96.815217391304344</v>
      </c>
      <c r="F50" s="5">
        <v>15.393695652173909</v>
      </c>
      <c r="G50" s="5">
        <v>0.53260869565217395</v>
      </c>
      <c r="H50" s="6">
        <f t="shared" si="0"/>
        <v>3.4599144200759782E-2</v>
      </c>
      <c r="I50" s="5">
        <v>64.274347826086938</v>
      </c>
      <c r="J50" s="5">
        <v>4.2608695652173916</v>
      </c>
      <c r="K50" s="6">
        <f t="shared" si="1"/>
        <v>6.6291914415785622E-2</v>
      </c>
      <c r="L50" s="5">
        <v>200.2673913043478</v>
      </c>
      <c r="M50" s="5">
        <v>8.2173913043478262</v>
      </c>
      <c r="N50" s="6">
        <f t="shared" si="2"/>
        <v>4.1032098390195726E-2</v>
      </c>
    </row>
    <row r="51" spans="1:14" x14ac:dyDescent="0.25">
      <c r="A51" t="s">
        <v>32</v>
      </c>
      <c r="B51" t="s">
        <v>125</v>
      </c>
      <c r="C51" t="s">
        <v>40</v>
      </c>
      <c r="D51" t="s">
        <v>41</v>
      </c>
      <c r="E51" s="5">
        <v>71.293478260869563</v>
      </c>
      <c r="F51" s="5">
        <v>52.040760869565219</v>
      </c>
      <c r="G51" s="5">
        <v>0</v>
      </c>
      <c r="H51" s="6">
        <f t="shared" si="0"/>
        <v>0</v>
      </c>
      <c r="I51" s="5">
        <v>60.309782608695649</v>
      </c>
      <c r="J51" s="5">
        <v>0</v>
      </c>
      <c r="K51" s="6">
        <f t="shared" si="1"/>
        <v>0</v>
      </c>
      <c r="L51" s="5">
        <v>170.95923913043478</v>
      </c>
      <c r="M51" s="5">
        <v>0</v>
      </c>
      <c r="N51" s="6">
        <f t="shared" si="2"/>
        <v>0</v>
      </c>
    </row>
    <row r="52" spans="1:14" x14ac:dyDescent="0.25">
      <c r="A52" t="s">
        <v>32</v>
      </c>
      <c r="B52" t="s">
        <v>126</v>
      </c>
      <c r="C52" t="s">
        <v>127</v>
      </c>
      <c r="D52" t="s">
        <v>41</v>
      </c>
      <c r="E52" s="5">
        <v>75.836956521739125</v>
      </c>
      <c r="F52" s="5">
        <v>24.657608695652176</v>
      </c>
      <c r="G52" s="5">
        <v>0</v>
      </c>
      <c r="H52" s="6">
        <f t="shared" si="0"/>
        <v>0</v>
      </c>
      <c r="I52" s="5">
        <v>79.473695652173916</v>
      </c>
      <c r="J52" s="5">
        <v>1.1956521739130435</v>
      </c>
      <c r="K52" s="6">
        <f t="shared" si="1"/>
        <v>1.5044627836938116E-2</v>
      </c>
      <c r="L52" s="5">
        <v>139.74467391304347</v>
      </c>
      <c r="M52" s="5">
        <v>0</v>
      </c>
      <c r="N52" s="6">
        <f t="shared" si="2"/>
        <v>0</v>
      </c>
    </row>
    <row r="53" spans="1:14" x14ac:dyDescent="0.25">
      <c r="A53" t="s">
        <v>32</v>
      </c>
      <c r="B53" t="s">
        <v>128</v>
      </c>
      <c r="C53" t="s">
        <v>129</v>
      </c>
      <c r="D53" t="s">
        <v>38</v>
      </c>
      <c r="E53" s="5">
        <v>71.163043478260875</v>
      </c>
      <c r="F53" s="5">
        <v>43.788043478260867</v>
      </c>
      <c r="G53" s="5">
        <v>1.1086956521739131</v>
      </c>
      <c r="H53" s="6">
        <f t="shared" si="0"/>
        <v>2.5319597865210378E-2</v>
      </c>
      <c r="I53" s="5">
        <v>34.350543478260867</v>
      </c>
      <c r="J53" s="5">
        <v>0.42391304347826086</v>
      </c>
      <c r="K53" s="6">
        <f t="shared" si="1"/>
        <v>1.234079582311526E-2</v>
      </c>
      <c r="L53" s="5">
        <v>190.85597826086956</v>
      </c>
      <c r="M53" s="5">
        <v>0</v>
      </c>
      <c r="N53" s="6">
        <f t="shared" si="2"/>
        <v>0</v>
      </c>
    </row>
    <row r="54" spans="1:14" x14ac:dyDescent="0.25">
      <c r="A54" t="s">
        <v>32</v>
      </c>
      <c r="B54" t="s">
        <v>130</v>
      </c>
      <c r="C54" t="s">
        <v>37</v>
      </c>
      <c r="D54" t="s">
        <v>38</v>
      </c>
      <c r="E54" s="5">
        <v>45.478260869565219</v>
      </c>
      <c r="F54" s="5">
        <v>20.505434782608695</v>
      </c>
      <c r="G54" s="5">
        <v>0</v>
      </c>
      <c r="H54" s="6">
        <f t="shared" si="0"/>
        <v>0</v>
      </c>
      <c r="I54" s="5">
        <v>29.491847826086957</v>
      </c>
      <c r="J54" s="5">
        <v>0</v>
      </c>
      <c r="K54" s="6">
        <f t="shared" si="1"/>
        <v>0</v>
      </c>
      <c r="L54" s="5">
        <v>77.853260869565219</v>
      </c>
      <c r="M54" s="5">
        <v>0</v>
      </c>
      <c r="N54" s="6">
        <f t="shared" si="2"/>
        <v>0</v>
      </c>
    </row>
    <row r="55" spans="1:14" x14ac:dyDescent="0.25">
      <c r="A55" t="s">
        <v>32</v>
      </c>
      <c r="B55" t="s">
        <v>131</v>
      </c>
      <c r="C55" t="s">
        <v>132</v>
      </c>
      <c r="D55" t="s">
        <v>38</v>
      </c>
      <c r="E55" s="5">
        <v>36.260869565217391</v>
      </c>
      <c r="F55" s="5">
        <v>22.821739130434771</v>
      </c>
      <c r="G55" s="5">
        <v>4.4945652173913047</v>
      </c>
      <c r="H55" s="6">
        <f t="shared" si="0"/>
        <v>0.1969422747189942</v>
      </c>
      <c r="I55" s="5">
        <v>40.404891304347835</v>
      </c>
      <c r="J55" s="5">
        <v>2.7934782608695654</v>
      </c>
      <c r="K55" s="6">
        <f t="shared" si="1"/>
        <v>6.9137130943573863E-2</v>
      </c>
      <c r="L55" s="5">
        <v>102.56195652173911</v>
      </c>
      <c r="M55" s="5">
        <v>12.863043478260874</v>
      </c>
      <c r="N55" s="6">
        <f t="shared" si="2"/>
        <v>0.12541729813368385</v>
      </c>
    </row>
    <row r="56" spans="1:14" x14ac:dyDescent="0.25">
      <c r="A56" t="s">
        <v>32</v>
      </c>
      <c r="B56" t="s">
        <v>133</v>
      </c>
      <c r="C56" t="s">
        <v>134</v>
      </c>
      <c r="D56" t="s">
        <v>135</v>
      </c>
      <c r="E56" s="5">
        <v>81.554347826086953</v>
      </c>
      <c r="F56" s="5">
        <v>29.222826086956523</v>
      </c>
      <c r="G56" s="5">
        <v>0.11684782608695653</v>
      </c>
      <c r="H56" s="6">
        <f t="shared" si="0"/>
        <v>3.9985121815138552E-3</v>
      </c>
      <c r="I56" s="5">
        <v>68.355978260869563</v>
      </c>
      <c r="J56" s="5">
        <v>8.6956521739130432E-2</v>
      </c>
      <c r="K56" s="6">
        <f t="shared" si="1"/>
        <v>1.2721129000198767E-3</v>
      </c>
      <c r="L56" s="5">
        <v>190.12228260869566</v>
      </c>
      <c r="M56" s="5">
        <v>0</v>
      </c>
      <c r="N56" s="6">
        <f t="shared" si="2"/>
        <v>0</v>
      </c>
    </row>
    <row r="57" spans="1:14" x14ac:dyDescent="0.25">
      <c r="A57" t="s">
        <v>32</v>
      </c>
      <c r="B57" t="s">
        <v>136</v>
      </c>
      <c r="C57" t="s">
        <v>51</v>
      </c>
      <c r="D57" t="s">
        <v>41</v>
      </c>
      <c r="E57" s="5">
        <v>56.369565217391305</v>
      </c>
      <c r="F57" s="5">
        <v>35.832608695652183</v>
      </c>
      <c r="G57" s="5">
        <v>0</v>
      </c>
      <c r="H57" s="6">
        <f t="shared" si="0"/>
        <v>0</v>
      </c>
      <c r="I57" s="5">
        <v>16.851086956521723</v>
      </c>
      <c r="J57" s="5">
        <v>9.7826086956521743E-2</v>
      </c>
      <c r="K57" s="6">
        <f t="shared" si="1"/>
        <v>5.8053280010320644E-3</v>
      </c>
      <c r="L57" s="5">
        <v>130.08467391304342</v>
      </c>
      <c r="M57" s="5">
        <v>4.3945652173913041</v>
      </c>
      <c r="N57" s="6">
        <f t="shared" si="2"/>
        <v>3.3782344108644967E-2</v>
      </c>
    </row>
    <row r="58" spans="1:14" x14ac:dyDescent="0.25">
      <c r="A58" t="s">
        <v>32</v>
      </c>
      <c r="B58" t="s">
        <v>137</v>
      </c>
      <c r="C58" t="s">
        <v>138</v>
      </c>
      <c r="D58" t="s">
        <v>75</v>
      </c>
      <c r="E58" s="5">
        <v>59.021739130434781</v>
      </c>
      <c r="F58" s="5">
        <v>35.864673913043475</v>
      </c>
      <c r="G58" s="5">
        <v>0</v>
      </c>
      <c r="H58" s="6">
        <f t="shared" si="0"/>
        <v>0</v>
      </c>
      <c r="I58" s="5">
        <v>39.446195652173913</v>
      </c>
      <c r="J58" s="5">
        <v>0</v>
      </c>
      <c r="K58" s="6">
        <f t="shared" si="1"/>
        <v>0</v>
      </c>
      <c r="L58" s="5">
        <v>140.74836956521739</v>
      </c>
      <c r="M58" s="5">
        <v>0</v>
      </c>
      <c r="N58" s="6">
        <f t="shared" si="2"/>
        <v>0</v>
      </c>
    </row>
    <row r="59" spans="1:14" x14ac:dyDescent="0.25">
      <c r="A59" t="s">
        <v>32</v>
      </c>
      <c r="B59" t="s">
        <v>139</v>
      </c>
      <c r="C59" t="s">
        <v>140</v>
      </c>
      <c r="D59" t="s">
        <v>35</v>
      </c>
      <c r="E59" s="5">
        <v>87</v>
      </c>
      <c r="F59" s="5">
        <v>22.05456521739131</v>
      </c>
      <c r="G59" s="5">
        <v>0</v>
      </c>
      <c r="H59" s="6">
        <f t="shared" si="0"/>
        <v>0</v>
      </c>
      <c r="I59" s="5">
        <v>65.101086956521726</v>
      </c>
      <c r="J59" s="5">
        <v>0</v>
      </c>
      <c r="K59" s="6">
        <f t="shared" si="1"/>
        <v>0</v>
      </c>
      <c r="L59" s="5">
        <v>199.23260869565203</v>
      </c>
      <c r="M59" s="5">
        <v>0</v>
      </c>
      <c r="N59" s="6">
        <f t="shared" si="2"/>
        <v>0</v>
      </c>
    </row>
    <row r="60" spans="1:14" x14ac:dyDescent="0.25">
      <c r="A60" t="s">
        <v>32</v>
      </c>
      <c r="B60" t="s">
        <v>141</v>
      </c>
      <c r="C60" t="s">
        <v>142</v>
      </c>
      <c r="D60" t="s">
        <v>35</v>
      </c>
      <c r="E60" s="5">
        <v>108.64130434782609</v>
      </c>
      <c r="F60" s="5">
        <v>5.3753260869565214</v>
      </c>
      <c r="G60" s="5">
        <v>0</v>
      </c>
      <c r="H60" s="6">
        <f t="shared" si="0"/>
        <v>0</v>
      </c>
      <c r="I60" s="5">
        <v>102.82315217391304</v>
      </c>
      <c r="J60" s="5">
        <v>6.8260869565217392</v>
      </c>
      <c r="K60" s="6">
        <f t="shared" si="1"/>
        <v>6.6386672769730218E-2</v>
      </c>
      <c r="L60" s="5">
        <v>238.33489130434788</v>
      </c>
      <c r="M60" s="5">
        <v>2.3641304347826089</v>
      </c>
      <c r="N60" s="6">
        <f t="shared" si="2"/>
        <v>9.9193635553917765E-3</v>
      </c>
    </row>
    <row r="61" spans="1:14" x14ac:dyDescent="0.25">
      <c r="A61" t="s">
        <v>32</v>
      </c>
      <c r="B61" t="s">
        <v>143</v>
      </c>
      <c r="C61" t="s">
        <v>51</v>
      </c>
      <c r="D61" t="s">
        <v>41</v>
      </c>
      <c r="E61" s="5">
        <v>51.456521739130437</v>
      </c>
      <c r="F61" s="5">
        <v>34.385434782608698</v>
      </c>
      <c r="G61" s="5">
        <v>0.2608695652173913</v>
      </c>
      <c r="H61" s="6">
        <f t="shared" si="0"/>
        <v>7.5866298293640498E-3</v>
      </c>
      <c r="I61" s="5">
        <v>37.180434782608707</v>
      </c>
      <c r="J61" s="5">
        <v>3.4782608695652173</v>
      </c>
      <c r="K61" s="6">
        <f t="shared" si="1"/>
        <v>9.3550839034087563E-2</v>
      </c>
      <c r="L61" s="5">
        <v>116.16228260869563</v>
      </c>
      <c r="M61" s="5">
        <v>12.065217391304348</v>
      </c>
      <c r="N61" s="6">
        <f t="shared" si="2"/>
        <v>0.10386518859953234</v>
      </c>
    </row>
    <row r="62" spans="1:14" x14ac:dyDescent="0.25">
      <c r="A62" t="s">
        <v>32</v>
      </c>
      <c r="B62" t="s">
        <v>144</v>
      </c>
      <c r="C62" t="s">
        <v>145</v>
      </c>
      <c r="D62" t="s">
        <v>135</v>
      </c>
      <c r="E62" s="5">
        <v>167.22826086956522</v>
      </c>
      <c r="F62" s="5">
        <v>36.684782608695649</v>
      </c>
      <c r="G62" s="5">
        <v>0</v>
      </c>
      <c r="H62" s="6">
        <f t="shared" si="0"/>
        <v>0</v>
      </c>
      <c r="I62" s="5">
        <v>136.34967391304349</v>
      </c>
      <c r="J62" s="5">
        <v>0</v>
      </c>
      <c r="K62" s="6">
        <f t="shared" si="1"/>
        <v>0</v>
      </c>
      <c r="L62" s="5">
        <v>365.80673913043478</v>
      </c>
      <c r="M62" s="5">
        <v>0</v>
      </c>
      <c r="N62" s="6">
        <f t="shared" si="2"/>
        <v>0</v>
      </c>
    </row>
    <row r="63" spans="1:14" x14ac:dyDescent="0.25">
      <c r="A63" t="s">
        <v>32</v>
      </c>
      <c r="B63" t="s">
        <v>146</v>
      </c>
      <c r="C63" t="s">
        <v>147</v>
      </c>
      <c r="D63" t="s">
        <v>135</v>
      </c>
      <c r="E63" s="5">
        <v>85.5</v>
      </c>
      <c r="F63" s="5">
        <v>36.233695652173914</v>
      </c>
      <c r="G63" s="5">
        <v>0</v>
      </c>
      <c r="H63" s="6">
        <f t="shared" si="0"/>
        <v>0</v>
      </c>
      <c r="I63" s="5">
        <v>73.942934782608702</v>
      </c>
      <c r="J63" s="5">
        <v>0</v>
      </c>
      <c r="K63" s="6">
        <f t="shared" si="1"/>
        <v>0</v>
      </c>
      <c r="L63" s="5">
        <v>166.58967391304347</v>
      </c>
      <c r="M63" s="5">
        <v>8.2255434782608692</v>
      </c>
      <c r="N63" s="6">
        <f t="shared" si="2"/>
        <v>4.9376070467335456E-2</v>
      </c>
    </row>
    <row r="64" spans="1:14" x14ac:dyDescent="0.25">
      <c r="A64" t="s">
        <v>32</v>
      </c>
      <c r="B64" t="s">
        <v>148</v>
      </c>
      <c r="C64" t="s">
        <v>121</v>
      </c>
      <c r="D64" t="s">
        <v>72</v>
      </c>
      <c r="E64" s="5">
        <v>38.25</v>
      </c>
      <c r="F64" s="5">
        <v>29.450108695652169</v>
      </c>
      <c r="G64" s="5">
        <v>0</v>
      </c>
      <c r="H64" s="6">
        <f t="shared" si="0"/>
        <v>0</v>
      </c>
      <c r="I64" s="5">
        <v>35.357282608695648</v>
      </c>
      <c r="J64" s="5">
        <v>0</v>
      </c>
      <c r="K64" s="6">
        <f t="shared" si="1"/>
        <v>0</v>
      </c>
      <c r="L64" s="5">
        <v>105.38630434782608</v>
      </c>
      <c r="M64" s="5">
        <v>0</v>
      </c>
      <c r="N64" s="6">
        <f t="shared" si="2"/>
        <v>0</v>
      </c>
    </row>
    <row r="65" spans="1:14" x14ac:dyDescent="0.25">
      <c r="A65" t="s">
        <v>32</v>
      </c>
      <c r="B65" t="s">
        <v>149</v>
      </c>
      <c r="C65" t="s">
        <v>127</v>
      </c>
      <c r="D65" t="s">
        <v>41</v>
      </c>
      <c r="E65" s="5">
        <v>83.489130434782609</v>
      </c>
      <c r="F65" s="5">
        <v>57.551630434782609</v>
      </c>
      <c r="G65" s="5">
        <v>0</v>
      </c>
      <c r="H65" s="6">
        <f t="shared" si="0"/>
        <v>0</v>
      </c>
      <c r="I65" s="5">
        <v>94.342391304347828</v>
      </c>
      <c r="J65" s="5">
        <v>7.4239130434782608</v>
      </c>
      <c r="K65" s="6">
        <f t="shared" si="1"/>
        <v>7.8691168846131684E-2</v>
      </c>
      <c r="L65" s="5">
        <v>232.14402173913044</v>
      </c>
      <c r="M65" s="5">
        <v>6.3940217391304346</v>
      </c>
      <c r="N65" s="6">
        <f t="shared" si="2"/>
        <v>2.7543340083578175E-2</v>
      </c>
    </row>
    <row r="66" spans="1:14" x14ac:dyDescent="0.25">
      <c r="A66" t="s">
        <v>32</v>
      </c>
      <c r="B66" t="s">
        <v>150</v>
      </c>
      <c r="C66" t="s">
        <v>151</v>
      </c>
      <c r="D66" t="s">
        <v>38</v>
      </c>
      <c r="E66" s="5">
        <v>40.391304347826086</v>
      </c>
      <c r="F66" s="5">
        <v>50.434456521739122</v>
      </c>
      <c r="G66" s="5">
        <v>0</v>
      </c>
      <c r="H66" s="6">
        <f t="shared" ref="H66:H129" si="3">G66/F66</f>
        <v>0</v>
      </c>
      <c r="I66" s="5">
        <v>12.014130434782611</v>
      </c>
      <c r="J66" s="5">
        <v>0</v>
      </c>
      <c r="K66" s="6">
        <f t="shared" ref="K66:K129" si="4">J66/I66</f>
        <v>0</v>
      </c>
      <c r="L66" s="5">
        <v>137.55141304347828</v>
      </c>
      <c r="M66" s="5">
        <v>4.160869565217391</v>
      </c>
      <c r="N66" s="6">
        <f t="shared" ref="N66:N129" si="5">M66/L66</f>
        <v>3.0249558860599945E-2</v>
      </c>
    </row>
    <row r="67" spans="1:14" x14ac:dyDescent="0.25">
      <c r="A67" t="s">
        <v>32</v>
      </c>
      <c r="B67" t="s">
        <v>152</v>
      </c>
      <c r="C67" t="s">
        <v>153</v>
      </c>
      <c r="D67" t="s">
        <v>154</v>
      </c>
      <c r="E67" s="5">
        <v>173.95652173913044</v>
      </c>
      <c r="F67" s="5">
        <v>11.567934782608695</v>
      </c>
      <c r="G67" s="5">
        <v>0</v>
      </c>
      <c r="H67" s="6">
        <f t="shared" si="3"/>
        <v>0</v>
      </c>
      <c r="I67" s="5">
        <v>163.68293478260873</v>
      </c>
      <c r="J67" s="5">
        <v>0</v>
      </c>
      <c r="K67" s="6">
        <f t="shared" si="4"/>
        <v>0</v>
      </c>
      <c r="L67" s="5">
        <v>366.72771739130434</v>
      </c>
      <c r="M67" s="5">
        <v>0</v>
      </c>
      <c r="N67" s="6">
        <f t="shared" si="5"/>
        <v>0</v>
      </c>
    </row>
    <row r="68" spans="1:14" x14ac:dyDescent="0.25">
      <c r="A68" t="s">
        <v>32</v>
      </c>
      <c r="B68" t="s">
        <v>155</v>
      </c>
      <c r="C68" t="s">
        <v>156</v>
      </c>
      <c r="D68" t="s">
        <v>41</v>
      </c>
      <c r="E68" s="5">
        <v>45.086956521739133</v>
      </c>
      <c r="F68" s="5">
        <v>50.228260869565219</v>
      </c>
      <c r="G68" s="5">
        <v>0</v>
      </c>
      <c r="H68" s="6">
        <f t="shared" si="3"/>
        <v>0</v>
      </c>
      <c r="I68" s="5">
        <v>16.3125</v>
      </c>
      <c r="J68" s="5">
        <v>0.54347826086956519</v>
      </c>
      <c r="K68" s="6">
        <f t="shared" si="4"/>
        <v>3.3316674995835412E-2</v>
      </c>
      <c r="L68" s="5">
        <v>107.29347826086956</v>
      </c>
      <c r="M68" s="5">
        <v>0</v>
      </c>
      <c r="N68" s="6">
        <f t="shared" si="5"/>
        <v>0</v>
      </c>
    </row>
    <row r="69" spans="1:14" x14ac:dyDescent="0.25">
      <c r="A69" t="s">
        <v>32</v>
      </c>
      <c r="B69" t="s">
        <v>157</v>
      </c>
      <c r="C69" t="s">
        <v>158</v>
      </c>
      <c r="D69" t="s">
        <v>54</v>
      </c>
      <c r="E69" s="5">
        <v>109.26086956521739</v>
      </c>
      <c r="F69" s="5">
        <v>79.05728260869563</v>
      </c>
      <c r="G69" s="5">
        <v>0</v>
      </c>
      <c r="H69" s="6">
        <f t="shared" si="3"/>
        <v>0</v>
      </c>
      <c r="I69" s="5">
        <v>81.058152173913086</v>
      </c>
      <c r="J69" s="5">
        <v>0</v>
      </c>
      <c r="K69" s="6">
        <f t="shared" si="4"/>
        <v>0</v>
      </c>
      <c r="L69" s="5">
        <v>299.50586956521727</v>
      </c>
      <c r="M69" s="5">
        <v>0</v>
      </c>
      <c r="N69" s="6">
        <f t="shared" si="5"/>
        <v>0</v>
      </c>
    </row>
    <row r="70" spans="1:14" x14ac:dyDescent="0.25">
      <c r="A70" t="s">
        <v>32</v>
      </c>
      <c r="B70" t="s">
        <v>159</v>
      </c>
      <c r="C70" t="s">
        <v>160</v>
      </c>
      <c r="D70" t="s">
        <v>72</v>
      </c>
      <c r="E70" s="5">
        <v>58.532608695652172</v>
      </c>
      <c r="F70" s="5">
        <v>41.581521739130437</v>
      </c>
      <c r="G70" s="5">
        <v>0</v>
      </c>
      <c r="H70" s="6">
        <f t="shared" si="3"/>
        <v>0</v>
      </c>
      <c r="I70" s="5">
        <v>44.377717391304351</v>
      </c>
      <c r="J70" s="5">
        <v>0</v>
      </c>
      <c r="K70" s="6">
        <f t="shared" si="4"/>
        <v>0</v>
      </c>
      <c r="L70" s="5">
        <v>145.76630434782609</v>
      </c>
      <c r="M70" s="5">
        <v>0</v>
      </c>
      <c r="N70" s="6">
        <f t="shared" si="5"/>
        <v>0</v>
      </c>
    </row>
    <row r="71" spans="1:14" x14ac:dyDescent="0.25">
      <c r="A71" t="s">
        <v>32</v>
      </c>
      <c r="B71" t="s">
        <v>161</v>
      </c>
      <c r="C71" t="s">
        <v>162</v>
      </c>
      <c r="D71" t="s">
        <v>154</v>
      </c>
      <c r="E71" s="5">
        <v>102.75</v>
      </c>
      <c r="F71" s="5">
        <v>55.104891304347831</v>
      </c>
      <c r="G71" s="5">
        <v>0</v>
      </c>
      <c r="H71" s="6">
        <f t="shared" si="3"/>
        <v>0</v>
      </c>
      <c r="I71" s="5">
        <v>88.809456521739179</v>
      </c>
      <c r="J71" s="5">
        <v>0</v>
      </c>
      <c r="K71" s="6">
        <f t="shared" si="4"/>
        <v>0</v>
      </c>
      <c r="L71" s="5">
        <v>198.94576086956525</v>
      </c>
      <c r="M71" s="5">
        <v>0</v>
      </c>
      <c r="N71" s="6">
        <f t="shared" si="5"/>
        <v>0</v>
      </c>
    </row>
    <row r="72" spans="1:14" x14ac:dyDescent="0.25">
      <c r="A72" t="s">
        <v>32</v>
      </c>
      <c r="B72" t="s">
        <v>163</v>
      </c>
      <c r="C72" t="s">
        <v>164</v>
      </c>
      <c r="D72" t="s">
        <v>35</v>
      </c>
      <c r="E72" s="5">
        <v>136.09782608695653</v>
      </c>
      <c r="F72" s="5">
        <v>13.959239130434783</v>
      </c>
      <c r="G72" s="5">
        <v>0</v>
      </c>
      <c r="H72" s="6">
        <f t="shared" si="3"/>
        <v>0</v>
      </c>
      <c r="I72" s="5">
        <v>94.336956521739125</v>
      </c>
      <c r="J72" s="5">
        <v>0.44565217391304346</v>
      </c>
      <c r="K72" s="6">
        <f t="shared" si="4"/>
        <v>4.7240465491416063E-3</v>
      </c>
      <c r="L72" s="5">
        <v>267.17663043478262</v>
      </c>
      <c r="M72" s="5">
        <v>0</v>
      </c>
      <c r="N72" s="6">
        <f t="shared" si="5"/>
        <v>0</v>
      </c>
    </row>
    <row r="73" spans="1:14" x14ac:dyDescent="0.25">
      <c r="A73" t="s">
        <v>32</v>
      </c>
      <c r="B73" t="s">
        <v>165</v>
      </c>
      <c r="C73" t="s">
        <v>71</v>
      </c>
      <c r="D73" t="s">
        <v>72</v>
      </c>
      <c r="E73" s="5">
        <v>100.10869565217391</v>
      </c>
      <c r="F73" s="5">
        <v>26.521739130434781</v>
      </c>
      <c r="G73" s="5">
        <v>0</v>
      </c>
      <c r="H73" s="6">
        <f t="shared" si="3"/>
        <v>0</v>
      </c>
      <c r="I73" s="5">
        <v>61.442934782608695</v>
      </c>
      <c r="J73" s="5">
        <v>0</v>
      </c>
      <c r="K73" s="6">
        <f t="shared" si="4"/>
        <v>0</v>
      </c>
      <c r="L73" s="5">
        <v>189.625</v>
      </c>
      <c r="M73" s="5">
        <v>0</v>
      </c>
      <c r="N73" s="6">
        <f t="shared" si="5"/>
        <v>0</v>
      </c>
    </row>
    <row r="74" spans="1:14" x14ac:dyDescent="0.25">
      <c r="A74" t="s">
        <v>32</v>
      </c>
      <c r="B74" t="s">
        <v>166</v>
      </c>
      <c r="C74" t="s">
        <v>167</v>
      </c>
      <c r="D74" t="s">
        <v>75</v>
      </c>
      <c r="E74" s="5">
        <v>97.402173913043484</v>
      </c>
      <c r="F74" s="5">
        <v>61.660978260869591</v>
      </c>
      <c r="G74" s="5">
        <v>0</v>
      </c>
      <c r="H74" s="6">
        <f t="shared" si="3"/>
        <v>0</v>
      </c>
      <c r="I74" s="5">
        <v>48.694782608695654</v>
      </c>
      <c r="J74" s="5">
        <v>0</v>
      </c>
      <c r="K74" s="6">
        <f t="shared" si="4"/>
        <v>0</v>
      </c>
      <c r="L74" s="5">
        <v>216.45891304347816</v>
      </c>
      <c r="M74" s="5">
        <v>0</v>
      </c>
      <c r="N74" s="6">
        <f t="shared" si="5"/>
        <v>0</v>
      </c>
    </row>
    <row r="75" spans="1:14" x14ac:dyDescent="0.25">
      <c r="A75" t="s">
        <v>32</v>
      </c>
      <c r="B75" t="s">
        <v>168</v>
      </c>
      <c r="C75" t="s">
        <v>69</v>
      </c>
      <c r="D75" t="s">
        <v>38</v>
      </c>
      <c r="E75" s="5">
        <v>114.5</v>
      </c>
      <c r="F75" s="5">
        <v>34.258152173913047</v>
      </c>
      <c r="G75" s="5">
        <v>0</v>
      </c>
      <c r="H75" s="6">
        <f t="shared" si="3"/>
        <v>0</v>
      </c>
      <c r="I75" s="5">
        <v>58.763586956521742</v>
      </c>
      <c r="J75" s="5">
        <v>23.445652173913043</v>
      </c>
      <c r="K75" s="6">
        <f t="shared" si="4"/>
        <v>0.39898265895953755</v>
      </c>
      <c r="L75" s="5">
        <v>242.86119565217396</v>
      </c>
      <c r="M75" s="5">
        <v>8.5489130434782616</v>
      </c>
      <c r="N75" s="6">
        <f t="shared" si="5"/>
        <v>3.5200819219065461E-2</v>
      </c>
    </row>
    <row r="76" spans="1:14" x14ac:dyDescent="0.25">
      <c r="A76" t="s">
        <v>32</v>
      </c>
      <c r="B76" t="s">
        <v>169</v>
      </c>
      <c r="C76" t="s">
        <v>170</v>
      </c>
      <c r="D76" t="s">
        <v>35</v>
      </c>
      <c r="E76" s="5">
        <v>99.782608695652172</v>
      </c>
      <c r="F76" s="5">
        <v>41.982391304347829</v>
      </c>
      <c r="G76" s="5">
        <v>0</v>
      </c>
      <c r="H76" s="6">
        <f t="shared" si="3"/>
        <v>0</v>
      </c>
      <c r="I76" s="5">
        <v>53.561739130434809</v>
      </c>
      <c r="J76" s="5">
        <v>0</v>
      </c>
      <c r="K76" s="6">
        <f t="shared" si="4"/>
        <v>0</v>
      </c>
      <c r="L76" s="5">
        <v>212.86652173913049</v>
      </c>
      <c r="M76" s="5">
        <v>0</v>
      </c>
      <c r="N76" s="6">
        <f t="shared" si="5"/>
        <v>0</v>
      </c>
    </row>
    <row r="77" spans="1:14" x14ac:dyDescent="0.25">
      <c r="A77" t="s">
        <v>32</v>
      </c>
      <c r="B77" t="s">
        <v>171</v>
      </c>
      <c r="C77" t="s">
        <v>160</v>
      </c>
      <c r="D77" t="s">
        <v>72</v>
      </c>
      <c r="E77" s="5">
        <v>92.923913043478265</v>
      </c>
      <c r="F77" s="5">
        <v>61.029782608695662</v>
      </c>
      <c r="G77" s="5">
        <v>0</v>
      </c>
      <c r="H77" s="6">
        <f t="shared" si="3"/>
        <v>0</v>
      </c>
      <c r="I77" s="5">
        <v>68.50456521739136</v>
      </c>
      <c r="J77" s="5">
        <v>0</v>
      </c>
      <c r="K77" s="6">
        <f t="shared" si="4"/>
        <v>0</v>
      </c>
      <c r="L77" s="5">
        <v>163.22402173913045</v>
      </c>
      <c r="M77" s="5">
        <v>0</v>
      </c>
      <c r="N77" s="6">
        <f t="shared" si="5"/>
        <v>0</v>
      </c>
    </row>
    <row r="78" spans="1:14" x14ac:dyDescent="0.25">
      <c r="A78" t="s">
        <v>32</v>
      </c>
      <c r="B78" t="s">
        <v>172</v>
      </c>
      <c r="C78" t="s">
        <v>93</v>
      </c>
      <c r="D78" t="s">
        <v>41</v>
      </c>
      <c r="E78" s="5">
        <v>112.69565217391305</v>
      </c>
      <c r="F78" s="5">
        <v>77.241630434782607</v>
      </c>
      <c r="G78" s="5">
        <v>0</v>
      </c>
      <c r="H78" s="6">
        <f t="shared" si="3"/>
        <v>0</v>
      </c>
      <c r="I78" s="5">
        <v>60.85728260869562</v>
      </c>
      <c r="J78" s="5">
        <v>0</v>
      </c>
      <c r="K78" s="6">
        <f t="shared" si="4"/>
        <v>0</v>
      </c>
      <c r="L78" s="5">
        <v>215.75304347826085</v>
      </c>
      <c r="M78" s="5">
        <v>0</v>
      </c>
      <c r="N78" s="6">
        <f t="shared" si="5"/>
        <v>0</v>
      </c>
    </row>
    <row r="79" spans="1:14" x14ac:dyDescent="0.25">
      <c r="A79" t="s">
        <v>32</v>
      </c>
      <c r="B79" t="s">
        <v>173</v>
      </c>
      <c r="C79" t="s">
        <v>174</v>
      </c>
      <c r="D79" t="s">
        <v>41</v>
      </c>
      <c r="E79" s="5">
        <v>108.60869565217391</v>
      </c>
      <c r="F79" s="5">
        <v>22.445652173913043</v>
      </c>
      <c r="G79" s="5">
        <v>0</v>
      </c>
      <c r="H79" s="6">
        <f t="shared" si="3"/>
        <v>0</v>
      </c>
      <c r="I79" s="5">
        <v>94.5</v>
      </c>
      <c r="J79" s="5">
        <v>0</v>
      </c>
      <c r="K79" s="6">
        <f t="shared" si="4"/>
        <v>0</v>
      </c>
      <c r="L79" s="5">
        <v>170.86902173913043</v>
      </c>
      <c r="M79" s="5">
        <v>7.6576086956521738</v>
      </c>
      <c r="N79" s="6">
        <f t="shared" si="5"/>
        <v>4.4815664171959833E-2</v>
      </c>
    </row>
    <row r="80" spans="1:14" x14ac:dyDescent="0.25">
      <c r="A80" t="s">
        <v>32</v>
      </c>
      <c r="B80" t="s">
        <v>175</v>
      </c>
      <c r="C80" t="s">
        <v>176</v>
      </c>
      <c r="D80" t="s">
        <v>35</v>
      </c>
      <c r="E80" s="5">
        <v>47.282608695652172</v>
      </c>
      <c r="F80" s="5">
        <v>31.590326086956516</v>
      </c>
      <c r="G80" s="5">
        <v>0</v>
      </c>
      <c r="H80" s="6">
        <f t="shared" si="3"/>
        <v>0</v>
      </c>
      <c r="I80" s="5">
        <v>32.339782608695643</v>
      </c>
      <c r="J80" s="5">
        <v>0</v>
      </c>
      <c r="K80" s="6">
        <f t="shared" si="4"/>
        <v>0</v>
      </c>
      <c r="L80" s="5">
        <v>93.528695652173923</v>
      </c>
      <c r="M80" s="5">
        <v>0</v>
      </c>
      <c r="N80" s="6">
        <f t="shared" si="5"/>
        <v>0</v>
      </c>
    </row>
    <row r="81" spans="1:14" x14ac:dyDescent="0.25">
      <c r="A81" t="s">
        <v>32</v>
      </c>
      <c r="B81" t="s">
        <v>177</v>
      </c>
      <c r="C81" t="s">
        <v>83</v>
      </c>
      <c r="D81" t="s">
        <v>35</v>
      </c>
      <c r="E81" s="5">
        <v>145.30434782608697</v>
      </c>
      <c r="F81" s="5">
        <v>40.072065217391298</v>
      </c>
      <c r="G81" s="5">
        <v>0</v>
      </c>
      <c r="H81" s="6">
        <f t="shared" si="3"/>
        <v>0</v>
      </c>
      <c r="I81" s="5">
        <v>129.16043478260869</v>
      </c>
      <c r="J81" s="5">
        <v>0</v>
      </c>
      <c r="K81" s="6">
        <f t="shared" si="4"/>
        <v>0</v>
      </c>
      <c r="L81" s="5">
        <v>287.80423913043472</v>
      </c>
      <c r="M81" s="5">
        <v>0</v>
      </c>
      <c r="N81" s="6">
        <f t="shared" si="5"/>
        <v>0</v>
      </c>
    </row>
    <row r="82" spans="1:14" x14ac:dyDescent="0.25">
      <c r="A82" t="s">
        <v>32</v>
      </c>
      <c r="B82" t="s">
        <v>178</v>
      </c>
      <c r="C82" t="s">
        <v>91</v>
      </c>
      <c r="D82" t="s">
        <v>54</v>
      </c>
      <c r="E82" s="5">
        <v>78.021739130434781</v>
      </c>
      <c r="F82" s="5">
        <v>29.461956521739129</v>
      </c>
      <c r="G82" s="5">
        <v>0</v>
      </c>
      <c r="H82" s="6">
        <f t="shared" si="3"/>
        <v>0</v>
      </c>
      <c r="I82" s="5">
        <v>81.557065217391298</v>
      </c>
      <c r="J82" s="5">
        <v>0</v>
      </c>
      <c r="K82" s="6">
        <f t="shared" si="4"/>
        <v>0</v>
      </c>
      <c r="L82" s="5">
        <v>162.6766304347826</v>
      </c>
      <c r="M82" s="5">
        <v>0</v>
      </c>
      <c r="N82" s="6">
        <f t="shared" si="5"/>
        <v>0</v>
      </c>
    </row>
    <row r="83" spans="1:14" x14ac:dyDescent="0.25">
      <c r="A83" t="s">
        <v>32</v>
      </c>
      <c r="B83" t="s">
        <v>179</v>
      </c>
      <c r="C83" t="s">
        <v>180</v>
      </c>
      <c r="D83" t="s">
        <v>72</v>
      </c>
      <c r="E83" s="5">
        <v>115.16304347826087</v>
      </c>
      <c r="F83" s="5">
        <v>37.622282608695649</v>
      </c>
      <c r="G83" s="5">
        <v>0</v>
      </c>
      <c r="H83" s="6">
        <f t="shared" si="3"/>
        <v>0</v>
      </c>
      <c r="I83" s="5">
        <v>109.48097826086956</v>
      </c>
      <c r="J83" s="5">
        <v>0</v>
      </c>
      <c r="K83" s="6">
        <f t="shared" si="4"/>
        <v>0</v>
      </c>
      <c r="L83" s="5">
        <v>315.23097826086956</v>
      </c>
      <c r="M83" s="5">
        <v>0</v>
      </c>
      <c r="N83" s="6">
        <f t="shared" si="5"/>
        <v>0</v>
      </c>
    </row>
    <row r="84" spans="1:14" x14ac:dyDescent="0.25">
      <c r="A84" t="s">
        <v>32</v>
      </c>
      <c r="B84" t="s">
        <v>181</v>
      </c>
      <c r="C84" t="s">
        <v>43</v>
      </c>
      <c r="D84" t="s">
        <v>41</v>
      </c>
      <c r="E84" s="5">
        <v>99.434782608695656</v>
      </c>
      <c r="F84" s="5">
        <v>57.888586956521742</v>
      </c>
      <c r="G84" s="5">
        <v>0</v>
      </c>
      <c r="H84" s="6">
        <f t="shared" si="3"/>
        <v>0</v>
      </c>
      <c r="I84" s="5">
        <v>127.35597826086956</v>
      </c>
      <c r="J84" s="5">
        <v>0</v>
      </c>
      <c r="K84" s="6">
        <f t="shared" si="4"/>
        <v>0</v>
      </c>
      <c r="L84" s="5">
        <v>280.4103260869565</v>
      </c>
      <c r="M84" s="5">
        <v>0</v>
      </c>
      <c r="N84" s="6">
        <f t="shared" si="5"/>
        <v>0</v>
      </c>
    </row>
    <row r="85" spans="1:14" x14ac:dyDescent="0.25">
      <c r="A85" t="s">
        <v>32</v>
      </c>
      <c r="B85" t="s">
        <v>182</v>
      </c>
      <c r="C85" t="s">
        <v>158</v>
      </c>
      <c r="D85" t="s">
        <v>54</v>
      </c>
      <c r="E85" s="5">
        <v>117.27173913043478</v>
      </c>
      <c r="F85" s="5">
        <v>50.877499999999984</v>
      </c>
      <c r="G85" s="5">
        <v>0</v>
      </c>
      <c r="H85" s="6">
        <f t="shared" si="3"/>
        <v>0</v>
      </c>
      <c r="I85" s="5">
        <v>75.397173913043474</v>
      </c>
      <c r="J85" s="5">
        <v>0</v>
      </c>
      <c r="K85" s="6">
        <f t="shared" si="4"/>
        <v>0</v>
      </c>
      <c r="L85" s="5">
        <v>235.5898913043477</v>
      </c>
      <c r="M85" s="5">
        <v>0</v>
      </c>
      <c r="N85" s="6">
        <f t="shared" si="5"/>
        <v>0</v>
      </c>
    </row>
    <row r="86" spans="1:14" x14ac:dyDescent="0.25">
      <c r="A86" t="s">
        <v>32</v>
      </c>
      <c r="B86" t="s">
        <v>183</v>
      </c>
      <c r="C86" t="s">
        <v>40</v>
      </c>
      <c r="D86" t="s">
        <v>41</v>
      </c>
      <c r="E86" s="5">
        <v>45.076086956521742</v>
      </c>
      <c r="F86" s="5">
        <v>23.398260869565217</v>
      </c>
      <c r="G86" s="5">
        <v>1.9728260869565217</v>
      </c>
      <c r="H86" s="6">
        <f t="shared" si="3"/>
        <v>8.4315073584064218E-2</v>
      </c>
      <c r="I86" s="5">
        <v>0.17391304347826086</v>
      </c>
      <c r="J86" s="5">
        <v>0.17391304347826086</v>
      </c>
      <c r="K86" s="6">
        <f t="shared" si="4"/>
        <v>1</v>
      </c>
      <c r="L86" s="5">
        <v>101.96054347826087</v>
      </c>
      <c r="M86" s="5">
        <v>0.75271739130434778</v>
      </c>
      <c r="N86" s="6">
        <f t="shared" si="5"/>
        <v>7.3824380061767282E-3</v>
      </c>
    </row>
    <row r="87" spans="1:14" x14ac:dyDescent="0.25">
      <c r="A87" t="s">
        <v>32</v>
      </c>
      <c r="B87" t="s">
        <v>184</v>
      </c>
      <c r="C87" t="s">
        <v>60</v>
      </c>
      <c r="D87" t="s">
        <v>41</v>
      </c>
      <c r="E87" s="5">
        <v>80.489130434782609</v>
      </c>
      <c r="F87" s="5">
        <v>43.921521739130419</v>
      </c>
      <c r="G87" s="5">
        <v>0</v>
      </c>
      <c r="H87" s="6">
        <f t="shared" si="3"/>
        <v>0</v>
      </c>
      <c r="I87" s="5">
        <v>90.113152173913036</v>
      </c>
      <c r="J87" s="5">
        <v>0</v>
      </c>
      <c r="K87" s="6">
        <f t="shared" si="4"/>
        <v>0</v>
      </c>
      <c r="L87" s="5">
        <v>192.25413043478258</v>
      </c>
      <c r="M87" s="5">
        <v>0</v>
      </c>
      <c r="N87" s="6">
        <f t="shared" si="5"/>
        <v>0</v>
      </c>
    </row>
    <row r="88" spans="1:14" x14ac:dyDescent="0.25">
      <c r="A88" t="s">
        <v>32</v>
      </c>
      <c r="B88" t="s">
        <v>185</v>
      </c>
      <c r="C88" t="s">
        <v>79</v>
      </c>
      <c r="D88" t="s">
        <v>41</v>
      </c>
      <c r="E88" s="5">
        <v>140.47826086956522</v>
      </c>
      <c r="F88" s="5">
        <v>48.323369565217391</v>
      </c>
      <c r="G88" s="5">
        <v>0</v>
      </c>
      <c r="H88" s="6">
        <f t="shared" si="3"/>
        <v>0</v>
      </c>
      <c r="I88" s="5">
        <v>119.10326086956522</v>
      </c>
      <c r="J88" s="5">
        <v>0</v>
      </c>
      <c r="K88" s="6">
        <f t="shared" si="4"/>
        <v>0</v>
      </c>
      <c r="L88" s="5">
        <v>358.11956521739131</v>
      </c>
      <c r="M88" s="5">
        <v>0</v>
      </c>
      <c r="N88" s="6">
        <f t="shared" si="5"/>
        <v>0</v>
      </c>
    </row>
    <row r="89" spans="1:14" x14ac:dyDescent="0.25">
      <c r="A89" t="s">
        <v>32</v>
      </c>
      <c r="B89" t="s">
        <v>186</v>
      </c>
      <c r="C89" t="s">
        <v>160</v>
      </c>
      <c r="D89" t="s">
        <v>72</v>
      </c>
      <c r="E89" s="5">
        <v>87.489130434782609</v>
      </c>
      <c r="F89" s="5">
        <v>67.331521739130437</v>
      </c>
      <c r="G89" s="5">
        <v>0</v>
      </c>
      <c r="H89" s="6">
        <f t="shared" si="3"/>
        <v>0</v>
      </c>
      <c r="I89" s="5">
        <v>73.872282608695656</v>
      </c>
      <c r="J89" s="5">
        <v>0</v>
      </c>
      <c r="K89" s="6">
        <f t="shared" si="4"/>
        <v>0</v>
      </c>
      <c r="L89" s="5">
        <v>233.60326086956522</v>
      </c>
      <c r="M89" s="5">
        <v>0</v>
      </c>
      <c r="N89" s="6">
        <f t="shared" si="5"/>
        <v>0</v>
      </c>
    </row>
    <row r="90" spans="1:14" x14ac:dyDescent="0.25">
      <c r="A90" t="s">
        <v>32</v>
      </c>
      <c r="B90" t="s">
        <v>187</v>
      </c>
      <c r="C90" t="s">
        <v>95</v>
      </c>
      <c r="D90" t="s">
        <v>54</v>
      </c>
      <c r="E90" s="5">
        <v>122.45652173913044</v>
      </c>
      <c r="F90" s="5">
        <v>23.133152173913043</v>
      </c>
      <c r="G90" s="5">
        <v>1.2744565217391304</v>
      </c>
      <c r="H90" s="6">
        <f t="shared" si="3"/>
        <v>5.5092211911194643E-2</v>
      </c>
      <c r="I90" s="5">
        <v>91.293478260869563</v>
      </c>
      <c r="J90" s="5">
        <v>0</v>
      </c>
      <c r="K90" s="6">
        <f t="shared" si="4"/>
        <v>0</v>
      </c>
      <c r="L90" s="5">
        <v>195.79891304347825</v>
      </c>
      <c r="M90" s="5">
        <v>0</v>
      </c>
      <c r="N90" s="6">
        <f t="shared" si="5"/>
        <v>0</v>
      </c>
    </row>
    <row r="91" spans="1:14" x14ac:dyDescent="0.25">
      <c r="A91" t="s">
        <v>32</v>
      </c>
      <c r="B91" t="s">
        <v>188</v>
      </c>
      <c r="C91" t="s">
        <v>53</v>
      </c>
      <c r="D91" t="s">
        <v>54</v>
      </c>
      <c r="E91" s="5">
        <v>98.934782608695656</v>
      </c>
      <c r="F91" s="5">
        <v>34.462282608695652</v>
      </c>
      <c r="G91" s="5">
        <v>3.3797826086956522</v>
      </c>
      <c r="H91" s="6">
        <f t="shared" si="3"/>
        <v>9.807193119131502E-2</v>
      </c>
      <c r="I91" s="5">
        <v>75.159456521739159</v>
      </c>
      <c r="J91" s="5">
        <v>1.4130434782608696</v>
      </c>
      <c r="K91" s="6">
        <f t="shared" si="4"/>
        <v>1.8800607982738145E-2</v>
      </c>
      <c r="L91" s="5">
        <v>176.4286956521739</v>
      </c>
      <c r="M91" s="5">
        <v>8.3260869565217388E-2</v>
      </c>
      <c r="N91" s="6">
        <f t="shared" si="5"/>
        <v>4.7192362476773474E-4</v>
      </c>
    </row>
    <row r="92" spans="1:14" x14ac:dyDescent="0.25">
      <c r="A92" t="s">
        <v>32</v>
      </c>
      <c r="B92" t="s">
        <v>189</v>
      </c>
      <c r="C92" t="s">
        <v>190</v>
      </c>
      <c r="D92" t="s">
        <v>35</v>
      </c>
      <c r="E92" s="5">
        <v>219.82608695652175</v>
      </c>
      <c r="F92" s="5">
        <v>95.191521739130437</v>
      </c>
      <c r="G92" s="5">
        <v>0.40217391304347827</v>
      </c>
      <c r="H92" s="6">
        <f t="shared" si="3"/>
        <v>4.2248921510638733E-3</v>
      </c>
      <c r="I92" s="5">
        <v>173.05434782608697</v>
      </c>
      <c r="J92" s="5">
        <v>1.0543478260869565</v>
      </c>
      <c r="K92" s="6">
        <f t="shared" si="4"/>
        <v>6.0925821242384269E-3</v>
      </c>
      <c r="L92" s="5">
        <v>482.25271739130437</v>
      </c>
      <c r="M92" s="5">
        <v>1.9836956521739131</v>
      </c>
      <c r="N92" s="6">
        <f t="shared" si="5"/>
        <v>4.1133944519887982E-3</v>
      </c>
    </row>
    <row r="93" spans="1:14" x14ac:dyDescent="0.25">
      <c r="A93" t="s">
        <v>32</v>
      </c>
      <c r="B93" t="s">
        <v>191</v>
      </c>
      <c r="C93" t="s">
        <v>71</v>
      </c>
      <c r="D93" t="s">
        <v>72</v>
      </c>
      <c r="E93" s="5">
        <v>101.02173913043478</v>
      </c>
      <c r="F93" s="5">
        <v>29.105978260869566</v>
      </c>
      <c r="G93" s="5">
        <v>0</v>
      </c>
      <c r="H93" s="6">
        <f t="shared" si="3"/>
        <v>0</v>
      </c>
      <c r="I93" s="5">
        <v>70.285326086956516</v>
      </c>
      <c r="J93" s="5">
        <v>0</v>
      </c>
      <c r="K93" s="6">
        <f t="shared" si="4"/>
        <v>0</v>
      </c>
      <c r="L93" s="5">
        <v>191.91032608695653</v>
      </c>
      <c r="M93" s="5">
        <v>0</v>
      </c>
      <c r="N93" s="6">
        <f t="shared" si="5"/>
        <v>0</v>
      </c>
    </row>
    <row r="94" spans="1:14" x14ac:dyDescent="0.25">
      <c r="A94" t="s">
        <v>32</v>
      </c>
      <c r="B94" t="s">
        <v>192</v>
      </c>
      <c r="C94" t="s">
        <v>190</v>
      </c>
      <c r="D94" t="s">
        <v>35</v>
      </c>
      <c r="E94" s="5">
        <v>130.57608695652175</v>
      </c>
      <c r="F94" s="5">
        <v>38.355978260869563</v>
      </c>
      <c r="G94" s="5">
        <v>0</v>
      </c>
      <c r="H94" s="6">
        <f t="shared" si="3"/>
        <v>0</v>
      </c>
      <c r="I94" s="5">
        <v>114.20652173913044</v>
      </c>
      <c r="J94" s="5">
        <v>0</v>
      </c>
      <c r="K94" s="6">
        <f t="shared" si="4"/>
        <v>0</v>
      </c>
      <c r="L94" s="5">
        <v>334.11934782608694</v>
      </c>
      <c r="M94" s="5">
        <v>0</v>
      </c>
      <c r="N94" s="6">
        <f t="shared" si="5"/>
        <v>0</v>
      </c>
    </row>
    <row r="95" spans="1:14" x14ac:dyDescent="0.25">
      <c r="A95" t="s">
        <v>32</v>
      </c>
      <c r="B95" t="s">
        <v>193</v>
      </c>
      <c r="C95" t="s">
        <v>140</v>
      </c>
      <c r="D95" t="s">
        <v>35</v>
      </c>
      <c r="E95" s="5">
        <v>122.05434782608695</v>
      </c>
      <c r="F95" s="5">
        <v>57.573804347826098</v>
      </c>
      <c r="G95" s="5">
        <v>0</v>
      </c>
      <c r="H95" s="6">
        <f t="shared" si="3"/>
        <v>0</v>
      </c>
      <c r="I95" s="5">
        <v>88.758804347826043</v>
      </c>
      <c r="J95" s="5">
        <v>0</v>
      </c>
      <c r="K95" s="6">
        <f t="shared" si="4"/>
        <v>0</v>
      </c>
      <c r="L95" s="5">
        <v>290.09586956521747</v>
      </c>
      <c r="M95" s="5">
        <v>0</v>
      </c>
      <c r="N95" s="6">
        <f t="shared" si="5"/>
        <v>0</v>
      </c>
    </row>
    <row r="96" spans="1:14" x14ac:dyDescent="0.25">
      <c r="A96" t="s">
        <v>32</v>
      </c>
      <c r="B96" t="s">
        <v>194</v>
      </c>
      <c r="C96" t="s">
        <v>97</v>
      </c>
      <c r="D96" t="s">
        <v>35</v>
      </c>
      <c r="E96" s="5">
        <v>100.02173913043478</v>
      </c>
      <c r="F96" s="5">
        <v>150.93206521739131</v>
      </c>
      <c r="G96" s="5">
        <v>0</v>
      </c>
      <c r="H96" s="6">
        <f t="shared" si="3"/>
        <v>0</v>
      </c>
      <c r="I96" s="5">
        <v>18.434782608695652</v>
      </c>
      <c r="J96" s="5">
        <v>0</v>
      </c>
      <c r="K96" s="6">
        <f t="shared" si="4"/>
        <v>0</v>
      </c>
      <c r="L96" s="5">
        <v>308.94021739130437</v>
      </c>
      <c r="M96" s="5">
        <v>0</v>
      </c>
      <c r="N96" s="6">
        <f t="shared" si="5"/>
        <v>0</v>
      </c>
    </row>
    <row r="97" spans="1:14" x14ac:dyDescent="0.25">
      <c r="A97" t="s">
        <v>32</v>
      </c>
      <c r="B97" t="s">
        <v>195</v>
      </c>
      <c r="C97" t="s">
        <v>83</v>
      </c>
      <c r="D97" t="s">
        <v>35</v>
      </c>
      <c r="E97" s="5">
        <v>90.478260869565219</v>
      </c>
      <c r="F97" s="5">
        <v>96.570652173913047</v>
      </c>
      <c r="G97" s="5">
        <v>0</v>
      </c>
      <c r="H97" s="6">
        <f t="shared" si="3"/>
        <v>0</v>
      </c>
      <c r="I97" s="5">
        <v>0</v>
      </c>
      <c r="J97" s="5">
        <v>0</v>
      </c>
      <c r="K97" s="6">
        <v>0</v>
      </c>
      <c r="L97" s="5">
        <v>291.33695652173913</v>
      </c>
      <c r="M97" s="5">
        <v>0</v>
      </c>
      <c r="N97" s="6">
        <f t="shared" si="5"/>
        <v>0</v>
      </c>
    </row>
    <row r="98" spans="1:14" x14ac:dyDescent="0.25">
      <c r="A98" t="s">
        <v>32</v>
      </c>
      <c r="B98" t="s">
        <v>196</v>
      </c>
      <c r="C98" t="s">
        <v>111</v>
      </c>
      <c r="D98" t="s">
        <v>72</v>
      </c>
      <c r="E98" s="5">
        <v>284.26086956521738</v>
      </c>
      <c r="F98" s="5">
        <v>194.05141304347816</v>
      </c>
      <c r="G98" s="5">
        <v>0</v>
      </c>
      <c r="H98" s="6">
        <f t="shared" si="3"/>
        <v>0</v>
      </c>
      <c r="I98" s="5">
        <v>209.72347826086951</v>
      </c>
      <c r="J98" s="5">
        <v>0</v>
      </c>
      <c r="K98" s="6">
        <f t="shared" si="4"/>
        <v>0</v>
      </c>
      <c r="L98" s="5">
        <v>820.13989130434777</v>
      </c>
      <c r="M98" s="5">
        <v>0</v>
      </c>
      <c r="N98" s="6">
        <f t="shared" si="5"/>
        <v>0</v>
      </c>
    </row>
    <row r="99" spans="1:14" x14ac:dyDescent="0.25">
      <c r="A99" t="s">
        <v>32</v>
      </c>
      <c r="B99" t="s">
        <v>197</v>
      </c>
      <c r="C99" t="s">
        <v>198</v>
      </c>
      <c r="D99" t="s">
        <v>35</v>
      </c>
      <c r="E99" s="5">
        <v>137.84782608695653</v>
      </c>
      <c r="F99" s="5">
        <v>68.5783695652174</v>
      </c>
      <c r="G99" s="5">
        <v>0</v>
      </c>
      <c r="H99" s="6">
        <f t="shared" si="3"/>
        <v>0</v>
      </c>
      <c r="I99" s="5">
        <v>59.610760869565233</v>
      </c>
      <c r="J99" s="5">
        <v>0</v>
      </c>
      <c r="K99" s="6">
        <f t="shared" si="4"/>
        <v>0</v>
      </c>
      <c r="L99" s="5">
        <v>287.42706521739137</v>
      </c>
      <c r="M99" s="5">
        <v>0</v>
      </c>
      <c r="N99" s="6">
        <f t="shared" si="5"/>
        <v>0</v>
      </c>
    </row>
    <row r="100" spans="1:14" x14ac:dyDescent="0.25">
      <c r="A100" t="s">
        <v>32</v>
      </c>
      <c r="B100" t="s">
        <v>199</v>
      </c>
      <c r="C100" t="s">
        <v>198</v>
      </c>
      <c r="D100" t="s">
        <v>35</v>
      </c>
      <c r="E100" s="5">
        <v>100.6304347826087</v>
      </c>
      <c r="F100" s="5">
        <v>61.628695652173896</v>
      </c>
      <c r="G100" s="5">
        <v>0</v>
      </c>
      <c r="H100" s="6">
        <f t="shared" si="3"/>
        <v>0</v>
      </c>
      <c r="I100" s="5">
        <v>80.55402173913042</v>
      </c>
      <c r="J100" s="5">
        <v>0</v>
      </c>
      <c r="K100" s="6">
        <f t="shared" si="4"/>
        <v>0</v>
      </c>
      <c r="L100" s="5">
        <v>194.28445652173912</v>
      </c>
      <c r="M100" s="5">
        <v>0</v>
      </c>
      <c r="N100" s="6">
        <f t="shared" si="5"/>
        <v>0</v>
      </c>
    </row>
    <row r="101" spans="1:14" x14ac:dyDescent="0.25">
      <c r="A101" t="s">
        <v>32</v>
      </c>
      <c r="B101" t="s">
        <v>200</v>
      </c>
      <c r="C101" t="s">
        <v>201</v>
      </c>
      <c r="D101" t="s">
        <v>72</v>
      </c>
      <c r="E101" s="5">
        <v>118.92391304347827</v>
      </c>
      <c r="F101" s="5">
        <v>2.1222826086956523</v>
      </c>
      <c r="G101" s="5">
        <v>0</v>
      </c>
      <c r="H101" s="6">
        <f t="shared" si="3"/>
        <v>0</v>
      </c>
      <c r="I101" s="5">
        <v>86.850760869565235</v>
      </c>
      <c r="J101" s="5">
        <v>0</v>
      </c>
      <c r="K101" s="6">
        <f t="shared" si="4"/>
        <v>0</v>
      </c>
      <c r="L101" s="5">
        <v>248.21967391304364</v>
      </c>
      <c r="M101" s="5">
        <v>0</v>
      </c>
      <c r="N101" s="6">
        <f t="shared" si="5"/>
        <v>0</v>
      </c>
    </row>
    <row r="102" spans="1:14" x14ac:dyDescent="0.25">
      <c r="A102" t="s">
        <v>32</v>
      </c>
      <c r="B102" t="s">
        <v>202</v>
      </c>
      <c r="C102" t="s">
        <v>203</v>
      </c>
      <c r="D102" t="s">
        <v>35</v>
      </c>
      <c r="E102" s="5">
        <v>47.891304347826086</v>
      </c>
      <c r="F102" s="5">
        <v>25.706521739130434</v>
      </c>
      <c r="G102" s="5">
        <v>0</v>
      </c>
      <c r="H102" s="6">
        <f t="shared" si="3"/>
        <v>0</v>
      </c>
      <c r="I102" s="5">
        <v>19.497282608695652</v>
      </c>
      <c r="J102" s="5">
        <v>0</v>
      </c>
      <c r="K102" s="6">
        <f t="shared" si="4"/>
        <v>0</v>
      </c>
      <c r="L102" s="5">
        <v>85.793478260869563</v>
      </c>
      <c r="M102" s="5">
        <v>0</v>
      </c>
      <c r="N102" s="6">
        <f t="shared" si="5"/>
        <v>0</v>
      </c>
    </row>
    <row r="103" spans="1:14" x14ac:dyDescent="0.25">
      <c r="A103" t="s">
        <v>32</v>
      </c>
      <c r="B103" t="s">
        <v>204</v>
      </c>
      <c r="C103" t="s">
        <v>43</v>
      </c>
      <c r="D103" t="s">
        <v>41</v>
      </c>
      <c r="E103" s="5">
        <v>29.108695652173914</v>
      </c>
      <c r="F103" s="5">
        <v>24.334565217391301</v>
      </c>
      <c r="G103" s="5">
        <v>0</v>
      </c>
      <c r="H103" s="6">
        <f t="shared" si="3"/>
        <v>0</v>
      </c>
      <c r="I103" s="5">
        <v>14.951086956521738</v>
      </c>
      <c r="J103" s="5">
        <v>0</v>
      </c>
      <c r="K103" s="6">
        <f t="shared" si="4"/>
        <v>0</v>
      </c>
      <c r="L103" s="5">
        <v>55.677173913043482</v>
      </c>
      <c r="M103" s="5">
        <v>0</v>
      </c>
      <c r="N103" s="6">
        <f t="shared" si="5"/>
        <v>0</v>
      </c>
    </row>
    <row r="104" spans="1:14" x14ac:dyDescent="0.25">
      <c r="A104" t="s">
        <v>32</v>
      </c>
      <c r="B104" t="s">
        <v>205</v>
      </c>
      <c r="C104" t="s">
        <v>206</v>
      </c>
      <c r="D104" t="s">
        <v>75</v>
      </c>
      <c r="E104" s="5">
        <v>156.38043478260869</v>
      </c>
      <c r="F104" s="5">
        <v>31.843369565217404</v>
      </c>
      <c r="G104" s="5">
        <v>0</v>
      </c>
      <c r="H104" s="6">
        <f t="shared" si="3"/>
        <v>0</v>
      </c>
      <c r="I104" s="5">
        <v>116.03489130434775</v>
      </c>
      <c r="J104" s="5">
        <v>3.1847826086956523</v>
      </c>
      <c r="K104" s="6">
        <f t="shared" si="4"/>
        <v>2.7446766855171955E-2</v>
      </c>
      <c r="L104" s="5">
        <v>335.06576086956528</v>
      </c>
      <c r="M104" s="5">
        <v>0</v>
      </c>
      <c r="N104" s="6">
        <f t="shared" si="5"/>
        <v>0</v>
      </c>
    </row>
    <row r="105" spans="1:14" x14ac:dyDescent="0.25">
      <c r="A105" t="s">
        <v>32</v>
      </c>
      <c r="B105" t="s">
        <v>207</v>
      </c>
      <c r="C105" t="s">
        <v>121</v>
      </c>
      <c r="D105" t="s">
        <v>72</v>
      </c>
      <c r="E105" s="5">
        <v>111.39130434782609</v>
      </c>
      <c r="F105" s="5">
        <v>45.817934782608695</v>
      </c>
      <c r="G105" s="5">
        <v>0</v>
      </c>
      <c r="H105" s="6">
        <f t="shared" si="3"/>
        <v>0</v>
      </c>
      <c r="I105" s="5">
        <v>105.3125</v>
      </c>
      <c r="J105" s="5">
        <v>0</v>
      </c>
      <c r="K105" s="6">
        <f t="shared" si="4"/>
        <v>0</v>
      </c>
      <c r="L105" s="5">
        <v>242.91304347826087</v>
      </c>
      <c r="M105" s="5">
        <v>0</v>
      </c>
      <c r="N105" s="6">
        <f t="shared" si="5"/>
        <v>0</v>
      </c>
    </row>
    <row r="106" spans="1:14" x14ac:dyDescent="0.25">
      <c r="A106" t="s">
        <v>32</v>
      </c>
      <c r="B106" t="s">
        <v>208</v>
      </c>
      <c r="C106" t="s">
        <v>209</v>
      </c>
      <c r="D106" t="s">
        <v>72</v>
      </c>
      <c r="E106" s="5">
        <v>49.358695652173914</v>
      </c>
      <c r="F106" s="5">
        <v>23.439130434782609</v>
      </c>
      <c r="G106" s="5">
        <v>0</v>
      </c>
      <c r="H106" s="6">
        <f t="shared" si="3"/>
        <v>0</v>
      </c>
      <c r="I106" s="5">
        <v>75.083695652173915</v>
      </c>
      <c r="J106" s="5">
        <v>0</v>
      </c>
      <c r="K106" s="6">
        <f t="shared" si="4"/>
        <v>0</v>
      </c>
      <c r="L106" s="5">
        <v>129.56358695652173</v>
      </c>
      <c r="M106" s="5">
        <v>0</v>
      </c>
      <c r="N106" s="6">
        <f t="shared" si="5"/>
        <v>0</v>
      </c>
    </row>
    <row r="107" spans="1:14" x14ac:dyDescent="0.25">
      <c r="A107" t="s">
        <v>32</v>
      </c>
      <c r="B107" t="s">
        <v>210</v>
      </c>
      <c r="C107" t="s">
        <v>209</v>
      </c>
      <c r="D107" t="s">
        <v>72</v>
      </c>
      <c r="E107" s="5">
        <v>185.5108695652174</v>
      </c>
      <c r="F107" s="5">
        <v>46.22608695652174</v>
      </c>
      <c r="G107" s="5">
        <v>0</v>
      </c>
      <c r="H107" s="6">
        <f t="shared" si="3"/>
        <v>0</v>
      </c>
      <c r="I107" s="5">
        <v>210.51934782608694</v>
      </c>
      <c r="J107" s="5">
        <v>0</v>
      </c>
      <c r="K107" s="6">
        <f t="shared" si="4"/>
        <v>0</v>
      </c>
      <c r="L107" s="5">
        <v>477.76543478260862</v>
      </c>
      <c r="M107" s="5">
        <v>0</v>
      </c>
      <c r="N107" s="6">
        <f t="shared" si="5"/>
        <v>0</v>
      </c>
    </row>
    <row r="108" spans="1:14" x14ac:dyDescent="0.25">
      <c r="A108" t="s">
        <v>32</v>
      </c>
      <c r="B108" t="s">
        <v>211</v>
      </c>
      <c r="C108" t="s">
        <v>212</v>
      </c>
      <c r="D108" t="s">
        <v>72</v>
      </c>
      <c r="E108" s="5">
        <v>34.032608695652172</v>
      </c>
      <c r="F108" s="5">
        <v>29.774456521739129</v>
      </c>
      <c r="G108" s="5">
        <v>0.46195652173913043</v>
      </c>
      <c r="H108" s="6">
        <f t="shared" si="3"/>
        <v>1.5515195765264216E-2</v>
      </c>
      <c r="I108" s="5">
        <v>16.002717391304348</v>
      </c>
      <c r="J108" s="5">
        <v>5.1630434782608692</v>
      </c>
      <c r="K108" s="6">
        <f t="shared" si="4"/>
        <v>0.3226354219731703</v>
      </c>
      <c r="L108" s="5">
        <v>110.39945652173913</v>
      </c>
      <c r="M108" s="5">
        <v>0</v>
      </c>
      <c r="N108" s="6">
        <f t="shared" si="5"/>
        <v>0</v>
      </c>
    </row>
    <row r="109" spans="1:14" x14ac:dyDescent="0.25">
      <c r="A109" t="s">
        <v>32</v>
      </c>
      <c r="B109" t="s">
        <v>213</v>
      </c>
      <c r="C109" t="s">
        <v>114</v>
      </c>
      <c r="D109" t="s">
        <v>72</v>
      </c>
      <c r="E109" s="5">
        <v>136.17391304347825</v>
      </c>
      <c r="F109" s="5">
        <v>66.33</v>
      </c>
      <c r="G109" s="5">
        <v>0</v>
      </c>
      <c r="H109" s="6">
        <f t="shared" si="3"/>
        <v>0</v>
      </c>
      <c r="I109" s="5">
        <v>131.31793478260869</v>
      </c>
      <c r="J109" s="5">
        <v>0</v>
      </c>
      <c r="K109" s="6">
        <f t="shared" si="4"/>
        <v>0</v>
      </c>
      <c r="L109" s="5">
        <v>294.46739130434781</v>
      </c>
      <c r="M109" s="5">
        <v>0</v>
      </c>
      <c r="N109" s="6">
        <f t="shared" si="5"/>
        <v>0</v>
      </c>
    </row>
    <row r="110" spans="1:14" x14ac:dyDescent="0.25">
      <c r="A110" t="s">
        <v>32</v>
      </c>
      <c r="B110" t="s">
        <v>214</v>
      </c>
      <c r="C110" t="s">
        <v>215</v>
      </c>
      <c r="D110" t="s">
        <v>41</v>
      </c>
      <c r="E110" s="5">
        <v>114.17391304347827</v>
      </c>
      <c r="F110" s="5">
        <v>48.884999999999991</v>
      </c>
      <c r="G110" s="5">
        <v>0</v>
      </c>
      <c r="H110" s="6">
        <f t="shared" si="3"/>
        <v>0</v>
      </c>
      <c r="I110" s="5">
        <v>76.570760869565234</v>
      </c>
      <c r="J110" s="5">
        <v>0</v>
      </c>
      <c r="K110" s="6">
        <f t="shared" si="4"/>
        <v>0</v>
      </c>
      <c r="L110" s="5">
        <v>257.71891304347815</v>
      </c>
      <c r="M110" s="5">
        <v>0</v>
      </c>
      <c r="N110" s="6">
        <f t="shared" si="5"/>
        <v>0</v>
      </c>
    </row>
    <row r="111" spans="1:14" x14ac:dyDescent="0.25">
      <c r="A111" t="s">
        <v>32</v>
      </c>
      <c r="B111" t="s">
        <v>216</v>
      </c>
      <c r="C111" t="s">
        <v>217</v>
      </c>
      <c r="D111" t="s">
        <v>41</v>
      </c>
      <c r="E111" s="5">
        <v>62.869565217391305</v>
      </c>
      <c r="F111" s="5">
        <v>35.38282608695652</v>
      </c>
      <c r="G111" s="5">
        <v>2.0918478260869562</v>
      </c>
      <c r="H111" s="6">
        <f t="shared" si="3"/>
        <v>5.9120428112385638E-2</v>
      </c>
      <c r="I111" s="5">
        <v>51.343478260869553</v>
      </c>
      <c r="J111" s="5">
        <v>3.5760869565217392</v>
      </c>
      <c r="K111" s="6">
        <f t="shared" si="4"/>
        <v>6.9650266745702447E-2</v>
      </c>
      <c r="L111" s="5">
        <v>124.25826086956522</v>
      </c>
      <c r="M111" s="5">
        <v>0</v>
      </c>
      <c r="N111" s="6">
        <f t="shared" si="5"/>
        <v>0</v>
      </c>
    </row>
    <row r="112" spans="1:14" x14ac:dyDescent="0.25">
      <c r="A112" t="s">
        <v>32</v>
      </c>
      <c r="B112" t="s">
        <v>218</v>
      </c>
      <c r="C112" t="s">
        <v>219</v>
      </c>
      <c r="D112" t="s">
        <v>72</v>
      </c>
      <c r="E112" s="5">
        <v>127.89130434782609</v>
      </c>
      <c r="F112" s="5">
        <v>5.6114130434782599</v>
      </c>
      <c r="G112" s="5">
        <v>0</v>
      </c>
      <c r="H112" s="6">
        <f t="shared" si="3"/>
        <v>0</v>
      </c>
      <c r="I112" s="5">
        <v>127.91456521739131</v>
      </c>
      <c r="J112" s="5">
        <v>0</v>
      </c>
      <c r="K112" s="6">
        <f t="shared" si="4"/>
        <v>0</v>
      </c>
      <c r="L112" s="5">
        <v>279.80706521739125</v>
      </c>
      <c r="M112" s="5">
        <v>0</v>
      </c>
      <c r="N112" s="6">
        <f t="shared" si="5"/>
        <v>0</v>
      </c>
    </row>
    <row r="113" spans="1:14" x14ac:dyDescent="0.25">
      <c r="A113" t="s">
        <v>32</v>
      </c>
      <c r="B113" t="s">
        <v>220</v>
      </c>
      <c r="C113" t="s">
        <v>142</v>
      </c>
      <c r="D113" t="s">
        <v>35</v>
      </c>
      <c r="E113" s="5">
        <v>116.16304347826087</v>
      </c>
      <c r="F113" s="5">
        <v>75.375</v>
      </c>
      <c r="G113" s="5">
        <v>0</v>
      </c>
      <c r="H113" s="6">
        <f t="shared" si="3"/>
        <v>0</v>
      </c>
      <c r="I113" s="5">
        <v>86.266304347826093</v>
      </c>
      <c r="J113" s="5">
        <v>0</v>
      </c>
      <c r="K113" s="6">
        <f t="shared" si="4"/>
        <v>0</v>
      </c>
      <c r="L113" s="5">
        <v>279.86141304347825</v>
      </c>
      <c r="M113" s="5">
        <v>0</v>
      </c>
      <c r="N113" s="6">
        <f t="shared" si="5"/>
        <v>0</v>
      </c>
    </row>
    <row r="114" spans="1:14" x14ac:dyDescent="0.25">
      <c r="A114" t="s">
        <v>32</v>
      </c>
      <c r="B114" t="s">
        <v>221</v>
      </c>
      <c r="C114" t="s">
        <v>222</v>
      </c>
      <c r="D114" t="s">
        <v>154</v>
      </c>
      <c r="E114" s="5">
        <v>85.945652173913047</v>
      </c>
      <c r="F114" s="5">
        <v>58.758152173913047</v>
      </c>
      <c r="G114" s="5">
        <v>0</v>
      </c>
      <c r="H114" s="6">
        <f t="shared" si="3"/>
        <v>0</v>
      </c>
      <c r="I114" s="5">
        <v>37.282608695652172</v>
      </c>
      <c r="J114" s="5">
        <v>0</v>
      </c>
      <c r="K114" s="6">
        <f t="shared" si="4"/>
        <v>0</v>
      </c>
      <c r="L114" s="5">
        <v>217.45923913043478</v>
      </c>
      <c r="M114" s="5">
        <v>0</v>
      </c>
      <c r="N114" s="6">
        <f t="shared" si="5"/>
        <v>0</v>
      </c>
    </row>
    <row r="115" spans="1:14" x14ac:dyDescent="0.25">
      <c r="A115" t="s">
        <v>32</v>
      </c>
      <c r="B115" t="s">
        <v>223</v>
      </c>
      <c r="C115" t="s">
        <v>34</v>
      </c>
      <c r="D115" t="s">
        <v>35</v>
      </c>
      <c r="E115" s="5">
        <v>107.78260869565217</v>
      </c>
      <c r="F115" s="5">
        <v>42.311630434782614</v>
      </c>
      <c r="G115" s="5">
        <v>4.1847826086956516E-2</v>
      </c>
      <c r="H115" s="6">
        <f t="shared" si="3"/>
        <v>9.8903837211990718E-4</v>
      </c>
      <c r="I115" s="5">
        <v>73.514456521739135</v>
      </c>
      <c r="J115" s="5">
        <v>0</v>
      </c>
      <c r="K115" s="6">
        <f t="shared" si="4"/>
        <v>0</v>
      </c>
      <c r="L115" s="5">
        <v>217.51630434782609</v>
      </c>
      <c r="M115" s="5">
        <v>0</v>
      </c>
      <c r="N115" s="6">
        <f t="shared" si="5"/>
        <v>0</v>
      </c>
    </row>
    <row r="116" spans="1:14" x14ac:dyDescent="0.25">
      <c r="A116" t="s">
        <v>32</v>
      </c>
      <c r="B116" t="s">
        <v>224</v>
      </c>
      <c r="C116" t="s">
        <v>225</v>
      </c>
      <c r="D116" t="s">
        <v>35</v>
      </c>
      <c r="E116" s="5">
        <v>105.05434782608695</v>
      </c>
      <c r="F116" s="5">
        <v>38.777173913043477</v>
      </c>
      <c r="G116" s="5">
        <v>5.1630434782608696E-2</v>
      </c>
      <c r="H116" s="6">
        <f t="shared" si="3"/>
        <v>1.3314646110721795E-3</v>
      </c>
      <c r="I116" s="5">
        <v>64.459239130434781</v>
      </c>
      <c r="J116" s="5">
        <v>0</v>
      </c>
      <c r="K116" s="6">
        <f t="shared" si="4"/>
        <v>0</v>
      </c>
      <c r="L116" s="5">
        <v>199.14673913043478</v>
      </c>
      <c r="M116" s="5">
        <v>3.5543478260869565</v>
      </c>
      <c r="N116" s="6">
        <f t="shared" si="5"/>
        <v>1.7847883633981935E-2</v>
      </c>
    </row>
    <row r="117" spans="1:14" x14ac:dyDescent="0.25">
      <c r="A117" t="s">
        <v>32</v>
      </c>
      <c r="B117" t="s">
        <v>226</v>
      </c>
      <c r="C117" t="s">
        <v>43</v>
      </c>
      <c r="D117" t="s">
        <v>41</v>
      </c>
      <c r="E117" s="5">
        <v>88.032608695652172</v>
      </c>
      <c r="F117" s="5">
        <v>40.646739130434781</v>
      </c>
      <c r="G117" s="5">
        <v>0</v>
      </c>
      <c r="H117" s="6">
        <f t="shared" si="3"/>
        <v>0</v>
      </c>
      <c r="I117" s="5">
        <v>62.836956521739133</v>
      </c>
      <c r="J117" s="5">
        <v>0</v>
      </c>
      <c r="K117" s="6">
        <f t="shared" si="4"/>
        <v>0</v>
      </c>
      <c r="L117" s="5">
        <v>189.33695652173913</v>
      </c>
      <c r="M117" s="5">
        <v>0</v>
      </c>
      <c r="N117" s="6">
        <f t="shared" si="5"/>
        <v>0</v>
      </c>
    </row>
    <row r="118" spans="1:14" x14ac:dyDescent="0.25">
      <c r="A118" t="s">
        <v>32</v>
      </c>
      <c r="B118" t="s">
        <v>227</v>
      </c>
      <c r="C118" t="s">
        <v>228</v>
      </c>
      <c r="D118" t="s">
        <v>41</v>
      </c>
      <c r="E118" s="5">
        <v>324.80434782608694</v>
      </c>
      <c r="F118" s="5">
        <v>139.2391304347826</v>
      </c>
      <c r="G118" s="5">
        <v>0</v>
      </c>
      <c r="H118" s="6">
        <f t="shared" si="3"/>
        <v>0</v>
      </c>
      <c r="I118" s="5">
        <v>261.19565217391306</v>
      </c>
      <c r="J118" s="5">
        <v>0</v>
      </c>
      <c r="K118" s="6">
        <f t="shared" si="4"/>
        <v>0</v>
      </c>
      <c r="L118" s="5">
        <v>976.51902173913038</v>
      </c>
      <c r="M118" s="5">
        <v>0</v>
      </c>
      <c r="N118" s="6">
        <f t="shared" si="5"/>
        <v>0</v>
      </c>
    </row>
    <row r="119" spans="1:14" x14ac:dyDescent="0.25">
      <c r="A119" t="s">
        <v>32</v>
      </c>
      <c r="B119" t="s">
        <v>229</v>
      </c>
      <c r="C119" t="s">
        <v>40</v>
      </c>
      <c r="D119" t="s">
        <v>41</v>
      </c>
      <c r="E119" s="5">
        <v>38.347826086956523</v>
      </c>
      <c r="F119" s="5">
        <v>18.722826086956523</v>
      </c>
      <c r="G119" s="5">
        <v>0</v>
      </c>
      <c r="H119" s="6">
        <f t="shared" si="3"/>
        <v>0</v>
      </c>
      <c r="I119" s="5">
        <v>2.8695652173913042</v>
      </c>
      <c r="J119" s="5">
        <v>0</v>
      </c>
      <c r="K119" s="6">
        <f t="shared" si="4"/>
        <v>0</v>
      </c>
      <c r="L119" s="5">
        <v>37.417391304347824</v>
      </c>
      <c r="M119" s="5">
        <v>0</v>
      </c>
      <c r="N119" s="6">
        <f t="shared" si="5"/>
        <v>0</v>
      </c>
    </row>
    <row r="120" spans="1:14" x14ac:dyDescent="0.25">
      <c r="A120" t="s">
        <v>32</v>
      </c>
      <c r="B120" t="s">
        <v>230</v>
      </c>
      <c r="C120" t="s">
        <v>231</v>
      </c>
      <c r="D120" t="s">
        <v>135</v>
      </c>
      <c r="E120" s="5">
        <v>111</v>
      </c>
      <c r="F120" s="5">
        <v>53.722826086956523</v>
      </c>
      <c r="G120" s="5">
        <v>0</v>
      </c>
      <c r="H120" s="6">
        <f t="shared" si="3"/>
        <v>0</v>
      </c>
      <c r="I120" s="5">
        <v>71.877717391304344</v>
      </c>
      <c r="J120" s="5">
        <v>0</v>
      </c>
      <c r="K120" s="6">
        <f t="shared" si="4"/>
        <v>0</v>
      </c>
      <c r="L120" s="5">
        <v>249.96739130434781</v>
      </c>
      <c r="M120" s="5">
        <v>0</v>
      </c>
      <c r="N120" s="6">
        <f t="shared" si="5"/>
        <v>0</v>
      </c>
    </row>
    <row r="121" spans="1:14" x14ac:dyDescent="0.25">
      <c r="A121" t="s">
        <v>32</v>
      </c>
      <c r="B121" t="s">
        <v>232</v>
      </c>
      <c r="C121" t="s">
        <v>176</v>
      </c>
      <c r="D121" t="s">
        <v>35</v>
      </c>
      <c r="E121" s="5">
        <v>76.565217391304344</v>
      </c>
      <c r="F121" s="5">
        <v>109.54076086956522</v>
      </c>
      <c r="G121" s="5">
        <v>0</v>
      </c>
      <c r="H121" s="6">
        <f t="shared" si="3"/>
        <v>0</v>
      </c>
      <c r="I121" s="5">
        <v>16.858695652173914</v>
      </c>
      <c r="J121" s="5">
        <v>0</v>
      </c>
      <c r="K121" s="6">
        <f t="shared" si="4"/>
        <v>0</v>
      </c>
      <c r="L121" s="5">
        <v>243.69500000000002</v>
      </c>
      <c r="M121" s="5">
        <v>0</v>
      </c>
      <c r="N121" s="6">
        <f t="shared" si="5"/>
        <v>0</v>
      </c>
    </row>
    <row r="122" spans="1:14" x14ac:dyDescent="0.25">
      <c r="A122" t="s">
        <v>32</v>
      </c>
      <c r="B122" t="s">
        <v>233</v>
      </c>
      <c r="C122" t="s">
        <v>234</v>
      </c>
      <c r="D122" t="s">
        <v>72</v>
      </c>
      <c r="E122" s="5">
        <v>52.043478260869563</v>
      </c>
      <c r="F122" s="5">
        <v>42.277173913043477</v>
      </c>
      <c r="G122" s="5">
        <v>0</v>
      </c>
      <c r="H122" s="6">
        <f t="shared" si="3"/>
        <v>0</v>
      </c>
      <c r="I122" s="5">
        <v>49.217391304347828</v>
      </c>
      <c r="J122" s="5">
        <v>0</v>
      </c>
      <c r="K122" s="6">
        <f t="shared" si="4"/>
        <v>0</v>
      </c>
      <c r="L122" s="5">
        <v>144.40217391304347</v>
      </c>
      <c r="M122" s="5">
        <v>0</v>
      </c>
      <c r="N122" s="6">
        <f t="shared" si="5"/>
        <v>0</v>
      </c>
    </row>
    <row r="123" spans="1:14" x14ac:dyDescent="0.25">
      <c r="A123" t="s">
        <v>32</v>
      </c>
      <c r="B123" t="s">
        <v>235</v>
      </c>
      <c r="C123" t="s">
        <v>236</v>
      </c>
      <c r="D123" t="s">
        <v>35</v>
      </c>
      <c r="E123" s="5">
        <v>86.173913043478265</v>
      </c>
      <c r="F123" s="5">
        <v>22.15695652173914</v>
      </c>
      <c r="G123" s="5">
        <v>0</v>
      </c>
      <c r="H123" s="6">
        <f t="shared" si="3"/>
        <v>0</v>
      </c>
      <c r="I123" s="5">
        <v>59.004673913043483</v>
      </c>
      <c r="J123" s="5">
        <v>0</v>
      </c>
      <c r="K123" s="6">
        <f t="shared" si="4"/>
        <v>0</v>
      </c>
      <c r="L123" s="5">
        <v>194.57141304347829</v>
      </c>
      <c r="M123" s="5">
        <v>0</v>
      </c>
      <c r="N123" s="6">
        <f t="shared" si="5"/>
        <v>0</v>
      </c>
    </row>
    <row r="124" spans="1:14" x14ac:dyDescent="0.25">
      <c r="A124" t="s">
        <v>32</v>
      </c>
      <c r="B124" t="s">
        <v>237</v>
      </c>
      <c r="C124" t="s">
        <v>51</v>
      </c>
      <c r="D124" t="s">
        <v>41</v>
      </c>
      <c r="E124" s="5">
        <v>101.28260869565217</v>
      </c>
      <c r="F124" s="5">
        <v>38.297391304347826</v>
      </c>
      <c r="G124" s="5">
        <v>0</v>
      </c>
      <c r="H124" s="6">
        <f t="shared" si="3"/>
        <v>0</v>
      </c>
      <c r="I124" s="5">
        <v>70.304891304347834</v>
      </c>
      <c r="J124" s="5">
        <v>0</v>
      </c>
      <c r="K124" s="6">
        <f t="shared" si="4"/>
        <v>0</v>
      </c>
      <c r="L124" s="5">
        <v>180.87206521739125</v>
      </c>
      <c r="M124" s="5">
        <v>0</v>
      </c>
      <c r="N124" s="6">
        <f t="shared" si="5"/>
        <v>0</v>
      </c>
    </row>
    <row r="125" spans="1:14" x14ac:dyDescent="0.25">
      <c r="A125" t="s">
        <v>32</v>
      </c>
      <c r="B125" t="s">
        <v>238</v>
      </c>
      <c r="C125" t="s">
        <v>40</v>
      </c>
      <c r="D125" t="s">
        <v>41</v>
      </c>
      <c r="E125" s="5">
        <v>51.489130434782609</v>
      </c>
      <c r="F125" s="5">
        <v>39.583586956521728</v>
      </c>
      <c r="G125" s="5">
        <v>0</v>
      </c>
      <c r="H125" s="6">
        <f t="shared" si="3"/>
        <v>0</v>
      </c>
      <c r="I125" s="5">
        <v>20.821521739130443</v>
      </c>
      <c r="J125" s="5">
        <v>0</v>
      </c>
      <c r="K125" s="6">
        <f t="shared" si="4"/>
        <v>0</v>
      </c>
      <c r="L125" s="5">
        <v>107.52315217391299</v>
      </c>
      <c r="M125" s="5">
        <v>0</v>
      </c>
      <c r="N125" s="6">
        <f t="shared" si="5"/>
        <v>0</v>
      </c>
    </row>
    <row r="126" spans="1:14" x14ac:dyDescent="0.25">
      <c r="A126" t="s">
        <v>32</v>
      </c>
      <c r="B126" t="s">
        <v>239</v>
      </c>
      <c r="C126" t="s">
        <v>240</v>
      </c>
      <c r="D126" t="s">
        <v>41</v>
      </c>
      <c r="E126" s="5">
        <v>55.793478260869563</v>
      </c>
      <c r="F126" s="5">
        <v>25.02652173913043</v>
      </c>
      <c r="G126" s="5">
        <v>1.4184782608695652</v>
      </c>
      <c r="H126" s="6">
        <f t="shared" si="3"/>
        <v>5.6679001407202799E-2</v>
      </c>
      <c r="I126" s="5">
        <v>40.948369565217384</v>
      </c>
      <c r="J126" s="5">
        <v>2.6956521739130435</v>
      </c>
      <c r="K126" s="6">
        <f t="shared" si="4"/>
        <v>6.583051297365454E-2</v>
      </c>
      <c r="L126" s="5">
        <v>146.64402173913047</v>
      </c>
      <c r="M126" s="5">
        <v>6.9510869565217392</v>
      </c>
      <c r="N126" s="6">
        <f t="shared" si="5"/>
        <v>4.740109330121374E-2</v>
      </c>
    </row>
    <row r="127" spans="1:14" x14ac:dyDescent="0.25">
      <c r="A127" t="s">
        <v>32</v>
      </c>
      <c r="B127" t="s">
        <v>241</v>
      </c>
      <c r="C127" t="s">
        <v>64</v>
      </c>
      <c r="D127" t="s">
        <v>38</v>
      </c>
      <c r="E127" s="5">
        <v>142.69565217391303</v>
      </c>
      <c r="F127" s="5">
        <v>9.8994565217391308</v>
      </c>
      <c r="G127" s="5">
        <v>0</v>
      </c>
      <c r="H127" s="6">
        <f t="shared" si="3"/>
        <v>0</v>
      </c>
      <c r="I127" s="5">
        <v>108.38010869565211</v>
      </c>
      <c r="J127" s="5">
        <v>0</v>
      </c>
      <c r="K127" s="6">
        <f t="shared" si="4"/>
        <v>0</v>
      </c>
      <c r="L127" s="5">
        <v>295.45184782608698</v>
      </c>
      <c r="M127" s="5">
        <v>0</v>
      </c>
      <c r="N127" s="6">
        <f t="shared" si="5"/>
        <v>0</v>
      </c>
    </row>
    <row r="128" spans="1:14" x14ac:dyDescent="0.25">
      <c r="A128" t="s">
        <v>32</v>
      </c>
      <c r="B128" t="s">
        <v>242</v>
      </c>
      <c r="C128" t="s">
        <v>174</v>
      </c>
      <c r="D128" t="s">
        <v>41</v>
      </c>
      <c r="E128" s="5">
        <v>116.82608695652173</v>
      </c>
      <c r="F128" s="5">
        <v>36.154891304347828</v>
      </c>
      <c r="G128" s="5">
        <v>0</v>
      </c>
      <c r="H128" s="6">
        <f t="shared" si="3"/>
        <v>0</v>
      </c>
      <c r="I128" s="5">
        <v>89.814130434782598</v>
      </c>
      <c r="J128" s="5">
        <v>0</v>
      </c>
      <c r="K128" s="6">
        <f t="shared" si="4"/>
        <v>0</v>
      </c>
      <c r="L128" s="5">
        <v>254.34239130434781</v>
      </c>
      <c r="M128" s="5">
        <v>0</v>
      </c>
      <c r="N128" s="6">
        <f t="shared" si="5"/>
        <v>0</v>
      </c>
    </row>
    <row r="129" spans="1:14" x14ac:dyDescent="0.25">
      <c r="A129" t="s">
        <v>32</v>
      </c>
      <c r="B129" t="s">
        <v>243</v>
      </c>
      <c r="C129" t="s">
        <v>51</v>
      </c>
      <c r="D129" t="s">
        <v>41</v>
      </c>
      <c r="E129" s="5">
        <v>67.369565217391298</v>
      </c>
      <c r="F129" s="5">
        <v>36.991847826086953</v>
      </c>
      <c r="G129" s="5">
        <v>0</v>
      </c>
      <c r="H129" s="6">
        <f t="shared" si="3"/>
        <v>0</v>
      </c>
      <c r="I129" s="5">
        <v>56</v>
      </c>
      <c r="J129" s="5">
        <v>0.96739130434782605</v>
      </c>
      <c r="K129" s="6">
        <f t="shared" si="4"/>
        <v>1.7274844720496892E-2</v>
      </c>
      <c r="L129" s="5">
        <v>188.94293478260869</v>
      </c>
      <c r="M129" s="5">
        <v>0</v>
      </c>
      <c r="N129" s="6">
        <f t="shared" si="5"/>
        <v>0</v>
      </c>
    </row>
    <row r="130" spans="1:14" x14ac:dyDescent="0.25">
      <c r="A130" t="s">
        <v>32</v>
      </c>
      <c r="B130" t="s">
        <v>244</v>
      </c>
      <c r="C130" t="s">
        <v>83</v>
      </c>
      <c r="D130" t="s">
        <v>35</v>
      </c>
      <c r="E130" s="5">
        <v>49.304347826086953</v>
      </c>
      <c r="F130" s="5">
        <v>29.441956521739129</v>
      </c>
      <c r="G130" s="5">
        <v>0</v>
      </c>
      <c r="H130" s="6">
        <f t="shared" ref="H130:H193" si="6">G130/F130</f>
        <v>0</v>
      </c>
      <c r="I130" s="5">
        <v>36.353913043478272</v>
      </c>
      <c r="J130" s="5">
        <v>2.75</v>
      </c>
      <c r="K130" s="6">
        <f t="shared" ref="K130:K193" si="7">J130/I130</f>
        <v>7.5645226875882002E-2</v>
      </c>
      <c r="L130" s="5">
        <v>115.45456521739133</v>
      </c>
      <c r="M130" s="5">
        <v>8.508152173913043</v>
      </c>
      <c r="N130" s="6">
        <f t="shared" ref="N130:N193" si="8">M130/L130</f>
        <v>7.3692644010160194E-2</v>
      </c>
    </row>
    <row r="131" spans="1:14" x14ac:dyDescent="0.25">
      <c r="A131" t="s">
        <v>32</v>
      </c>
      <c r="B131" t="s">
        <v>245</v>
      </c>
      <c r="C131" t="s">
        <v>246</v>
      </c>
      <c r="D131" t="s">
        <v>41</v>
      </c>
      <c r="E131" s="5">
        <v>110</v>
      </c>
      <c r="F131" s="5">
        <v>57.528804347826082</v>
      </c>
      <c r="G131" s="5">
        <v>0</v>
      </c>
      <c r="H131" s="6">
        <f t="shared" si="6"/>
        <v>0</v>
      </c>
      <c r="I131" s="5">
        <v>88.835326086956513</v>
      </c>
      <c r="J131" s="5">
        <v>0</v>
      </c>
      <c r="K131" s="6">
        <f t="shared" si="7"/>
        <v>0</v>
      </c>
      <c r="L131" s="5">
        <v>238.98260869565226</v>
      </c>
      <c r="M131" s="5">
        <v>0</v>
      </c>
      <c r="N131" s="6">
        <f t="shared" si="8"/>
        <v>0</v>
      </c>
    </row>
    <row r="132" spans="1:14" x14ac:dyDescent="0.25">
      <c r="A132" t="s">
        <v>32</v>
      </c>
      <c r="B132" t="s">
        <v>247</v>
      </c>
      <c r="C132" t="s">
        <v>66</v>
      </c>
      <c r="D132" t="s">
        <v>54</v>
      </c>
      <c r="E132" s="5">
        <v>85.597826086956516</v>
      </c>
      <c r="F132" s="5">
        <v>17.489130434782609</v>
      </c>
      <c r="G132" s="5">
        <v>7.6086956521739135E-2</v>
      </c>
      <c r="H132" s="6">
        <f t="shared" si="6"/>
        <v>4.3505282784338101E-3</v>
      </c>
      <c r="I132" s="5">
        <v>70.519021739130437</v>
      </c>
      <c r="J132" s="5">
        <v>0</v>
      </c>
      <c r="K132" s="6">
        <f t="shared" si="7"/>
        <v>0</v>
      </c>
      <c r="L132" s="5">
        <v>168.85869565217391</v>
      </c>
      <c r="M132" s="5">
        <v>0</v>
      </c>
      <c r="N132" s="6">
        <f t="shared" si="8"/>
        <v>0</v>
      </c>
    </row>
    <row r="133" spans="1:14" x14ac:dyDescent="0.25">
      <c r="A133" t="s">
        <v>32</v>
      </c>
      <c r="B133" t="s">
        <v>248</v>
      </c>
      <c r="C133" t="s">
        <v>91</v>
      </c>
      <c r="D133" t="s">
        <v>54</v>
      </c>
      <c r="E133" s="5">
        <v>103.94565217391305</v>
      </c>
      <c r="F133" s="5">
        <v>43.273695652173906</v>
      </c>
      <c r="G133" s="5">
        <v>0</v>
      </c>
      <c r="H133" s="6">
        <f t="shared" si="6"/>
        <v>0</v>
      </c>
      <c r="I133" s="5">
        <v>84.489130434782609</v>
      </c>
      <c r="J133" s="5">
        <v>0</v>
      </c>
      <c r="K133" s="6">
        <f t="shared" si="7"/>
        <v>0</v>
      </c>
      <c r="L133" s="5">
        <v>178.84913043478261</v>
      </c>
      <c r="M133" s="5">
        <v>0</v>
      </c>
      <c r="N133" s="6">
        <f t="shared" si="8"/>
        <v>0</v>
      </c>
    </row>
    <row r="134" spans="1:14" x14ac:dyDescent="0.25">
      <c r="A134" t="s">
        <v>32</v>
      </c>
      <c r="B134" t="s">
        <v>249</v>
      </c>
      <c r="C134" t="s">
        <v>97</v>
      </c>
      <c r="D134" t="s">
        <v>35</v>
      </c>
      <c r="E134" s="5">
        <v>158.7608695652174</v>
      </c>
      <c r="F134" s="5">
        <v>67.054347826086953</v>
      </c>
      <c r="G134" s="5">
        <v>0</v>
      </c>
      <c r="H134" s="6">
        <f t="shared" si="6"/>
        <v>0</v>
      </c>
      <c r="I134" s="5">
        <v>107.73717391304348</v>
      </c>
      <c r="J134" s="5">
        <v>0.34782608695652173</v>
      </c>
      <c r="K134" s="6">
        <f t="shared" si="7"/>
        <v>3.2284686364360935E-3</v>
      </c>
      <c r="L134" s="5">
        <v>309.42119565217394</v>
      </c>
      <c r="M134" s="5">
        <v>7.3369565217391311E-2</v>
      </c>
      <c r="N134" s="6">
        <f t="shared" si="8"/>
        <v>2.3711874379758841E-4</v>
      </c>
    </row>
    <row r="135" spans="1:14" x14ac:dyDescent="0.25">
      <c r="A135" t="s">
        <v>32</v>
      </c>
      <c r="B135" t="s">
        <v>250</v>
      </c>
      <c r="C135" t="s">
        <v>251</v>
      </c>
      <c r="D135" t="s">
        <v>72</v>
      </c>
      <c r="E135" s="5">
        <v>130.78260869565219</v>
      </c>
      <c r="F135" s="5">
        <v>28.439891304347828</v>
      </c>
      <c r="G135" s="5">
        <v>0</v>
      </c>
      <c r="H135" s="6">
        <f t="shared" si="6"/>
        <v>0</v>
      </c>
      <c r="I135" s="5">
        <v>113.64913043478262</v>
      </c>
      <c r="J135" s="5">
        <v>0</v>
      </c>
      <c r="K135" s="6">
        <f t="shared" si="7"/>
        <v>0</v>
      </c>
      <c r="L135" s="5">
        <v>274.57706521739124</v>
      </c>
      <c r="M135" s="5">
        <v>0</v>
      </c>
      <c r="N135" s="6">
        <f t="shared" si="8"/>
        <v>0</v>
      </c>
    </row>
    <row r="136" spans="1:14" x14ac:dyDescent="0.25">
      <c r="A136" t="s">
        <v>32</v>
      </c>
      <c r="B136" t="s">
        <v>252</v>
      </c>
      <c r="C136" t="s">
        <v>253</v>
      </c>
      <c r="D136" t="s">
        <v>75</v>
      </c>
      <c r="E136" s="5">
        <v>75.934782608695656</v>
      </c>
      <c r="F136" s="5">
        <v>13.750652173913053</v>
      </c>
      <c r="G136" s="5">
        <v>0</v>
      </c>
      <c r="H136" s="6">
        <f t="shared" si="6"/>
        <v>0</v>
      </c>
      <c r="I136" s="5">
        <v>53.368369565217378</v>
      </c>
      <c r="J136" s="5">
        <v>6.9021739130434785</v>
      </c>
      <c r="K136" s="6">
        <f t="shared" si="7"/>
        <v>0.12933079967168312</v>
      </c>
      <c r="L136" s="5">
        <v>194.9199999999999</v>
      </c>
      <c r="M136" s="5">
        <v>18.964673913043477</v>
      </c>
      <c r="N136" s="6">
        <f t="shared" si="8"/>
        <v>9.7294653771000855E-2</v>
      </c>
    </row>
    <row r="137" spans="1:14" x14ac:dyDescent="0.25">
      <c r="A137" t="s">
        <v>32</v>
      </c>
      <c r="B137" t="s">
        <v>254</v>
      </c>
      <c r="C137" t="s">
        <v>111</v>
      </c>
      <c r="D137" t="s">
        <v>72</v>
      </c>
      <c r="E137" s="5">
        <v>137.96739130434781</v>
      </c>
      <c r="F137" s="5">
        <v>31.1333695652174</v>
      </c>
      <c r="G137" s="5">
        <v>0</v>
      </c>
      <c r="H137" s="6">
        <f t="shared" si="6"/>
        <v>0</v>
      </c>
      <c r="I137" s="5">
        <v>94.427391304347807</v>
      </c>
      <c r="J137" s="5">
        <v>0</v>
      </c>
      <c r="K137" s="6">
        <f t="shared" si="7"/>
        <v>0</v>
      </c>
      <c r="L137" s="5">
        <v>325.27586956521742</v>
      </c>
      <c r="M137" s="5">
        <v>0</v>
      </c>
      <c r="N137" s="6">
        <f t="shared" si="8"/>
        <v>0</v>
      </c>
    </row>
    <row r="138" spans="1:14" x14ac:dyDescent="0.25">
      <c r="A138" t="s">
        <v>32</v>
      </c>
      <c r="B138" t="s">
        <v>255</v>
      </c>
      <c r="C138" t="s">
        <v>256</v>
      </c>
      <c r="D138" t="s">
        <v>54</v>
      </c>
      <c r="E138" s="5">
        <v>108.26086956521739</v>
      </c>
      <c r="F138" s="5">
        <v>40.478260869565219</v>
      </c>
      <c r="G138" s="5">
        <v>0</v>
      </c>
      <c r="H138" s="6">
        <f t="shared" si="6"/>
        <v>0</v>
      </c>
      <c r="I138" s="5">
        <v>90.5625</v>
      </c>
      <c r="J138" s="5">
        <v>0</v>
      </c>
      <c r="K138" s="6">
        <f t="shared" si="7"/>
        <v>0</v>
      </c>
      <c r="L138" s="5">
        <v>207.95380434782609</v>
      </c>
      <c r="M138" s="5">
        <v>0</v>
      </c>
      <c r="N138" s="6">
        <f t="shared" si="8"/>
        <v>0</v>
      </c>
    </row>
    <row r="139" spans="1:14" x14ac:dyDescent="0.25">
      <c r="A139" t="s">
        <v>32</v>
      </c>
      <c r="B139" t="s">
        <v>257</v>
      </c>
      <c r="C139" t="s">
        <v>85</v>
      </c>
      <c r="D139" t="s">
        <v>72</v>
      </c>
      <c r="E139" s="5">
        <v>58.467391304347828</v>
      </c>
      <c r="F139" s="5">
        <v>34.173913043478258</v>
      </c>
      <c r="G139" s="5">
        <v>0.28260869565217389</v>
      </c>
      <c r="H139" s="6">
        <f t="shared" si="6"/>
        <v>8.2697201017811698E-3</v>
      </c>
      <c r="I139" s="5">
        <v>48.652173913043477</v>
      </c>
      <c r="J139" s="5">
        <v>2.402173913043478</v>
      </c>
      <c r="K139" s="6">
        <f t="shared" si="7"/>
        <v>4.9374441465594276E-2</v>
      </c>
      <c r="L139" s="5">
        <v>144.83967391304347</v>
      </c>
      <c r="M139" s="5">
        <v>5.2554347826086953</v>
      </c>
      <c r="N139" s="6">
        <f t="shared" si="8"/>
        <v>3.6284497476595186E-2</v>
      </c>
    </row>
    <row r="140" spans="1:14" x14ac:dyDescent="0.25">
      <c r="A140" t="s">
        <v>32</v>
      </c>
      <c r="B140" t="s">
        <v>258</v>
      </c>
      <c r="C140" t="s">
        <v>259</v>
      </c>
      <c r="D140" t="s">
        <v>41</v>
      </c>
      <c r="E140" s="5">
        <v>52.141304347826086</v>
      </c>
      <c r="F140" s="5">
        <v>28.821195652173916</v>
      </c>
      <c r="G140" s="5">
        <v>0</v>
      </c>
      <c r="H140" s="6">
        <f t="shared" si="6"/>
        <v>0</v>
      </c>
      <c r="I140" s="5">
        <v>22.171195652173914</v>
      </c>
      <c r="J140" s="5">
        <v>0</v>
      </c>
      <c r="K140" s="6">
        <f t="shared" si="7"/>
        <v>0</v>
      </c>
      <c r="L140" s="5">
        <v>120.04195652173912</v>
      </c>
      <c r="M140" s="5">
        <v>0</v>
      </c>
      <c r="N140" s="6">
        <f t="shared" si="8"/>
        <v>0</v>
      </c>
    </row>
    <row r="141" spans="1:14" x14ac:dyDescent="0.25">
      <c r="A141" t="s">
        <v>32</v>
      </c>
      <c r="B141" t="s">
        <v>260</v>
      </c>
      <c r="C141" t="s">
        <v>261</v>
      </c>
      <c r="D141" t="s">
        <v>54</v>
      </c>
      <c r="E141" s="5">
        <v>112.1195652173913</v>
      </c>
      <c r="F141" s="5">
        <v>34.894021739130437</v>
      </c>
      <c r="G141" s="5">
        <v>0</v>
      </c>
      <c r="H141" s="6">
        <f t="shared" si="6"/>
        <v>0</v>
      </c>
      <c r="I141" s="5">
        <v>79.897608695652167</v>
      </c>
      <c r="J141" s="5">
        <v>0</v>
      </c>
      <c r="K141" s="6">
        <f t="shared" si="7"/>
        <v>0</v>
      </c>
      <c r="L141" s="5">
        <v>217.55978260869566</v>
      </c>
      <c r="M141" s="5">
        <v>0</v>
      </c>
      <c r="N141" s="6">
        <f t="shared" si="8"/>
        <v>0</v>
      </c>
    </row>
    <row r="142" spans="1:14" x14ac:dyDescent="0.25">
      <c r="A142" t="s">
        <v>32</v>
      </c>
      <c r="B142" t="s">
        <v>262</v>
      </c>
      <c r="C142" t="s">
        <v>88</v>
      </c>
      <c r="D142" t="s">
        <v>35</v>
      </c>
      <c r="E142" s="5">
        <v>141.06521739130434</v>
      </c>
      <c r="F142" s="5">
        <v>0.14130434782608695</v>
      </c>
      <c r="G142" s="5">
        <v>0.14130434782608695</v>
      </c>
      <c r="H142" s="6">
        <f t="shared" si="6"/>
        <v>1</v>
      </c>
      <c r="I142" s="5">
        <v>115.76902173913044</v>
      </c>
      <c r="J142" s="5">
        <v>0</v>
      </c>
      <c r="K142" s="6">
        <f t="shared" si="7"/>
        <v>0</v>
      </c>
      <c r="L142" s="5">
        <v>261.10869565217394</v>
      </c>
      <c r="M142" s="5">
        <v>0</v>
      </c>
      <c r="N142" s="6">
        <f t="shared" si="8"/>
        <v>0</v>
      </c>
    </row>
    <row r="143" spans="1:14" x14ac:dyDescent="0.25">
      <c r="A143" t="s">
        <v>32</v>
      </c>
      <c r="B143" t="s">
        <v>263</v>
      </c>
      <c r="C143" t="s">
        <v>264</v>
      </c>
      <c r="D143" t="s">
        <v>35</v>
      </c>
      <c r="E143" s="5">
        <v>122.57608695652173</v>
      </c>
      <c r="F143" s="5">
        <v>52.442934782608695</v>
      </c>
      <c r="G143" s="5">
        <v>0.18478260869565216</v>
      </c>
      <c r="H143" s="6">
        <f t="shared" si="6"/>
        <v>3.5234986268718586E-3</v>
      </c>
      <c r="I143" s="5">
        <v>89.054347826086953</v>
      </c>
      <c r="J143" s="5">
        <v>0.30434782608695654</v>
      </c>
      <c r="K143" s="6">
        <f t="shared" si="7"/>
        <v>3.4175515684120596E-3</v>
      </c>
      <c r="L143" s="5">
        <v>226.85869565217391</v>
      </c>
      <c r="M143" s="5">
        <v>0.56793478260869568</v>
      </c>
      <c r="N143" s="6">
        <f t="shared" si="8"/>
        <v>2.5034737195151167E-3</v>
      </c>
    </row>
    <row r="144" spans="1:14" x14ac:dyDescent="0.25">
      <c r="A144" t="s">
        <v>32</v>
      </c>
      <c r="B144" t="s">
        <v>265</v>
      </c>
      <c r="C144" t="s">
        <v>66</v>
      </c>
      <c r="D144" t="s">
        <v>54</v>
      </c>
      <c r="E144" s="5">
        <v>101.69565217391305</v>
      </c>
      <c r="F144" s="5">
        <v>33.331521739130437</v>
      </c>
      <c r="G144" s="5">
        <v>0</v>
      </c>
      <c r="H144" s="6">
        <f t="shared" si="6"/>
        <v>0</v>
      </c>
      <c r="I144" s="5">
        <v>98.366847826086953</v>
      </c>
      <c r="J144" s="5">
        <v>0</v>
      </c>
      <c r="K144" s="6">
        <f t="shared" si="7"/>
        <v>0</v>
      </c>
      <c r="L144" s="5">
        <v>190.82065217391303</v>
      </c>
      <c r="M144" s="5">
        <v>0</v>
      </c>
      <c r="N144" s="6">
        <f t="shared" si="8"/>
        <v>0</v>
      </c>
    </row>
    <row r="145" spans="1:14" x14ac:dyDescent="0.25">
      <c r="A145" t="s">
        <v>32</v>
      </c>
      <c r="B145" t="s">
        <v>266</v>
      </c>
      <c r="C145" t="s">
        <v>267</v>
      </c>
      <c r="D145" t="s">
        <v>135</v>
      </c>
      <c r="E145" s="5">
        <v>68.293478260869563</v>
      </c>
      <c r="F145" s="5">
        <v>32.839673913043477</v>
      </c>
      <c r="G145" s="5">
        <v>0</v>
      </c>
      <c r="H145" s="6">
        <f t="shared" si="6"/>
        <v>0</v>
      </c>
      <c r="I145" s="5">
        <v>65.285326086956516</v>
      </c>
      <c r="J145" s="5">
        <v>0</v>
      </c>
      <c r="K145" s="6">
        <f t="shared" si="7"/>
        <v>0</v>
      </c>
      <c r="L145" s="5">
        <v>140.875</v>
      </c>
      <c r="M145" s="5">
        <v>0</v>
      </c>
      <c r="N145" s="6">
        <f t="shared" si="8"/>
        <v>0</v>
      </c>
    </row>
    <row r="146" spans="1:14" x14ac:dyDescent="0.25">
      <c r="A146" t="s">
        <v>32</v>
      </c>
      <c r="B146" t="s">
        <v>268</v>
      </c>
      <c r="C146" t="s">
        <v>56</v>
      </c>
      <c r="D146" t="s">
        <v>38</v>
      </c>
      <c r="E146" s="5">
        <v>50.510869565217391</v>
      </c>
      <c r="F146" s="5">
        <v>28.268478260869568</v>
      </c>
      <c r="G146" s="5">
        <v>1.9489130434782609</v>
      </c>
      <c r="H146" s="6">
        <f t="shared" si="6"/>
        <v>6.8942976890837074E-2</v>
      </c>
      <c r="I146" s="5">
        <v>40.854347826086943</v>
      </c>
      <c r="J146" s="5">
        <v>1.8152173913043479</v>
      </c>
      <c r="K146" s="6">
        <f t="shared" si="7"/>
        <v>4.4431437237269208E-2</v>
      </c>
      <c r="L146" s="5">
        <v>96.02086956521741</v>
      </c>
      <c r="M146" s="5">
        <v>0</v>
      </c>
      <c r="N146" s="6">
        <f t="shared" si="8"/>
        <v>0</v>
      </c>
    </row>
    <row r="147" spans="1:14" x14ac:dyDescent="0.25">
      <c r="A147" t="s">
        <v>32</v>
      </c>
      <c r="B147" t="s">
        <v>269</v>
      </c>
      <c r="C147" t="s">
        <v>140</v>
      </c>
      <c r="D147" t="s">
        <v>35</v>
      </c>
      <c r="E147" s="5">
        <v>123.70652173913044</v>
      </c>
      <c r="F147" s="5">
        <v>41.160326086956523</v>
      </c>
      <c r="G147" s="5">
        <v>7.0570652173913047</v>
      </c>
      <c r="H147" s="6">
        <f t="shared" si="6"/>
        <v>0.17145309302172049</v>
      </c>
      <c r="I147" s="5">
        <v>106.17391304347827</v>
      </c>
      <c r="J147" s="5">
        <v>1.423913043478261</v>
      </c>
      <c r="K147" s="6">
        <f t="shared" si="7"/>
        <v>1.3411138411138411E-2</v>
      </c>
      <c r="L147" s="5">
        <v>253.43478260869566</v>
      </c>
      <c r="M147" s="5">
        <v>3.4782608695652173</v>
      </c>
      <c r="N147" s="6">
        <f t="shared" si="8"/>
        <v>1.3724481043060559E-2</v>
      </c>
    </row>
    <row r="148" spans="1:14" x14ac:dyDescent="0.25">
      <c r="A148" t="s">
        <v>32</v>
      </c>
      <c r="B148" t="s">
        <v>270</v>
      </c>
      <c r="C148" t="s">
        <v>215</v>
      </c>
      <c r="D148" t="s">
        <v>41</v>
      </c>
      <c r="E148" s="5">
        <v>30.456521739130434</v>
      </c>
      <c r="F148" s="5">
        <v>24.108695652173914</v>
      </c>
      <c r="G148" s="5">
        <v>1.3233695652173914</v>
      </c>
      <c r="H148" s="6">
        <f t="shared" si="6"/>
        <v>5.4891794409377817E-2</v>
      </c>
      <c r="I148" s="5">
        <v>15.451086956521738</v>
      </c>
      <c r="J148" s="5">
        <v>2.7065217391304346</v>
      </c>
      <c r="K148" s="6">
        <f t="shared" si="7"/>
        <v>0.17516707703130496</v>
      </c>
      <c r="L148" s="5">
        <v>92.149456521739125</v>
      </c>
      <c r="M148" s="5">
        <v>8.8288043478260878</v>
      </c>
      <c r="N148" s="6">
        <f t="shared" si="8"/>
        <v>9.5809619297573076E-2</v>
      </c>
    </row>
    <row r="149" spans="1:14" x14ac:dyDescent="0.25">
      <c r="A149" t="s">
        <v>32</v>
      </c>
      <c r="B149" t="s">
        <v>271</v>
      </c>
      <c r="C149" t="s">
        <v>272</v>
      </c>
      <c r="D149" t="s">
        <v>38</v>
      </c>
      <c r="E149" s="5">
        <v>58.771739130434781</v>
      </c>
      <c r="F149" s="5">
        <v>50.011413043478264</v>
      </c>
      <c r="G149" s="5">
        <v>0</v>
      </c>
      <c r="H149" s="6">
        <f t="shared" si="6"/>
        <v>0</v>
      </c>
      <c r="I149" s="5">
        <v>23.085434782608697</v>
      </c>
      <c r="J149" s="5">
        <v>0</v>
      </c>
      <c r="K149" s="6">
        <f t="shared" si="7"/>
        <v>0</v>
      </c>
      <c r="L149" s="5">
        <v>134.08826086956523</v>
      </c>
      <c r="M149" s="5">
        <v>0</v>
      </c>
      <c r="N149" s="6">
        <f t="shared" si="8"/>
        <v>0</v>
      </c>
    </row>
    <row r="150" spans="1:14" x14ac:dyDescent="0.25">
      <c r="A150" t="s">
        <v>32</v>
      </c>
      <c r="B150" t="s">
        <v>273</v>
      </c>
      <c r="C150" t="s">
        <v>228</v>
      </c>
      <c r="D150" t="s">
        <v>41</v>
      </c>
      <c r="E150" s="5">
        <v>93.739130434782609</v>
      </c>
      <c r="F150" s="5">
        <v>34.577499999999993</v>
      </c>
      <c r="G150" s="5">
        <v>0</v>
      </c>
      <c r="H150" s="6">
        <f t="shared" si="6"/>
        <v>0</v>
      </c>
      <c r="I150" s="5">
        <v>75.89815217391309</v>
      </c>
      <c r="J150" s="5">
        <v>0</v>
      </c>
      <c r="K150" s="6">
        <f t="shared" si="7"/>
        <v>0</v>
      </c>
      <c r="L150" s="5">
        <v>196.37717391304358</v>
      </c>
      <c r="M150" s="5">
        <v>0</v>
      </c>
      <c r="N150" s="6">
        <f t="shared" si="8"/>
        <v>0</v>
      </c>
    </row>
    <row r="151" spans="1:14" x14ac:dyDescent="0.25">
      <c r="A151" t="s">
        <v>32</v>
      </c>
      <c r="B151" t="s">
        <v>274</v>
      </c>
      <c r="C151" t="s">
        <v>180</v>
      </c>
      <c r="D151" t="s">
        <v>72</v>
      </c>
      <c r="E151" s="5">
        <v>64.978260869565219</v>
      </c>
      <c r="F151" s="5">
        <v>32.258152173913047</v>
      </c>
      <c r="G151" s="5">
        <v>0.4891304347826087</v>
      </c>
      <c r="H151" s="6">
        <f t="shared" si="6"/>
        <v>1.5163002274450339E-2</v>
      </c>
      <c r="I151" s="5">
        <v>56.839673913043477</v>
      </c>
      <c r="J151" s="5">
        <v>0.34782608695652173</v>
      </c>
      <c r="K151" s="6">
        <f t="shared" si="7"/>
        <v>6.1194243916431607E-3</v>
      </c>
      <c r="L151" s="5">
        <v>127.88858695652173</v>
      </c>
      <c r="M151" s="5">
        <v>0.32608695652173914</v>
      </c>
      <c r="N151" s="6">
        <f t="shared" si="8"/>
        <v>2.5497737075834523E-3</v>
      </c>
    </row>
    <row r="152" spans="1:14" x14ac:dyDescent="0.25">
      <c r="A152" t="s">
        <v>32</v>
      </c>
      <c r="B152" t="s">
        <v>275</v>
      </c>
      <c r="C152" t="s">
        <v>43</v>
      </c>
      <c r="D152" t="s">
        <v>41</v>
      </c>
      <c r="E152" s="5">
        <v>147.96739130434781</v>
      </c>
      <c r="F152" s="5">
        <v>11.092391304347826</v>
      </c>
      <c r="G152" s="5">
        <v>0</v>
      </c>
      <c r="H152" s="6">
        <f t="shared" si="6"/>
        <v>0</v>
      </c>
      <c r="I152" s="5">
        <v>124.41032608695652</v>
      </c>
      <c r="J152" s="5">
        <v>0</v>
      </c>
      <c r="K152" s="6">
        <f t="shared" si="7"/>
        <v>0</v>
      </c>
      <c r="L152" s="5">
        <v>300.125</v>
      </c>
      <c r="M152" s="5">
        <v>0</v>
      </c>
      <c r="N152" s="6">
        <f t="shared" si="8"/>
        <v>0</v>
      </c>
    </row>
    <row r="153" spans="1:14" x14ac:dyDescent="0.25">
      <c r="A153" t="s">
        <v>32</v>
      </c>
      <c r="B153" t="s">
        <v>276</v>
      </c>
      <c r="C153" t="s">
        <v>277</v>
      </c>
      <c r="D153" t="s">
        <v>72</v>
      </c>
      <c r="E153" s="5">
        <v>108.16304347826087</v>
      </c>
      <c r="F153" s="5">
        <v>27.095108695652176</v>
      </c>
      <c r="G153" s="5">
        <v>0</v>
      </c>
      <c r="H153" s="6">
        <f t="shared" si="6"/>
        <v>0</v>
      </c>
      <c r="I153" s="5">
        <v>97.885869565217391</v>
      </c>
      <c r="J153" s="5">
        <v>0</v>
      </c>
      <c r="K153" s="6">
        <f t="shared" si="7"/>
        <v>0</v>
      </c>
      <c r="L153" s="5">
        <v>221.14673913043478</v>
      </c>
      <c r="M153" s="5">
        <v>0</v>
      </c>
      <c r="N153" s="6">
        <f t="shared" si="8"/>
        <v>0</v>
      </c>
    </row>
    <row r="154" spans="1:14" x14ac:dyDescent="0.25">
      <c r="A154" t="s">
        <v>32</v>
      </c>
      <c r="B154" t="s">
        <v>278</v>
      </c>
      <c r="C154" t="s">
        <v>206</v>
      </c>
      <c r="D154" t="s">
        <v>75</v>
      </c>
      <c r="E154" s="5">
        <v>72.554347826086953</v>
      </c>
      <c r="F154" s="5">
        <v>6.4211956521739131</v>
      </c>
      <c r="G154" s="5">
        <v>5.3586956521739131</v>
      </c>
      <c r="H154" s="6">
        <f t="shared" si="6"/>
        <v>0.83453237410071945</v>
      </c>
      <c r="I154" s="5">
        <v>66.671195652173907</v>
      </c>
      <c r="J154" s="5">
        <v>0</v>
      </c>
      <c r="K154" s="6">
        <f t="shared" si="7"/>
        <v>0</v>
      </c>
      <c r="L154" s="5">
        <v>148.32880434782609</v>
      </c>
      <c r="M154" s="5">
        <v>0</v>
      </c>
      <c r="N154" s="6">
        <f t="shared" si="8"/>
        <v>0</v>
      </c>
    </row>
    <row r="155" spans="1:14" x14ac:dyDescent="0.25">
      <c r="A155" t="s">
        <v>32</v>
      </c>
      <c r="B155" t="s">
        <v>279</v>
      </c>
      <c r="C155" t="s">
        <v>40</v>
      </c>
      <c r="D155" t="s">
        <v>41</v>
      </c>
      <c r="E155" s="5">
        <v>108.02173913043478</v>
      </c>
      <c r="F155" s="5">
        <v>3.6086956521739131</v>
      </c>
      <c r="G155" s="5">
        <v>0</v>
      </c>
      <c r="H155" s="6">
        <f t="shared" si="6"/>
        <v>0</v>
      </c>
      <c r="I155" s="5">
        <v>107.76086956521739</v>
      </c>
      <c r="J155" s="5">
        <v>0</v>
      </c>
      <c r="K155" s="6">
        <f t="shared" si="7"/>
        <v>0</v>
      </c>
      <c r="L155" s="5">
        <v>226.98369565217391</v>
      </c>
      <c r="M155" s="5">
        <v>0</v>
      </c>
      <c r="N155" s="6">
        <f t="shared" si="8"/>
        <v>0</v>
      </c>
    </row>
    <row r="156" spans="1:14" x14ac:dyDescent="0.25">
      <c r="A156" t="s">
        <v>32</v>
      </c>
      <c r="B156" t="s">
        <v>280</v>
      </c>
      <c r="C156" t="s">
        <v>77</v>
      </c>
      <c r="D156" t="s">
        <v>41</v>
      </c>
      <c r="E156" s="5">
        <v>93.021739130434781</v>
      </c>
      <c r="F156" s="5">
        <v>12.673913043478262</v>
      </c>
      <c r="G156" s="5">
        <v>1.1413043478260869</v>
      </c>
      <c r="H156" s="6">
        <f t="shared" si="6"/>
        <v>9.0051457975986265E-2</v>
      </c>
      <c r="I156" s="5">
        <v>79.332391304347823</v>
      </c>
      <c r="J156" s="5">
        <v>12.108695652173912</v>
      </c>
      <c r="K156" s="6">
        <f t="shared" si="7"/>
        <v>0.1526324298699199</v>
      </c>
      <c r="L156" s="5">
        <v>163.82065217391303</v>
      </c>
      <c r="M156" s="5">
        <v>0</v>
      </c>
      <c r="N156" s="6">
        <f t="shared" si="8"/>
        <v>0</v>
      </c>
    </row>
    <row r="157" spans="1:14" x14ac:dyDescent="0.25">
      <c r="A157" t="s">
        <v>32</v>
      </c>
      <c r="B157" t="s">
        <v>281</v>
      </c>
      <c r="C157" t="s">
        <v>228</v>
      </c>
      <c r="D157" t="s">
        <v>41</v>
      </c>
      <c r="E157" s="5">
        <v>121.85869565217391</v>
      </c>
      <c r="F157" s="5">
        <v>43.211956521739133</v>
      </c>
      <c r="G157" s="5">
        <v>0</v>
      </c>
      <c r="H157" s="6">
        <f t="shared" si="6"/>
        <v>0</v>
      </c>
      <c r="I157" s="5">
        <v>112.53532608695652</v>
      </c>
      <c r="J157" s="5">
        <v>7.6086956521739135E-2</v>
      </c>
      <c r="K157" s="6">
        <f t="shared" si="7"/>
        <v>6.7611619539758054E-4</v>
      </c>
      <c r="L157" s="5">
        <v>270.25271739130437</v>
      </c>
      <c r="M157" s="5">
        <v>0.1766304347826087</v>
      </c>
      <c r="N157" s="6">
        <f t="shared" si="8"/>
        <v>6.5357505555387974E-4</v>
      </c>
    </row>
    <row r="158" spans="1:14" x14ac:dyDescent="0.25">
      <c r="A158" t="s">
        <v>32</v>
      </c>
      <c r="B158" t="s">
        <v>282</v>
      </c>
      <c r="C158" t="s">
        <v>215</v>
      </c>
      <c r="D158" t="s">
        <v>41</v>
      </c>
      <c r="E158" s="5">
        <v>107.30434782608695</v>
      </c>
      <c r="F158" s="5">
        <v>58.516304347826086</v>
      </c>
      <c r="G158" s="5">
        <v>0</v>
      </c>
      <c r="H158" s="6">
        <f t="shared" si="6"/>
        <v>0</v>
      </c>
      <c r="I158" s="5">
        <v>82.320652173913047</v>
      </c>
      <c r="J158" s="5">
        <v>0.77173913043478259</v>
      </c>
      <c r="K158" s="6">
        <f t="shared" si="7"/>
        <v>9.3747936885191785E-3</v>
      </c>
      <c r="L158" s="5">
        <v>231.72554347826087</v>
      </c>
      <c r="M158" s="5">
        <v>0</v>
      </c>
      <c r="N158" s="6">
        <f t="shared" si="8"/>
        <v>0</v>
      </c>
    </row>
    <row r="159" spans="1:14" x14ac:dyDescent="0.25">
      <c r="A159" t="s">
        <v>32</v>
      </c>
      <c r="B159" t="s">
        <v>283</v>
      </c>
      <c r="C159" t="s">
        <v>284</v>
      </c>
      <c r="D159" t="s">
        <v>35</v>
      </c>
      <c r="E159" s="5">
        <v>321.45652173913044</v>
      </c>
      <c r="F159" s="5">
        <v>100.07880434782609</v>
      </c>
      <c r="G159" s="5">
        <v>3.2608695652173912E-2</v>
      </c>
      <c r="H159" s="6">
        <f t="shared" si="6"/>
        <v>3.2583018816693363E-4</v>
      </c>
      <c r="I159" s="5">
        <v>256.56521739130437</v>
      </c>
      <c r="J159" s="5">
        <v>0</v>
      </c>
      <c r="K159" s="6">
        <f t="shared" si="7"/>
        <v>0</v>
      </c>
      <c r="L159" s="5">
        <v>658.22010869565213</v>
      </c>
      <c r="M159" s="5">
        <v>0</v>
      </c>
      <c r="N159" s="6">
        <f t="shared" si="8"/>
        <v>0</v>
      </c>
    </row>
    <row r="160" spans="1:14" x14ac:dyDescent="0.25">
      <c r="A160" t="s">
        <v>32</v>
      </c>
      <c r="B160" t="s">
        <v>285</v>
      </c>
      <c r="C160" t="s">
        <v>160</v>
      </c>
      <c r="D160" t="s">
        <v>72</v>
      </c>
      <c r="E160" s="5">
        <v>128.30434782608697</v>
      </c>
      <c r="F160" s="5">
        <v>60.710434782608715</v>
      </c>
      <c r="G160" s="5">
        <v>0</v>
      </c>
      <c r="H160" s="6">
        <f t="shared" si="6"/>
        <v>0</v>
      </c>
      <c r="I160" s="5">
        <v>105.75163043478264</v>
      </c>
      <c r="J160" s="5">
        <v>0</v>
      </c>
      <c r="K160" s="6">
        <f t="shared" si="7"/>
        <v>0</v>
      </c>
      <c r="L160" s="5">
        <v>221.43815217391312</v>
      </c>
      <c r="M160" s="5">
        <v>0</v>
      </c>
      <c r="N160" s="6">
        <f t="shared" si="8"/>
        <v>0</v>
      </c>
    </row>
    <row r="161" spans="1:14" x14ac:dyDescent="0.25">
      <c r="A161" t="s">
        <v>32</v>
      </c>
      <c r="B161" t="s">
        <v>286</v>
      </c>
      <c r="C161" t="s">
        <v>170</v>
      </c>
      <c r="D161" t="s">
        <v>35</v>
      </c>
      <c r="E161" s="5">
        <v>100.26086956521739</v>
      </c>
      <c r="F161" s="5">
        <v>47.858695652173914</v>
      </c>
      <c r="G161" s="5">
        <v>1.4293478260869565</v>
      </c>
      <c r="H161" s="6">
        <f t="shared" si="6"/>
        <v>2.986600045423575E-2</v>
      </c>
      <c r="I161" s="5">
        <v>72.858695652173907</v>
      </c>
      <c r="J161" s="5">
        <v>0.42391304347826086</v>
      </c>
      <c r="K161" s="6">
        <f t="shared" si="7"/>
        <v>5.8182903177681636E-3</v>
      </c>
      <c r="L161" s="5">
        <v>193.38315217391303</v>
      </c>
      <c r="M161" s="5">
        <v>1.5978260869565217</v>
      </c>
      <c r="N161" s="6">
        <f t="shared" si="8"/>
        <v>8.2624885828707934E-3</v>
      </c>
    </row>
    <row r="162" spans="1:14" x14ac:dyDescent="0.25">
      <c r="A162" t="s">
        <v>32</v>
      </c>
      <c r="B162" t="s">
        <v>287</v>
      </c>
      <c r="C162" t="s">
        <v>104</v>
      </c>
      <c r="D162" t="s">
        <v>35</v>
      </c>
      <c r="E162" s="5">
        <v>70.119565217391298</v>
      </c>
      <c r="F162" s="5">
        <v>54.394021739130437</v>
      </c>
      <c r="G162" s="5">
        <v>0</v>
      </c>
      <c r="H162" s="6">
        <f t="shared" si="6"/>
        <v>0</v>
      </c>
      <c r="I162" s="5">
        <v>3.0842391304347827</v>
      </c>
      <c r="J162" s="5">
        <v>0</v>
      </c>
      <c r="K162" s="6">
        <f t="shared" si="7"/>
        <v>0</v>
      </c>
      <c r="L162" s="5">
        <v>176.40489130434781</v>
      </c>
      <c r="M162" s="5">
        <v>0</v>
      </c>
      <c r="N162" s="6">
        <f t="shared" si="8"/>
        <v>0</v>
      </c>
    </row>
    <row r="163" spans="1:14" x14ac:dyDescent="0.25">
      <c r="A163" t="s">
        <v>32</v>
      </c>
      <c r="B163" t="s">
        <v>288</v>
      </c>
      <c r="C163" t="s">
        <v>289</v>
      </c>
      <c r="D163" t="s">
        <v>41</v>
      </c>
      <c r="E163" s="5">
        <v>122.09782608695652</v>
      </c>
      <c r="F163" s="5">
        <v>8.6956521739130432E-2</v>
      </c>
      <c r="G163" s="5">
        <v>0</v>
      </c>
      <c r="H163" s="6">
        <f t="shared" si="6"/>
        <v>0</v>
      </c>
      <c r="I163" s="5">
        <v>117.30163043478265</v>
      </c>
      <c r="J163" s="5">
        <v>0</v>
      </c>
      <c r="K163" s="6">
        <f t="shared" si="7"/>
        <v>0</v>
      </c>
      <c r="L163" s="5">
        <v>277.03793478260872</v>
      </c>
      <c r="M163" s="5">
        <v>0</v>
      </c>
      <c r="N163" s="6">
        <f t="shared" si="8"/>
        <v>0</v>
      </c>
    </row>
    <row r="164" spans="1:14" x14ac:dyDescent="0.25">
      <c r="A164" t="s">
        <v>32</v>
      </c>
      <c r="B164" t="s">
        <v>290</v>
      </c>
      <c r="C164" t="s">
        <v>291</v>
      </c>
      <c r="D164" t="s">
        <v>75</v>
      </c>
      <c r="E164" s="5">
        <v>78.413043478260875</v>
      </c>
      <c r="F164" s="5">
        <v>12.858695652173916</v>
      </c>
      <c r="G164" s="5">
        <v>8.7065217391304355</v>
      </c>
      <c r="H164" s="6">
        <f t="shared" si="6"/>
        <v>0.67709213863060003</v>
      </c>
      <c r="I164" s="5">
        <v>53.909239130434756</v>
      </c>
      <c r="J164" s="5">
        <v>3.6413043478260869</v>
      </c>
      <c r="K164" s="6">
        <f t="shared" si="7"/>
        <v>6.7545088867158001E-2</v>
      </c>
      <c r="L164" s="5">
        <v>172.52108695652169</v>
      </c>
      <c r="M164" s="5">
        <v>6.7010869565217392</v>
      </c>
      <c r="N164" s="6">
        <f t="shared" si="8"/>
        <v>3.8842132719755756E-2</v>
      </c>
    </row>
    <row r="165" spans="1:14" x14ac:dyDescent="0.25">
      <c r="A165" t="s">
        <v>32</v>
      </c>
      <c r="B165" t="s">
        <v>292</v>
      </c>
      <c r="C165" t="s">
        <v>140</v>
      </c>
      <c r="D165" t="s">
        <v>35</v>
      </c>
      <c r="E165" s="5">
        <v>141.97826086956522</v>
      </c>
      <c r="F165" s="5">
        <v>11.401847826086957</v>
      </c>
      <c r="G165" s="5">
        <v>1.7092391304347827</v>
      </c>
      <c r="H165" s="6">
        <f t="shared" si="6"/>
        <v>0.14990895831148651</v>
      </c>
      <c r="I165" s="5">
        <v>122.88684782608696</v>
      </c>
      <c r="J165" s="5">
        <v>8.6956521739130432E-2</v>
      </c>
      <c r="K165" s="6">
        <f t="shared" si="7"/>
        <v>7.0761455173944923E-4</v>
      </c>
      <c r="L165" s="5">
        <v>314.57521739130436</v>
      </c>
      <c r="M165" s="5">
        <v>0</v>
      </c>
      <c r="N165" s="6">
        <f t="shared" si="8"/>
        <v>0</v>
      </c>
    </row>
    <row r="166" spans="1:14" x14ac:dyDescent="0.25">
      <c r="A166" t="s">
        <v>32</v>
      </c>
      <c r="B166" t="s">
        <v>293</v>
      </c>
      <c r="C166" t="s">
        <v>51</v>
      </c>
      <c r="D166" t="s">
        <v>41</v>
      </c>
      <c r="E166" s="5">
        <v>155.18478260869566</v>
      </c>
      <c r="F166" s="5">
        <v>0.23369565217391305</v>
      </c>
      <c r="G166" s="5">
        <v>3.2608695652173912E-2</v>
      </c>
      <c r="H166" s="6">
        <f t="shared" si="6"/>
        <v>0.13953488372093023</v>
      </c>
      <c r="I166" s="5">
        <v>109.3804347826087</v>
      </c>
      <c r="J166" s="5">
        <v>0.17391304347826086</v>
      </c>
      <c r="K166" s="6">
        <f t="shared" si="7"/>
        <v>1.589983106429494E-3</v>
      </c>
      <c r="L166" s="5">
        <v>303.23641304347825</v>
      </c>
      <c r="M166" s="5">
        <v>0</v>
      </c>
      <c r="N166" s="6">
        <f t="shared" si="8"/>
        <v>0</v>
      </c>
    </row>
    <row r="167" spans="1:14" x14ac:dyDescent="0.25">
      <c r="A167" t="s">
        <v>32</v>
      </c>
      <c r="B167" t="s">
        <v>294</v>
      </c>
      <c r="C167" t="s">
        <v>228</v>
      </c>
      <c r="D167" t="s">
        <v>41</v>
      </c>
      <c r="E167" s="5">
        <v>90.989130434782609</v>
      </c>
      <c r="F167" s="5">
        <v>39.698369565217391</v>
      </c>
      <c r="G167" s="5">
        <v>0</v>
      </c>
      <c r="H167" s="6">
        <f t="shared" si="6"/>
        <v>0</v>
      </c>
      <c r="I167" s="5">
        <v>46.0625</v>
      </c>
      <c r="J167" s="5">
        <v>0</v>
      </c>
      <c r="K167" s="6">
        <f t="shared" si="7"/>
        <v>0</v>
      </c>
      <c r="L167" s="5">
        <v>128.57608695652175</v>
      </c>
      <c r="M167" s="5">
        <v>0</v>
      </c>
      <c r="N167" s="6">
        <f t="shared" si="8"/>
        <v>0</v>
      </c>
    </row>
    <row r="168" spans="1:14" x14ac:dyDescent="0.25">
      <c r="A168" t="s">
        <v>32</v>
      </c>
      <c r="B168" t="s">
        <v>295</v>
      </c>
      <c r="C168" t="s">
        <v>296</v>
      </c>
      <c r="D168" t="s">
        <v>35</v>
      </c>
      <c r="E168" s="5">
        <v>123.94565217391305</v>
      </c>
      <c r="F168" s="5">
        <v>95.885869565217391</v>
      </c>
      <c r="G168" s="5">
        <v>0</v>
      </c>
      <c r="H168" s="6">
        <f t="shared" si="6"/>
        <v>0</v>
      </c>
      <c r="I168" s="5">
        <v>85.524456521739125</v>
      </c>
      <c r="J168" s="5">
        <v>0</v>
      </c>
      <c r="K168" s="6">
        <f t="shared" si="7"/>
        <v>0</v>
      </c>
      <c r="L168" s="5">
        <v>376.79641304347831</v>
      </c>
      <c r="M168" s="5">
        <v>0</v>
      </c>
      <c r="N168" s="6">
        <f t="shared" si="8"/>
        <v>0</v>
      </c>
    </row>
    <row r="169" spans="1:14" x14ac:dyDescent="0.25">
      <c r="A169" t="s">
        <v>32</v>
      </c>
      <c r="B169" t="s">
        <v>297</v>
      </c>
      <c r="C169" t="s">
        <v>111</v>
      </c>
      <c r="D169" t="s">
        <v>72</v>
      </c>
      <c r="E169" s="5">
        <v>19.032608695652176</v>
      </c>
      <c r="F169" s="5">
        <v>26.801630434782609</v>
      </c>
      <c r="G169" s="5">
        <v>0</v>
      </c>
      <c r="H169" s="6">
        <f t="shared" si="6"/>
        <v>0</v>
      </c>
      <c r="I169" s="5">
        <v>21.524456521739129</v>
      </c>
      <c r="J169" s="5">
        <v>0</v>
      </c>
      <c r="K169" s="6">
        <f t="shared" si="7"/>
        <v>0</v>
      </c>
      <c r="L169" s="5">
        <v>69.269021739130437</v>
      </c>
      <c r="M169" s="5">
        <v>0</v>
      </c>
      <c r="N169" s="6">
        <f t="shared" si="8"/>
        <v>0</v>
      </c>
    </row>
    <row r="170" spans="1:14" x14ac:dyDescent="0.25">
      <c r="A170" t="s">
        <v>32</v>
      </c>
      <c r="B170" t="s">
        <v>298</v>
      </c>
      <c r="C170" t="s">
        <v>215</v>
      </c>
      <c r="D170" t="s">
        <v>41</v>
      </c>
      <c r="E170" s="5">
        <v>30.913043478260871</v>
      </c>
      <c r="F170" s="5">
        <v>31.998369565217416</v>
      </c>
      <c r="G170" s="5">
        <v>0.18478260869565216</v>
      </c>
      <c r="H170" s="6">
        <f t="shared" si="6"/>
        <v>5.7747507515668213E-3</v>
      </c>
      <c r="I170" s="5">
        <v>28.559130434782599</v>
      </c>
      <c r="J170" s="5">
        <v>8.6956521739130432E-2</v>
      </c>
      <c r="K170" s="6">
        <f t="shared" si="7"/>
        <v>3.0447888438936768E-3</v>
      </c>
      <c r="L170" s="5">
        <v>80.462391304347875</v>
      </c>
      <c r="M170" s="5">
        <v>0.40760869565217389</v>
      </c>
      <c r="N170" s="6">
        <f t="shared" si="8"/>
        <v>5.0658287560756141E-3</v>
      </c>
    </row>
    <row r="171" spans="1:14" x14ac:dyDescent="0.25">
      <c r="A171" t="s">
        <v>32</v>
      </c>
      <c r="B171" t="s">
        <v>299</v>
      </c>
      <c r="C171" t="s">
        <v>121</v>
      </c>
      <c r="D171" t="s">
        <v>72</v>
      </c>
      <c r="E171" s="5">
        <v>108.8804347826087</v>
      </c>
      <c r="F171" s="5">
        <v>45.205326086956532</v>
      </c>
      <c r="G171" s="5">
        <v>0</v>
      </c>
      <c r="H171" s="6">
        <f t="shared" si="6"/>
        <v>0</v>
      </c>
      <c r="I171" s="5">
        <v>86.9929347826087</v>
      </c>
      <c r="J171" s="5">
        <v>0</v>
      </c>
      <c r="K171" s="6">
        <f t="shared" si="7"/>
        <v>0</v>
      </c>
      <c r="L171" s="5">
        <v>200.52717391304336</v>
      </c>
      <c r="M171" s="5">
        <v>0</v>
      </c>
      <c r="N171" s="6">
        <f t="shared" si="8"/>
        <v>0</v>
      </c>
    </row>
    <row r="172" spans="1:14" x14ac:dyDescent="0.25">
      <c r="A172" t="s">
        <v>32</v>
      </c>
      <c r="B172" t="s">
        <v>300</v>
      </c>
      <c r="C172" t="s">
        <v>219</v>
      </c>
      <c r="D172" t="s">
        <v>72</v>
      </c>
      <c r="E172" s="5">
        <v>243.10869565217391</v>
      </c>
      <c r="F172" s="5">
        <v>83.590217391304364</v>
      </c>
      <c r="G172" s="5">
        <v>0</v>
      </c>
      <c r="H172" s="6">
        <f t="shared" si="6"/>
        <v>0</v>
      </c>
      <c r="I172" s="5">
        <v>261.52989130434781</v>
      </c>
      <c r="J172" s="5">
        <v>0</v>
      </c>
      <c r="K172" s="6">
        <f t="shared" si="7"/>
        <v>0</v>
      </c>
      <c r="L172" s="5">
        <v>536.08793478260884</v>
      </c>
      <c r="M172" s="5">
        <v>0</v>
      </c>
      <c r="N172" s="6">
        <f t="shared" si="8"/>
        <v>0</v>
      </c>
    </row>
    <row r="173" spans="1:14" x14ac:dyDescent="0.25">
      <c r="A173" t="s">
        <v>32</v>
      </c>
      <c r="B173" t="s">
        <v>301</v>
      </c>
      <c r="C173" t="s">
        <v>264</v>
      </c>
      <c r="D173" t="s">
        <v>35</v>
      </c>
      <c r="E173" s="5">
        <v>24.706521739130434</v>
      </c>
      <c r="F173" s="5">
        <v>28.690217391304348</v>
      </c>
      <c r="G173" s="5">
        <v>0</v>
      </c>
      <c r="H173" s="6">
        <f t="shared" si="6"/>
        <v>0</v>
      </c>
      <c r="I173" s="5">
        <v>12.445652173913043</v>
      </c>
      <c r="J173" s="5">
        <v>0</v>
      </c>
      <c r="K173" s="6">
        <f t="shared" si="7"/>
        <v>0</v>
      </c>
      <c r="L173" s="5">
        <v>74.288043478260875</v>
      </c>
      <c r="M173" s="5">
        <v>0</v>
      </c>
      <c r="N173" s="6">
        <f t="shared" si="8"/>
        <v>0</v>
      </c>
    </row>
    <row r="174" spans="1:14" x14ac:dyDescent="0.25">
      <c r="A174" t="s">
        <v>32</v>
      </c>
      <c r="B174" t="s">
        <v>302</v>
      </c>
      <c r="C174" t="s">
        <v>190</v>
      </c>
      <c r="D174" t="s">
        <v>35</v>
      </c>
      <c r="E174" s="5">
        <v>247.0108695652174</v>
      </c>
      <c r="F174" s="5">
        <v>129.26630434782609</v>
      </c>
      <c r="G174" s="5">
        <v>0</v>
      </c>
      <c r="H174" s="6">
        <f t="shared" si="6"/>
        <v>0</v>
      </c>
      <c r="I174" s="5">
        <v>194.96956521739122</v>
      </c>
      <c r="J174" s="5">
        <v>0</v>
      </c>
      <c r="K174" s="6">
        <f t="shared" si="7"/>
        <v>0</v>
      </c>
      <c r="L174" s="5">
        <v>602.7519565217392</v>
      </c>
      <c r="M174" s="5">
        <v>0</v>
      </c>
      <c r="N174" s="6">
        <f t="shared" si="8"/>
        <v>0</v>
      </c>
    </row>
    <row r="175" spans="1:14" x14ac:dyDescent="0.25">
      <c r="A175" t="s">
        <v>32</v>
      </c>
      <c r="B175" t="s">
        <v>303</v>
      </c>
      <c r="C175" t="s">
        <v>304</v>
      </c>
      <c r="D175" t="s">
        <v>35</v>
      </c>
      <c r="E175" s="5">
        <v>123.82608695652173</v>
      </c>
      <c r="F175" s="5">
        <v>33.497282608695649</v>
      </c>
      <c r="G175" s="5">
        <v>0</v>
      </c>
      <c r="H175" s="6">
        <f t="shared" si="6"/>
        <v>0</v>
      </c>
      <c r="I175" s="5">
        <v>92.067934782608702</v>
      </c>
      <c r="J175" s="5">
        <v>0</v>
      </c>
      <c r="K175" s="6">
        <f t="shared" si="7"/>
        <v>0</v>
      </c>
      <c r="L175" s="5">
        <v>267.04619565217394</v>
      </c>
      <c r="M175" s="5">
        <v>0</v>
      </c>
      <c r="N175" s="6">
        <f t="shared" si="8"/>
        <v>0</v>
      </c>
    </row>
    <row r="176" spans="1:14" x14ac:dyDescent="0.25">
      <c r="A176" t="s">
        <v>32</v>
      </c>
      <c r="B176" t="s">
        <v>305</v>
      </c>
      <c r="C176" t="s">
        <v>45</v>
      </c>
      <c r="D176" t="s">
        <v>35</v>
      </c>
      <c r="E176" s="5">
        <v>145.22826086956522</v>
      </c>
      <c r="F176" s="5">
        <v>9.5717391304347821</v>
      </c>
      <c r="G176" s="5">
        <v>0</v>
      </c>
      <c r="H176" s="6">
        <f t="shared" si="6"/>
        <v>0</v>
      </c>
      <c r="I176" s="5">
        <v>118.23184782608696</v>
      </c>
      <c r="J176" s="5">
        <v>0</v>
      </c>
      <c r="K176" s="6">
        <f t="shared" si="7"/>
        <v>0</v>
      </c>
      <c r="L176" s="5">
        <v>302.5933695652173</v>
      </c>
      <c r="M176" s="5">
        <v>0</v>
      </c>
      <c r="N176" s="6">
        <f t="shared" si="8"/>
        <v>0</v>
      </c>
    </row>
    <row r="177" spans="1:14" x14ac:dyDescent="0.25">
      <c r="A177" t="s">
        <v>32</v>
      </c>
      <c r="B177" t="s">
        <v>306</v>
      </c>
      <c r="C177" t="s">
        <v>190</v>
      </c>
      <c r="D177" t="s">
        <v>35</v>
      </c>
      <c r="E177" s="5">
        <v>63.771739130434781</v>
      </c>
      <c r="F177" s="5">
        <v>29.389673913043492</v>
      </c>
      <c r="G177" s="5">
        <v>0</v>
      </c>
      <c r="H177" s="6">
        <f t="shared" si="6"/>
        <v>0</v>
      </c>
      <c r="I177" s="5">
        <v>62.711847826086967</v>
      </c>
      <c r="J177" s="5">
        <v>0</v>
      </c>
      <c r="K177" s="6">
        <f t="shared" si="7"/>
        <v>0</v>
      </c>
      <c r="L177" s="5">
        <v>134.00108695652176</v>
      </c>
      <c r="M177" s="5">
        <v>0</v>
      </c>
      <c r="N177" s="6">
        <f t="shared" si="8"/>
        <v>0</v>
      </c>
    </row>
    <row r="178" spans="1:14" x14ac:dyDescent="0.25">
      <c r="A178" t="s">
        <v>32</v>
      </c>
      <c r="B178" t="s">
        <v>307</v>
      </c>
      <c r="C178" t="s">
        <v>256</v>
      </c>
      <c r="D178" t="s">
        <v>54</v>
      </c>
      <c r="E178" s="5">
        <v>70.586956521739125</v>
      </c>
      <c r="F178" s="5">
        <v>30.804347826086957</v>
      </c>
      <c r="G178" s="5">
        <v>0</v>
      </c>
      <c r="H178" s="6">
        <f t="shared" si="6"/>
        <v>0</v>
      </c>
      <c r="I178" s="5">
        <v>74.467391304347828</v>
      </c>
      <c r="J178" s="5">
        <v>0</v>
      </c>
      <c r="K178" s="6">
        <f t="shared" si="7"/>
        <v>0</v>
      </c>
      <c r="L178" s="5">
        <v>135.28532608695653</v>
      </c>
      <c r="M178" s="5">
        <v>0</v>
      </c>
      <c r="N178" s="6">
        <f t="shared" si="8"/>
        <v>0</v>
      </c>
    </row>
    <row r="179" spans="1:14" x14ac:dyDescent="0.25">
      <c r="A179" t="s">
        <v>32</v>
      </c>
      <c r="B179" t="s">
        <v>308</v>
      </c>
      <c r="C179" t="s">
        <v>104</v>
      </c>
      <c r="D179" t="s">
        <v>35</v>
      </c>
      <c r="E179" s="5">
        <v>143.81521739130434</v>
      </c>
      <c r="F179" s="5">
        <v>0.64673913043478259</v>
      </c>
      <c r="G179" s="5">
        <v>0</v>
      </c>
      <c r="H179" s="6">
        <f t="shared" si="6"/>
        <v>0</v>
      </c>
      <c r="I179" s="5">
        <v>108.39945652173913</v>
      </c>
      <c r="J179" s="5">
        <v>1.5108695652173914</v>
      </c>
      <c r="K179" s="6">
        <f t="shared" si="7"/>
        <v>1.3937980998220151E-2</v>
      </c>
      <c r="L179" s="5">
        <v>254.4266304347826</v>
      </c>
      <c r="M179" s="5">
        <v>0</v>
      </c>
      <c r="N179" s="6">
        <f t="shared" si="8"/>
        <v>0</v>
      </c>
    </row>
    <row r="180" spans="1:14" x14ac:dyDescent="0.25">
      <c r="A180" t="s">
        <v>32</v>
      </c>
      <c r="B180" t="s">
        <v>309</v>
      </c>
      <c r="C180" t="s">
        <v>164</v>
      </c>
      <c r="D180" t="s">
        <v>35</v>
      </c>
      <c r="E180" s="5">
        <v>56.717391304347828</v>
      </c>
      <c r="F180" s="5">
        <v>16.019021739130434</v>
      </c>
      <c r="G180" s="5">
        <v>0.4375</v>
      </c>
      <c r="H180" s="6">
        <f t="shared" si="6"/>
        <v>2.7311280746395251E-2</v>
      </c>
      <c r="I180" s="5">
        <v>36.543478260869563</v>
      </c>
      <c r="J180" s="5">
        <v>0</v>
      </c>
      <c r="K180" s="6">
        <f t="shared" si="7"/>
        <v>0</v>
      </c>
      <c r="L180" s="5">
        <v>82.233695652173907</v>
      </c>
      <c r="M180" s="5">
        <v>0.55434782608695654</v>
      </c>
      <c r="N180" s="6">
        <f t="shared" si="8"/>
        <v>6.74112748661688E-3</v>
      </c>
    </row>
    <row r="181" spans="1:14" x14ac:dyDescent="0.25">
      <c r="A181" t="s">
        <v>32</v>
      </c>
      <c r="B181" t="s">
        <v>310</v>
      </c>
      <c r="C181" t="s">
        <v>47</v>
      </c>
      <c r="D181" t="s">
        <v>35</v>
      </c>
      <c r="E181" s="5">
        <v>91.184782608695656</v>
      </c>
      <c r="F181" s="5">
        <v>7.0652173913043473E-2</v>
      </c>
      <c r="G181" s="5">
        <v>0</v>
      </c>
      <c r="H181" s="6">
        <f t="shared" si="6"/>
        <v>0</v>
      </c>
      <c r="I181" s="5">
        <v>79.222826086956516</v>
      </c>
      <c r="J181" s="5">
        <v>0.86956521739130432</v>
      </c>
      <c r="K181" s="6">
        <f t="shared" si="7"/>
        <v>1.0976195376277698E-2</v>
      </c>
      <c r="L181" s="5">
        <v>157.27717391304347</v>
      </c>
      <c r="M181" s="5">
        <v>2.5326086956521738</v>
      </c>
      <c r="N181" s="6">
        <f t="shared" si="8"/>
        <v>1.6102837001969662E-2</v>
      </c>
    </row>
    <row r="182" spans="1:14" x14ac:dyDescent="0.25">
      <c r="A182" t="s">
        <v>32</v>
      </c>
      <c r="B182" t="s">
        <v>311</v>
      </c>
      <c r="C182" t="s">
        <v>142</v>
      </c>
      <c r="D182" t="s">
        <v>35</v>
      </c>
      <c r="E182" s="5">
        <v>123.32608695652173</v>
      </c>
      <c r="F182" s="5">
        <v>12.5</v>
      </c>
      <c r="G182" s="5">
        <v>0</v>
      </c>
      <c r="H182" s="6">
        <f t="shared" si="6"/>
        <v>0</v>
      </c>
      <c r="I182" s="5">
        <v>81.779891304347828</v>
      </c>
      <c r="J182" s="5">
        <v>8.6956521739130432E-2</v>
      </c>
      <c r="K182" s="6">
        <f t="shared" si="7"/>
        <v>1.0632995514205017E-3</v>
      </c>
      <c r="L182" s="5">
        <v>225.54891304347825</v>
      </c>
      <c r="M182" s="5">
        <v>0</v>
      </c>
      <c r="N182" s="6">
        <f t="shared" si="8"/>
        <v>0</v>
      </c>
    </row>
    <row r="183" spans="1:14" x14ac:dyDescent="0.25">
      <c r="A183" t="s">
        <v>32</v>
      </c>
      <c r="B183" t="s">
        <v>312</v>
      </c>
      <c r="C183" t="s">
        <v>88</v>
      </c>
      <c r="D183" t="s">
        <v>35</v>
      </c>
      <c r="E183" s="5">
        <v>135.18478260869566</v>
      </c>
      <c r="F183" s="5">
        <v>5.6358695652173916</v>
      </c>
      <c r="G183" s="5">
        <v>0</v>
      </c>
      <c r="H183" s="6">
        <f t="shared" si="6"/>
        <v>0</v>
      </c>
      <c r="I183" s="5">
        <v>102.14402173913044</v>
      </c>
      <c r="J183" s="5">
        <v>0</v>
      </c>
      <c r="K183" s="6">
        <f t="shared" si="7"/>
        <v>0</v>
      </c>
      <c r="L183" s="5">
        <v>279.45108695652175</v>
      </c>
      <c r="M183" s="5">
        <v>0</v>
      </c>
      <c r="N183" s="6">
        <f t="shared" si="8"/>
        <v>0</v>
      </c>
    </row>
    <row r="184" spans="1:14" x14ac:dyDescent="0.25">
      <c r="A184" t="s">
        <v>32</v>
      </c>
      <c r="B184" t="s">
        <v>313</v>
      </c>
      <c r="C184" t="s">
        <v>314</v>
      </c>
      <c r="D184" t="s">
        <v>38</v>
      </c>
      <c r="E184" s="5">
        <v>36.597826086956523</v>
      </c>
      <c r="F184" s="5">
        <v>23.883152173913043</v>
      </c>
      <c r="G184" s="5">
        <v>0</v>
      </c>
      <c r="H184" s="6">
        <f t="shared" si="6"/>
        <v>0</v>
      </c>
      <c r="I184" s="5">
        <v>9.875</v>
      </c>
      <c r="J184" s="5">
        <v>0</v>
      </c>
      <c r="K184" s="6">
        <f t="shared" si="7"/>
        <v>0</v>
      </c>
      <c r="L184" s="5">
        <v>58.466847826086962</v>
      </c>
      <c r="M184" s="5">
        <v>0</v>
      </c>
      <c r="N184" s="6">
        <f t="shared" si="8"/>
        <v>0</v>
      </c>
    </row>
    <row r="185" spans="1:14" x14ac:dyDescent="0.25">
      <c r="A185" t="s">
        <v>32</v>
      </c>
      <c r="B185" t="s">
        <v>315</v>
      </c>
      <c r="C185" t="s">
        <v>206</v>
      </c>
      <c r="D185" t="s">
        <v>75</v>
      </c>
      <c r="E185" s="5">
        <v>147.27173913043478</v>
      </c>
      <c r="F185" s="5">
        <v>30.906739130434779</v>
      </c>
      <c r="G185" s="5">
        <v>0</v>
      </c>
      <c r="H185" s="6">
        <f t="shared" si="6"/>
        <v>0</v>
      </c>
      <c r="I185" s="5">
        <v>107.42989130434782</v>
      </c>
      <c r="J185" s="5">
        <v>0</v>
      </c>
      <c r="K185" s="6">
        <f t="shared" si="7"/>
        <v>0</v>
      </c>
      <c r="L185" s="5">
        <v>292.17065217391303</v>
      </c>
      <c r="M185" s="5">
        <v>0</v>
      </c>
      <c r="N185" s="6">
        <f t="shared" si="8"/>
        <v>0</v>
      </c>
    </row>
    <row r="186" spans="1:14" x14ac:dyDescent="0.25">
      <c r="A186" t="s">
        <v>32</v>
      </c>
      <c r="B186" t="s">
        <v>316</v>
      </c>
      <c r="C186" t="s">
        <v>317</v>
      </c>
      <c r="D186" t="s">
        <v>135</v>
      </c>
      <c r="E186" s="5">
        <v>88.315217391304344</v>
      </c>
      <c r="F186" s="5">
        <v>37.103260869565219</v>
      </c>
      <c r="G186" s="5">
        <v>0</v>
      </c>
      <c r="H186" s="6">
        <f t="shared" si="6"/>
        <v>0</v>
      </c>
      <c r="I186" s="5">
        <v>82.413043478260875</v>
      </c>
      <c r="J186" s="5">
        <v>0</v>
      </c>
      <c r="K186" s="6">
        <f t="shared" si="7"/>
        <v>0</v>
      </c>
      <c r="L186" s="5">
        <v>191.88043478260869</v>
      </c>
      <c r="M186" s="5">
        <v>0</v>
      </c>
      <c r="N186" s="6">
        <f t="shared" si="8"/>
        <v>0</v>
      </c>
    </row>
    <row r="187" spans="1:14" x14ac:dyDescent="0.25">
      <c r="A187" t="s">
        <v>32</v>
      </c>
      <c r="B187" t="s">
        <v>318</v>
      </c>
      <c r="C187" t="s">
        <v>319</v>
      </c>
      <c r="D187" t="s">
        <v>154</v>
      </c>
      <c r="E187" s="5">
        <v>108.43478260869566</v>
      </c>
      <c r="F187" s="5">
        <v>53.720108695652172</v>
      </c>
      <c r="G187" s="5">
        <v>0</v>
      </c>
      <c r="H187" s="6">
        <f t="shared" si="6"/>
        <v>0</v>
      </c>
      <c r="I187" s="5">
        <v>107.27445652173913</v>
      </c>
      <c r="J187" s="5">
        <v>0</v>
      </c>
      <c r="K187" s="6">
        <f t="shared" si="7"/>
        <v>0</v>
      </c>
      <c r="L187" s="5">
        <v>272.83695652173913</v>
      </c>
      <c r="M187" s="5">
        <v>0</v>
      </c>
      <c r="N187" s="6">
        <f t="shared" si="8"/>
        <v>0</v>
      </c>
    </row>
    <row r="188" spans="1:14" x14ac:dyDescent="0.25">
      <c r="A188" t="s">
        <v>32</v>
      </c>
      <c r="B188" t="s">
        <v>320</v>
      </c>
      <c r="C188" t="s">
        <v>121</v>
      </c>
      <c r="D188" t="s">
        <v>72</v>
      </c>
      <c r="E188" s="5">
        <v>124.20652173913044</v>
      </c>
      <c r="F188" s="5">
        <v>26.041304347826085</v>
      </c>
      <c r="G188" s="5">
        <v>5.3686956521739129</v>
      </c>
      <c r="H188" s="6">
        <f t="shared" si="6"/>
        <v>0.20616078136739294</v>
      </c>
      <c r="I188" s="5">
        <v>100.19250000000002</v>
      </c>
      <c r="J188" s="5">
        <v>0</v>
      </c>
      <c r="K188" s="6">
        <f t="shared" si="7"/>
        <v>0</v>
      </c>
      <c r="L188" s="5">
        <v>262.00336956521738</v>
      </c>
      <c r="M188" s="5">
        <v>0</v>
      </c>
      <c r="N188" s="6">
        <f t="shared" si="8"/>
        <v>0</v>
      </c>
    </row>
    <row r="189" spans="1:14" x14ac:dyDescent="0.25">
      <c r="A189" t="s">
        <v>32</v>
      </c>
      <c r="B189" t="s">
        <v>321</v>
      </c>
      <c r="C189" t="s">
        <v>134</v>
      </c>
      <c r="D189" t="s">
        <v>135</v>
      </c>
      <c r="E189" s="5">
        <v>54.097826086956523</v>
      </c>
      <c r="F189" s="5">
        <v>52.965326086956523</v>
      </c>
      <c r="G189" s="5">
        <v>0</v>
      </c>
      <c r="H189" s="6">
        <f t="shared" si="6"/>
        <v>0</v>
      </c>
      <c r="I189" s="5">
        <v>33.266956521739132</v>
      </c>
      <c r="J189" s="5">
        <v>0</v>
      </c>
      <c r="K189" s="6">
        <f t="shared" si="7"/>
        <v>0</v>
      </c>
      <c r="L189" s="5">
        <v>123.83858695652171</v>
      </c>
      <c r="M189" s="5">
        <v>0</v>
      </c>
      <c r="N189" s="6">
        <f t="shared" si="8"/>
        <v>0</v>
      </c>
    </row>
    <row r="190" spans="1:14" x14ac:dyDescent="0.25">
      <c r="A190" t="s">
        <v>32</v>
      </c>
      <c r="B190" t="s">
        <v>322</v>
      </c>
      <c r="C190" t="s">
        <v>116</v>
      </c>
      <c r="D190" t="s">
        <v>75</v>
      </c>
      <c r="E190" s="5">
        <v>83.706521739130437</v>
      </c>
      <c r="F190" s="5">
        <v>36.567934782608695</v>
      </c>
      <c r="G190" s="5">
        <v>6.1059782608695654</v>
      </c>
      <c r="H190" s="6">
        <f t="shared" si="6"/>
        <v>0.16697629486512597</v>
      </c>
      <c r="I190" s="5">
        <v>60.671195652173914</v>
      </c>
      <c r="J190" s="5">
        <v>2.2608695652173911</v>
      </c>
      <c r="K190" s="6">
        <f t="shared" si="7"/>
        <v>3.7264298831011775E-2</v>
      </c>
      <c r="L190" s="5">
        <v>171.46739130434781</v>
      </c>
      <c r="M190" s="5">
        <v>43.671195652173914</v>
      </c>
      <c r="N190" s="6">
        <f t="shared" si="8"/>
        <v>0.25469096671949287</v>
      </c>
    </row>
    <row r="191" spans="1:14" x14ac:dyDescent="0.25">
      <c r="A191" t="s">
        <v>32</v>
      </c>
      <c r="B191" t="s">
        <v>323</v>
      </c>
      <c r="C191" t="s">
        <v>324</v>
      </c>
      <c r="D191" t="s">
        <v>35</v>
      </c>
      <c r="E191" s="5">
        <v>86.760869565217391</v>
      </c>
      <c r="F191" s="5">
        <v>29.680978260869573</v>
      </c>
      <c r="G191" s="5">
        <v>0.24902173913043479</v>
      </c>
      <c r="H191" s="6">
        <f t="shared" si="6"/>
        <v>8.389943786277991E-3</v>
      </c>
      <c r="I191" s="5">
        <v>102.55760869565216</v>
      </c>
      <c r="J191" s="5">
        <v>0</v>
      </c>
      <c r="K191" s="6">
        <f t="shared" si="7"/>
        <v>0</v>
      </c>
      <c r="L191" s="5">
        <v>197.9471739130434</v>
      </c>
      <c r="M191" s="5">
        <v>0</v>
      </c>
      <c r="N191" s="6">
        <f t="shared" si="8"/>
        <v>0</v>
      </c>
    </row>
    <row r="192" spans="1:14" x14ac:dyDescent="0.25">
      <c r="A192" t="s">
        <v>32</v>
      </c>
      <c r="B192" t="s">
        <v>325</v>
      </c>
      <c r="C192" t="s">
        <v>64</v>
      </c>
      <c r="D192" t="s">
        <v>38</v>
      </c>
      <c r="E192" s="5">
        <v>96.445652173913047</v>
      </c>
      <c r="F192" s="5">
        <v>1.5923913043478257</v>
      </c>
      <c r="G192" s="5">
        <v>0</v>
      </c>
      <c r="H192" s="6">
        <f t="shared" si="6"/>
        <v>0</v>
      </c>
      <c r="I192" s="5">
        <v>85.409021739130452</v>
      </c>
      <c r="J192" s="5">
        <v>0</v>
      </c>
      <c r="K192" s="6">
        <f t="shared" si="7"/>
        <v>0</v>
      </c>
      <c r="L192" s="5">
        <v>193.24804347826085</v>
      </c>
      <c r="M192" s="5">
        <v>0</v>
      </c>
      <c r="N192" s="6">
        <f t="shared" si="8"/>
        <v>0</v>
      </c>
    </row>
    <row r="193" spans="1:14" x14ac:dyDescent="0.25">
      <c r="A193" t="s">
        <v>32</v>
      </c>
      <c r="B193" t="s">
        <v>326</v>
      </c>
      <c r="C193" t="s">
        <v>64</v>
      </c>
      <c r="D193" t="s">
        <v>38</v>
      </c>
      <c r="E193" s="5">
        <v>129.55434782608697</v>
      </c>
      <c r="F193" s="5">
        <v>39.521739130434781</v>
      </c>
      <c r="G193" s="5">
        <v>1.3396739130434783</v>
      </c>
      <c r="H193" s="6">
        <f t="shared" si="6"/>
        <v>3.3897139713971396E-2</v>
      </c>
      <c r="I193" s="5">
        <v>102.6304347826087</v>
      </c>
      <c r="J193" s="5">
        <v>0.17391304347826086</v>
      </c>
      <c r="K193" s="6">
        <f t="shared" si="7"/>
        <v>1.6945562380851513E-3</v>
      </c>
      <c r="L193" s="5">
        <v>274.2853260869565</v>
      </c>
      <c r="M193" s="5">
        <v>9.320652173913043</v>
      </c>
      <c r="N193" s="6">
        <f t="shared" si="8"/>
        <v>3.3981592478476673E-2</v>
      </c>
    </row>
    <row r="194" spans="1:14" x14ac:dyDescent="0.25">
      <c r="A194" t="s">
        <v>32</v>
      </c>
      <c r="B194" t="s">
        <v>327</v>
      </c>
      <c r="C194" t="s">
        <v>217</v>
      </c>
      <c r="D194" t="s">
        <v>41</v>
      </c>
      <c r="E194" s="5">
        <v>35.239130434782609</v>
      </c>
      <c r="F194" s="5">
        <v>22.875</v>
      </c>
      <c r="G194" s="5">
        <v>0</v>
      </c>
      <c r="H194" s="6">
        <f t="shared" ref="H194:H212" si="9">G194/F194</f>
        <v>0</v>
      </c>
      <c r="I194" s="5">
        <v>13.921195652173912</v>
      </c>
      <c r="J194" s="5">
        <v>0</v>
      </c>
      <c r="K194" s="6">
        <f t="shared" ref="K194:K212" si="10">J194/I194</f>
        <v>0</v>
      </c>
      <c r="L194" s="5">
        <v>63.605978260869563</v>
      </c>
      <c r="M194" s="5">
        <v>0</v>
      </c>
      <c r="N194" s="6">
        <f t="shared" ref="N194:N212" si="11">M194/L194</f>
        <v>0</v>
      </c>
    </row>
    <row r="195" spans="1:14" x14ac:dyDescent="0.25">
      <c r="A195" t="s">
        <v>32</v>
      </c>
      <c r="B195" t="s">
        <v>328</v>
      </c>
      <c r="C195" t="s">
        <v>329</v>
      </c>
      <c r="D195" t="s">
        <v>72</v>
      </c>
      <c r="E195" s="5">
        <v>71.923913043478265</v>
      </c>
      <c r="F195" s="5">
        <v>59.353260869565219</v>
      </c>
      <c r="G195" s="5">
        <v>0</v>
      </c>
      <c r="H195" s="6">
        <f t="shared" si="9"/>
        <v>0</v>
      </c>
      <c r="I195" s="5">
        <v>66.478260869565219</v>
      </c>
      <c r="J195" s="5">
        <v>0</v>
      </c>
      <c r="K195" s="6">
        <f t="shared" si="10"/>
        <v>0</v>
      </c>
      <c r="L195" s="5">
        <v>200.34782608695653</v>
      </c>
      <c r="M195" s="5">
        <v>0</v>
      </c>
      <c r="N195" s="6">
        <f t="shared" si="11"/>
        <v>0</v>
      </c>
    </row>
    <row r="196" spans="1:14" x14ac:dyDescent="0.25">
      <c r="A196" t="s">
        <v>32</v>
      </c>
      <c r="B196" t="s">
        <v>330</v>
      </c>
      <c r="C196" t="s">
        <v>190</v>
      </c>
      <c r="D196" t="s">
        <v>35</v>
      </c>
      <c r="E196" s="5">
        <v>134.13043478260869</v>
      </c>
      <c r="F196" s="5">
        <v>48.496304347826076</v>
      </c>
      <c r="G196" s="5">
        <v>0</v>
      </c>
      <c r="H196" s="6">
        <f t="shared" si="9"/>
        <v>0</v>
      </c>
      <c r="I196" s="5">
        <v>125.60141304347825</v>
      </c>
      <c r="J196" s="5">
        <v>0</v>
      </c>
      <c r="K196" s="6">
        <f t="shared" si="10"/>
        <v>0</v>
      </c>
      <c r="L196" s="5">
        <v>309.58239130434777</v>
      </c>
      <c r="M196" s="5">
        <v>0</v>
      </c>
      <c r="N196" s="6">
        <f t="shared" si="11"/>
        <v>0</v>
      </c>
    </row>
    <row r="197" spans="1:14" x14ac:dyDescent="0.25">
      <c r="A197" t="s">
        <v>32</v>
      </c>
      <c r="B197" t="s">
        <v>331</v>
      </c>
      <c r="C197" t="s">
        <v>174</v>
      </c>
      <c r="D197" t="s">
        <v>41</v>
      </c>
      <c r="E197" s="5">
        <v>113.65217391304348</v>
      </c>
      <c r="F197" s="5">
        <v>66.127717391304344</v>
      </c>
      <c r="G197" s="5">
        <v>0</v>
      </c>
      <c r="H197" s="6">
        <f t="shared" si="9"/>
        <v>0</v>
      </c>
      <c r="I197" s="5">
        <v>87.836956521739125</v>
      </c>
      <c r="J197" s="5">
        <v>0</v>
      </c>
      <c r="K197" s="6">
        <f t="shared" si="10"/>
        <v>0</v>
      </c>
      <c r="L197" s="5">
        <v>212.96815217391304</v>
      </c>
      <c r="M197" s="5">
        <v>1.1847826086956521</v>
      </c>
      <c r="N197" s="6">
        <f t="shared" si="11"/>
        <v>5.5631914753532753E-3</v>
      </c>
    </row>
    <row r="198" spans="1:14" x14ac:dyDescent="0.25">
      <c r="A198" t="s">
        <v>32</v>
      </c>
      <c r="B198" t="s">
        <v>332</v>
      </c>
      <c r="C198" t="s">
        <v>160</v>
      </c>
      <c r="D198" t="s">
        <v>72</v>
      </c>
      <c r="E198" s="5">
        <v>108.84782608695652</v>
      </c>
      <c r="F198" s="5">
        <v>30.730978260869566</v>
      </c>
      <c r="G198" s="5">
        <v>0</v>
      </c>
      <c r="H198" s="6">
        <f t="shared" si="9"/>
        <v>0</v>
      </c>
      <c r="I198" s="5">
        <v>73.160326086956516</v>
      </c>
      <c r="J198" s="5">
        <v>4.7173913043478262</v>
      </c>
      <c r="K198" s="6">
        <f t="shared" si="10"/>
        <v>6.4480184229097806E-2</v>
      </c>
      <c r="L198" s="5">
        <v>212.79076086956522</v>
      </c>
      <c r="M198" s="5">
        <v>2.6059782608695654</v>
      </c>
      <c r="N198" s="6">
        <f t="shared" si="11"/>
        <v>1.2246670157201784E-2</v>
      </c>
    </row>
    <row r="199" spans="1:14" x14ac:dyDescent="0.25">
      <c r="A199" t="s">
        <v>32</v>
      </c>
      <c r="B199" t="s">
        <v>333</v>
      </c>
      <c r="C199" t="s">
        <v>51</v>
      </c>
      <c r="D199" t="s">
        <v>41</v>
      </c>
      <c r="E199" s="5">
        <v>56.847826086956523</v>
      </c>
      <c r="F199" s="5">
        <v>25.793478260869566</v>
      </c>
      <c r="G199" s="5">
        <v>8.1521739130434784E-2</v>
      </c>
      <c r="H199" s="6">
        <f t="shared" si="9"/>
        <v>3.1605562579013905E-3</v>
      </c>
      <c r="I199" s="5">
        <v>31.084239130434781</v>
      </c>
      <c r="J199" s="5">
        <v>0</v>
      </c>
      <c r="K199" s="6">
        <f t="shared" si="10"/>
        <v>0</v>
      </c>
      <c r="L199" s="5">
        <v>103.77173913043478</v>
      </c>
      <c r="M199" s="5">
        <v>0</v>
      </c>
      <c r="N199" s="6">
        <f t="shared" si="11"/>
        <v>0</v>
      </c>
    </row>
    <row r="200" spans="1:14" x14ac:dyDescent="0.25">
      <c r="A200" t="s">
        <v>32</v>
      </c>
      <c r="B200" t="s">
        <v>334</v>
      </c>
      <c r="C200" t="s">
        <v>335</v>
      </c>
      <c r="D200" t="s">
        <v>72</v>
      </c>
      <c r="E200" s="5">
        <v>71.956521739130437</v>
      </c>
      <c r="F200" s="5">
        <v>33.709239130434781</v>
      </c>
      <c r="G200" s="5">
        <v>0</v>
      </c>
      <c r="H200" s="6">
        <f t="shared" si="9"/>
        <v>0</v>
      </c>
      <c r="I200" s="5">
        <v>83.154891304347828</v>
      </c>
      <c r="J200" s="5">
        <v>0</v>
      </c>
      <c r="K200" s="6">
        <f t="shared" si="10"/>
        <v>0</v>
      </c>
      <c r="L200" s="5">
        <v>180.1875</v>
      </c>
      <c r="M200" s="5">
        <v>0</v>
      </c>
      <c r="N200" s="6">
        <f t="shared" si="11"/>
        <v>0</v>
      </c>
    </row>
    <row r="201" spans="1:14" x14ac:dyDescent="0.25">
      <c r="A201" t="s">
        <v>32</v>
      </c>
      <c r="B201" t="s">
        <v>336</v>
      </c>
      <c r="C201" t="s">
        <v>142</v>
      </c>
      <c r="D201" t="s">
        <v>35</v>
      </c>
      <c r="E201" s="5">
        <v>152.07608695652175</v>
      </c>
      <c r="F201" s="5">
        <v>1.6467391304347827</v>
      </c>
      <c r="G201" s="5">
        <v>0</v>
      </c>
      <c r="H201" s="6">
        <f t="shared" si="9"/>
        <v>0</v>
      </c>
      <c r="I201" s="5">
        <v>117.19565217391305</v>
      </c>
      <c r="J201" s="5">
        <v>0.17391304347826086</v>
      </c>
      <c r="K201" s="6">
        <f t="shared" si="10"/>
        <v>1.4839547393804488E-3</v>
      </c>
      <c r="L201" s="5">
        <v>285.14945652173913</v>
      </c>
      <c r="M201" s="5">
        <v>0</v>
      </c>
      <c r="N201" s="6">
        <f t="shared" si="11"/>
        <v>0</v>
      </c>
    </row>
    <row r="202" spans="1:14" x14ac:dyDescent="0.25">
      <c r="A202" t="s">
        <v>32</v>
      </c>
      <c r="B202" t="s">
        <v>337</v>
      </c>
      <c r="C202" t="s">
        <v>338</v>
      </c>
      <c r="D202" t="s">
        <v>135</v>
      </c>
      <c r="E202" s="5">
        <v>100.42391304347827</v>
      </c>
      <c r="F202" s="5">
        <v>90.66239130434785</v>
      </c>
      <c r="G202" s="5">
        <v>0</v>
      </c>
      <c r="H202" s="6">
        <f t="shared" si="9"/>
        <v>0</v>
      </c>
      <c r="I202" s="5">
        <v>64.849999999999994</v>
      </c>
      <c r="J202" s="5">
        <v>0</v>
      </c>
      <c r="K202" s="6">
        <f t="shared" si="10"/>
        <v>0</v>
      </c>
      <c r="L202" s="5">
        <v>280.43391304347824</v>
      </c>
      <c r="M202" s="5">
        <v>0</v>
      </c>
      <c r="N202" s="6">
        <f t="shared" si="11"/>
        <v>0</v>
      </c>
    </row>
    <row r="203" spans="1:14" x14ac:dyDescent="0.25">
      <c r="A203" t="s">
        <v>32</v>
      </c>
      <c r="B203" t="s">
        <v>339</v>
      </c>
      <c r="C203" t="s">
        <v>62</v>
      </c>
      <c r="D203" t="s">
        <v>41</v>
      </c>
      <c r="E203" s="5">
        <v>84.543478260869563</v>
      </c>
      <c r="F203" s="5">
        <v>24.551413043478259</v>
      </c>
      <c r="G203" s="5">
        <v>0</v>
      </c>
      <c r="H203" s="6">
        <f t="shared" si="9"/>
        <v>0</v>
      </c>
      <c r="I203" s="5">
        <v>76.686739130434788</v>
      </c>
      <c r="J203" s="5">
        <v>0</v>
      </c>
      <c r="K203" s="6">
        <f t="shared" si="10"/>
        <v>0</v>
      </c>
      <c r="L203" s="5">
        <v>191.49347826086958</v>
      </c>
      <c r="M203" s="5">
        <v>0</v>
      </c>
      <c r="N203" s="6">
        <f t="shared" si="11"/>
        <v>0</v>
      </c>
    </row>
    <row r="204" spans="1:14" x14ac:dyDescent="0.25">
      <c r="A204" t="s">
        <v>32</v>
      </c>
      <c r="B204" t="s">
        <v>340</v>
      </c>
      <c r="C204" t="s">
        <v>79</v>
      </c>
      <c r="D204" t="s">
        <v>41</v>
      </c>
      <c r="E204" s="5">
        <v>46.760869565217391</v>
      </c>
      <c r="F204" s="5">
        <v>46.883152173913047</v>
      </c>
      <c r="G204" s="5">
        <v>0</v>
      </c>
      <c r="H204" s="6">
        <f t="shared" si="9"/>
        <v>0</v>
      </c>
      <c r="I204" s="5">
        <v>19.508152173913043</v>
      </c>
      <c r="J204" s="5">
        <v>2.0326086956521738</v>
      </c>
      <c r="K204" s="6">
        <f t="shared" si="10"/>
        <v>0.10419278451037749</v>
      </c>
      <c r="L204" s="5">
        <v>119.71173913043478</v>
      </c>
      <c r="M204" s="5">
        <v>0</v>
      </c>
      <c r="N204" s="6">
        <f t="shared" si="11"/>
        <v>0</v>
      </c>
    </row>
    <row r="205" spans="1:14" x14ac:dyDescent="0.25">
      <c r="A205" t="s">
        <v>32</v>
      </c>
      <c r="B205" t="s">
        <v>341</v>
      </c>
      <c r="C205" t="s">
        <v>79</v>
      </c>
      <c r="D205" t="s">
        <v>41</v>
      </c>
      <c r="E205" s="5">
        <v>123.57608695652173</v>
      </c>
      <c r="F205" s="5">
        <v>51.330869565217377</v>
      </c>
      <c r="G205" s="5">
        <v>0</v>
      </c>
      <c r="H205" s="6">
        <f t="shared" si="9"/>
        <v>0</v>
      </c>
      <c r="I205" s="5">
        <v>117.92902173913043</v>
      </c>
      <c r="J205" s="5">
        <v>0</v>
      </c>
      <c r="K205" s="6">
        <f t="shared" si="10"/>
        <v>0</v>
      </c>
      <c r="L205" s="5">
        <v>284.42510869565228</v>
      </c>
      <c r="M205" s="5">
        <v>0</v>
      </c>
      <c r="N205" s="6">
        <f t="shared" si="11"/>
        <v>0</v>
      </c>
    </row>
    <row r="206" spans="1:14" x14ac:dyDescent="0.25">
      <c r="A206" t="s">
        <v>32</v>
      </c>
      <c r="B206" t="s">
        <v>342</v>
      </c>
      <c r="C206" t="s">
        <v>343</v>
      </c>
      <c r="D206" t="s">
        <v>41</v>
      </c>
      <c r="E206" s="5">
        <v>81.391304347826093</v>
      </c>
      <c r="F206" s="5">
        <v>34.991521739130413</v>
      </c>
      <c r="G206" s="5">
        <v>0</v>
      </c>
      <c r="H206" s="6">
        <f t="shared" si="9"/>
        <v>0</v>
      </c>
      <c r="I206" s="5">
        <v>79.545652173913041</v>
      </c>
      <c r="J206" s="5">
        <v>0</v>
      </c>
      <c r="K206" s="6">
        <f t="shared" si="10"/>
        <v>0</v>
      </c>
      <c r="L206" s="5">
        <v>160.47369565217394</v>
      </c>
      <c r="M206" s="5">
        <v>0</v>
      </c>
      <c r="N206" s="6">
        <f t="shared" si="11"/>
        <v>0</v>
      </c>
    </row>
    <row r="207" spans="1:14" x14ac:dyDescent="0.25">
      <c r="A207" t="s">
        <v>32</v>
      </c>
      <c r="B207" t="s">
        <v>344</v>
      </c>
      <c r="C207" t="s">
        <v>212</v>
      </c>
      <c r="D207" t="s">
        <v>72</v>
      </c>
      <c r="E207" s="5">
        <v>136.7608695652174</v>
      </c>
      <c r="F207" s="5">
        <v>53.978260869565219</v>
      </c>
      <c r="G207" s="5">
        <v>0</v>
      </c>
      <c r="H207" s="6">
        <f t="shared" si="9"/>
        <v>0</v>
      </c>
      <c r="I207" s="5">
        <v>118.24728260869566</v>
      </c>
      <c r="J207" s="5">
        <v>0</v>
      </c>
      <c r="K207" s="6">
        <f t="shared" si="10"/>
        <v>0</v>
      </c>
      <c r="L207" s="5">
        <v>367.16847826086956</v>
      </c>
      <c r="M207" s="5">
        <v>0</v>
      </c>
      <c r="N207" s="6">
        <f t="shared" si="11"/>
        <v>0</v>
      </c>
    </row>
    <row r="208" spans="1:14" x14ac:dyDescent="0.25">
      <c r="A208" t="s">
        <v>32</v>
      </c>
      <c r="B208" t="s">
        <v>345</v>
      </c>
      <c r="C208" t="s">
        <v>198</v>
      </c>
      <c r="D208" t="s">
        <v>35</v>
      </c>
      <c r="E208" s="5">
        <v>95.347826086956516</v>
      </c>
      <c r="F208" s="5">
        <v>30.056739130434782</v>
      </c>
      <c r="G208" s="5">
        <v>0.86902173913043479</v>
      </c>
      <c r="H208" s="6">
        <f t="shared" si="9"/>
        <v>2.8912708572916442E-2</v>
      </c>
      <c r="I208" s="5">
        <v>79.738586956521701</v>
      </c>
      <c r="J208" s="5">
        <v>3.3152173913043477</v>
      </c>
      <c r="K208" s="6">
        <f t="shared" si="10"/>
        <v>4.1576073991780226E-2</v>
      </c>
      <c r="L208" s="5">
        <v>173.67934782608697</v>
      </c>
      <c r="M208" s="5">
        <v>0</v>
      </c>
      <c r="N208" s="6">
        <f t="shared" si="11"/>
        <v>0</v>
      </c>
    </row>
    <row r="209" spans="1:14" x14ac:dyDescent="0.25">
      <c r="A209" t="s">
        <v>32</v>
      </c>
      <c r="B209" t="s">
        <v>346</v>
      </c>
      <c r="C209" t="s">
        <v>180</v>
      </c>
      <c r="D209" t="s">
        <v>72</v>
      </c>
      <c r="E209" s="5">
        <v>187.96739130434781</v>
      </c>
      <c r="F209" s="5">
        <v>133.47826086956522</v>
      </c>
      <c r="G209" s="5">
        <v>0</v>
      </c>
      <c r="H209" s="6">
        <f t="shared" si="9"/>
        <v>0</v>
      </c>
      <c r="I209" s="5">
        <v>63.429347826086953</v>
      </c>
      <c r="J209" s="5">
        <v>0</v>
      </c>
      <c r="K209" s="6">
        <f t="shared" si="10"/>
        <v>0</v>
      </c>
      <c r="L209" s="5">
        <v>533.25543478260875</v>
      </c>
      <c r="M209" s="5">
        <v>0</v>
      </c>
      <c r="N209" s="6">
        <f t="shared" si="11"/>
        <v>0</v>
      </c>
    </row>
    <row r="210" spans="1:14" x14ac:dyDescent="0.25">
      <c r="A210" t="s">
        <v>32</v>
      </c>
      <c r="B210" t="s">
        <v>347</v>
      </c>
      <c r="C210" t="s">
        <v>206</v>
      </c>
      <c r="D210" t="s">
        <v>75</v>
      </c>
      <c r="E210" s="5">
        <v>52.836956521739133</v>
      </c>
      <c r="F210" s="5">
        <v>36.350543478260867</v>
      </c>
      <c r="G210" s="5">
        <v>0</v>
      </c>
      <c r="H210" s="6">
        <f t="shared" si="9"/>
        <v>0</v>
      </c>
      <c r="I210" s="5">
        <v>15.048913043478262</v>
      </c>
      <c r="J210" s="5">
        <v>0</v>
      </c>
      <c r="K210" s="6">
        <f t="shared" si="10"/>
        <v>0</v>
      </c>
      <c r="L210" s="5">
        <v>91.763586956521735</v>
      </c>
      <c r="M210" s="5">
        <v>0</v>
      </c>
      <c r="N210" s="6">
        <f t="shared" si="11"/>
        <v>0</v>
      </c>
    </row>
    <row r="211" spans="1:14" x14ac:dyDescent="0.25">
      <c r="A211" t="s">
        <v>32</v>
      </c>
      <c r="B211" t="s">
        <v>348</v>
      </c>
      <c r="C211" t="s">
        <v>349</v>
      </c>
      <c r="D211" t="s">
        <v>41</v>
      </c>
      <c r="E211" s="5">
        <v>93.630434782608702</v>
      </c>
      <c r="F211" s="5">
        <v>33.098804347826089</v>
      </c>
      <c r="G211" s="5">
        <v>0</v>
      </c>
      <c r="H211" s="6">
        <f t="shared" si="9"/>
        <v>0</v>
      </c>
      <c r="I211" s="5">
        <v>77.271521739130407</v>
      </c>
      <c r="J211" s="5">
        <v>0</v>
      </c>
      <c r="K211" s="6">
        <f t="shared" si="10"/>
        <v>0</v>
      </c>
      <c r="L211" s="5">
        <v>202.53619565217394</v>
      </c>
      <c r="M211" s="5">
        <v>0</v>
      </c>
      <c r="N211" s="6">
        <f t="shared" si="11"/>
        <v>0</v>
      </c>
    </row>
    <row r="212" spans="1:14" x14ac:dyDescent="0.25">
      <c r="A212" t="s">
        <v>32</v>
      </c>
      <c r="B212" t="s">
        <v>350</v>
      </c>
      <c r="C212" t="s">
        <v>351</v>
      </c>
      <c r="D212" t="s">
        <v>154</v>
      </c>
      <c r="E212" s="5">
        <v>120.44565217391305</v>
      </c>
      <c r="F212" s="5">
        <v>79.692934782608702</v>
      </c>
      <c r="G212" s="5">
        <v>0</v>
      </c>
      <c r="H212" s="6">
        <f t="shared" si="9"/>
        <v>0</v>
      </c>
      <c r="I212" s="5">
        <v>83.948152173913044</v>
      </c>
      <c r="J212" s="5">
        <v>0</v>
      </c>
      <c r="K212" s="6">
        <f t="shared" si="10"/>
        <v>0</v>
      </c>
      <c r="L212" s="5">
        <v>255.15760869565219</v>
      </c>
      <c r="M212" s="5">
        <v>0</v>
      </c>
      <c r="N212" s="6">
        <f t="shared" si="11"/>
        <v>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22"/>
  <sheetViews>
    <sheetView workbookViewId="0">
      <pane ySplit="1" topLeftCell="A2" activePane="bottomLeft" state="frozen"/>
      <selection activeCell="D1" sqref="D1"/>
      <selection pane="bottomLeft" sqref="A1:XFD1"/>
    </sheetView>
  </sheetViews>
  <sheetFormatPr defaultColWidth="10.7109375" defaultRowHeight="15" x14ac:dyDescent="0.25"/>
  <cols>
    <col min="2" max="2" width="52.7109375" bestFit="1" customWidth="1"/>
  </cols>
  <sheetData>
    <row r="1" spans="1:17" ht="90" x14ac:dyDescent="0.25">
      <c r="A1" s="10" t="s">
        <v>0</v>
      </c>
      <c r="B1" s="10" t="s">
        <v>1</v>
      </c>
      <c r="C1" s="10" t="s">
        <v>2</v>
      </c>
      <c r="D1" s="10" t="s">
        <v>3</v>
      </c>
      <c r="E1" s="10" t="s">
        <v>4</v>
      </c>
      <c r="F1" s="10" t="s">
        <v>5</v>
      </c>
      <c r="G1" s="10" t="s">
        <v>6</v>
      </c>
      <c r="H1" s="10" t="s">
        <v>7</v>
      </c>
      <c r="I1" s="10" t="s">
        <v>8</v>
      </c>
      <c r="J1" s="10" t="s">
        <v>9</v>
      </c>
      <c r="K1" s="10" t="s">
        <v>10</v>
      </c>
      <c r="L1" s="10" t="s">
        <v>11</v>
      </c>
      <c r="M1" s="10" t="s">
        <v>12</v>
      </c>
      <c r="N1" s="10" t="s">
        <v>13</v>
      </c>
      <c r="O1" s="10" t="s">
        <v>14</v>
      </c>
      <c r="P1" s="10" t="s">
        <v>15</v>
      </c>
      <c r="Q1" s="10" t="s">
        <v>16</v>
      </c>
    </row>
    <row r="2" spans="1:17" x14ac:dyDescent="0.25">
      <c r="A2" t="s">
        <v>32</v>
      </c>
      <c r="B2" t="s">
        <v>33</v>
      </c>
      <c r="C2" t="s">
        <v>34</v>
      </c>
      <c r="D2" t="s">
        <v>35</v>
      </c>
      <c r="E2" s="5">
        <v>91.326086956521735</v>
      </c>
      <c r="F2" s="5">
        <v>4.6086956521739131</v>
      </c>
      <c r="G2" s="5">
        <v>0.54239130434782601</v>
      </c>
      <c r="H2" s="5">
        <v>0.61326086956521741</v>
      </c>
      <c r="I2" s="5">
        <v>1.1304347826086956</v>
      </c>
      <c r="J2" s="5">
        <v>20.567934782608695</v>
      </c>
      <c r="K2" s="5">
        <v>19.744565217391305</v>
      </c>
      <c r="L2" s="5">
        <f t="shared" ref="L2:L65" si="0">SUM(J2,K2)</f>
        <v>40.3125</v>
      </c>
      <c r="M2" s="5">
        <f t="shared" ref="M2:M65" si="1">L2/E2</f>
        <v>0.44141275886693648</v>
      </c>
      <c r="N2" s="5">
        <v>9.695652173913043</v>
      </c>
      <c r="O2" s="5">
        <v>0</v>
      </c>
      <c r="P2" s="5">
        <f t="shared" ref="P2:P65" si="2">SUM(N2,O2)</f>
        <v>9.695652173913043</v>
      </c>
      <c r="Q2" s="5">
        <f t="shared" ref="Q2:Q65" si="3">P2/E2</f>
        <v>0.10616519876219947</v>
      </c>
    </row>
    <row r="3" spans="1:17" x14ac:dyDescent="0.25">
      <c r="A3" t="s">
        <v>32</v>
      </c>
      <c r="B3" t="s">
        <v>36</v>
      </c>
      <c r="C3" t="s">
        <v>37</v>
      </c>
      <c r="D3" t="s">
        <v>38</v>
      </c>
      <c r="E3" s="5">
        <v>55.336956521739133</v>
      </c>
      <c r="F3" s="5">
        <v>5.1141304347826084</v>
      </c>
      <c r="G3" s="5">
        <v>0.18478260869565216</v>
      </c>
      <c r="H3" s="5">
        <v>0.31521739130434784</v>
      </c>
      <c r="I3" s="5">
        <v>1.9565217391304348</v>
      </c>
      <c r="J3" s="5">
        <v>0</v>
      </c>
      <c r="K3" s="5">
        <v>1.3641304347826086</v>
      </c>
      <c r="L3" s="5">
        <f t="shared" si="0"/>
        <v>1.3641304347826086</v>
      </c>
      <c r="M3" s="5">
        <f t="shared" si="1"/>
        <v>2.4651345511687288E-2</v>
      </c>
      <c r="N3" s="5">
        <v>4.9538043478260869</v>
      </c>
      <c r="O3" s="5">
        <v>0</v>
      </c>
      <c r="P3" s="5">
        <f t="shared" si="2"/>
        <v>4.9538043478260869</v>
      </c>
      <c r="Q3" s="5">
        <f t="shared" si="3"/>
        <v>8.9520722844234915E-2</v>
      </c>
    </row>
    <row r="4" spans="1:17" x14ac:dyDescent="0.25">
      <c r="A4" t="s">
        <v>32</v>
      </c>
      <c r="B4" t="s">
        <v>39</v>
      </c>
      <c r="C4" t="s">
        <v>40</v>
      </c>
      <c r="D4" t="s">
        <v>41</v>
      </c>
      <c r="E4" s="5">
        <v>196.32608695652175</v>
      </c>
      <c r="F4" s="5">
        <v>11.415760869565217</v>
      </c>
      <c r="G4" s="5">
        <v>0</v>
      </c>
      <c r="H4" s="5">
        <v>0</v>
      </c>
      <c r="I4" s="5">
        <v>4.8369565217391308</v>
      </c>
      <c r="J4" s="5">
        <v>0</v>
      </c>
      <c r="K4" s="5">
        <v>29.652173913043477</v>
      </c>
      <c r="L4" s="5">
        <f t="shared" si="0"/>
        <v>29.652173913043477</v>
      </c>
      <c r="M4" s="5">
        <f t="shared" si="1"/>
        <v>0.15103532277710108</v>
      </c>
      <c r="N4" s="5">
        <v>20.1875</v>
      </c>
      <c r="O4" s="5">
        <v>0</v>
      </c>
      <c r="P4" s="5">
        <f t="shared" si="2"/>
        <v>20.1875</v>
      </c>
      <c r="Q4" s="5">
        <f t="shared" si="3"/>
        <v>0.10282637581663159</v>
      </c>
    </row>
    <row r="5" spans="1:17" x14ac:dyDescent="0.25">
      <c r="A5" t="s">
        <v>32</v>
      </c>
      <c r="B5" t="s">
        <v>42</v>
      </c>
      <c r="C5" t="s">
        <v>43</v>
      </c>
      <c r="D5" t="s">
        <v>41</v>
      </c>
      <c r="E5" s="5">
        <v>214.52173913043478</v>
      </c>
      <c r="F5" s="5">
        <v>5.3804347826086953</v>
      </c>
      <c r="G5" s="5">
        <v>2.3043478260869565</v>
      </c>
      <c r="H5" s="5">
        <v>1.5027173913043479</v>
      </c>
      <c r="I5" s="5">
        <v>8.3152173913043477</v>
      </c>
      <c r="J5" s="5">
        <v>5.3804347826086953</v>
      </c>
      <c r="K5" s="5">
        <v>10.051630434782609</v>
      </c>
      <c r="L5" s="5">
        <f t="shared" si="0"/>
        <v>15.432065217391305</v>
      </c>
      <c r="M5" s="5">
        <f t="shared" si="1"/>
        <v>7.1937069314957441E-2</v>
      </c>
      <c r="N5" s="5">
        <v>7.1956521739130439</v>
      </c>
      <c r="O5" s="5">
        <v>8.6413043478260878</v>
      </c>
      <c r="P5" s="5">
        <f t="shared" si="2"/>
        <v>15.836956521739133</v>
      </c>
      <c r="Q5" s="5">
        <f t="shared" si="3"/>
        <v>7.382448317794893E-2</v>
      </c>
    </row>
    <row r="6" spans="1:17" x14ac:dyDescent="0.25">
      <c r="A6" t="s">
        <v>32</v>
      </c>
      <c r="B6" t="s">
        <v>44</v>
      </c>
      <c r="C6" t="s">
        <v>45</v>
      </c>
      <c r="D6" t="s">
        <v>35</v>
      </c>
      <c r="E6" s="5">
        <v>115.54347826086956</v>
      </c>
      <c r="F6" s="5">
        <v>4.7608695652173916</v>
      </c>
      <c r="G6" s="5">
        <v>0.46467391304347827</v>
      </c>
      <c r="H6" s="5">
        <v>0.38141304347826088</v>
      </c>
      <c r="I6" s="5">
        <v>3.7391304347826089</v>
      </c>
      <c r="J6" s="5">
        <v>14.752717391304348</v>
      </c>
      <c r="K6" s="5">
        <v>0</v>
      </c>
      <c r="L6" s="5">
        <f t="shared" si="0"/>
        <v>14.752717391304348</v>
      </c>
      <c r="M6" s="5">
        <f t="shared" si="1"/>
        <v>0.12768109125117591</v>
      </c>
      <c r="N6" s="5">
        <v>7.9184782608695654</v>
      </c>
      <c r="O6" s="5">
        <v>0</v>
      </c>
      <c r="P6" s="5">
        <f t="shared" si="2"/>
        <v>7.9184782608695654</v>
      </c>
      <c r="Q6" s="5">
        <f t="shared" si="3"/>
        <v>6.8532455315145818E-2</v>
      </c>
    </row>
    <row r="7" spans="1:17" x14ac:dyDescent="0.25">
      <c r="A7" t="s">
        <v>32</v>
      </c>
      <c r="B7" t="s">
        <v>46</v>
      </c>
      <c r="C7" t="s">
        <v>47</v>
      </c>
      <c r="D7" t="s">
        <v>35</v>
      </c>
      <c r="E7" s="5">
        <v>91.760869565217391</v>
      </c>
      <c r="F7" s="5">
        <v>30.923913043478262</v>
      </c>
      <c r="G7" s="5">
        <v>1.0869565217391304E-2</v>
      </c>
      <c r="H7" s="5">
        <v>0.55978260869565222</v>
      </c>
      <c r="I7" s="5">
        <v>1.5978260869565217</v>
      </c>
      <c r="J7" s="5">
        <v>9.4510869565217384</v>
      </c>
      <c r="K7" s="5">
        <v>5.6657608695652177</v>
      </c>
      <c r="L7" s="5">
        <f t="shared" si="0"/>
        <v>15.116847826086957</v>
      </c>
      <c r="M7" s="5">
        <f t="shared" si="1"/>
        <v>0.16474176735370766</v>
      </c>
      <c r="N7" s="5">
        <v>2.5434782608695654</v>
      </c>
      <c r="O7" s="5">
        <v>9.0108695652173907</v>
      </c>
      <c r="P7" s="5">
        <f t="shared" si="2"/>
        <v>11.554347826086957</v>
      </c>
      <c r="Q7" s="5">
        <f t="shared" si="3"/>
        <v>0.12591802890310352</v>
      </c>
    </row>
    <row r="8" spans="1:17" x14ac:dyDescent="0.25">
      <c r="A8" t="s">
        <v>32</v>
      </c>
      <c r="B8" t="s">
        <v>48</v>
      </c>
      <c r="C8" t="s">
        <v>49</v>
      </c>
      <c r="D8" t="s">
        <v>35</v>
      </c>
      <c r="E8" s="5">
        <v>51.010869565217391</v>
      </c>
      <c r="F8" s="5">
        <v>5.0543478260869561</v>
      </c>
      <c r="G8" s="5">
        <v>0.50543478260869568</v>
      </c>
      <c r="H8" s="5">
        <v>0.21195652173913043</v>
      </c>
      <c r="I8" s="5">
        <v>0.33695652173913043</v>
      </c>
      <c r="J8" s="5">
        <v>0</v>
      </c>
      <c r="K8" s="5">
        <v>0</v>
      </c>
      <c r="L8" s="5">
        <f t="shared" si="0"/>
        <v>0</v>
      </c>
      <c r="M8" s="5">
        <f t="shared" si="1"/>
        <v>0</v>
      </c>
      <c r="N8" s="5">
        <v>4.2717391304347823</v>
      </c>
      <c r="O8" s="5">
        <v>0</v>
      </c>
      <c r="P8" s="5">
        <f t="shared" si="2"/>
        <v>4.2717391304347823</v>
      </c>
      <c r="Q8" s="5">
        <f t="shared" si="3"/>
        <v>8.3741743021521403E-2</v>
      </c>
    </row>
    <row r="9" spans="1:17" x14ac:dyDescent="0.25">
      <c r="A9" t="s">
        <v>32</v>
      </c>
      <c r="B9" t="s">
        <v>50</v>
      </c>
      <c r="C9" t="s">
        <v>51</v>
      </c>
      <c r="D9" t="s">
        <v>41</v>
      </c>
      <c r="E9" s="5">
        <v>84.271739130434781</v>
      </c>
      <c r="F9" s="5">
        <v>5.0706521739130439</v>
      </c>
      <c r="G9" s="5">
        <v>0.22826086956521738</v>
      </c>
      <c r="H9" s="5">
        <v>0.38663043478260872</v>
      </c>
      <c r="I9" s="5">
        <v>2.347826086956522</v>
      </c>
      <c r="J9" s="5">
        <v>0</v>
      </c>
      <c r="K9" s="5">
        <v>7.3206521739130439</v>
      </c>
      <c r="L9" s="5">
        <f t="shared" si="0"/>
        <v>7.3206521739130439</v>
      </c>
      <c r="M9" s="5">
        <f t="shared" si="1"/>
        <v>8.6869598864955502E-2</v>
      </c>
      <c r="N9" s="5">
        <v>7.2445652173913047</v>
      </c>
      <c r="O9" s="5">
        <v>0</v>
      </c>
      <c r="P9" s="5">
        <f t="shared" si="2"/>
        <v>7.2445652173913047</v>
      </c>
      <c r="Q9" s="5">
        <f t="shared" si="3"/>
        <v>8.5966722559009418E-2</v>
      </c>
    </row>
    <row r="10" spans="1:17" x14ac:dyDescent="0.25">
      <c r="A10" t="s">
        <v>32</v>
      </c>
      <c r="B10" t="s">
        <v>52</v>
      </c>
      <c r="C10" t="s">
        <v>53</v>
      </c>
      <c r="D10" t="s">
        <v>54</v>
      </c>
      <c r="E10" s="5">
        <v>54.597826086956523</v>
      </c>
      <c r="F10" s="5">
        <v>5.1032608695652177</v>
      </c>
      <c r="G10" s="5">
        <v>0.13586956521739135</v>
      </c>
      <c r="H10" s="5">
        <v>0.16489130434782609</v>
      </c>
      <c r="I10" s="5">
        <v>0.89130434782608692</v>
      </c>
      <c r="J10" s="5">
        <v>0</v>
      </c>
      <c r="K10" s="5">
        <v>3.9918478260869565</v>
      </c>
      <c r="L10" s="5">
        <f t="shared" si="0"/>
        <v>3.9918478260869565</v>
      </c>
      <c r="M10" s="5">
        <f t="shared" si="1"/>
        <v>7.3113677085407128E-2</v>
      </c>
      <c r="N10" s="5">
        <v>4.7527173913043477</v>
      </c>
      <c r="O10" s="5">
        <v>0</v>
      </c>
      <c r="P10" s="5">
        <f t="shared" si="2"/>
        <v>4.7527173913043477</v>
      </c>
      <c r="Q10" s="5">
        <f t="shared" si="3"/>
        <v>8.7049571968942863E-2</v>
      </c>
    </row>
    <row r="11" spans="1:17" x14ac:dyDescent="0.25">
      <c r="A11" t="s">
        <v>32</v>
      </c>
      <c r="B11" t="s">
        <v>55</v>
      </c>
      <c r="C11" t="s">
        <v>56</v>
      </c>
      <c r="D11" t="s">
        <v>38</v>
      </c>
      <c r="E11" s="5">
        <v>65.402173913043484</v>
      </c>
      <c r="F11" s="5">
        <v>4.8913043478260869</v>
      </c>
      <c r="G11" s="5">
        <v>0.68478260869565222</v>
      </c>
      <c r="H11" s="5">
        <v>0.23804347826086955</v>
      </c>
      <c r="I11" s="5">
        <v>2.1413043478260869</v>
      </c>
      <c r="J11" s="5">
        <v>0</v>
      </c>
      <c r="K11" s="5">
        <v>4.1385869565217392</v>
      </c>
      <c r="L11" s="5">
        <f t="shared" si="0"/>
        <v>4.1385869565217392</v>
      </c>
      <c r="M11" s="5">
        <f t="shared" si="1"/>
        <v>6.3279042712315103E-2</v>
      </c>
      <c r="N11" s="5">
        <v>3.6875</v>
      </c>
      <c r="O11" s="5">
        <v>0</v>
      </c>
      <c r="P11" s="5">
        <f t="shared" si="2"/>
        <v>3.6875</v>
      </c>
      <c r="Q11" s="5">
        <f t="shared" si="3"/>
        <v>5.6381917899285351E-2</v>
      </c>
    </row>
    <row r="12" spans="1:17" x14ac:dyDescent="0.25">
      <c r="A12" t="s">
        <v>32</v>
      </c>
      <c r="B12" t="s">
        <v>57</v>
      </c>
      <c r="C12" t="s">
        <v>58</v>
      </c>
      <c r="D12" t="s">
        <v>35</v>
      </c>
      <c r="E12" s="5">
        <v>116.64130434782609</v>
      </c>
      <c r="F12" s="5">
        <v>4.3206521739130439</v>
      </c>
      <c r="G12" s="5">
        <v>0.32065217391304346</v>
      </c>
      <c r="H12" s="5">
        <v>0.35869565217391303</v>
      </c>
      <c r="I12" s="5">
        <v>3.7173913043478262</v>
      </c>
      <c r="J12" s="5">
        <v>0</v>
      </c>
      <c r="K12" s="5">
        <v>3.1684782608695654</v>
      </c>
      <c r="L12" s="5">
        <f t="shared" si="0"/>
        <v>3.1684782608695654</v>
      </c>
      <c r="M12" s="5">
        <f t="shared" si="1"/>
        <v>2.716429037368372E-2</v>
      </c>
      <c r="N12" s="5">
        <v>9.8396739130434785</v>
      </c>
      <c r="O12" s="5">
        <v>0</v>
      </c>
      <c r="P12" s="5">
        <f t="shared" si="2"/>
        <v>9.8396739130434785</v>
      </c>
      <c r="Q12" s="5">
        <f t="shared" si="3"/>
        <v>8.4358400894604418E-2</v>
      </c>
    </row>
    <row r="13" spans="1:17" x14ac:dyDescent="0.25">
      <c r="A13" t="s">
        <v>32</v>
      </c>
      <c r="B13" t="s">
        <v>59</v>
      </c>
      <c r="C13" t="s">
        <v>60</v>
      </c>
      <c r="D13" t="s">
        <v>41</v>
      </c>
      <c r="E13" s="5">
        <v>75.25</v>
      </c>
      <c r="F13" s="5">
        <v>5.1358695652173916</v>
      </c>
      <c r="G13" s="5">
        <v>0.33695652173913043</v>
      </c>
      <c r="H13" s="5">
        <v>0.30434782608695654</v>
      </c>
      <c r="I13" s="5">
        <v>2</v>
      </c>
      <c r="J13" s="5">
        <v>0</v>
      </c>
      <c r="K13" s="5">
        <v>3.125</v>
      </c>
      <c r="L13" s="5">
        <f t="shared" si="0"/>
        <v>3.125</v>
      </c>
      <c r="M13" s="5">
        <f t="shared" si="1"/>
        <v>4.1528239202657809E-2</v>
      </c>
      <c r="N13" s="5">
        <v>4.4510869565217392</v>
      </c>
      <c r="O13" s="5">
        <v>0</v>
      </c>
      <c r="P13" s="5">
        <f t="shared" si="2"/>
        <v>4.4510869565217392</v>
      </c>
      <c r="Q13" s="5">
        <f t="shared" si="3"/>
        <v>5.9150657229524777E-2</v>
      </c>
    </row>
    <row r="14" spans="1:17" x14ac:dyDescent="0.25">
      <c r="A14" t="s">
        <v>32</v>
      </c>
      <c r="B14" t="s">
        <v>61</v>
      </c>
      <c r="C14" t="s">
        <v>62</v>
      </c>
      <c r="D14" t="s">
        <v>41</v>
      </c>
      <c r="E14" s="5">
        <v>108.59782608695652</v>
      </c>
      <c r="F14" s="5">
        <v>4.7282608695652177</v>
      </c>
      <c r="G14" s="5">
        <v>0.2608695652173913</v>
      </c>
      <c r="H14" s="5">
        <v>0.36956521739130432</v>
      </c>
      <c r="I14" s="5">
        <v>3.5217391304347827</v>
      </c>
      <c r="J14" s="5">
        <v>0</v>
      </c>
      <c r="K14" s="5">
        <v>7.2635869565217392</v>
      </c>
      <c r="L14" s="5">
        <f t="shared" si="0"/>
        <v>7.2635869565217392</v>
      </c>
      <c r="M14" s="5">
        <f t="shared" si="1"/>
        <v>6.6885196677009318E-2</v>
      </c>
      <c r="N14" s="5">
        <v>8.9565217391304355</v>
      </c>
      <c r="O14" s="5">
        <v>0</v>
      </c>
      <c r="P14" s="5">
        <f t="shared" si="2"/>
        <v>8.9565217391304355</v>
      </c>
      <c r="Q14" s="5">
        <f t="shared" si="3"/>
        <v>8.2474226804123724E-2</v>
      </c>
    </row>
    <row r="15" spans="1:17" x14ac:dyDescent="0.25">
      <c r="A15" t="s">
        <v>32</v>
      </c>
      <c r="B15" t="s">
        <v>63</v>
      </c>
      <c r="C15" t="s">
        <v>64</v>
      </c>
      <c r="D15" t="s">
        <v>38</v>
      </c>
      <c r="E15" s="5">
        <v>61.934782608695649</v>
      </c>
      <c r="F15" s="5">
        <v>5.4619565217391308</v>
      </c>
      <c r="G15" s="5">
        <v>0.27880434782608704</v>
      </c>
      <c r="H15" s="5">
        <v>0.16032608695652173</v>
      </c>
      <c r="I15" s="5">
        <v>1.6956521739130435</v>
      </c>
      <c r="J15" s="5">
        <v>0</v>
      </c>
      <c r="K15" s="5">
        <v>0</v>
      </c>
      <c r="L15" s="5">
        <f t="shared" si="0"/>
        <v>0</v>
      </c>
      <c r="M15" s="5">
        <f t="shared" si="1"/>
        <v>0</v>
      </c>
      <c r="N15" s="5">
        <v>4.7635869565217392</v>
      </c>
      <c r="O15" s="5">
        <v>4.5434782608695654</v>
      </c>
      <c r="P15" s="5">
        <f t="shared" si="2"/>
        <v>9.3070652173913047</v>
      </c>
      <c r="Q15" s="5">
        <f t="shared" si="3"/>
        <v>0.15027202527202529</v>
      </c>
    </row>
    <row r="16" spans="1:17" x14ac:dyDescent="0.25">
      <c r="A16" t="s">
        <v>32</v>
      </c>
      <c r="B16" t="s">
        <v>65</v>
      </c>
      <c r="C16" t="s">
        <v>66</v>
      </c>
      <c r="D16" t="s">
        <v>54</v>
      </c>
      <c r="E16" s="5">
        <v>42.271739130434781</v>
      </c>
      <c r="F16" s="5">
        <v>5.2173913043478262</v>
      </c>
      <c r="G16" s="5">
        <v>0.97282608695652173</v>
      </c>
      <c r="H16" s="5">
        <v>0.23445652173913042</v>
      </c>
      <c r="I16" s="5">
        <v>0.98913043478260865</v>
      </c>
      <c r="J16" s="5">
        <v>0</v>
      </c>
      <c r="K16" s="5">
        <v>8.6956521739130432E-2</v>
      </c>
      <c r="L16" s="5">
        <f t="shared" si="0"/>
        <v>8.6956521739130432E-2</v>
      </c>
      <c r="M16" s="5">
        <f t="shared" si="1"/>
        <v>2.0570840833119054E-3</v>
      </c>
      <c r="N16" s="5">
        <v>4.8097826086956523</v>
      </c>
      <c r="O16" s="5">
        <v>0</v>
      </c>
      <c r="P16" s="5">
        <f t="shared" si="2"/>
        <v>4.8097826086956523</v>
      </c>
      <c r="Q16" s="5">
        <f t="shared" si="3"/>
        <v>0.11378246335818977</v>
      </c>
    </row>
    <row r="17" spans="1:17" x14ac:dyDescent="0.25">
      <c r="A17" t="s">
        <v>32</v>
      </c>
      <c r="B17" t="s">
        <v>67</v>
      </c>
      <c r="C17" t="s">
        <v>34</v>
      </c>
      <c r="D17" t="s">
        <v>35</v>
      </c>
      <c r="E17" s="5">
        <v>87.858695652173907</v>
      </c>
      <c r="F17" s="5">
        <v>5.0543478260869561</v>
      </c>
      <c r="G17" s="5">
        <v>1.6195652173913044</v>
      </c>
      <c r="H17" s="5">
        <v>0.11782608695652173</v>
      </c>
      <c r="I17" s="5">
        <v>3.1086956521739131</v>
      </c>
      <c r="J17" s="5">
        <v>0</v>
      </c>
      <c r="K17" s="5">
        <v>0</v>
      </c>
      <c r="L17" s="5">
        <f t="shared" si="0"/>
        <v>0</v>
      </c>
      <c r="M17" s="5">
        <f t="shared" si="1"/>
        <v>0</v>
      </c>
      <c r="N17" s="5">
        <v>5.0652173913043477</v>
      </c>
      <c r="O17" s="5">
        <v>0</v>
      </c>
      <c r="P17" s="5">
        <f t="shared" si="2"/>
        <v>5.0652173913043477</v>
      </c>
      <c r="Q17" s="5">
        <f t="shared" si="3"/>
        <v>5.7651861932450824E-2</v>
      </c>
    </row>
    <row r="18" spans="1:17" x14ac:dyDescent="0.25">
      <c r="A18" t="s">
        <v>32</v>
      </c>
      <c r="B18" t="s">
        <v>68</v>
      </c>
      <c r="C18" t="s">
        <v>69</v>
      </c>
      <c r="D18" t="s">
        <v>38</v>
      </c>
      <c r="E18" s="5">
        <v>86.336956521739125</v>
      </c>
      <c r="F18" s="5">
        <v>4.4565217391304346</v>
      </c>
      <c r="G18" s="5">
        <v>0.57065217391304346</v>
      </c>
      <c r="H18" s="5">
        <v>0.41847826086956524</v>
      </c>
      <c r="I18" s="5">
        <v>1.4782608695652173</v>
      </c>
      <c r="J18" s="5">
        <v>0</v>
      </c>
      <c r="K18" s="5">
        <v>3.3967391304347827</v>
      </c>
      <c r="L18" s="5">
        <f t="shared" si="0"/>
        <v>3.3967391304347827</v>
      </c>
      <c r="M18" s="5">
        <f t="shared" si="1"/>
        <v>3.9342817575223468E-2</v>
      </c>
      <c r="N18" s="5">
        <v>5.0135869565217392</v>
      </c>
      <c r="O18" s="5">
        <v>0</v>
      </c>
      <c r="P18" s="5">
        <f t="shared" si="2"/>
        <v>5.0135869565217392</v>
      </c>
      <c r="Q18" s="5">
        <f t="shared" si="3"/>
        <v>5.8069998741029839E-2</v>
      </c>
    </row>
    <row r="19" spans="1:17" x14ac:dyDescent="0.25">
      <c r="A19" t="s">
        <v>32</v>
      </c>
      <c r="B19" t="s">
        <v>70</v>
      </c>
      <c r="C19" t="s">
        <v>71</v>
      </c>
      <c r="D19" t="s">
        <v>72</v>
      </c>
      <c r="E19" s="5">
        <v>100.93478260869566</v>
      </c>
      <c r="F19" s="5">
        <v>4.1494565217391308</v>
      </c>
      <c r="G19" s="5">
        <v>0.23369565217391305</v>
      </c>
      <c r="H19" s="5">
        <v>0.42032608695652174</v>
      </c>
      <c r="I19" s="5">
        <v>1.4565217391304348</v>
      </c>
      <c r="J19" s="5">
        <v>0</v>
      </c>
      <c r="K19" s="5">
        <v>0</v>
      </c>
      <c r="L19" s="5">
        <f t="shared" si="0"/>
        <v>0</v>
      </c>
      <c r="M19" s="5">
        <f t="shared" si="1"/>
        <v>0</v>
      </c>
      <c r="N19" s="5">
        <v>4.2717391304347823</v>
      </c>
      <c r="O19" s="5">
        <v>0</v>
      </c>
      <c r="P19" s="5">
        <f t="shared" si="2"/>
        <v>4.2717391304347823</v>
      </c>
      <c r="Q19" s="5">
        <f t="shared" si="3"/>
        <v>4.2321774714624158E-2</v>
      </c>
    </row>
    <row r="20" spans="1:17" x14ac:dyDescent="0.25">
      <c r="A20" t="s">
        <v>32</v>
      </c>
      <c r="B20" t="s">
        <v>73</v>
      </c>
      <c r="C20" t="s">
        <v>74</v>
      </c>
      <c r="D20" t="s">
        <v>75</v>
      </c>
      <c r="E20" s="5">
        <v>106.22826086956522</v>
      </c>
      <c r="F20" s="5">
        <v>4.8097826086956523</v>
      </c>
      <c r="G20" s="5">
        <v>0.46739130434782611</v>
      </c>
      <c r="H20" s="5">
        <v>0.44021739130434784</v>
      </c>
      <c r="I20" s="5">
        <v>2.4347826086956523</v>
      </c>
      <c r="J20" s="5">
        <v>0</v>
      </c>
      <c r="K20" s="5">
        <v>3.1385869565217392</v>
      </c>
      <c r="L20" s="5">
        <f t="shared" si="0"/>
        <v>3.1385869565217392</v>
      </c>
      <c r="M20" s="5">
        <f t="shared" si="1"/>
        <v>2.9545687097104267E-2</v>
      </c>
      <c r="N20" s="5">
        <v>6.8288043478260869</v>
      </c>
      <c r="O20" s="5">
        <v>0</v>
      </c>
      <c r="P20" s="5">
        <f t="shared" si="2"/>
        <v>6.8288043478260869</v>
      </c>
      <c r="Q20" s="5">
        <f t="shared" si="3"/>
        <v>6.4284252532487471E-2</v>
      </c>
    </row>
    <row r="21" spans="1:17" x14ac:dyDescent="0.25">
      <c r="A21" t="s">
        <v>32</v>
      </c>
      <c r="B21" t="s">
        <v>76</v>
      </c>
      <c r="C21" t="s">
        <v>77</v>
      </c>
      <c r="D21" t="s">
        <v>41</v>
      </c>
      <c r="E21" s="5">
        <v>79.760869565217391</v>
      </c>
      <c r="F21" s="5">
        <v>4.7282608695652177</v>
      </c>
      <c r="G21" s="5">
        <v>0.45380434782608697</v>
      </c>
      <c r="H21" s="5">
        <v>0.42391304347826086</v>
      </c>
      <c r="I21" s="5">
        <v>2.4347826086956523</v>
      </c>
      <c r="J21" s="5">
        <v>0</v>
      </c>
      <c r="K21" s="5">
        <v>3.2608695652173912E-2</v>
      </c>
      <c r="L21" s="5">
        <f t="shared" si="0"/>
        <v>3.2608695652173912E-2</v>
      </c>
      <c r="M21" s="5">
        <f t="shared" si="1"/>
        <v>4.0883074407195422E-4</v>
      </c>
      <c r="N21" s="5">
        <v>4.7989130434782608</v>
      </c>
      <c r="O21" s="5">
        <v>0</v>
      </c>
      <c r="P21" s="5">
        <f t="shared" si="2"/>
        <v>4.7989130434782608</v>
      </c>
      <c r="Q21" s="5">
        <f t="shared" si="3"/>
        <v>6.0166257835922596E-2</v>
      </c>
    </row>
    <row r="22" spans="1:17" x14ac:dyDescent="0.25">
      <c r="A22" t="s">
        <v>32</v>
      </c>
      <c r="B22" t="s">
        <v>78</v>
      </c>
      <c r="C22" t="s">
        <v>79</v>
      </c>
      <c r="D22" t="s">
        <v>41</v>
      </c>
      <c r="E22" s="5">
        <v>253.32608695652175</v>
      </c>
      <c r="F22" s="5">
        <v>5.1304347826086953</v>
      </c>
      <c r="G22" s="5">
        <v>0.78260869565217395</v>
      </c>
      <c r="H22" s="5">
        <v>1.1504347826086958</v>
      </c>
      <c r="I22" s="5">
        <v>4.8043478260869561</v>
      </c>
      <c r="J22" s="5">
        <v>0</v>
      </c>
      <c r="K22" s="5">
        <v>34.792500000000011</v>
      </c>
      <c r="L22" s="5">
        <f t="shared" si="0"/>
        <v>34.792500000000011</v>
      </c>
      <c r="M22" s="5">
        <f t="shared" si="1"/>
        <v>0.13734274435767618</v>
      </c>
      <c r="N22" s="5">
        <v>13.839239130434786</v>
      </c>
      <c r="O22" s="5">
        <v>0</v>
      </c>
      <c r="P22" s="5">
        <f t="shared" si="2"/>
        <v>13.839239130434786</v>
      </c>
      <c r="Q22" s="5">
        <f t="shared" si="3"/>
        <v>5.4630138161846746E-2</v>
      </c>
    </row>
    <row r="23" spans="1:17" x14ac:dyDescent="0.25">
      <c r="A23" t="s">
        <v>32</v>
      </c>
      <c r="B23" t="s">
        <v>80</v>
      </c>
      <c r="C23" t="s">
        <v>40</v>
      </c>
      <c r="D23" t="s">
        <v>41</v>
      </c>
      <c r="E23" s="5">
        <v>75.195652173913047</v>
      </c>
      <c r="F23" s="5">
        <v>15.782608695652174</v>
      </c>
      <c r="G23" s="5">
        <v>0.61141304347826086</v>
      </c>
      <c r="H23" s="5">
        <v>0.25</v>
      </c>
      <c r="I23" s="5">
        <v>6.1521739130434785</v>
      </c>
      <c r="J23" s="5">
        <v>3.3097826086956523</v>
      </c>
      <c r="K23" s="5">
        <v>2.9972826086956523</v>
      </c>
      <c r="L23" s="5">
        <f t="shared" si="0"/>
        <v>6.3070652173913047</v>
      </c>
      <c r="M23" s="5">
        <f t="shared" si="1"/>
        <v>8.3875397513732297E-2</v>
      </c>
      <c r="N23" s="5">
        <v>5.2391304347826084</v>
      </c>
      <c r="O23" s="5">
        <v>0</v>
      </c>
      <c r="P23" s="5">
        <f t="shared" si="2"/>
        <v>5.2391304347826084</v>
      </c>
      <c r="Q23" s="5">
        <f t="shared" si="3"/>
        <v>6.9673315987279549E-2</v>
      </c>
    </row>
    <row r="24" spans="1:17" x14ac:dyDescent="0.25">
      <c r="A24" t="s">
        <v>32</v>
      </c>
      <c r="B24" t="s">
        <v>81</v>
      </c>
      <c r="C24" t="s">
        <v>56</v>
      </c>
      <c r="D24" t="s">
        <v>38</v>
      </c>
      <c r="E24" s="5">
        <v>124.17391304347827</v>
      </c>
      <c r="F24" s="5">
        <v>19.391304347826086</v>
      </c>
      <c r="G24" s="5">
        <v>0.49184782608695654</v>
      </c>
      <c r="H24" s="5">
        <v>0.39130434782608697</v>
      </c>
      <c r="I24" s="5">
        <v>3.402173913043478</v>
      </c>
      <c r="J24" s="5">
        <v>13.578804347826088</v>
      </c>
      <c r="K24" s="5">
        <v>0</v>
      </c>
      <c r="L24" s="5">
        <f t="shared" si="0"/>
        <v>13.578804347826088</v>
      </c>
      <c r="M24" s="5">
        <f t="shared" si="1"/>
        <v>0.1093531162464986</v>
      </c>
      <c r="N24" s="5">
        <v>4.9429347826086953</v>
      </c>
      <c r="O24" s="5">
        <v>0</v>
      </c>
      <c r="P24" s="5">
        <f t="shared" si="2"/>
        <v>4.9429347826086953</v>
      </c>
      <c r="Q24" s="5">
        <f t="shared" si="3"/>
        <v>3.9806547619047616E-2</v>
      </c>
    </row>
    <row r="25" spans="1:17" x14ac:dyDescent="0.25">
      <c r="A25" t="s">
        <v>32</v>
      </c>
      <c r="B25" t="s">
        <v>82</v>
      </c>
      <c r="C25" t="s">
        <v>83</v>
      </c>
      <c r="D25" t="s">
        <v>35</v>
      </c>
      <c r="E25" s="5">
        <v>235.09782608695653</v>
      </c>
      <c r="F25" s="5">
        <v>20.635869565217391</v>
      </c>
      <c r="G25" s="5">
        <v>1.1711956521739131</v>
      </c>
      <c r="H25" s="5">
        <v>0.81521739130434778</v>
      </c>
      <c r="I25" s="5">
        <v>6.3913043478260869</v>
      </c>
      <c r="J25" s="5">
        <v>0</v>
      </c>
      <c r="K25" s="5">
        <v>0</v>
      </c>
      <c r="L25" s="5">
        <f t="shared" si="0"/>
        <v>0</v>
      </c>
      <c r="M25" s="5">
        <f t="shared" si="1"/>
        <v>0</v>
      </c>
      <c r="N25" s="5">
        <v>15.777173913043478</v>
      </c>
      <c r="O25" s="5">
        <v>0</v>
      </c>
      <c r="P25" s="5">
        <f t="shared" si="2"/>
        <v>15.777173913043478</v>
      </c>
      <c r="Q25" s="5">
        <f t="shared" si="3"/>
        <v>6.7108974062601134E-2</v>
      </c>
    </row>
    <row r="26" spans="1:17" x14ac:dyDescent="0.25">
      <c r="A26" t="s">
        <v>32</v>
      </c>
      <c r="B26" t="s">
        <v>84</v>
      </c>
      <c r="C26" t="s">
        <v>85</v>
      </c>
      <c r="D26" t="s">
        <v>72</v>
      </c>
      <c r="E26" s="5">
        <v>136.32608695652175</v>
      </c>
      <c r="F26" s="5">
        <v>17.945652173913043</v>
      </c>
      <c r="G26" s="5">
        <v>0.71739130434782605</v>
      </c>
      <c r="H26" s="5">
        <v>0.73913043478260865</v>
      </c>
      <c r="I26" s="5">
        <v>4.1413043478260869</v>
      </c>
      <c r="J26" s="5">
        <v>5.9809782608695654</v>
      </c>
      <c r="K26" s="5">
        <v>5.6168478260869561</v>
      </c>
      <c r="L26" s="5">
        <f t="shared" si="0"/>
        <v>11.597826086956522</v>
      </c>
      <c r="M26" s="5">
        <f t="shared" si="1"/>
        <v>8.5074150853133468E-2</v>
      </c>
      <c r="N26" s="5">
        <v>5.0054347826086953</v>
      </c>
      <c r="O26" s="5">
        <v>0</v>
      </c>
      <c r="P26" s="5">
        <f t="shared" si="2"/>
        <v>5.0054347826086953</v>
      </c>
      <c r="Q26" s="5">
        <f t="shared" si="3"/>
        <v>3.6716632116089935E-2</v>
      </c>
    </row>
    <row r="27" spans="1:17" x14ac:dyDescent="0.25">
      <c r="A27" t="s">
        <v>32</v>
      </c>
      <c r="B27" t="s">
        <v>86</v>
      </c>
      <c r="C27" t="s">
        <v>66</v>
      </c>
      <c r="D27" t="s">
        <v>54</v>
      </c>
      <c r="E27" s="5">
        <v>35.076086956521742</v>
      </c>
      <c r="F27" s="5">
        <v>5.7391304347826084</v>
      </c>
      <c r="G27" s="5">
        <v>1.3695652173913044</v>
      </c>
      <c r="H27" s="5">
        <v>0.19021739130434784</v>
      </c>
      <c r="I27" s="5">
        <v>1.0978260869565217</v>
      </c>
      <c r="J27" s="5">
        <v>0</v>
      </c>
      <c r="K27" s="5">
        <v>8.3967391304347831</v>
      </c>
      <c r="L27" s="5">
        <f t="shared" si="0"/>
        <v>8.3967391304347831</v>
      </c>
      <c r="M27" s="5">
        <f t="shared" si="1"/>
        <v>0.23938642702200186</v>
      </c>
      <c r="N27" s="5">
        <v>0</v>
      </c>
      <c r="O27" s="5">
        <v>12.883152173913043</v>
      </c>
      <c r="P27" s="5">
        <f t="shared" si="2"/>
        <v>12.883152173913043</v>
      </c>
      <c r="Q27" s="5">
        <f t="shared" si="3"/>
        <v>0.36729160210722028</v>
      </c>
    </row>
    <row r="28" spans="1:17" x14ac:dyDescent="0.25">
      <c r="A28" t="s">
        <v>32</v>
      </c>
      <c r="B28" t="s">
        <v>87</v>
      </c>
      <c r="C28" t="s">
        <v>88</v>
      </c>
      <c r="D28" t="s">
        <v>35</v>
      </c>
      <c r="E28" s="5">
        <v>177.25</v>
      </c>
      <c r="F28" s="5">
        <v>5.1086956521739131</v>
      </c>
      <c r="G28" s="5">
        <v>0.35326086956521741</v>
      </c>
      <c r="H28" s="5">
        <v>0.74119565217391303</v>
      </c>
      <c r="I28" s="5">
        <v>5.3695652173913047</v>
      </c>
      <c r="J28" s="5">
        <v>21.134239130434779</v>
      </c>
      <c r="K28" s="5">
        <v>0</v>
      </c>
      <c r="L28" s="5">
        <f t="shared" si="0"/>
        <v>21.134239130434779</v>
      </c>
      <c r="M28" s="5">
        <f t="shared" si="1"/>
        <v>0.11923407125774205</v>
      </c>
      <c r="N28" s="5">
        <v>4.4347826086956523</v>
      </c>
      <c r="O28" s="5">
        <v>8.4760869565217387</v>
      </c>
      <c r="P28" s="5">
        <f t="shared" si="2"/>
        <v>12.910869565217391</v>
      </c>
      <c r="Q28" s="5">
        <f t="shared" si="3"/>
        <v>7.2839884712086828E-2</v>
      </c>
    </row>
    <row r="29" spans="1:17" x14ac:dyDescent="0.25">
      <c r="A29" t="s">
        <v>32</v>
      </c>
      <c r="B29" t="s">
        <v>89</v>
      </c>
      <c r="C29" t="s">
        <v>49</v>
      </c>
      <c r="D29" t="s">
        <v>35</v>
      </c>
      <c r="E29" s="5">
        <v>112.25</v>
      </c>
      <c r="F29" s="5">
        <v>4.3641304347826084</v>
      </c>
      <c r="G29" s="5">
        <v>0.45434782608695651</v>
      </c>
      <c r="H29" s="5">
        <v>0.55978260869565222</v>
      </c>
      <c r="I29" s="5">
        <v>2.9347826086956523</v>
      </c>
      <c r="J29" s="5">
        <v>0</v>
      </c>
      <c r="K29" s="5">
        <v>0</v>
      </c>
      <c r="L29" s="5">
        <f t="shared" si="0"/>
        <v>0</v>
      </c>
      <c r="M29" s="5">
        <f t="shared" si="1"/>
        <v>0</v>
      </c>
      <c r="N29" s="5">
        <v>13.195652173913043</v>
      </c>
      <c r="O29" s="5">
        <v>0</v>
      </c>
      <c r="P29" s="5">
        <f t="shared" si="2"/>
        <v>13.195652173913043</v>
      </c>
      <c r="Q29" s="5">
        <f t="shared" si="3"/>
        <v>0.11755592137116297</v>
      </c>
    </row>
    <row r="30" spans="1:17" x14ac:dyDescent="0.25">
      <c r="A30" t="s">
        <v>32</v>
      </c>
      <c r="B30" t="s">
        <v>90</v>
      </c>
      <c r="C30" t="s">
        <v>91</v>
      </c>
      <c r="D30" t="s">
        <v>54</v>
      </c>
      <c r="E30" s="5">
        <v>122.3804347826087</v>
      </c>
      <c r="F30" s="5">
        <v>3.285326086956522</v>
      </c>
      <c r="G30" s="5">
        <v>0</v>
      </c>
      <c r="H30" s="5">
        <v>0</v>
      </c>
      <c r="I30" s="5">
        <v>0</v>
      </c>
      <c r="J30" s="5">
        <v>0</v>
      </c>
      <c r="K30" s="5">
        <v>14.114130434782609</v>
      </c>
      <c r="L30" s="5">
        <f t="shared" si="0"/>
        <v>14.114130434782609</v>
      </c>
      <c r="M30" s="5">
        <f t="shared" si="1"/>
        <v>0.11532995825561773</v>
      </c>
      <c r="N30" s="5">
        <v>13.095108695652174</v>
      </c>
      <c r="O30" s="5">
        <v>0</v>
      </c>
      <c r="P30" s="5">
        <f t="shared" si="2"/>
        <v>13.095108695652174</v>
      </c>
      <c r="Q30" s="5">
        <f t="shared" si="3"/>
        <v>0.10700328625988098</v>
      </c>
    </row>
    <row r="31" spans="1:17" x14ac:dyDescent="0.25">
      <c r="A31" t="s">
        <v>32</v>
      </c>
      <c r="B31" t="s">
        <v>92</v>
      </c>
      <c r="C31" t="s">
        <v>93</v>
      </c>
      <c r="D31" t="s">
        <v>41</v>
      </c>
      <c r="E31" s="5">
        <v>120.45652173913044</v>
      </c>
      <c r="F31" s="5">
        <v>5.3260869565217392</v>
      </c>
      <c r="G31" s="5">
        <v>0.83967391304347827</v>
      </c>
      <c r="H31" s="5">
        <v>0.57065217391304346</v>
      </c>
      <c r="I31" s="5">
        <v>0.86956521739130432</v>
      </c>
      <c r="J31" s="5">
        <v>0</v>
      </c>
      <c r="K31" s="5">
        <v>18.872282608695652</v>
      </c>
      <c r="L31" s="5">
        <f t="shared" si="0"/>
        <v>18.872282608695652</v>
      </c>
      <c r="M31" s="5">
        <f t="shared" si="1"/>
        <v>0.15667298321602599</v>
      </c>
      <c r="N31" s="5">
        <v>13.483695652173912</v>
      </c>
      <c r="O31" s="5">
        <v>0</v>
      </c>
      <c r="P31" s="5">
        <f t="shared" si="2"/>
        <v>13.483695652173912</v>
      </c>
      <c r="Q31" s="5">
        <f t="shared" si="3"/>
        <v>0.11193827828911748</v>
      </c>
    </row>
    <row r="32" spans="1:17" x14ac:dyDescent="0.25">
      <c r="A32" t="s">
        <v>32</v>
      </c>
      <c r="B32" t="s">
        <v>94</v>
      </c>
      <c r="C32" t="s">
        <v>95</v>
      </c>
      <c r="D32" t="s">
        <v>54</v>
      </c>
      <c r="E32" s="5">
        <v>56.586956521739133</v>
      </c>
      <c r="F32" s="5">
        <v>4.6548913043478262</v>
      </c>
      <c r="G32" s="5">
        <v>0.4891304347826087</v>
      </c>
      <c r="H32" s="5">
        <v>0.2608695652173913</v>
      </c>
      <c r="I32" s="5">
        <v>1.3152173913043479</v>
      </c>
      <c r="J32" s="5">
        <v>4.2146739130434785</v>
      </c>
      <c r="K32" s="5">
        <v>2.7717391304347827</v>
      </c>
      <c r="L32" s="5">
        <f t="shared" si="0"/>
        <v>6.9864130434782616</v>
      </c>
      <c r="M32" s="5">
        <f t="shared" si="1"/>
        <v>0.12346331156358049</v>
      </c>
      <c r="N32" s="5">
        <v>4.7771739130434785</v>
      </c>
      <c r="O32" s="5">
        <v>0</v>
      </c>
      <c r="P32" s="5">
        <f t="shared" si="2"/>
        <v>4.7771739130434785</v>
      </c>
      <c r="Q32" s="5">
        <f t="shared" si="3"/>
        <v>8.442182097579716E-2</v>
      </c>
    </row>
    <row r="33" spans="1:17" x14ac:dyDescent="0.25">
      <c r="A33" t="s">
        <v>32</v>
      </c>
      <c r="B33" t="s">
        <v>96</v>
      </c>
      <c r="C33" t="s">
        <v>97</v>
      </c>
      <c r="D33" t="s">
        <v>35</v>
      </c>
      <c r="E33" s="5">
        <v>69.097826086956516</v>
      </c>
      <c r="F33" s="5">
        <v>4.4021739130434785</v>
      </c>
      <c r="G33" s="5">
        <v>7.0652173913043473E-2</v>
      </c>
      <c r="H33" s="5">
        <v>5.7228260869565215</v>
      </c>
      <c r="I33" s="5">
        <v>2.0760869565217392</v>
      </c>
      <c r="J33" s="5">
        <v>4.7282608695652177</v>
      </c>
      <c r="K33" s="5">
        <v>5.0326086956521738</v>
      </c>
      <c r="L33" s="5">
        <f t="shared" si="0"/>
        <v>9.7608695652173907</v>
      </c>
      <c r="M33" s="5">
        <f t="shared" si="1"/>
        <v>0.14126160138430077</v>
      </c>
      <c r="N33" s="5">
        <v>5.0543478260869561</v>
      </c>
      <c r="O33" s="5">
        <v>0.46467391304347827</v>
      </c>
      <c r="P33" s="5">
        <f t="shared" si="2"/>
        <v>5.5190217391304346</v>
      </c>
      <c r="Q33" s="5">
        <f t="shared" si="3"/>
        <v>7.9872581406323737E-2</v>
      </c>
    </row>
    <row r="34" spans="1:17" x14ac:dyDescent="0.25">
      <c r="A34" t="s">
        <v>32</v>
      </c>
      <c r="B34" t="s">
        <v>98</v>
      </c>
      <c r="C34" t="s">
        <v>99</v>
      </c>
      <c r="D34" t="s">
        <v>72</v>
      </c>
      <c r="E34" s="5">
        <v>143.31521739130434</v>
      </c>
      <c r="F34" s="5">
        <v>5.9586956521739136</v>
      </c>
      <c r="G34" s="5">
        <v>0.68478260869565222</v>
      </c>
      <c r="H34" s="5">
        <v>1.4483695652173914</v>
      </c>
      <c r="I34" s="5">
        <v>4.0217391304347823</v>
      </c>
      <c r="J34" s="5">
        <v>0</v>
      </c>
      <c r="K34" s="5">
        <v>19.896739130434781</v>
      </c>
      <c r="L34" s="5">
        <f t="shared" si="0"/>
        <v>19.896739130434781</v>
      </c>
      <c r="M34" s="5">
        <f t="shared" si="1"/>
        <v>0.13883200606750093</v>
      </c>
      <c r="N34" s="5">
        <v>4.6956521739130439</v>
      </c>
      <c r="O34" s="5">
        <v>10.192934782608695</v>
      </c>
      <c r="P34" s="5">
        <f t="shared" si="2"/>
        <v>14.888586956521738</v>
      </c>
      <c r="Q34" s="5">
        <f t="shared" si="3"/>
        <v>0.10388699279484262</v>
      </c>
    </row>
    <row r="35" spans="1:17" x14ac:dyDescent="0.25">
      <c r="A35" t="s">
        <v>32</v>
      </c>
      <c r="B35" t="s">
        <v>100</v>
      </c>
      <c r="C35" t="s">
        <v>101</v>
      </c>
      <c r="D35" t="s">
        <v>35</v>
      </c>
      <c r="E35" s="5">
        <v>48.423913043478258</v>
      </c>
      <c r="F35" s="5">
        <v>0</v>
      </c>
      <c r="G35" s="5">
        <v>0.18478260869565216</v>
      </c>
      <c r="H35" s="5">
        <v>0.16304347826086957</v>
      </c>
      <c r="I35" s="5">
        <v>0.61956521739130432</v>
      </c>
      <c r="J35" s="5">
        <v>0</v>
      </c>
      <c r="K35" s="5">
        <v>0</v>
      </c>
      <c r="L35" s="5">
        <f t="shared" si="0"/>
        <v>0</v>
      </c>
      <c r="M35" s="5">
        <f t="shared" si="1"/>
        <v>0</v>
      </c>
      <c r="N35" s="5">
        <v>2.847826086956522</v>
      </c>
      <c r="O35" s="5">
        <v>0</v>
      </c>
      <c r="P35" s="5">
        <f t="shared" si="2"/>
        <v>2.847826086956522</v>
      </c>
      <c r="Q35" s="5">
        <f t="shared" si="3"/>
        <v>5.8810325476992151E-2</v>
      </c>
    </row>
    <row r="36" spans="1:17" x14ac:dyDescent="0.25">
      <c r="A36" t="s">
        <v>32</v>
      </c>
      <c r="B36" t="s">
        <v>102</v>
      </c>
      <c r="C36" t="s">
        <v>71</v>
      </c>
      <c r="D36" t="s">
        <v>72</v>
      </c>
      <c r="E36" s="5">
        <v>111.23913043478261</v>
      </c>
      <c r="F36" s="5">
        <v>4.9239130434782608</v>
      </c>
      <c r="G36" s="5">
        <v>0</v>
      </c>
      <c r="H36" s="5">
        <v>0</v>
      </c>
      <c r="I36" s="5">
        <v>5.4782608695652177</v>
      </c>
      <c r="J36" s="5">
        <v>12.709239130434783</v>
      </c>
      <c r="K36" s="5">
        <v>2.7717391304347827</v>
      </c>
      <c r="L36" s="5">
        <f t="shared" si="0"/>
        <v>15.480978260869566</v>
      </c>
      <c r="M36" s="5">
        <f t="shared" si="1"/>
        <v>0.1391684580809068</v>
      </c>
      <c r="N36" s="5">
        <v>10.717391304347826</v>
      </c>
      <c r="O36" s="5">
        <v>0</v>
      </c>
      <c r="P36" s="5">
        <f t="shared" si="2"/>
        <v>10.717391304347826</v>
      </c>
      <c r="Q36" s="5">
        <f t="shared" si="3"/>
        <v>9.634551495016612E-2</v>
      </c>
    </row>
    <row r="37" spans="1:17" x14ac:dyDescent="0.25">
      <c r="A37" t="s">
        <v>32</v>
      </c>
      <c r="B37" t="s">
        <v>103</v>
      </c>
      <c r="C37" t="s">
        <v>104</v>
      </c>
      <c r="D37" t="s">
        <v>35</v>
      </c>
      <c r="E37" s="5">
        <v>97.619565217391298</v>
      </c>
      <c r="F37" s="5">
        <v>4.4836956521739131</v>
      </c>
      <c r="G37" s="5">
        <v>0.61141304347826086</v>
      </c>
      <c r="H37" s="5">
        <v>0.52989130434782605</v>
      </c>
      <c r="I37" s="5">
        <v>1.6195652173913044</v>
      </c>
      <c r="J37" s="5">
        <v>4.8695652173913047</v>
      </c>
      <c r="K37" s="5">
        <v>0</v>
      </c>
      <c r="L37" s="5">
        <f t="shared" si="0"/>
        <v>4.8695652173913047</v>
      </c>
      <c r="M37" s="5">
        <f t="shared" si="1"/>
        <v>4.9883086515978184E-2</v>
      </c>
      <c r="N37" s="5">
        <v>5.9429347826086953</v>
      </c>
      <c r="O37" s="5">
        <v>5.3043478260869561</v>
      </c>
      <c r="P37" s="5">
        <f t="shared" si="2"/>
        <v>11.247282608695652</v>
      </c>
      <c r="Q37" s="5">
        <f t="shared" si="3"/>
        <v>0.11521545484912595</v>
      </c>
    </row>
    <row r="38" spans="1:17" x14ac:dyDescent="0.25">
      <c r="A38" t="s">
        <v>32</v>
      </c>
      <c r="B38" t="s">
        <v>105</v>
      </c>
      <c r="C38" t="s">
        <v>51</v>
      </c>
      <c r="D38" t="s">
        <v>41</v>
      </c>
      <c r="E38" s="5">
        <v>26.347826086956523</v>
      </c>
      <c r="F38" s="5">
        <v>9.3369565217391308</v>
      </c>
      <c r="G38" s="5">
        <v>0.2391304347826087</v>
      </c>
      <c r="H38" s="5">
        <v>0.20652173913043478</v>
      </c>
      <c r="I38" s="5">
        <v>1.4130434782608696</v>
      </c>
      <c r="J38" s="5">
        <v>9.3695652173913047</v>
      </c>
      <c r="K38" s="5">
        <v>4.8858695652173916</v>
      </c>
      <c r="L38" s="5">
        <f t="shared" si="0"/>
        <v>14.255434782608695</v>
      </c>
      <c r="M38" s="5">
        <f t="shared" si="1"/>
        <v>0.54104785478547845</v>
      </c>
      <c r="N38" s="5">
        <v>1.5896739130434783</v>
      </c>
      <c r="O38" s="5">
        <v>0</v>
      </c>
      <c r="P38" s="5">
        <f t="shared" si="2"/>
        <v>1.5896739130434783</v>
      </c>
      <c r="Q38" s="5">
        <f t="shared" si="3"/>
        <v>6.0334158415841582E-2</v>
      </c>
    </row>
    <row r="39" spans="1:17" x14ac:dyDescent="0.25">
      <c r="A39" t="s">
        <v>32</v>
      </c>
      <c r="B39" t="s">
        <v>106</v>
      </c>
      <c r="C39" t="s">
        <v>107</v>
      </c>
      <c r="D39" t="s">
        <v>41</v>
      </c>
      <c r="E39" s="5">
        <v>179.71739130434781</v>
      </c>
      <c r="F39" s="5">
        <v>5.3804347826086953</v>
      </c>
      <c r="G39" s="5">
        <v>0</v>
      </c>
      <c r="H39" s="5">
        <v>0</v>
      </c>
      <c r="I39" s="5">
        <v>5.6521739130434785</v>
      </c>
      <c r="J39" s="5">
        <v>0</v>
      </c>
      <c r="K39" s="5">
        <v>0</v>
      </c>
      <c r="L39" s="5">
        <f t="shared" si="0"/>
        <v>0</v>
      </c>
      <c r="M39" s="5">
        <f t="shared" si="1"/>
        <v>0</v>
      </c>
      <c r="N39" s="5">
        <v>17.052500000000006</v>
      </c>
      <c r="O39" s="5">
        <v>0</v>
      </c>
      <c r="P39" s="5">
        <f t="shared" si="2"/>
        <v>17.052500000000006</v>
      </c>
      <c r="Q39" s="5">
        <f t="shared" si="3"/>
        <v>9.4885085278819434E-2</v>
      </c>
    </row>
    <row r="40" spans="1:17" x14ac:dyDescent="0.25">
      <c r="A40" t="s">
        <v>32</v>
      </c>
      <c r="B40" t="s">
        <v>108</v>
      </c>
      <c r="C40" t="s">
        <v>109</v>
      </c>
      <c r="D40" t="s">
        <v>54</v>
      </c>
      <c r="E40" s="5">
        <v>121.44565217391305</v>
      </c>
      <c r="F40" s="5">
        <v>4.5217391304347823</v>
      </c>
      <c r="G40" s="5">
        <v>0.85434782608695647</v>
      </c>
      <c r="H40" s="5">
        <v>0.5942391304347826</v>
      </c>
      <c r="I40" s="5">
        <v>4.4239130434782608</v>
      </c>
      <c r="J40" s="5">
        <v>0</v>
      </c>
      <c r="K40" s="5">
        <v>0</v>
      </c>
      <c r="L40" s="5">
        <f t="shared" si="0"/>
        <v>0</v>
      </c>
      <c r="M40" s="5">
        <f t="shared" si="1"/>
        <v>0</v>
      </c>
      <c r="N40" s="5">
        <v>11.043478260869565</v>
      </c>
      <c r="O40" s="5">
        <v>0</v>
      </c>
      <c r="P40" s="5">
        <f t="shared" si="2"/>
        <v>11.043478260869565</v>
      </c>
      <c r="Q40" s="5">
        <f t="shared" si="3"/>
        <v>9.0933500402756634E-2</v>
      </c>
    </row>
    <row r="41" spans="1:17" x14ac:dyDescent="0.25">
      <c r="A41" t="s">
        <v>32</v>
      </c>
      <c r="B41" t="s">
        <v>110</v>
      </c>
      <c r="C41" t="s">
        <v>111</v>
      </c>
      <c r="D41" t="s">
        <v>72</v>
      </c>
      <c r="E41" s="5">
        <v>178.43478260869566</v>
      </c>
      <c r="F41" s="5">
        <v>0</v>
      </c>
      <c r="G41" s="5">
        <v>1.6304347826086956E-2</v>
      </c>
      <c r="H41" s="5">
        <v>0.13043478260869565</v>
      </c>
      <c r="I41" s="5">
        <v>0</v>
      </c>
      <c r="J41" s="5">
        <v>21.046086956521737</v>
      </c>
      <c r="K41" s="5">
        <v>0</v>
      </c>
      <c r="L41" s="5">
        <f t="shared" si="0"/>
        <v>21.046086956521737</v>
      </c>
      <c r="M41" s="5">
        <f t="shared" si="1"/>
        <v>0.11794834307992201</v>
      </c>
      <c r="N41" s="5">
        <v>12.906956521739126</v>
      </c>
      <c r="O41" s="5">
        <v>0</v>
      </c>
      <c r="P41" s="5">
        <f t="shared" si="2"/>
        <v>12.906956521739126</v>
      </c>
      <c r="Q41" s="5">
        <f t="shared" si="3"/>
        <v>7.2334307992202695E-2</v>
      </c>
    </row>
    <row r="42" spans="1:17" x14ac:dyDescent="0.25">
      <c r="A42" t="s">
        <v>32</v>
      </c>
      <c r="B42" t="s">
        <v>112</v>
      </c>
      <c r="C42" t="s">
        <v>104</v>
      </c>
      <c r="D42" t="s">
        <v>35</v>
      </c>
      <c r="E42" s="5">
        <v>49.021739130434781</v>
      </c>
      <c r="F42" s="5">
        <v>1.7826086956521738</v>
      </c>
      <c r="G42" s="5">
        <v>1.1059782608695652</v>
      </c>
      <c r="H42" s="5">
        <v>0.18478260869565216</v>
      </c>
      <c r="I42" s="5">
        <v>0</v>
      </c>
      <c r="J42" s="5">
        <v>0</v>
      </c>
      <c r="K42" s="5">
        <v>0</v>
      </c>
      <c r="L42" s="5">
        <f t="shared" si="0"/>
        <v>0</v>
      </c>
      <c r="M42" s="5">
        <f t="shared" si="1"/>
        <v>0</v>
      </c>
      <c r="N42" s="5">
        <v>0</v>
      </c>
      <c r="O42" s="5">
        <v>0</v>
      </c>
      <c r="P42" s="5">
        <f t="shared" si="2"/>
        <v>0</v>
      </c>
      <c r="Q42" s="5">
        <f t="shared" si="3"/>
        <v>0</v>
      </c>
    </row>
    <row r="43" spans="1:17" x14ac:dyDescent="0.25">
      <c r="A43" t="s">
        <v>32</v>
      </c>
      <c r="B43" t="s">
        <v>113</v>
      </c>
      <c r="C43" t="s">
        <v>114</v>
      </c>
      <c r="D43" t="s">
        <v>72</v>
      </c>
      <c r="E43" s="5">
        <v>150.05434782608697</v>
      </c>
      <c r="F43" s="5">
        <v>4.6467391304347823</v>
      </c>
      <c r="G43" s="5">
        <v>0.22554347826086957</v>
      </c>
      <c r="H43" s="5">
        <v>1.0815217391304348</v>
      </c>
      <c r="I43" s="5">
        <v>4.1521739130434785</v>
      </c>
      <c r="J43" s="5">
        <v>4.7282608695652177</v>
      </c>
      <c r="K43" s="5">
        <v>0.75</v>
      </c>
      <c r="L43" s="5">
        <f t="shared" si="0"/>
        <v>5.4782608695652177</v>
      </c>
      <c r="M43" s="5">
        <f t="shared" si="1"/>
        <v>3.6508511408909816E-2</v>
      </c>
      <c r="N43" s="5">
        <v>5.1358695652173916</v>
      </c>
      <c r="O43" s="5">
        <v>7.6195652173913047</v>
      </c>
      <c r="P43" s="5">
        <f t="shared" si="2"/>
        <v>12.755434782608695</v>
      </c>
      <c r="Q43" s="5">
        <f t="shared" si="3"/>
        <v>8.5005432814197743E-2</v>
      </c>
    </row>
    <row r="44" spans="1:17" x14ac:dyDescent="0.25">
      <c r="A44" t="s">
        <v>32</v>
      </c>
      <c r="B44" t="s">
        <v>115</v>
      </c>
      <c r="C44" t="s">
        <v>116</v>
      </c>
      <c r="D44" t="s">
        <v>75</v>
      </c>
      <c r="E44" s="5">
        <v>135.80434782608697</v>
      </c>
      <c r="F44" s="5">
        <v>5.3804347826086953</v>
      </c>
      <c r="G44" s="5">
        <v>0.51358695652173914</v>
      </c>
      <c r="H44" s="5">
        <v>0.81619565217391288</v>
      </c>
      <c r="I44" s="5">
        <v>2.5108695652173911</v>
      </c>
      <c r="J44" s="5">
        <v>4.6847826086956523</v>
      </c>
      <c r="K44" s="5">
        <v>19.157608695652176</v>
      </c>
      <c r="L44" s="5">
        <f t="shared" si="0"/>
        <v>23.842391304347828</v>
      </c>
      <c r="M44" s="5">
        <f t="shared" si="1"/>
        <v>0.175564270850008</v>
      </c>
      <c r="N44" s="5">
        <v>18.364130434782609</v>
      </c>
      <c r="O44" s="5">
        <v>5.6195652173913047</v>
      </c>
      <c r="P44" s="5">
        <f t="shared" si="2"/>
        <v>23.983695652173914</v>
      </c>
      <c r="Q44" s="5">
        <f t="shared" si="3"/>
        <v>0.17660477028973906</v>
      </c>
    </row>
    <row r="45" spans="1:17" x14ac:dyDescent="0.25">
      <c r="A45" t="s">
        <v>32</v>
      </c>
      <c r="B45" t="s">
        <v>117</v>
      </c>
      <c r="C45" t="s">
        <v>114</v>
      </c>
      <c r="D45" t="s">
        <v>72</v>
      </c>
      <c r="E45" s="5">
        <v>137.78260869565219</v>
      </c>
      <c r="F45" s="5">
        <v>4.4347826086956523</v>
      </c>
      <c r="G45" s="5">
        <v>1.2717391304347827</v>
      </c>
      <c r="H45" s="5">
        <v>0.72206521739130447</v>
      </c>
      <c r="I45" s="5">
        <v>4.5652173913043477</v>
      </c>
      <c r="J45" s="5">
        <v>7.8967391304347823</v>
      </c>
      <c r="K45" s="5">
        <v>8.0326086956521738</v>
      </c>
      <c r="L45" s="5">
        <f t="shared" si="0"/>
        <v>15.929347826086957</v>
      </c>
      <c r="M45" s="5">
        <f t="shared" si="1"/>
        <v>0.11561218049857999</v>
      </c>
      <c r="N45" s="5">
        <v>2.8967391304347827</v>
      </c>
      <c r="O45" s="5">
        <v>0</v>
      </c>
      <c r="P45" s="5">
        <f t="shared" si="2"/>
        <v>2.8967391304347827</v>
      </c>
      <c r="Q45" s="5">
        <f t="shared" si="3"/>
        <v>2.1023982328810351E-2</v>
      </c>
    </row>
    <row r="46" spans="1:17" x14ac:dyDescent="0.25">
      <c r="A46" t="s">
        <v>32</v>
      </c>
      <c r="B46" t="s">
        <v>118</v>
      </c>
      <c r="C46" t="s">
        <v>83</v>
      </c>
      <c r="D46" t="s">
        <v>35</v>
      </c>
      <c r="E46" s="5">
        <v>82.760869565217391</v>
      </c>
      <c r="F46" s="5">
        <v>24.296195652173914</v>
      </c>
      <c r="G46" s="5">
        <v>0.56521739130434778</v>
      </c>
      <c r="H46" s="5">
        <v>0</v>
      </c>
      <c r="I46" s="5">
        <v>1.1630434782608696</v>
      </c>
      <c r="J46" s="5">
        <v>4.8097826086956523</v>
      </c>
      <c r="K46" s="5">
        <v>6.5625</v>
      </c>
      <c r="L46" s="5">
        <f t="shared" si="0"/>
        <v>11.372282608695652</v>
      </c>
      <c r="M46" s="5">
        <f t="shared" si="1"/>
        <v>0.13741134751773049</v>
      </c>
      <c r="N46" s="5">
        <v>4.4456521739130439</v>
      </c>
      <c r="O46" s="5">
        <v>0</v>
      </c>
      <c r="P46" s="5">
        <f t="shared" si="2"/>
        <v>4.4456521739130439</v>
      </c>
      <c r="Q46" s="5">
        <f t="shared" si="3"/>
        <v>5.3716837404780671E-2</v>
      </c>
    </row>
    <row r="47" spans="1:17" x14ac:dyDescent="0.25">
      <c r="A47" t="s">
        <v>32</v>
      </c>
      <c r="B47" t="s">
        <v>119</v>
      </c>
      <c r="C47" t="s">
        <v>85</v>
      </c>
      <c r="D47" t="s">
        <v>72</v>
      </c>
      <c r="E47" s="5">
        <v>134.67391304347825</v>
      </c>
      <c r="F47" s="5">
        <v>26.559782608695652</v>
      </c>
      <c r="G47" s="5">
        <v>0.40760869565217389</v>
      </c>
      <c r="H47" s="5">
        <v>0.40760869565217389</v>
      </c>
      <c r="I47" s="5">
        <v>4.8695652173913047</v>
      </c>
      <c r="J47" s="5">
        <v>0</v>
      </c>
      <c r="K47" s="5">
        <v>19.9375</v>
      </c>
      <c r="L47" s="5">
        <f t="shared" si="0"/>
        <v>19.9375</v>
      </c>
      <c r="M47" s="5">
        <f t="shared" si="1"/>
        <v>0.14804277643260697</v>
      </c>
      <c r="N47" s="5">
        <v>6.9293478260869561</v>
      </c>
      <c r="O47" s="5">
        <v>0</v>
      </c>
      <c r="P47" s="5">
        <f t="shared" si="2"/>
        <v>6.9293478260869561</v>
      </c>
      <c r="Q47" s="5">
        <f t="shared" si="3"/>
        <v>5.1452784503631964E-2</v>
      </c>
    </row>
    <row r="48" spans="1:17" x14ac:dyDescent="0.25">
      <c r="A48" t="s">
        <v>32</v>
      </c>
      <c r="B48" t="s">
        <v>120</v>
      </c>
      <c r="C48" t="s">
        <v>121</v>
      </c>
      <c r="D48" t="s">
        <v>72</v>
      </c>
      <c r="E48" s="5">
        <v>136.29347826086956</v>
      </c>
      <c r="F48" s="5">
        <v>31.942934782608695</v>
      </c>
      <c r="G48" s="5">
        <v>0.47826086956521741</v>
      </c>
      <c r="H48" s="5">
        <v>0.68478260869565222</v>
      </c>
      <c r="I48" s="5">
        <v>4.6956521739130439</v>
      </c>
      <c r="J48" s="5">
        <v>5.0543478260869561</v>
      </c>
      <c r="K48" s="5">
        <v>5.3858695652173916</v>
      </c>
      <c r="L48" s="5">
        <f t="shared" si="0"/>
        <v>10.440217391304348</v>
      </c>
      <c r="M48" s="5">
        <f t="shared" si="1"/>
        <v>7.6601004864821756E-2</v>
      </c>
      <c r="N48" s="5">
        <v>13.122282608695652</v>
      </c>
      <c r="O48" s="5">
        <v>0</v>
      </c>
      <c r="P48" s="5">
        <f t="shared" si="2"/>
        <v>13.122282608695652</v>
      </c>
      <c r="Q48" s="5">
        <f t="shared" si="3"/>
        <v>9.6279607624212463E-2</v>
      </c>
    </row>
    <row r="49" spans="1:17" x14ac:dyDescent="0.25">
      <c r="A49" t="s">
        <v>32</v>
      </c>
      <c r="B49" t="s">
        <v>122</v>
      </c>
      <c r="C49" t="s">
        <v>88</v>
      </c>
      <c r="D49" t="s">
        <v>35</v>
      </c>
      <c r="E49" s="5">
        <v>220.67391304347825</v>
      </c>
      <c r="F49" s="5">
        <v>5.2010869565217392</v>
      </c>
      <c r="G49" s="5">
        <v>2.0461956521739131</v>
      </c>
      <c r="H49" s="5">
        <v>1.3022826086956523</v>
      </c>
      <c r="I49" s="5">
        <v>1.3913043478260869</v>
      </c>
      <c r="J49" s="5">
        <v>1.4728260869565217</v>
      </c>
      <c r="K49" s="5">
        <v>21.413043478260871</v>
      </c>
      <c r="L49" s="5">
        <f t="shared" si="0"/>
        <v>22.885869565217394</v>
      </c>
      <c r="M49" s="5">
        <f t="shared" si="1"/>
        <v>0.10370899418776477</v>
      </c>
      <c r="N49" s="5">
        <v>24.850543478260871</v>
      </c>
      <c r="O49" s="5">
        <v>0</v>
      </c>
      <c r="P49" s="5">
        <f t="shared" si="2"/>
        <v>24.850543478260871</v>
      </c>
      <c r="Q49" s="5">
        <f t="shared" si="3"/>
        <v>0.11261205792532757</v>
      </c>
    </row>
    <row r="50" spans="1:17" x14ac:dyDescent="0.25">
      <c r="A50" t="s">
        <v>32</v>
      </c>
      <c r="B50" t="s">
        <v>123</v>
      </c>
      <c r="C50" t="s">
        <v>124</v>
      </c>
      <c r="D50" t="s">
        <v>35</v>
      </c>
      <c r="E50" s="5">
        <v>96.815217391304344</v>
      </c>
      <c r="F50" s="5">
        <v>4.9347826086956523</v>
      </c>
      <c r="G50" s="5">
        <v>0</v>
      </c>
      <c r="H50" s="5">
        <v>0</v>
      </c>
      <c r="I50" s="5">
        <v>0</v>
      </c>
      <c r="J50" s="5">
        <v>0</v>
      </c>
      <c r="K50" s="5">
        <v>13.839673913043478</v>
      </c>
      <c r="L50" s="5">
        <f t="shared" si="0"/>
        <v>13.839673913043478</v>
      </c>
      <c r="M50" s="5">
        <f t="shared" si="1"/>
        <v>0.14294936566745256</v>
      </c>
      <c r="N50" s="5">
        <v>11.600543478260869</v>
      </c>
      <c r="O50" s="5">
        <v>0</v>
      </c>
      <c r="P50" s="5">
        <f t="shared" si="2"/>
        <v>11.600543478260869</v>
      </c>
      <c r="Q50" s="5">
        <f t="shared" si="3"/>
        <v>0.11982148871673964</v>
      </c>
    </row>
    <row r="51" spans="1:17" x14ac:dyDescent="0.25">
      <c r="A51" t="s">
        <v>32</v>
      </c>
      <c r="B51" t="s">
        <v>125</v>
      </c>
      <c r="C51" t="s">
        <v>40</v>
      </c>
      <c r="D51" t="s">
        <v>41</v>
      </c>
      <c r="E51" s="5">
        <v>71.293478260869563</v>
      </c>
      <c r="F51" s="5">
        <v>4.8097826086956523</v>
      </c>
      <c r="G51" s="5">
        <v>0</v>
      </c>
      <c r="H51" s="5">
        <v>0.69565217391304346</v>
      </c>
      <c r="I51" s="5">
        <v>3.2065217391304346</v>
      </c>
      <c r="J51" s="5">
        <v>0</v>
      </c>
      <c r="K51" s="5">
        <v>7.8043478260869561</v>
      </c>
      <c r="L51" s="5">
        <f t="shared" si="0"/>
        <v>7.8043478260869561</v>
      </c>
      <c r="M51" s="5">
        <f t="shared" si="1"/>
        <v>0.10946790669309346</v>
      </c>
      <c r="N51" s="5">
        <v>9.6684782608695645</v>
      </c>
      <c r="O51" s="5">
        <v>0</v>
      </c>
      <c r="P51" s="5">
        <f t="shared" si="2"/>
        <v>9.6684782608695645</v>
      </c>
      <c r="Q51" s="5">
        <f t="shared" si="3"/>
        <v>0.1356151852416527</v>
      </c>
    </row>
    <row r="52" spans="1:17" x14ac:dyDescent="0.25">
      <c r="A52" t="s">
        <v>32</v>
      </c>
      <c r="B52" t="s">
        <v>126</v>
      </c>
      <c r="C52" t="s">
        <v>127</v>
      </c>
      <c r="D52" t="s">
        <v>41</v>
      </c>
      <c r="E52" s="5">
        <v>75.836956521739125</v>
      </c>
      <c r="F52" s="5">
        <v>1.9505434782608695</v>
      </c>
      <c r="G52" s="5">
        <v>0.38043478260869568</v>
      </c>
      <c r="H52" s="5">
        <v>0</v>
      </c>
      <c r="I52" s="5">
        <v>1.9021739130434783</v>
      </c>
      <c r="J52" s="5">
        <v>5.4782608695652177</v>
      </c>
      <c r="K52" s="5">
        <v>4.8804347826086953</v>
      </c>
      <c r="L52" s="5">
        <f t="shared" si="0"/>
        <v>10.358695652173914</v>
      </c>
      <c r="M52" s="5">
        <f t="shared" si="1"/>
        <v>0.13659165830586215</v>
      </c>
      <c r="N52" s="5">
        <v>5.6521739130434785</v>
      </c>
      <c r="O52" s="5">
        <v>0</v>
      </c>
      <c r="P52" s="5">
        <f t="shared" si="2"/>
        <v>5.6521739130434785</v>
      </c>
      <c r="Q52" s="5">
        <f t="shared" si="3"/>
        <v>7.4530600544646705E-2</v>
      </c>
    </row>
    <row r="53" spans="1:17" x14ac:dyDescent="0.25">
      <c r="A53" t="s">
        <v>32</v>
      </c>
      <c r="B53" t="s">
        <v>128</v>
      </c>
      <c r="C53" t="s">
        <v>129</v>
      </c>
      <c r="D53" t="s">
        <v>38</v>
      </c>
      <c r="E53" s="5">
        <v>71.163043478260875</v>
      </c>
      <c r="F53" s="5">
        <v>4.6032608695652177</v>
      </c>
      <c r="G53" s="5">
        <v>0.70652173913043481</v>
      </c>
      <c r="H53" s="5">
        <v>0</v>
      </c>
      <c r="I53" s="5">
        <v>1.1304347826086956</v>
      </c>
      <c r="J53" s="5">
        <v>0</v>
      </c>
      <c r="K53" s="5">
        <v>7.0679347826086953</v>
      </c>
      <c r="L53" s="5">
        <f t="shared" si="0"/>
        <v>7.0679347826086953</v>
      </c>
      <c r="M53" s="5">
        <f t="shared" si="1"/>
        <v>9.9320299373758969E-2</v>
      </c>
      <c r="N53" s="5">
        <v>4.2853260869565215</v>
      </c>
      <c r="O53" s="5">
        <v>0</v>
      </c>
      <c r="P53" s="5">
        <f t="shared" si="2"/>
        <v>4.2853260869565215</v>
      </c>
      <c r="Q53" s="5">
        <f t="shared" si="3"/>
        <v>6.0218420650679692E-2</v>
      </c>
    </row>
    <row r="54" spans="1:17" x14ac:dyDescent="0.25">
      <c r="A54" t="s">
        <v>32</v>
      </c>
      <c r="B54" t="s">
        <v>130</v>
      </c>
      <c r="C54" t="s">
        <v>37</v>
      </c>
      <c r="D54" t="s">
        <v>38</v>
      </c>
      <c r="E54" s="5">
        <v>45.478260869565219</v>
      </c>
      <c r="F54" s="5">
        <v>5.2989130434782608</v>
      </c>
      <c r="G54" s="5">
        <v>4.3478260869565216E-2</v>
      </c>
      <c r="H54" s="5">
        <v>0.13043478260869565</v>
      </c>
      <c r="I54" s="5">
        <v>0.79347826086956519</v>
      </c>
      <c r="J54" s="5">
        <v>0</v>
      </c>
      <c r="K54" s="5">
        <v>0</v>
      </c>
      <c r="L54" s="5">
        <f t="shared" si="0"/>
        <v>0</v>
      </c>
      <c r="M54" s="5">
        <f t="shared" si="1"/>
        <v>0</v>
      </c>
      <c r="N54" s="5">
        <v>2.4239130434782608</v>
      </c>
      <c r="O54" s="5">
        <v>0</v>
      </c>
      <c r="P54" s="5">
        <f t="shared" si="2"/>
        <v>2.4239130434782608</v>
      </c>
      <c r="Q54" s="5">
        <f t="shared" si="3"/>
        <v>5.3298279158699807E-2</v>
      </c>
    </row>
    <row r="55" spans="1:17" x14ac:dyDescent="0.25">
      <c r="A55" t="s">
        <v>32</v>
      </c>
      <c r="B55" t="s">
        <v>131</v>
      </c>
      <c r="C55" t="s">
        <v>132</v>
      </c>
      <c r="D55" t="s">
        <v>38</v>
      </c>
      <c r="E55" s="5">
        <v>36.260869565217391</v>
      </c>
      <c r="F55" s="5">
        <v>22.430434782608696</v>
      </c>
      <c r="G55" s="5">
        <v>0</v>
      </c>
      <c r="H55" s="5">
        <v>0</v>
      </c>
      <c r="I55" s="5">
        <v>0</v>
      </c>
      <c r="J55" s="5">
        <v>5.7391304347826084</v>
      </c>
      <c r="K55" s="5">
        <v>2.8130434782608695</v>
      </c>
      <c r="L55" s="5">
        <f t="shared" si="0"/>
        <v>8.5521739130434788</v>
      </c>
      <c r="M55" s="5">
        <f t="shared" si="1"/>
        <v>0.23585131894484415</v>
      </c>
      <c r="N55" s="5">
        <v>2.9934782608695656</v>
      </c>
      <c r="O55" s="5">
        <v>0</v>
      </c>
      <c r="P55" s="5">
        <f t="shared" si="2"/>
        <v>2.9934782608695656</v>
      </c>
      <c r="Q55" s="5">
        <f t="shared" si="3"/>
        <v>8.2553956834532385E-2</v>
      </c>
    </row>
    <row r="56" spans="1:17" x14ac:dyDescent="0.25">
      <c r="A56" t="s">
        <v>32</v>
      </c>
      <c r="B56" t="s">
        <v>133</v>
      </c>
      <c r="C56" t="s">
        <v>134</v>
      </c>
      <c r="D56" t="s">
        <v>135</v>
      </c>
      <c r="E56" s="5">
        <v>81.554347826086953</v>
      </c>
      <c r="F56" s="5">
        <v>5.5652173913043477</v>
      </c>
      <c r="G56" s="5">
        <v>0.57065217391304346</v>
      </c>
      <c r="H56" s="5">
        <v>0.64673913043478259</v>
      </c>
      <c r="I56" s="5">
        <v>1.8913043478260869</v>
      </c>
      <c r="J56" s="5">
        <v>0</v>
      </c>
      <c r="K56" s="5">
        <v>0</v>
      </c>
      <c r="L56" s="5">
        <f t="shared" si="0"/>
        <v>0</v>
      </c>
      <c r="M56" s="5">
        <f t="shared" si="1"/>
        <v>0</v>
      </c>
      <c r="N56" s="5">
        <v>3.8804347826086958</v>
      </c>
      <c r="O56" s="5">
        <v>0</v>
      </c>
      <c r="P56" s="5">
        <f t="shared" si="2"/>
        <v>3.8804347826086958</v>
      </c>
      <c r="Q56" s="5">
        <f t="shared" si="3"/>
        <v>4.7580967612954821E-2</v>
      </c>
    </row>
    <row r="57" spans="1:17" x14ac:dyDescent="0.25">
      <c r="A57" t="s">
        <v>32</v>
      </c>
      <c r="B57" t="s">
        <v>136</v>
      </c>
      <c r="C57" t="s">
        <v>51</v>
      </c>
      <c r="D57" t="s">
        <v>41</v>
      </c>
      <c r="E57" s="5">
        <v>56.369565217391305</v>
      </c>
      <c r="F57" s="5">
        <v>5.2173913043478262</v>
      </c>
      <c r="G57" s="5">
        <v>0.31304347826086959</v>
      </c>
      <c r="H57" s="5">
        <v>0.19673913043478261</v>
      </c>
      <c r="I57" s="5">
        <v>0</v>
      </c>
      <c r="J57" s="5">
        <v>5.1663043478260899</v>
      </c>
      <c r="K57" s="5">
        <v>5.5391304347826109</v>
      </c>
      <c r="L57" s="5">
        <f t="shared" si="0"/>
        <v>10.705434782608702</v>
      </c>
      <c r="M57" s="5">
        <f t="shared" si="1"/>
        <v>0.18991515618974172</v>
      </c>
      <c r="N57" s="5">
        <v>4.8581521739130453</v>
      </c>
      <c r="O57" s="5">
        <v>0</v>
      </c>
      <c r="P57" s="5">
        <f t="shared" si="2"/>
        <v>4.8581521739130453</v>
      </c>
      <c r="Q57" s="5">
        <f t="shared" si="3"/>
        <v>8.6183956806787532E-2</v>
      </c>
    </row>
    <row r="58" spans="1:17" x14ac:dyDescent="0.25">
      <c r="A58" t="s">
        <v>32</v>
      </c>
      <c r="B58" t="s">
        <v>137</v>
      </c>
      <c r="C58" t="s">
        <v>138</v>
      </c>
      <c r="D58" t="s">
        <v>75</v>
      </c>
      <c r="E58" s="5">
        <v>59.021739130434781</v>
      </c>
      <c r="F58" s="5">
        <v>8.7327173913043481</v>
      </c>
      <c r="G58" s="5">
        <v>0.45652173913043476</v>
      </c>
      <c r="H58" s="5">
        <v>0.32010869565217392</v>
      </c>
      <c r="I58" s="5">
        <v>0.54347826086956519</v>
      </c>
      <c r="J58" s="5">
        <v>5.0935869565217393</v>
      </c>
      <c r="K58" s="5">
        <v>2.2907608695652173</v>
      </c>
      <c r="L58" s="5">
        <f t="shared" si="0"/>
        <v>7.3843478260869571</v>
      </c>
      <c r="M58" s="5">
        <f t="shared" si="1"/>
        <v>0.12511233885819523</v>
      </c>
      <c r="N58" s="5">
        <v>4.5394565217391305</v>
      </c>
      <c r="O58" s="5">
        <v>0</v>
      </c>
      <c r="P58" s="5">
        <f t="shared" si="2"/>
        <v>4.5394565217391305</v>
      </c>
      <c r="Q58" s="5">
        <f t="shared" si="3"/>
        <v>7.6911602209944752E-2</v>
      </c>
    </row>
    <row r="59" spans="1:17" x14ac:dyDescent="0.25">
      <c r="A59" t="s">
        <v>32</v>
      </c>
      <c r="B59" t="s">
        <v>139</v>
      </c>
      <c r="C59" t="s">
        <v>140</v>
      </c>
      <c r="D59" t="s">
        <v>35</v>
      </c>
      <c r="E59" s="5">
        <v>87</v>
      </c>
      <c r="F59" s="5">
        <v>4.0896739130434785</v>
      </c>
      <c r="G59" s="5">
        <v>0.55706521739130432</v>
      </c>
      <c r="H59" s="5">
        <v>0</v>
      </c>
      <c r="I59" s="5">
        <v>1.4782608695652173</v>
      </c>
      <c r="J59" s="5">
        <v>0</v>
      </c>
      <c r="K59" s="5">
        <v>16.057065217391305</v>
      </c>
      <c r="L59" s="5">
        <f t="shared" si="0"/>
        <v>16.057065217391305</v>
      </c>
      <c r="M59" s="5">
        <f t="shared" si="1"/>
        <v>0.18456396801599201</v>
      </c>
      <c r="N59" s="5">
        <v>11.676630434782609</v>
      </c>
      <c r="O59" s="5">
        <v>0</v>
      </c>
      <c r="P59" s="5">
        <f t="shared" si="2"/>
        <v>11.676630434782609</v>
      </c>
      <c r="Q59" s="5">
        <f t="shared" si="3"/>
        <v>0.13421414292853573</v>
      </c>
    </row>
    <row r="60" spans="1:17" x14ac:dyDescent="0.25">
      <c r="A60" t="s">
        <v>32</v>
      </c>
      <c r="B60" t="s">
        <v>141</v>
      </c>
      <c r="C60" t="s">
        <v>142</v>
      </c>
      <c r="D60" t="s">
        <v>35</v>
      </c>
      <c r="E60" s="5">
        <v>108.64130434782609</v>
      </c>
      <c r="F60" s="5">
        <v>4.25</v>
      </c>
      <c r="G60" s="5">
        <v>0.49456521739130432</v>
      </c>
      <c r="H60" s="5">
        <v>0.38315217391304346</v>
      </c>
      <c r="I60" s="5">
        <v>2.3260869565217392</v>
      </c>
      <c r="J60" s="5">
        <v>0</v>
      </c>
      <c r="K60" s="5">
        <v>15.225543478260869</v>
      </c>
      <c r="L60" s="5">
        <f t="shared" si="0"/>
        <v>15.225543478260869</v>
      </c>
      <c r="M60" s="5">
        <f t="shared" si="1"/>
        <v>0.14014507253626812</v>
      </c>
      <c r="N60" s="5">
        <v>15.111413043478262</v>
      </c>
      <c r="O60" s="5">
        <v>0</v>
      </c>
      <c r="P60" s="5">
        <f t="shared" si="2"/>
        <v>15.111413043478262</v>
      </c>
      <c r="Q60" s="5">
        <f t="shared" si="3"/>
        <v>0.13909454727363682</v>
      </c>
    </row>
    <row r="61" spans="1:17" x14ac:dyDescent="0.25">
      <c r="A61" t="s">
        <v>32</v>
      </c>
      <c r="B61" t="s">
        <v>143</v>
      </c>
      <c r="C61" t="s">
        <v>51</v>
      </c>
      <c r="D61" t="s">
        <v>41</v>
      </c>
      <c r="E61" s="5">
        <v>51.456521739130437</v>
      </c>
      <c r="F61" s="5">
        <v>4.4021739130434785</v>
      </c>
      <c r="G61" s="5">
        <v>0</v>
      </c>
      <c r="H61" s="5">
        <v>0</v>
      </c>
      <c r="I61" s="5">
        <v>0</v>
      </c>
      <c r="J61" s="5">
        <v>0</v>
      </c>
      <c r="K61" s="5">
        <v>0.50271739130434778</v>
      </c>
      <c r="L61" s="5">
        <f t="shared" si="0"/>
        <v>0.50271739130434778</v>
      </c>
      <c r="M61" s="5">
        <f t="shared" si="1"/>
        <v>9.7697507393324865E-3</v>
      </c>
      <c r="N61" s="5">
        <v>0</v>
      </c>
      <c r="O61" s="5">
        <v>5.0239130434782604</v>
      </c>
      <c r="P61" s="5">
        <f t="shared" si="2"/>
        <v>5.0239130434782604</v>
      </c>
      <c r="Q61" s="5">
        <f t="shared" si="3"/>
        <v>9.7634136037177854E-2</v>
      </c>
    </row>
    <row r="62" spans="1:17" x14ac:dyDescent="0.25">
      <c r="A62" t="s">
        <v>32</v>
      </c>
      <c r="B62" t="s">
        <v>144</v>
      </c>
      <c r="C62" t="s">
        <v>145</v>
      </c>
      <c r="D62" t="s">
        <v>135</v>
      </c>
      <c r="E62" s="5">
        <v>167.22826086956522</v>
      </c>
      <c r="F62" s="5">
        <v>5.3043478260869561</v>
      </c>
      <c r="G62" s="5">
        <v>0.23641304347826086</v>
      </c>
      <c r="H62" s="5">
        <v>0</v>
      </c>
      <c r="I62" s="5">
        <v>5.75</v>
      </c>
      <c r="J62" s="5">
        <v>19.804347826086957</v>
      </c>
      <c r="K62" s="5">
        <v>0</v>
      </c>
      <c r="L62" s="5">
        <f t="shared" si="0"/>
        <v>19.804347826086957</v>
      </c>
      <c r="M62" s="5">
        <f t="shared" si="1"/>
        <v>0.11842703932401691</v>
      </c>
      <c r="N62" s="5">
        <v>0</v>
      </c>
      <c r="O62" s="5">
        <v>8.866847826086957</v>
      </c>
      <c r="P62" s="5">
        <f t="shared" si="2"/>
        <v>8.866847826086957</v>
      </c>
      <c r="Q62" s="5">
        <f t="shared" si="3"/>
        <v>5.3022424439389017E-2</v>
      </c>
    </row>
    <row r="63" spans="1:17" x14ac:dyDescent="0.25">
      <c r="A63" t="s">
        <v>32</v>
      </c>
      <c r="B63" t="s">
        <v>146</v>
      </c>
      <c r="C63" t="s">
        <v>147</v>
      </c>
      <c r="D63" t="s">
        <v>135</v>
      </c>
      <c r="E63" s="5">
        <v>85.5</v>
      </c>
      <c r="F63" s="5">
        <v>4.5652173913043477</v>
      </c>
      <c r="G63" s="5">
        <v>0</v>
      </c>
      <c r="H63" s="5">
        <v>0</v>
      </c>
      <c r="I63" s="5">
        <v>2.25</v>
      </c>
      <c r="J63" s="5">
        <v>5.8804347826086953</v>
      </c>
      <c r="K63" s="5">
        <v>4.4619565217391308</v>
      </c>
      <c r="L63" s="5">
        <f t="shared" si="0"/>
        <v>10.342391304347826</v>
      </c>
      <c r="M63" s="5">
        <f t="shared" si="1"/>
        <v>0.12096364098652428</v>
      </c>
      <c r="N63" s="5">
        <v>0</v>
      </c>
      <c r="O63" s="5">
        <v>5.3722826086956523</v>
      </c>
      <c r="P63" s="5">
        <f t="shared" si="2"/>
        <v>5.3722826086956523</v>
      </c>
      <c r="Q63" s="5">
        <f t="shared" si="3"/>
        <v>6.2833714721586581E-2</v>
      </c>
    </row>
    <row r="64" spans="1:17" x14ac:dyDescent="0.25">
      <c r="A64" t="s">
        <v>32</v>
      </c>
      <c r="B64" t="s">
        <v>148</v>
      </c>
      <c r="C64" t="s">
        <v>121</v>
      </c>
      <c r="D64" t="s">
        <v>72</v>
      </c>
      <c r="E64" s="5">
        <v>38.25</v>
      </c>
      <c r="F64" s="5">
        <v>21.039999999999992</v>
      </c>
      <c r="G64" s="5">
        <v>0.47826086956521741</v>
      </c>
      <c r="H64" s="5">
        <v>0.31445652173913041</v>
      </c>
      <c r="I64" s="5">
        <v>7.2717391304347823</v>
      </c>
      <c r="J64" s="5">
        <v>0</v>
      </c>
      <c r="K64" s="5">
        <v>0</v>
      </c>
      <c r="L64" s="5">
        <f t="shared" si="0"/>
        <v>0</v>
      </c>
      <c r="M64" s="5">
        <f t="shared" si="1"/>
        <v>0</v>
      </c>
      <c r="N64" s="5">
        <v>4.8913043478260869</v>
      </c>
      <c r="O64" s="5">
        <v>0</v>
      </c>
      <c r="P64" s="5">
        <f t="shared" si="2"/>
        <v>4.8913043478260869</v>
      </c>
      <c r="Q64" s="5">
        <f t="shared" si="3"/>
        <v>0.12787723785166241</v>
      </c>
    </row>
    <row r="65" spans="1:17" x14ac:dyDescent="0.25">
      <c r="A65" t="s">
        <v>32</v>
      </c>
      <c r="B65" t="s">
        <v>149</v>
      </c>
      <c r="C65" t="s">
        <v>127</v>
      </c>
      <c r="D65" t="s">
        <v>41</v>
      </c>
      <c r="E65" s="5">
        <v>83.489130434782609</v>
      </c>
      <c r="F65" s="5">
        <v>4.5652173913043477</v>
      </c>
      <c r="G65" s="5">
        <v>7.0652173913043473E-2</v>
      </c>
      <c r="H65" s="5">
        <v>0.46195652173913043</v>
      </c>
      <c r="I65" s="5">
        <v>6.3804347826086953</v>
      </c>
      <c r="J65" s="5">
        <v>0</v>
      </c>
      <c r="K65" s="5">
        <v>15.839673913043478</v>
      </c>
      <c r="L65" s="5">
        <f t="shared" si="0"/>
        <v>15.839673913043478</v>
      </c>
      <c r="M65" s="5">
        <f t="shared" si="1"/>
        <v>0.18972139044395261</v>
      </c>
      <c r="N65" s="5">
        <v>0</v>
      </c>
      <c r="O65" s="5">
        <v>11.005434782608695</v>
      </c>
      <c r="P65" s="5">
        <f t="shared" si="2"/>
        <v>11.005434782608695</v>
      </c>
      <c r="Q65" s="5">
        <f t="shared" si="3"/>
        <v>0.13181877359718785</v>
      </c>
    </row>
    <row r="66" spans="1:17" x14ac:dyDescent="0.25">
      <c r="A66" t="s">
        <v>32</v>
      </c>
      <c r="B66" t="s">
        <v>150</v>
      </c>
      <c r="C66" t="s">
        <v>151</v>
      </c>
      <c r="D66" t="s">
        <v>38</v>
      </c>
      <c r="E66" s="5">
        <v>40.391304347826086</v>
      </c>
      <c r="F66" s="5">
        <v>4.8695652173913047</v>
      </c>
      <c r="G66" s="5">
        <v>0.38315217391304346</v>
      </c>
      <c r="H66" s="5">
        <v>0.20967391304347824</v>
      </c>
      <c r="I66" s="5">
        <v>0.73913043478260865</v>
      </c>
      <c r="J66" s="5">
        <v>10.372282608695654</v>
      </c>
      <c r="K66" s="5">
        <v>5.8282608695652165</v>
      </c>
      <c r="L66" s="5">
        <f t="shared" ref="L66:L129" si="4">SUM(J66,K66)</f>
        <v>16.200543478260869</v>
      </c>
      <c r="M66" s="5">
        <f t="shared" ref="M66:M129" si="5">L66/E66</f>
        <v>0.40108988159311088</v>
      </c>
      <c r="N66" s="5">
        <v>8.5184782608695677</v>
      </c>
      <c r="O66" s="5">
        <v>0</v>
      </c>
      <c r="P66" s="5">
        <f t="shared" ref="P66:P129" si="6">SUM(N66,O66)</f>
        <v>8.5184782608695677</v>
      </c>
      <c r="Q66" s="5">
        <f t="shared" ref="Q66:Q129" si="7">P66/E66</f>
        <v>0.21089881593110879</v>
      </c>
    </row>
    <row r="67" spans="1:17" x14ac:dyDescent="0.25">
      <c r="A67" t="s">
        <v>32</v>
      </c>
      <c r="B67" t="s">
        <v>152</v>
      </c>
      <c r="C67" t="s">
        <v>153</v>
      </c>
      <c r="D67" t="s">
        <v>154</v>
      </c>
      <c r="E67" s="5">
        <v>173.95652173913044</v>
      </c>
      <c r="F67" s="5">
        <v>5.2744565217391308</v>
      </c>
      <c r="G67" s="5">
        <v>1.6521739130434783</v>
      </c>
      <c r="H67" s="5">
        <v>0</v>
      </c>
      <c r="I67" s="5">
        <v>6.0760869565217392</v>
      </c>
      <c r="J67" s="5">
        <v>0</v>
      </c>
      <c r="K67" s="5">
        <v>29.752717391304348</v>
      </c>
      <c r="L67" s="5">
        <f t="shared" si="4"/>
        <v>29.752717391304348</v>
      </c>
      <c r="M67" s="5">
        <f t="shared" si="5"/>
        <v>0.17103536615846038</v>
      </c>
      <c r="N67" s="5">
        <v>20.119565217391305</v>
      </c>
      <c r="O67" s="5">
        <v>0</v>
      </c>
      <c r="P67" s="5">
        <f t="shared" si="6"/>
        <v>20.119565217391305</v>
      </c>
      <c r="Q67" s="5">
        <f t="shared" si="7"/>
        <v>0.11565858535366158</v>
      </c>
    </row>
    <row r="68" spans="1:17" x14ac:dyDescent="0.25">
      <c r="A68" t="s">
        <v>32</v>
      </c>
      <c r="B68" t="s">
        <v>155</v>
      </c>
      <c r="C68" t="s">
        <v>156</v>
      </c>
      <c r="D68" t="s">
        <v>41</v>
      </c>
      <c r="E68" s="5">
        <v>45.086956521739133</v>
      </c>
      <c r="F68" s="5">
        <v>5.7391304347826084</v>
      </c>
      <c r="G68" s="5">
        <v>0.47826086956521741</v>
      </c>
      <c r="H68" s="5">
        <v>0.57065217391304346</v>
      </c>
      <c r="I68" s="5">
        <v>0.57608695652173914</v>
      </c>
      <c r="J68" s="5">
        <v>2.7961956521739131</v>
      </c>
      <c r="K68" s="5">
        <v>12.236413043478262</v>
      </c>
      <c r="L68" s="5">
        <f t="shared" si="4"/>
        <v>15.032608695652176</v>
      </c>
      <c r="M68" s="5">
        <f t="shared" si="5"/>
        <v>0.33341369334619098</v>
      </c>
      <c r="N68" s="5">
        <v>4.1793478260869561</v>
      </c>
      <c r="O68" s="5">
        <v>0</v>
      </c>
      <c r="P68" s="5">
        <f t="shared" si="6"/>
        <v>4.1793478260869561</v>
      </c>
      <c r="Q68" s="5">
        <f t="shared" si="7"/>
        <v>9.2695274831243957E-2</v>
      </c>
    </row>
    <row r="69" spans="1:17" x14ac:dyDescent="0.25">
      <c r="A69" t="s">
        <v>32</v>
      </c>
      <c r="B69" t="s">
        <v>157</v>
      </c>
      <c r="C69" t="s">
        <v>158</v>
      </c>
      <c r="D69" t="s">
        <v>54</v>
      </c>
      <c r="E69" s="5">
        <v>109.26086956521739</v>
      </c>
      <c r="F69" s="5">
        <v>10.173913043478262</v>
      </c>
      <c r="G69" s="5">
        <v>3.8043478260869568E-2</v>
      </c>
      <c r="H69" s="5">
        <v>0.32608695652173914</v>
      </c>
      <c r="I69" s="5">
        <v>2.3586956521739131</v>
      </c>
      <c r="J69" s="5">
        <v>6.2880434782608692</v>
      </c>
      <c r="K69" s="5">
        <v>8.8315217391304355</v>
      </c>
      <c r="L69" s="5">
        <f t="shared" si="4"/>
        <v>15.119565217391305</v>
      </c>
      <c r="M69" s="5">
        <f t="shared" si="5"/>
        <v>0.13838042180660565</v>
      </c>
      <c r="N69" s="5">
        <v>9.8260869565217384</v>
      </c>
      <c r="O69" s="5">
        <v>0</v>
      </c>
      <c r="P69" s="5">
        <f t="shared" si="6"/>
        <v>9.8260869565217384</v>
      </c>
      <c r="Q69" s="5">
        <f t="shared" si="7"/>
        <v>8.9932351770791882E-2</v>
      </c>
    </row>
    <row r="70" spans="1:17" x14ac:dyDescent="0.25">
      <c r="A70" t="s">
        <v>32</v>
      </c>
      <c r="B70" t="s">
        <v>159</v>
      </c>
      <c r="C70" t="s">
        <v>160</v>
      </c>
      <c r="D70" t="s">
        <v>72</v>
      </c>
      <c r="E70" s="5">
        <v>58.532608695652172</v>
      </c>
      <c r="F70" s="5">
        <v>4.8913043478260869</v>
      </c>
      <c r="G70" s="5">
        <v>0.51086956521739135</v>
      </c>
      <c r="H70" s="5">
        <v>0.33336956521739131</v>
      </c>
      <c r="I70" s="5">
        <v>1.4130434782608696</v>
      </c>
      <c r="J70" s="5">
        <v>0</v>
      </c>
      <c r="K70" s="5">
        <v>0</v>
      </c>
      <c r="L70" s="5">
        <f t="shared" si="4"/>
        <v>0</v>
      </c>
      <c r="M70" s="5">
        <f t="shared" si="5"/>
        <v>0</v>
      </c>
      <c r="N70" s="5">
        <v>4.2663043478260869</v>
      </c>
      <c r="O70" s="5">
        <v>0</v>
      </c>
      <c r="P70" s="5">
        <f t="shared" si="6"/>
        <v>4.2663043478260869</v>
      </c>
      <c r="Q70" s="5">
        <f t="shared" si="7"/>
        <v>7.2887650882079852E-2</v>
      </c>
    </row>
    <row r="71" spans="1:17" x14ac:dyDescent="0.25">
      <c r="A71" t="s">
        <v>32</v>
      </c>
      <c r="B71" t="s">
        <v>161</v>
      </c>
      <c r="C71" t="s">
        <v>162</v>
      </c>
      <c r="D71" t="s">
        <v>154</v>
      </c>
      <c r="E71" s="5">
        <v>102.75</v>
      </c>
      <c r="F71" s="5">
        <v>5.2173913043478262</v>
      </c>
      <c r="G71" s="5">
        <v>1.0617391304347827</v>
      </c>
      <c r="H71" s="5">
        <v>0.62499999999999989</v>
      </c>
      <c r="I71" s="5">
        <v>2.6195652173913042</v>
      </c>
      <c r="J71" s="5">
        <v>0</v>
      </c>
      <c r="K71" s="5">
        <v>7.6370652173913056</v>
      </c>
      <c r="L71" s="5">
        <f t="shared" si="4"/>
        <v>7.6370652173913056</v>
      </c>
      <c r="M71" s="5">
        <f t="shared" si="5"/>
        <v>7.4326668782397132E-2</v>
      </c>
      <c r="N71" s="5">
        <v>7.9094565217391297</v>
      </c>
      <c r="O71" s="5">
        <v>0</v>
      </c>
      <c r="P71" s="5">
        <f t="shared" si="6"/>
        <v>7.9094565217391297</v>
      </c>
      <c r="Q71" s="5">
        <f t="shared" si="7"/>
        <v>7.6977679043689823E-2</v>
      </c>
    </row>
    <row r="72" spans="1:17" x14ac:dyDescent="0.25">
      <c r="A72" t="s">
        <v>32</v>
      </c>
      <c r="B72" t="s">
        <v>163</v>
      </c>
      <c r="C72" t="s">
        <v>164</v>
      </c>
      <c r="D72" t="s">
        <v>35</v>
      </c>
      <c r="E72" s="5">
        <v>136.09782608695653</v>
      </c>
      <c r="F72" s="5">
        <v>5.0434782608695654</v>
      </c>
      <c r="G72" s="5">
        <v>0.54076086956521741</v>
      </c>
      <c r="H72" s="5">
        <v>0.67684782608695648</v>
      </c>
      <c r="I72" s="5">
        <v>1.8695652173913044</v>
      </c>
      <c r="J72" s="5">
        <v>13.051630434782609</v>
      </c>
      <c r="K72" s="5">
        <v>0</v>
      </c>
      <c r="L72" s="5">
        <f t="shared" si="4"/>
        <v>13.051630434782609</v>
      </c>
      <c r="M72" s="5">
        <f t="shared" si="5"/>
        <v>9.589888986502676E-2</v>
      </c>
      <c r="N72" s="5">
        <v>11.932065217391305</v>
      </c>
      <c r="O72" s="5">
        <v>0</v>
      </c>
      <c r="P72" s="5">
        <f t="shared" si="6"/>
        <v>11.932065217391305</v>
      </c>
      <c r="Q72" s="5">
        <f t="shared" si="7"/>
        <v>8.7672709847456273E-2</v>
      </c>
    </row>
    <row r="73" spans="1:17" x14ac:dyDescent="0.25">
      <c r="A73" t="s">
        <v>32</v>
      </c>
      <c r="B73" t="s">
        <v>165</v>
      </c>
      <c r="C73" t="s">
        <v>71</v>
      </c>
      <c r="D73" t="s">
        <v>72</v>
      </c>
      <c r="E73" s="5">
        <v>100.10869565217391</v>
      </c>
      <c r="F73" s="5">
        <v>4.5652173913043477</v>
      </c>
      <c r="G73" s="5">
        <v>0.70652173913043481</v>
      </c>
      <c r="H73" s="5">
        <v>0.33152173913043476</v>
      </c>
      <c r="I73" s="5">
        <v>2.6086956521739131</v>
      </c>
      <c r="J73" s="5">
        <v>0</v>
      </c>
      <c r="K73" s="5">
        <v>0</v>
      </c>
      <c r="L73" s="5">
        <f t="shared" si="4"/>
        <v>0</v>
      </c>
      <c r="M73" s="5">
        <f t="shared" si="5"/>
        <v>0</v>
      </c>
      <c r="N73" s="5">
        <v>4.6277173913043477</v>
      </c>
      <c r="O73" s="5">
        <v>0</v>
      </c>
      <c r="P73" s="5">
        <f t="shared" si="6"/>
        <v>4.6277173913043477</v>
      </c>
      <c r="Q73" s="5">
        <f t="shared" si="7"/>
        <v>4.6226927252985883E-2</v>
      </c>
    </row>
    <row r="74" spans="1:17" x14ac:dyDescent="0.25">
      <c r="A74" t="s">
        <v>32</v>
      </c>
      <c r="B74" t="s">
        <v>166</v>
      </c>
      <c r="C74" t="s">
        <v>167</v>
      </c>
      <c r="D74" t="s">
        <v>75</v>
      </c>
      <c r="E74" s="5">
        <v>97.402173913043484</v>
      </c>
      <c r="F74" s="5">
        <v>5.0434782608695654</v>
      </c>
      <c r="G74" s="5">
        <v>0.65217391304347827</v>
      </c>
      <c r="H74" s="5">
        <v>8.2608695652173907</v>
      </c>
      <c r="I74" s="5">
        <v>0</v>
      </c>
      <c r="J74" s="5">
        <v>0</v>
      </c>
      <c r="K74" s="5">
        <v>0</v>
      </c>
      <c r="L74" s="5">
        <f t="shared" si="4"/>
        <v>0</v>
      </c>
      <c r="M74" s="5">
        <f t="shared" si="5"/>
        <v>0</v>
      </c>
      <c r="N74" s="5">
        <v>8.9661956521739121</v>
      </c>
      <c r="O74" s="5">
        <v>0</v>
      </c>
      <c r="P74" s="5">
        <f t="shared" si="6"/>
        <v>8.9661956521739121</v>
      </c>
      <c r="Q74" s="5">
        <f t="shared" si="7"/>
        <v>9.2053342260908361E-2</v>
      </c>
    </row>
    <row r="75" spans="1:17" x14ac:dyDescent="0.25">
      <c r="A75" t="s">
        <v>32</v>
      </c>
      <c r="B75" t="s">
        <v>168</v>
      </c>
      <c r="C75" t="s">
        <v>69</v>
      </c>
      <c r="D75" t="s">
        <v>38</v>
      </c>
      <c r="E75" s="5">
        <v>114.5</v>
      </c>
      <c r="F75" s="5">
        <v>0</v>
      </c>
      <c r="G75" s="5">
        <v>1.7173913043478262</v>
      </c>
      <c r="H75" s="5">
        <v>0.43043478260869567</v>
      </c>
      <c r="I75" s="5">
        <v>4.6195652173913047</v>
      </c>
      <c r="J75" s="5">
        <v>6.2907608695652177</v>
      </c>
      <c r="K75" s="5">
        <v>4.6630434782608692</v>
      </c>
      <c r="L75" s="5">
        <f t="shared" si="4"/>
        <v>10.953804347826086</v>
      </c>
      <c r="M75" s="5">
        <f t="shared" si="5"/>
        <v>9.5666413518131752E-2</v>
      </c>
      <c r="N75" s="5">
        <v>9.6358695652173907</v>
      </c>
      <c r="O75" s="5">
        <v>8.6956521739130432E-2</v>
      </c>
      <c r="P75" s="5">
        <f t="shared" si="6"/>
        <v>9.7228260869565215</v>
      </c>
      <c r="Q75" s="5">
        <f t="shared" si="7"/>
        <v>8.4915511676476166E-2</v>
      </c>
    </row>
    <row r="76" spans="1:17" x14ac:dyDescent="0.25">
      <c r="A76" t="s">
        <v>32</v>
      </c>
      <c r="B76" t="s">
        <v>169</v>
      </c>
      <c r="C76" t="s">
        <v>170</v>
      </c>
      <c r="D76" t="s">
        <v>35</v>
      </c>
      <c r="E76" s="5">
        <v>99.782608695652172</v>
      </c>
      <c r="F76" s="5">
        <v>4.8913043478260869</v>
      </c>
      <c r="G76" s="5">
        <v>0.70652173913043481</v>
      </c>
      <c r="H76" s="5">
        <v>9.7826086956521743E-2</v>
      </c>
      <c r="I76" s="5">
        <v>0</v>
      </c>
      <c r="J76" s="5">
        <v>0</v>
      </c>
      <c r="K76" s="5">
        <v>20.554347826086957</v>
      </c>
      <c r="L76" s="5">
        <f t="shared" si="4"/>
        <v>20.554347826086957</v>
      </c>
      <c r="M76" s="5">
        <f t="shared" si="5"/>
        <v>0.20599128540305012</v>
      </c>
      <c r="N76" s="5">
        <v>17.040760869565219</v>
      </c>
      <c r="O76" s="5">
        <v>0</v>
      </c>
      <c r="P76" s="5">
        <f t="shared" si="6"/>
        <v>17.040760869565219</v>
      </c>
      <c r="Q76" s="5">
        <f t="shared" si="7"/>
        <v>0.17077886710239654</v>
      </c>
    </row>
    <row r="77" spans="1:17" x14ac:dyDescent="0.25">
      <c r="A77" t="s">
        <v>32</v>
      </c>
      <c r="B77" t="s">
        <v>171</v>
      </c>
      <c r="C77" t="s">
        <v>160</v>
      </c>
      <c r="D77" t="s">
        <v>72</v>
      </c>
      <c r="E77" s="5">
        <v>92.923913043478265</v>
      </c>
      <c r="F77" s="5">
        <v>4.7826086956521738</v>
      </c>
      <c r="G77" s="5">
        <v>0.7891304347826088</v>
      </c>
      <c r="H77" s="5">
        <v>0.8121739130434783</v>
      </c>
      <c r="I77" s="5">
        <v>1.9347826086956521</v>
      </c>
      <c r="J77" s="5">
        <v>0</v>
      </c>
      <c r="K77" s="5">
        <v>5.6321739130434789</v>
      </c>
      <c r="L77" s="5">
        <f t="shared" si="4"/>
        <v>5.6321739130434789</v>
      </c>
      <c r="M77" s="5">
        <f t="shared" si="5"/>
        <v>6.0610597730728744E-2</v>
      </c>
      <c r="N77" s="5">
        <v>10.663043478260869</v>
      </c>
      <c r="O77" s="5">
        <v>0</v>
      </c>
      <c r="P77" s="5">
        <f t="shared" si="6"/>
        <v>10.663043478260869</v>
      </c>
      <c r="Q77" s="5">
        <f t="shared" si="7"/>
        <v>0.11475026318867702</v>
      </c>
    </row>
    <row r="78" spans="1:17" x14ac:dyDescent="0.25">
      <c r="A78" t="s">
        <v>32</v>
      </c>
      <c r="B78" t="s">
        <v>172</v>
      </c>
      <c r="C78" t="s">
        <v>93</v>
      </c>
      <c r="D78" t="s">
        <v>41</v>
      </c>
      <c r="E78" s="5">
        <v>112.69565217391305</v>
      </c>
      <c r="F78" s="5">
        <v>5.1304347826086953</v>
      </c>
      <c r="G78" s="5">
        <v>0.52369565217391245</v>
      </c>
      <c r="H78" s="5">
        <v>0.75173913043478269</v>
      </c>
      <c r="I78" s="5">
        <v>3.75</v>
      </c>
      <c r="J78" s="5">
        <v>0</v>
      </c>
      <c r="K78" s="5">
        <v>11.164347826086955</v>
      </c>
      <c r="L78" s="5">
        <f t="shared" si="4"/>
        <v>11.164347826086955</v>
      </c>
      <c r="M78" s="5">
        <f t="shared" si="5"/>
        <v>9.9066358024691339E-2</v>
      </c>
      <c r="N78" s="5">
        <v>9.5598913043478237</v>
      </c>
      <c r="O78" s="5">
        <v>0</v>
      </c>
      <c r="P78" s="5">
        <f t="shared" si="6"/>
        <v>9.5598913043478237</v>
      </c>
      <c r="Q78" s="5">
        <f t="shared" si="7"/>
        <v>8.4829282407407378E-2</v>
      </c>
    </row>
    <row r="79" spans="1:17" x14ac:dyDescent="0.25">
      <c r="A79" t="s">
        <v>32</v>
      </c>
      <c r="B79" t="s">
        <v>173</v>
      </c>
      <c r="C79" t="s">
        <v>174</v>
      </c>
      <c r="D79" t="s">
        <v>41</v>
      </c>
      <c r="E79" s="5">
        <v>108.60869565217391</v>
      </c>
      <c r="F79" s="5">
        <v>5.1304347826086953</v>
      </c>
      <c r="G79" s="5">
        <v>9.5108695652173919E-2</v>
      </c>
      <c r="H79" s="5">
        <v>0</v>
      </c>
      <c r="I79" s="5">
        <v>2.2826086956521738</v>
      </c>
      <c r="J79" s="5">
        <v>4.7690217391304346</v>
      </c>
      <c r="K79" s="5">
        <v>7.5489130434782608</v>
      </c>
      <c r="L79" s="5">
        <f t="shared" si="4"/>
        <v>12.317934782608695</v>
      </c>
      <c r="M79" s="5">
        <f t="shared" si="5"/>
        <v>0.11341573258606887</v>
      </c>
      <c r="N79" s="5">
        <v>4.5217391304347823</v>
      </c>
      <c r="O79" s="5">
        <v>4.2608695652173916</v>
      </c>
      <c r="P79" s="5">
        <f t="shared" si="6"/>
        <v>8.7826086956521738</v>
      </c>
      <c r="Q79" s="5">
        <f t="shared" si="7"/>
        <v>8.0864691753402732E-2</v>
      </c>
    </row>
    <row r="80" spans="1:17" x14ac:dyDescent="0.25">
      <c r="A80" t="s">
        <v>32</v>
      </c>
      <c r="B80" t="s">
        <v>175</v>
      </c>
      <c r="C80" t="s">
        <v>176</v>
      </c>
      <c r="D80" t="s">
        <v>35</v>
      </c>
      <c r="E80" s="5">
        <v>47.282608695652172</v>
      </c>
      <c r="F80" s="5">
        <v>4.6956521739130439</v>
      </c>
      <c r="G80" s="5">
        <v>0.25826086956521715</v>
      </c>
      <c r="H80" s="5">
        <v>0.28293478260869559</v>
      </c>
      <c r="I80" s="5">
        <v>0.98913043478260865</v>
      </c>
      <c r="J80" s="5">
        <v>0</v>
      </c>
      <c r="K80" s="5">
        <v>3.1254347826086963</v>
      </c>
      <c r="L80" s="5">
        <f t="shared" si="4"/>
        <v>3.1254347826086963</v>
      </c>
      <c r="M80" s="5">
        <f t="shared" si="5"/>
        <v>6.6101149425287373E-2</v>
      </c>
      <c r="N80" s="5">
        <v>4.3695652173913047</v>
      </c>
      <c r="O80" s="5">
        <v>0</v>
      </c>
      <c r="P80" s="5">
        <f t="shared" si="6"/>
        <v>4.3695652173913047</v>
      </c>
      <c r="Q80" s="5">
        <f t="shared" si="7"/>
        <v>9.2413793103448286E-2</v>
      </c>
    </row>
    <row r="81" spans="1:17" x14ac:dyDescent="0.25">
      <c r="A81" t="s">
        <v>32</v>
      </c>
      <c r="B81" t="s">
        <v>177</v>
      </c>
      <c r="C81" t="s">
        <v>83</v>
      </c>
      <c r="D81" t="s">
        <v>35</v>
      </c>
      <c r="E81" s="5">
        <v>145.30434782608697</v>
      </c>
      <c r="F81" s="5">
        <v>4.5217391304347823</v>
      </c>
      <c r="G81" s="5">
        <v>0.875</v>
      </c>
      <c r="H81" s="5">
        <v>0.56706521739130433</v>
      </c>
      <c r="I81" s="5">
        <v>2.9456521739130435</v>
      </c>
      <c r="J81" s="5">
        <v>2.9565217391304346</v>
      </c>
      <c r="K81" s="5">
        <v>10.111413043478262</v>
      </c>
      <c r="L81" s="5">
        <f t="shared" si="4"/>
        <v>13.067934782608695</v>
      </c>
      <c r="M81" s="5">
        <f t="shared" si="5"/>
        <v>8.9934919210053851E-2</v>
      </c>
      <c r="N81" s="5">
        <v>3.3913043478260869</v>
      </c>
      <c r="O81" s="5">
        <v>3.6222826086956523</v>
      </c>
      <c r="P81" s="5">
        <f t="shared" si="6"/>
        <v>7.0135869565217392</v>
      </c>
      <c r="Q81" s="5">
        <f t="shared" si="7"/>
        <v>4.8268252543387187E-2</v>
      </c>
    </row>
    <row r="82" spans="1:17" x14ac:dyDescent="0.25">
      <c r="A82" t="s">
        <v>32</v>
      </c>
      <c r="B82" t="s">
        <v>178</v>
      </c>
      <c r="C82" t="s">
        <v>91</v>
      </c>
      <c r="D82" t="s">
        <v>54</v>
      </c>
      <c r="E82" s="5">
        <v>78.021739130434781</v>
      </c>
      <c r="F82" s="5">
        <v>4.9728260869565215</v>
      </c>
      <c r="G82" s="5">
        <v>0.63858695652173914</v>
      </c>
      <c r="H82" s="5">
        <v>0</v>
      </c>
      <c r="I82" s="5">
        <v>0.17391304347826086</v>
      </c>
      <c r="J82" s="5">
        <v>0</v>
      </c>
      <c r="K82" s="5">
        <v>0</v>
      </c>
      <c r="L82" s="5">
        <f t="shared" si="4"/>
        <v>0</v>
      </c>
      <c r="M82" s="5">
        <f t="shared" si="5"/>
        <v>0</v>
      </c>
      <c r="N82" s="5">
        <v>3.1630434782608696</v>
      </c>
      <c r="O82" s="5">
        <v>3.5951086956521738</v>
      </c>
      <c r="P82" s="5">
        <f t="shared" si="6"/>
        <v>6.758152173913043</v>
      </c>
      <c r="Q82" s="5">
        <f t="shared" si="7"/>
        <v>8.6618835330175531E-2</v>
      </c>
    </row>
    <row r="83" spans="1:17" x14ac:dyDescent="0.25">
      <c r="A83" t="s">
        <v>32</v>
      </c>
      <c r="B83" t="s">
        <v>179</v>
      </c>
      <c r="C83" t="s">
        <v>180</v>
      </c>
      <c r="D83" t="s">
        <v>72</v>
      </c>
      <c r="E83" s="5">
        <v>115.16304347826087</v>
      </c>
      <c r="F83" s="5">
        <v>5.2173913043478262</v>
      </c>
      <c r="G83" s="5">
        <v>0.92391304347826086</v>
      </c>
      <c r="H83" s="5">
        <v>0</v>
      </c>
      <c r="I83" s="5">
        <v>4.4021739130434785</v>
      </c>
      <c r="J83" s="5">
        <v>4.8097826086956523</v>
      </c>
      <c r="K83" s="5">
        <v>15.834239130434783</v>
      </c>
      <c r="L83" s="5">
        <f t="shared" si="4"/>
        <v>20.644021739130437</v>
      </c>
      <c r="M83" s="5">
        <f t="shared" si="5"/>
        <v>0.17925908447380842</v>
      </c>
      <c r="N83" s="5">
        <v>5.8043478260869561</v>
      </c>
      <c r="O83" s="5">
        <v>4.8913043478260869</v>
      </c>
      <c r="P83" s="5">
        <f t="shared" si="6"/>
        <v>10.695652173913043</v>
      </c>
      <c r="Q83" s="5">
        <f t="shared" si="7"/>
        <v>9.2873997168475692E-2</v>
      </c>
    </row>
    <row r="84" spans="1:17" x14ac:dyDescent="0.25">
      <c r="A84" t="s">
        <v>32</v>
      </c>
      <c r="B84" t="s">
        <v>181</v>
      </c>
      <c r="C84" t="s">
        <v>43</v>
      </c>
      <c r="D84" t="s">
        <v>41</v>
      </c>
      <c r="E84" s="5">
        <v>99.434782608695656</v>
      </c>
      <c r="F84" s="5">
        <v>5.0434782608695654</v>
      </c>
      <c r="G84" s="5">
        <v>0</v>
      </c>
      <c r="H84" s="5">
        <v>0</v>
      </c>
      <c r="I84" s="5">
        <v>2.7826086956521738</v>
      </c>
      <c r="J84" s="5">
        <v>4.6086956521739131</v>
      </c>
      <c r="K84" s="5">
        <v>3.1413043478260869</v>
      </c>
      <c r="L84" s="5">
        <f t="shared" si="4"/>
        <v>7.75</v>
      </c>
      <c r="M84" s="5">
        <f t="shared" si="5"/>
        <v>7.7940533449934415E-2</v>
      </c>
      <c r="N84" s="5">
        <v>4.7826086956521738</v>
      </c>
      <c r="O84" s="5">
        <v>0</v>
      </c>
      <c r="P84" s="5">
        <f t="shared" si="6"/>
        <v>4.7826086956521738</v>
      </c>
      <c r="Q84" s="5">
        <f t="shared" si="7"/>
        <v>4.8097944905990377E-2</v>
      </c>
    </row>
    <row r="85" spans="1:17" x14ac:dyDescent="0.25">
      <c r="A85" t="s">
        <v>32</v>
      </c>
      <c r="B85" t="s">
        <v>182</v>
      </c>
      <c r="C85" t="s">
        <v>158</v>
      </c>
      <c r="D85" t="s">
        <v>54</v>
      </c>
      <c r="E85" s="5">
        <v>117.27173913043478</v>
      </c>
      <c r="F85" s="5">
        <v>5.4782608695652177</v>
      </c>
      <c r="G85" s="5">
        <v>1.0617391304347827</v>
      </c>
      <c r="H85" s="5">
        <v>0.53706521739130431</v>
      </c>
      <c r="I85" s="5">
        <v>2.2282608695652173</v>
      </c>
      <c r="J85" s="5">
        <v>0</v>
      </c>
      <c r="K85" s="5">
        <v>14.907717391304352</v>
      </c>
      <c r="L85" s="5">
        <f t="shared" si="4"/>
        <v>14.907717391304352</v>
      </c>
      <c r="M85" s="5">
        <f t="shared" si="5"/>
        <v>0.12712114190379095</v>
      </c>
      <c r="N85" s="5">
        <v>9.9527173913043452</v>
      </c>
      <c r="O85" s="5">
        <v>0</v>
      </c>
      <c r="P85" s="5">
        <f t="shared" si="6"/>
        <v>9.9527173913043452</v>
      </c>
      <c r="Q85" s="5">
        <f t="shared" si="7"/>
        <v>8.4868847900639519E-2</v>
      </c>
    </row>
    <row r="86" spans="1:17" x14ac:dyDescent="0.25">
      <c r="A86" t="s">
        <v>32</v>
      </c>
      <c r="B86" t="s">
        <v>183</v>
      </c>
      <c r="C86" t="s">
        <v>40</v>
      </c>
      <c r="D86" t="s">
        <v>41</v>
      </c>
      <c r="E86" s="5">
        <v>45.076086956521742</v>
      </c>
      <c r="F86" s="5">
        <v>0</v>
      </c>
      <c r="G86" s="5">
        <v>0</v>
      </c>
      <c r="H86" s="5">
        <v>0</v>
      </c>
      <c r="I86" s="5">
        <v>0</v>
      </c>
      <c r="J86" s="5">
        <v>0</v>
      </c>
      <c r="K86" s="5">
        <v>0</v>
      </c>
      <c r="L86" s="5">
        <f t="shared" si="4"/>
        <v>0</v>
      </c>
      <c r="M86" s="5">
        <f t="shared" si="5"/>
        <v>0</v>
      </c>
      <c r="N86" s="5">
        <v>0</v>
      </c>
      <c r="O86" s="5">
        <v>0</v>
      </c>
      <c r="P86" s="5">
        <f t="shared" si="6"/>
        <v>0</v>
      </c>
      <c r="Q86" s="5">
        <f t="shared" si="7"/>
        <v>0</v>
      </c>
    </row>
    <row r="87" spans="1:17" x14ac:dyDescent="0.25">
      <c r="A87" t="s">
        <v>32</v>
      </c>
      <c r="B87" t="s">
        <v>184</v>
      </c>
      <c r="C87" t="s">
        <v>60</v>
      </c>
      <c r="D87" t="s">
        <v>41</v>
      </c>
      <c r="E87" s="5">
        <v>80.489130434782609</v>
      </c>
      <c r="F87" s="5">
        <v>5.6521739130434785</v>
      </c>
      <c r="G87" s="5">
        <v>0.64130434782608692</v>
      </c>
      <c r="H87" s="5">
        <v>8.6956521739130432E-2</v>
      </c>
      <c r="I87" s="5">
        <v>1.4021739130434783</v>
      </c>
      <c r="J87" s="5">
        <v>5.3788043478260859</v>
      </c>
      <c r="K87" s="5">
        <v>3.5327173913043484</v>
      </c>
      <c r="L87" s="5">
        <f t="shared" si="4"/>
        <v>8.9115217391304338</v>
      </c>
      <c r="M87" s="5">
        <f t="shared" si="5"/>
        <v>0.11071708305199189</v>
      </c>
      <c r="N87" s="5">
        <v>5.6521739130434785</v>
      </c>
      <c r="O87" s="5">
        <v>5.6521739130434785</v>
      </c>
      <c r="P87" s="5">
        <f t="shared" si="6"/>
        <v>11.304347826086957</v>
      </c>
      <c r="Q87" s="5">
        <f t="shared" si="7"/>
        <v>0.14044564483457125</v>
      </c>
    </row>
    <row r="88" spans="1:17" x14ac:dyDescent="0.25">
      <c r="A88" t="s">
        <v>32</v>
      </c>
      <c r="B88" t="s">
        <v>185</v>
      </c>
      <c r="C88" t="s">
        <v>79</v>
      </c>
      <c r="D88" t="s">
        <v>41</v>
      </c>
      <c r="E88" s="5">
        <v>140.47826086956522</v>
      </c>
      <c r="F88" s="5">
        <v>5.2173913043478262</v>
      </c>
      <c r="G88" s="5">
        <v>1.1847826086956521</v>
      </c>
      <c r="H88" s="5">
        <v>0.61858695652173912</v>
      </c>
      <c r="I88" s="5">
        <v>5.3478260869565215</v>
      </c>
      <c r="J88" s="5">
        <v>4.5815217391304346</v>
      </c>
      <c r="K88" s="5">
        <v>15.869565217391305</v>
      </c>
      <c r="L88" s="5">
        <f t="shared" si="4"/>
        <v>20.451086956521738</v>
      </c>
      <c r="M88" s="5">
        <f t="shared" si="5"/>
        <v>0.1455818632002476</v>
      </c>
      <c r="N88" s="5">
        <v>7.2309782608695654</v>
      </c>
      <c r="O88" s="5">
        <v>9.6086956521739122</v>
      </c>
      <c r="P88" s="5">
        <f t="shared" si="6"/>
        <v>16.839673913043477</v>
      </c>
      <c r="Q88" s="5">
        <f t="shared" si="7"/>
        <v>0.11987387805632929</v>
      </c>
    </row>
    <row r="89" spans="1:17" x14ac:dyDescent="0.25">
      <c r="A89" t="s">
        <v>32</v>
      </c>
      <c r="B89" t="s">
        <v>186</v>
      </c>
      <c r="C89" t="s">
        <v>160</v>
      </c>
      <c r="D89" t="s">
        <v>72</v>
      </c>
      <c r="E89" s="5">
        <v>87.489130434782609</v>
      </c>
      <c r="F89" s="5">
        <v>3.222826086956522</v>
      </c>
      <c r="G89" s="5">
        <v>0.63478260869565217</v>
      </c>
      <c r="H89" s="5">
        <v>0.55597826086956548</v>
      </c>
      <c r="I89" s="5">
        <v>3.347826086956522</v>
      </c>
      <c r="J89" s="5">
        <v>0</v>
      </c>
      <c r="K89" s="5">
        <v>0</v>
      </c>
      <c r="L89" s="5">
        <f t="shared" si="4"/>
        <v>0</v>
      </c>
      <c r="M89" s="5">
        <f t="shared" si="5"/>
        <v>0</v>
      </c>
      <c r="N89" s="5">
        <v>9.2472826086956523</v>
      </c>
      <c r="O89" s="5">
        <v>0</v>
      </c>
      <c r="P89" s="5">
        <f t="shared" si="6"/>
        <v>9.2472826086956523</v>
      </c>
      <c r="Q89" s="5">
        <f t="shared" si="7"/>
        <v>0.10569635979624799</v>
      </c>
    </row>
    <row r="90" spans="1:17" x14ac:dyDescent="0.25">
      <c r="A90" t="s">
        <v>32</v>
      </c>
      <c r="B90" t="s">
        <v>187</v>
      </c>
      <c r="C90" t="s">
        <v>95</v>
      </c>
      <c r="D90" t="s">
        <v>54</v>
      </c>
      <c r="E90" s="5">
        <v>122.45652173913044</v>
      </c>
      <c r="F90" s="5">
        <v>4.8913043478260869</v>
      </c>
      <c r="G90" s="5">
        <v>2.1195652173913042</v>
      </c>
      <c r="H90" s="5">
        <v>0.53260869565217395</v>
      </c>
      <c r="I90" s="5">
        <v>2.5652173913043477</v>
      </c>
      <c r="J90" s="5">
        <v>4.6467391304347823</v>
      </c>
      <c r="K90" s="5">
        <v>13.328804347826088</v>
      </c>
      <c r="L90" s="5">
        <f t="shared" si="4"/>
        <v>17.975543478260871</v>
      </c>
      <c r="M90" s="5">
        <f t="shared" si="5"/>
        <v>0.14679123025031068</v>
      </c>
      <c r="N90" s="5">
        <v>2.9347826086956523</v>
      </c>
      <c r="O90" s="5">
        <v>3.5</v>
      </c>
      <c r="P90" s="5">
        <f t="shared" si="6"/>
        <v>6.4347826086956523</v>
      </c>
      <c r="Q90" s="5">
        <f t="shared" si="7"/>
        <v>5.2547488017042426E-2</v>
      </c>
    </row>
    <row r="91" spans="1:17" x14ac:dyDescent="0.25">
      <c r="A91" t="s">
        <v>32</v>
      </c>
      <c r="B91" t="s">
        <v>188</v>
      </c>
      <c r="C91" t="s">
        <v>53</v>
      </c>
      <c r="D91" t="s">
        <v>54</v>
      </c>
      <c r="E91" s="5">
        <v>98.934782608695656</v>
      </c>
      <c r="F91" s="5">
        <v>5.1304347826086953</v>
      </c>
      <c r="G91" s="5">
        <v>0.52369565217391245</v>
      </c>
      <c r="H91" s="5">
        <v>0.59663043478260869</v>
      </c>
      <c r="I91" s="5">
        <v>2.2391304347826089</v>
      </c>
      <c r="J91" s="5">
        <v>0</v>
      </c>
      <c r="K91" s="5">
        <v>13.190217391304348</v>
      </c>
      <c r="L91" s="5">
        <f t="shared" si="4"/>
        <v>13.190217391304348</v>
      </c>
      <c r="M91" s="5">
        <f t="shared" si="5"/>
        <v>0.13332234673698087</v>
      </c>
      <c r="N91" s="5">
        <v>9.3608695652173903</v>
      </c>
      <c r="O91" s="5">
        <v>0</v>
      </c>
      <c r="P91" s="5">
        <f t="shared" si="6"/>
        <v>9.3608695652173903</v>
      </c>
      <c r="Q91" s="5">
        <f t="shared" si="7"/>
        <v>9.4616567787299488E-2</v>
      </c>
    </row>
    <row r="92" spans="1:17" x14ac:dyDescent="0.25">
      <c r="A92" t="s">
        <v>32</v>
      </c>
      <c r="B92" t="s">
        <v>189</v>
      </c>
      <c r="C92" t="s">
        <v>190</v>
      </c>
      <c r="D92" t="s">
        <v>35</v>
      </c>
      <c r="E92" s="5">
        <v>219.82608695652175</v>
      </c>
      <c r="F92" s="5">
        <v>12.956521739130435</v>
      </c>
      <c r="G92" s="5">
        <v>0.50271739130434778</v>
      </c>
      <c r="H92" s="5">
        <v>1.1793478260869565</v>
      </c>
      <c r="I92" s="5">
        <v>7.1739130434782608</v>
      </c>
      <c r="J92" s="5">
        <v>0</v>
      </c>
      <c r="K92" s="5">
        <v>1.6521739130434783</v>
      </c>
      <c r="L92" s="5">
        <f t="shared" si="4"/>
        <v>1.6521739130434783</v>
      </c>
      <c r="M92" s="5">
        <f t="shared" si="5"/>
        <v>7.5158227848101259E-3</v>
      </c>
      <c r="N92" s="5">
        <v>10.288043478260869</v>
      </c>
      <c r="O92" s="5">
        <v>5.5652173913043477</v>
      </c>
      <c r="P92" s="5">
        <f t="shared" si="6"/>
        <v>15.853260869565217</v>
      </c>
      <c r="Q92" s="5">
        <f t="shared" si="7"/>
        <v>7.2117286392405056E-2</v>
      </c>
    </row>
    <row r="93" spans="1:17" x14ac:dyDescent="0.25">
      <c r="A93" t="s">
        <v>32</v>
      </c>
      <c r="B93" t="s">
        <v>191</v>
      </c>
      <c r="C93" t="s">
        <v>71</v>
      </c>
      <c r="D93" t="s">
        <v>72</v>
      </c>
      <c r="E93" s="5">
        <v>101.02173913043478</v>
      </c>
      <c r="F93" s="5">
        <v>5.5652173913043477</v>
      </c>
      <c r="G93" s="5">
        <v>0.44021739130434784</v>
      </c>
      <c r="H93" s="5">
        <v>0.27086956521739131</v>
      </c>
      <c r="I93" s="5">
        <v>3.1847826086956523</v>
      </c>
      <c r="J93" s="5">
        <v>0</v>
      </c>
      <c r="K93" s="5">
        <v>0</v>
      </c>
      <c r="L93" s="5">
        <f t="shared" si="4"/>
        <v>0</v>
      </c>
      <c r="M93" s="5">
        <f t="shared" si="5"/>
        <v>0</v>
      </c>
      <c r="N93" s="5">
        <v>8.7717391304347831</v>
      </c>
      <c r="O93" s="5">
        <v>0</v>
      </c>
      <c r="P93" s="5">
        <f t="shared" si="6"/>
        <v>8.7717391304347831</v>
      </c>
      <c r="Q93" s="5">
        <f t="shared" si="7"/>
        <v>8.6830213040671414E-2</v>
      </c>
    </row>
    <row r="94" spans="1:17" x14ac:dyDescent="0.25">
      <c r="A94" t="s">
        <v>32</v>
      </c>
      <c r="B94" t="s">
        <v>192</v>
      </c>
      <c r="C94" t="s">
        <v>190</v>
      </c>
      <c r="D94" t="s">
        <v>35</v>
      </c>
      <c r="E94" s="5">
        <v>130.57608695652175</v>
      </c>
      <c r="F94" s="5">
        <v>7.0679347826086953</v>
      </c>
      <c r="G94" s="5">
        <v>0</v>
      </c>
      <c r="H94" s="5">
        <v>0.71195652173913049</v>
      </c>
      <c r="I94" s="5">
        <v>4.7391304347826084</v>
      </c>
      <c r="J94" s="5">
        <v>13.929347826086957</v>
      </c>
      <c r="K94" s="5">
        <v>0</v>
      </c>
      <c r="L94" s="5">
        <f t="shared" si="4"/>
        <v>13.929347826086957</v>
      </c>
      <c r="M94" s="5">
        <f t="shared" si="5"/>
        <v>0.10667610089070173</v>
      </c>
      <c r="N94" s="5">
        <v>8.1413043478260878</v>
      </c>
      <c r="O94" s="5">
        <v>0</v>
      </c>
      <c r="P94" s="5">
        <f t="shared" si="6"/>
        <v>8.1413043478260878</v>
      </c>
      <c r="Q94" s="5">
        <f t="shared" si="7"/>
        <v>6.2349121784733209E-2</v>
      </c>
    </row>
    <row r="95" spans="1:17" x14ac:dyDescent="0.25">
      <c r="A95" t="s">
        <v>32</v>
      </c>
      <c r="B95" t="s">
        <v>193</v>
      </c>
      <c r="C95" t="s">
        <v>140</v>
      </c>
      <c r="D95" t="s">
        <v>35</v>
      </c>
      <c r="E95" s="5">
        <v>122.05434782608695</v>
      </c>
      <c r="F95" s="5">
        <v>0</v>
      </c>
      <c r="G95" s="5">
        <v>0.41608695652173916</v>
      </c>
      <c r="H95" s="5">
        <v>0.62967391304347831</v>
      </c>
      <c r="I95" s="5">
        <v>3.5652173913043477</v>
      </c>
      <c r="J95" s="5">
        <v>0</v>
      </c>
      <c r="K95" s="5">
        <v>0</v>
      </c>
      <c r="L95" s="5">
        <f t="shared" si="4"/>
        <v>0</v>
      </c>
      <c r="M95" s="5">
        <f t="shared" si="5"/>
        <v>0</v>
      </c>
      <c r="N95" s="5">
        <v>0</v>
      </c>
      <c r="O95" s="5">
        <v>4.6213043478260865</v>
      </c>
      <c r="P95" s="5">
        <f t="shared" si="6"/>
        <v>4.6213043478260865</v>
      </c>
      <c r="Q95" s="5">
        <f t="shared" si="7"/>
        <v>3.7862676997061175E-2</v>
      </c>
    </row>
    <row r="96" spans="1:17" x14ac:dyDescent="0.25">
      <c r="A96" t="s">
        <v>32</v>
      </c>
      <c r="B96" t="s">
        <v>194</v>
      </c>
      <c r="C96" t="s">
        <v>97</v>
      </c>
      <c r="D96" t="s">
        <v>35</v>
      </c>
      <c r="E96" s="5">
        <v>100.02173913043478</v>
      </c>
      <c r="F96" s="5">
        <v>5.7391304347826084</v>
      </c>
      <c r="G96" s="5">
        <v>1.7228260869565217</v>
      </c>
      <c r="H96" s="5">
        <v>5.9891304347826084</v>
      </c>
      <c r="I96" s="5">
        <v>6.3804347826086953</v>
      </c>
      <c r="J96" s="5">
        <v>4.3804347826086953</v>
      </c>
      <c r="K96" s="5">
        <v>35.578804347826086</v>
      </c>
      <c r="L96" s="5">
        <f t="shared" si="4"/>
        <v>39.959239130434781</v>
      </c>
      <c r="M96" s="5">
        <f t="shared" si="5"/>
        <v>0.39950554227341883</v>
      </c>
      <c r="N96" s="5">
        <v>13.206521739130435</v>
      </c>
      <c r="O96" s="5">
        <v>0</v>
      </c>
      <c r="P96" s="5">
        <f t="shared" si="6"/>
        <v>13.206521739130435</v>
      </c>
      <c r="Q96" s="5">
        <f t="shared" si="7"/>
        <v>0.13203651380134754</v>
      </c>
    </row>
    <row r="97" spans="1:17" x14ac:dyDescent="0.25">
      <c r="A97" t="s">
        <v>32</v>
      </c>
      <c r="B97" t="s">
        <v>195</v>
      </c>
      <c r="C97" t="s">
        <v>83</v>
      </c>
      <c r="D97" t="s">
        <v>35</v>
      </c>
      <c r="E97" s="5">
        <v>90.478260869565219</v>
      </c>
      <c r="F97" s="5">
        <v>4.6956521739130439</v>
      </c>
      <c r="G97" s="5">
        <v>0.57336956521739135</v>
      </c>
      <c r="H97" s="5">
        <v>0.36423913043478251</v>
      </c>
      <c r="I97" s="5">
        <v>5.3586956521739131</v>
      </c>
      <c r="J97" s="5">
        <v>5.8940217391304346</v>
      </c>
      <c r="K97" s="5">
        <v>14.358695652173912</v>
      </c>
      <c r="L97" s="5">
        <f t="shared" si="4"/>
        <v>20.252717391304348</v>
      </c>
      <c r="M97" s="5">
        <f t="shared" si="5"/>
        <v>0.22384070158577607</v>
      </c>
      <c r="N97" s="5">
        <v>4.8695652173913047</v>
      </c>
      <c r="O97" s="5">
        <v>3.8668478260869565</v>
      </c>
      <c r="P97" s="5">
        <f t="shared" si="6"/>
        <v>8.7364130434782616</v>
      </c>
      <c r="Q97" s="5">
        <f t="shared" si="7"/>
        <v>9.6558145122537242E-2</v>
      </c>
    </row>
    <row r="98" spans="1:17" x14ac:dyDescent="0.25">
      <c r="A98" t="s">
        <v>32</v>
      </c>
      <c r="B98" t="s">
        <v>196</v>
      </c>
      <c r="C98" t="s">
        <v>111</v>
      </c>
      <c r="D98" t="s">
        <v>72</v>
      </c>
      <c r="E98" s="5">
        <v>284.26086956521738</v>
      </c>
      <c r="F98" s="5">
        <v>5.5652173913043477</v>
      </c>
      <c r="G98" s="5">
        <v>0</v>
      </c>
      <c r="H98" s="5">
        <v>1.0978260869565217</v>
      </c>
      <c r="I98" s="5">
        <v>10.782608695652174</v>
      </c>
      <c r="J98" s="5">
        <v>4.5217391304347823</v>
      </c>
      <c r="K98" s="5">
        <v>35.556847826086987</v>
      </c>
      <c r="L98" s="5">
        <f t="shared" si="4"/>
        <v>40.078586956521768</v>
      </c>
      <c r="M98" s="5">
        <f t="shared" si="5"/>
        <v>0.14099227592535954</v>
      </c>
      <c r="N98" s="5">
        <v>23.355108695652181</v>
      </c>
      <c r="O98" s="5">
        <v>0</v>
      </c>
      <c r="P98" s="5">
        <f t="shared" si="6"/>
        <v>23.355108695652181</v>
      </c>
      <c r="Q98" s="5">
        <f t="shared" si="7"/>
        <v>8.2160828999694124E-2</v>
      </c>
    </row>
    <row r="99" spans="1:17" x14ac:dyDescent="0.25">
      <c r="A99" t="s">
        <v>32</v>
      </c>
      <c r="B99" t="s">
        <v>197</v>
      </c>
      <c r="C99" t="s">
        <v>198</v>
      </c>
      <c r="D99" t="s">
        <v>35</v>
      </c>
      <c r="E99" s="5">
        <v>137.84782608695653</v>
      </c>
      <c r="F99" s="5">
        <v>5.0434782608695654</v>
      </c>
      <c r="G99" s="5">
        <v>0.54347826086956519</v>
      </c>
      <c r="H99" s="5">
        <v>0.51695652173913054</v>
      </c>
      <c r="I99" s="5">
        <v>1.9021739130434783</v>
      </c>
      <c r="J99" s="5">
        <v>0</v>
      </c>
      <c r="K99" s="5">
        <v>14.646739130434783</v>
      </c>
      <c r="L99" s="5">
        <f t="shared" si="4"/>
        <v>14.646739130434783</v>
      </c>
      <c r="M99" s="5">
        <f t="shared" si="5"/>
        <v>0.1062529569468538</v>
      </c>
      <c r="N99" s="5">
        <v>9.8034782608695643</v>
      </c>
      <c r="O99" s="5">
        <v>0</v>
      </c>
      <c r="P99" s="5">
        <f t="shared" si="6"/>
        <v>9.8034782608695643</v>
      </c>
      <c r="Q99" s="5">
        <f t="shared" si="7"/>
        <v>7.1118120170320126E-2</v>
      </c>
    </row>
    <row r="100" spans="1:17" x14ac:dyDescent="0.25">
      <c r="A100" t="s">
        <v>32</v>
      </c>
      <c r="B100" t="s">
        <v>199</v>
      </c>
      <c r="C100" t="s">
        <v>198</v>
      </c>
      <c r="D100" t="s">
        <v>35</v>
      </c>
      <c r="E100" s="5">
        <v>100.6304347826087</v>
      </c>
      <c r="F100" s="5">
        <v>5.3043478260869561</v>
      </c>
      <c r="G100" s="5">
        <v>0.7891304347826088</v>
      </c>
      <c r="H100" s="5">
        <v>0.58739130434782627</v>
      </c>
      <c r="I100" s="5">
        <v>2.6086956521739131</v>
      </c>
      <c r="J100" s="5">
        <v>0</v>
      </c>
      <c r="K100" s="5">
        <v>10.425760869565217</v>
      </c>
      <c r="L100" s="5">
        <f t="shared" si="4"/>
        <v>10.425760869565217</v>
      </c>
      <c r="M100" s="5">
        <f t="shared" si="5"/>
        <v>0.10360445020522789</v>
      </c>
      <c r="N100" s="5">
        <v>8.782717391304347</v>
      </c>
      <c r="O100" s="5">
        <v>0</v>
      </c>
      <c r="P100" s="5">
        <f t="shared" si="6"/>
        <v>8.782717391304347</v>
      </c>
      <c r="Q100" s="5">
        <f t="shared" si="7"/>
        <v>8.7276949665154452E-2</v>
      </c>
    </row>
    <row r="101" spans="1:17" x14ac:dyDescent="0.25">
      <c r="A101" t="s">
        <v>32</v>
      </c>
      <c r="B101" t="s">
        <v>200</v>
      </c>
      <c r="C101" t="s">
        <v>201</v>
      </c>
      <c r="D101" t="s">
        <v>72</v>
      </c>
      <c r="E101" s="5">
        <v>118.92391304347827</v>
      </c>
      <c r="F101" s="5">
        <v>4.5461956521739131</v>
      </c>
      <c r="G101" s="5">
        <v>0</v>
      </c>
      <c r="H101" s="5">
        <v>0</v>
      </c>
      <c r="I101" s="5">
        <v>3.5108695652173911</v>
      </c>
      <c r="J101" s="5">
        <v>0</v>
      </c>
      <c r="K101" s="5">
        <v>20.4375</v>
      </c>
      <c r="L101" s="5">
        <f t="shared" si="4"/>
        <v>20.4375</v>
      </c>
      <c r="M101" s="5">
        <f t="shared" si="5"/>
        <v>0.17185357828352069</v>
      </c>
      <c r="N101" s="5">
        <v>16.122282608695652</v>
      </c>
      <c r="O101" s="5">
        <v>0</v>
      </c>
      <c r="P101" s="5">
        <f t="shared" si="6"/>
        <v>16.122282608695652</v>
      </c>
      <c r="Q101" s="5">
        <f t="shared" si="7"/>
        <v>0.13556804679645371</v>
      </c>
    </row>
    <row r="102" spans="1:17" x14ac:dyDescent="0.25">
      <c r="A102" t="s">
        <v>32</v>
      </c>
      <c r="B102" t="s">
        <v>202</v>
      </c>
      <c r="C102" t="s">
        <v>203</v>
      </c>
      <c r="D102" t="s">
        <v>35</v>
      </c>
      <c r="E102" s="5">
        <v>47.891304347826086</v>
      </c>
      <c r="F102" s="5">
        <v>5.3804347826086953</v>
      </c>
      <c r="G102" s="5">
        <v>0.3641304347826087</v>
      </c>
      <c r="H102" s="5">
        <v>0.19293478260869565</v>
      </c>
      <c r="I102" s="5">
        <v>0.71739130434782605</v>
      </c>
      <c r="J102" s="5">
        <v>0</v>
      </c>
      <c r="K102" s="5">
        <v>0.14402173913043478</v>
      </c>
      <c r="L102" s="5">
        <f t="shared" si="4"/>
        <v>0.14402173913043478</v>
      </c>
      <c r="M102" s="5">
        <f t="shared" si="5"/>
        <v>3.0072628234226058E-3</v>
      </c>
      <c r="N102" s="5">
        <v>4.7282608695652177</v>
      </c>
      <c r="O102" s="5">
        <v>0</v>
      </c>
      <c r="P102" s="5">
        <f t="shared" si="6"/>
        <v>4.7282608695652177</v>
      </c>
      <c r="Q102" s="5">
        <f t="shared" si="7"/>
        <v>9.872900590104404E-2</v>
      </c>
    </row>
    <row r="103" spans="1:17" x14ac:dyDescent="0.25">
      <c r="A103" t="s">
        <v>32</v>
      </c>
      <c r="B103" t="s">
        <v>204</v>
      </c>
      <c r="C103" t="s">
        <v>43</v>
      </c>
      <c r="D103" t="s">
        <v>41</v>
      </c>
      <c r="E103" s="5">
        <v>29.108695652173914</v>
      </c>
      <c r="F103" s="5">
        <v>0.13315217391304349</v>
      </c>
      <c r="G103" s="5">
        <v>0.2391304347826087</v>
      </c>
      <c r="H103" s="5">
        <v>0</v>
      </c>
      <c r="I103" s="5">
        <v>0.89130434782608692</v>
      </c>
      <c r="J103" s="5">
        <v>0</v>
      </c>
      <c r="K103" s="5">
        <v>9.4891304347826093</v>
      </c>
      <c r="L103" s="5">
        <f t="shared" si="4"/>
        <v>9.4891304347826093</v>
      </c>
      <c r="M103" s="5">
        <f t="shared" si="5"/>
        <v>0.32598954443614636</v>
      </c>
      <c r="N103" s="5">
        <v>0</v>
      </c>
      <c r="O103" s="5">
        <v>6.8288043478260869</v>
      </c>
      <c r="P103" s="5">
        <f t="shared" si="6"/>
        <v>6.8288043478260869</v>
      </c>
      <c r="Q103" s="5">
        <f t="shared" si="7"/>
        <v>0.23459671396564599</v>
      </c>
    </row>
    <row r="104" spans="1:17" x14ac:dyDescent="0.25">
      <c r="A104" t="s">
        <v>32</v>
      </c>
      <c r="B104" t="s">
        <v>205</v>
      </c>
      <c r="C104" t="s">
        <v>206</v>
      </c>
      <c r="D104" t="s">
        <v>75</v>
      </c>
      <c r="E104" s="5">
        <v>156.38043478260869</v>
      </c>
      <c r="F104" s="5">
        <v>6.3614130434782608</v>
      </c>
      <c r="G104" s="5">
        <v>1.0108695652173914</v>
      </c>
      <c r="H104" s="5">
        <v>0.60869565217391308</v>
      </c>
      <c r="I104" s="5">
        <v>3.0869565217391304</v>
      </c>
      <c r="J104" s="5">
        <v>0</v>
      </c>
      <c r="K104" s="5">
        <v>24.752717391304348</v>
      </c>
      <c r="L104" s="5">
        <f t="shared" si="4"/>
        <v>24.752717391304348</v>
      </c>
      <c r="M104" s="5">
        <f t="shared" si="5"/>
        <v>0.15828525752415376</v>
      </c>
      <c r="N104" s="5">
        <v>20.350543478260871</v>
      </c>
      <c r="O104" s="5">
        <v>0</v>
      </c>
      <c r="P104" s="5">
        <f t="shared" si="6"/>
        <v>20.350543478260871</v>
      </c>
      <c r="Q104" s="5">
        <f t="shared" si="7"/>
        <v>0.1301348439563495</v>
      </c>
    </row>
    <row r="105" spans="1:17" x14ac:dyDescent="0.25">
      <c r="A105" t="s">
        <v>32</v>
      </c>
      <c r="B105" t="s">
        <v>207</v>
      </c>
      <c r="C105" t="s">
        <v>121</v>
      </c>
      <c r="D105" t="s">
        <v>72</v>
      </c>
      <c r="E105" s="5">
        <v>111.39130434782609</v>
      </c>
      <c r="F105" s="5">
        <v>4.9565217391304346</v>
      </c>
      <c r="G105" s="5">
        <v>0.17934782608695651</v>
      </c>
      <c r="H105" s="5">
        <v>0</v>
      </c>
      <c r="I105" s="5">
        <v>5.25</v>
      </c>
      <c r="J105" s="5">
        <v>2.9483695652173911</v>
      </c>
      <c r="K105" s="5">
        <v>5.4809782608695654</v>
      </c>
      <c r="L105" s="5">
        <f t="shared" si="4"/>
        <v>8.429347826086957</v>
      </c>
      <c r="M105" s="5">
        <f t="shared" si="5"/>
        <v>7.5673302107728338E-2</v>
      </c>
      <c r="N105" s="5">
        <v>0</v>
      </c>
      <c r="O105" s="5">
        <v>7.9130434782608692</v>
      </c>
      <c r="P105" s="5">
        <f t="shared" si="6"/>
        <v>7.9130434782608692</v>
      </c>
      <c r="Q105" s="5">
        <f t="shared" si="7"/>
        <v>7.1038251366120214E-2</v>
      </c>
    </row>
    <row r="106" spans="1:17" x14ac:dyDescent="0.25">
      <c r="A106" t="s">
        <v>32</v>
      </c>
      <c r="B106" t="s">
        <v>208</v>
      </c>
      <c r="C106" t="s">
        <v>209</v>
      </c>
      <c r="D106" t="s">
        <v>72</v>
      </c>
      <c r="E106" s="5">
        <v>49.358695652173914</v>
      </c>
      <c r="F106" s="5">
        <v>4.8097826086956523</v>
      </c>
      <c r="G106" s="5">
        <v>0</v>
      </c>
      <c r="H106" s="5">
        <v>0</v>
      </c>
      <c r="I106" s="5">
        <v>0</v>
      </c>
      <c r="J106" s="5">
        <v>0</v>
      </c>
      <c r="K106" s="5">
        <v>0</v>
      </c>
      <c r="L106" s="5">
        <f t="shared" si="4"/>
        <v>0</v>
      </c>
      <c r="M106" s="5">
        <f t="shared" si="5"/>
        <v>0</v>
      </c>
      <c r="N106" s="5">
        <v>0</v>
      </c>
      <c r="O106" s="5">
        <v>0</v>
      </c>
      <c r="P106" s="5">
        <f t="shared" si="6"/>
        <v>0</v>
      </c>
      <c r="Q106" s="5">
        <f t="shared" si="7"/>
        <v>0</v>
      </c>
    </row>
    <row r="107" spans="1:17" x14ac:dyDescent="0.25">
      <c r="A107" t="s">
        <v>32</v>
      </c>
      <c r="B107" t="s">
        <v>210</v>
      </c>
      <c r="C107" t="s">
        <v>209</v>
      </c>
      <c r="D107" t="s">
        <v>72</v>
      </c>
      <c r="E107" s="5">
        <v>185.5108695652174</v>
      </c>
      <c r="F107" s="5">
        <v>4.5652173913043477</v>
      </c>
      <c r="G107" s="5">
        <v>0</v>
      </c>
      <c r="H107" s="5">
        <v>0</v>
      </c>
      <c r="I107" s="5">
        <v>10.391304347826088</v>
      </c>
      <c r="J107" s="5">
        <v>22.146739130434781</v>
      </c>
      <c r="K107" s="5">
        <v>0</v>
      </c>
      <c r="L107" s="5">
        <f t="shared" si="4"/>
        <v>22.146739130434781</v>
      </c>
      <c r="M107" s="5">
        <f t="shared" si="5"/>
        <v>0.11938243393683716</v>
      </c>
      <c r="N107" s="5">
        <v>24.921195652173914</v>
      </c>
      <c r="O107" s="5">
        <v>0</v>
      </c>
      <c r="P107" s="5">
        <f t="shared" si="6"/>
        <v>24.921195652173914</v>
      </c>
      <c r="Q107" s="5">
        <f t="shared" si="7"/>
        <v>0.13433819651959922</v>
      </c>
    </row>
    <row r="108" spans="1:17" x14ac:dyDescent="0.25">
      <c r="A108" t="s">
        <v>32</v>
      </c>
      <c r="B108" t="s">
        <v>211</v>
      </c>
      <c r="C108" t="s">
        <v>212</v>
      </c>
      <c r="D108" t="s">
        <v>72</v>
      </c>
      <c r="E108" s="5">
        <v>34.032608695652172</v>
      </c>
      <c r="F108" s="5">
        <v>5.1494565217391308</v>
      </c>
      <c r="G108" s="5">
        <v>0.17391304347826086</v>
      </c>
      <c r="H108" s="5">
        <v>0.13858695652173914</v>
      </c>
      <c r="I108" s="5">
        <v>0.75</v>
      </c>
      <c r="J108" s="5">
        <v>0</v>
      </c>
      <c r="K108" s="5">
        <v>0.16032608695652173</v>
      </c>
      <c r="L108" s="5">
        <f t="shared" si="4"/>
        <v>0.16032608695652173</v>
      </c>
      <c r="M108" s="5">
        <f t="shared" si="5"/>
        <v>4.7109549664643884E-3</v>
      </c>
      <c r="N108" s="5">
        <v>2.1820652173913042</v>
      </c>
      <c r="O108" s="5">
        <v>0</v>
      </c>
      <c r="P108" s="5">
        <f t="shared" si="6"/>
        <v>2.1820652173913042</v>
      </c>
      <c r="Q108" s="5">
        <f t="shared" si="7"/>
        <v>6.4116895560523787E-2</v>
      </c>
    </row>
    <row r="109" spans="1:17" x14ac:dyDescent="0.25">
      <c r="A109" t="s">
        <v>32</v>
      </c>
      <c r="B109" t="s">
        <v>213</v>
      </c>
      <c r="C109" t="s">
        <v>114</v>
      </c>
      <c r="D109" t="s">
        <v>72</v>
      </c>
      <c r="E109" s="5">
        <v>136.17391304347825</v>
      </c>
      <c r="F109" s="5">
        <v>5.1358695652173916</v>
      </c>
      <c r="G109" s="5">
        <v>0.66956521739130426</v>
      </c>
      <c r="H109" s="5">
        <v>0.45760869565217382</v>
      </c>
      <c r="I109" s="5">
        <v>4.1086956521739131</v>
      </c>
      <c r="J109" s="5">
        <v>4.1576086956521738</v>
      </c>
      <c r="K109" s="5">
        <v>0.57336956521739135</v>
      </c>
      <c r="L109" s="5">
        <f t="shared" si="4"/>
        <v>4.7309782608695654</v>
      </c>
      <c r="M109" s="5">
        <f t="shared" si="5"/>
        <v>3.474217752234994E-2</v>
      </c>
      <c r="N109" s="5">
        <v>5.1358695652173916</v>
      </c>
      <c r="O109" s="5">
        <v>2.8451086956521738</v>
      </c>
      <c r="P109" s="5">
        <f t="shared" si="6"/>
        <v>7.9809782608695654</v>
      </c>
      <c r="Q109" s="5">
        <f t="shared" si="7"/>
        <v>5.8608716475095794E-2</v>
      </c>
    </row>
    <row r="110" spans="1:17" x14ac:dyDescent="0.25">
      <c r="A110" t="s">
        <v>32</v>
      </c>
      <c r="B110" t="s">
        <v>214</v>
      </c>
      <c r="C110" t="s">
        <v>215</v>
      </c>
      <c r="D110" t="s">
        <v>41</v>
      </c>
      <c r="E110" s="5">
        <v>114.17391304347827</v>
      </c>
      <c r="F110" s="5">
        <v>5.2173913043478262</v>
      </c>
      <c r="G110" s="5">
        <v>0</v>
      </c>
      <c r="H110" s="5">
        <v>0</v>
      </c>
      <c r="I110" s="5">
        <v>2.4565217391304346</v>
      </c>
      <c r="J110" s="5">
        <v>5.2663043478260869</v>
      </c>
      <c r="K110" s="5">
        <v>14.25782608695652</v>
      </c>
      <c r="L110" s="5">
        <f t="shared" si="4"/>
        <v>19.524130434782606</v>
      </c>
      <c r="M110" s="5">
        <f t="shared" si="5"/>
        <v>0.17100342726580348</v>
      </c>
      <c r="N110" s="5">
        <v>5.0461956521739131</v>
      </c>
      <c r="O110" s="5">
        <v>0</v>
      </c>
      <c r="P110" s="5">
        <f t="shared" si="6"/>
        <v>5.0461956521739131</v>
      </c>
      <c r="Q110" s="5">
        <f t="shared" si="7"/>
        <v>4.4197448591012947E-2</v>
      </c>
    </row>
    <row r="111" spans="1:17" x14ac:dyDescent="0.25">
      <c r="A111" t="s">
        <v>32</v>
      </c>
      <c r="B111" t="s">
        <v>216</v>
      </c>
      <c r="C111" t="s">
        <v>217</v>
      </c>
      <c r="D111" t="s">
        <v>41</v>
      </c>
      <c r="E111" s="5">
        <v>62.869565217391305</v>
      </c>
      <c r="F111" s="5">
        <v>4.5217391304347823</v>
      </c>
      <c r="G111" s="5">
        <v>0.7891304347826088</v>
      </c>
      <c r="H111" s="5">
        <v>0.40695652173913033</v>
      </c>
      <c r="I111" s="5">
        <v>1.6413043478260869</v>
      </c>
      <c r="J111" s="5">
        <v>0</v>
      </c>
      <c r="K111" s="5">
        <v>7.2701086956521728</v>
      </c>
      <c r="L111" s="5">
        <f t="shared" si="4"/>
        <v>7.2701086956521728</v>
      </c>
      <c r="M111" s="5">
        <f t="shared" si="5"/>
        <v>0.11563796680497923</v>
      </c>
      <c r="N111" s="5">
        <v>8.0283695652173908</v>
      </c>
      <c r="O111" s="5">
        <v>0</v>
      </c>
      <c r="P111" s="5">
        <f t="shared" si="6"/>
        <v>8.0283695652173908</v>
      </c>
      <c r="Q111" s="5">
        <f t="shared" si="7"/>
        <v>0.12769882434301522</v>
      </c>
    </row>
    <row r="112" spans="1:17" x14ac:dyDescent="0.25">
      <c r="A112" t="s">
        <v>32</v>
      </c>
      <c r="B112" t="s">
        <v>218</v>
      </c>
      <c r="C112" t="s">
        <v>219</v>
      </c>
      <c r="D112" t="s">
        <v>72</v>
      </c>
      <c r="E112" s="5">
        <v>127.89130434782609</v>
      </c>
      <c r="F112" s="5">
        <v>6.2201086956521738</v>
      </c>
      <c r="G112" s="5">
        <v>0.45108695652173908</v>
      </c>
      <c r="H112" s="5">
        <v>0.35489130434782606</v>
      </c>
      <c r="I112" s="5">
        <v>1.2826086956521738</v>
      </c>
      <c r="J112" s="5">
        <v>0</v>
      </c>
      <c r="K112" s="5">
        <v>23.407608695652176</v>
      </c>
      <c r="L112" s="5">
        <f t="shared" si="4"/>
        <v>23.407608695652176</v>
      </c>
      <c r="M112" s="5">
        <f t="shared" si="5"/>
        <v>0.18302736698963115</v>
      </c>
      <c r="N112" s="5">
        <v>21.016304347826086</v>
      </c>
      <c r="O112" s="5">
        <v>0</v>
      </c>
      <c r="P112" s="5">
        <f t="shared" si="6"/>
        <v>21.016304347826086</v>
      </c>
      <c r="Q112" s="5">
        <f t="shared" si="7"/>
        <v>0.16432942376338602</v>
      </c>
    </row>
    <row r="113" spans="1:17" x14ac:dyDescent="0.25">
      <c r="A113" t="s">
        <v>32</v>
      </c>
      <c r="B113" t="s">
        <v>220</v>
      </c>
      <c r="C113" t="s">
        <v>142</v>
      </c>
      <c r="D113" t="s">
        <v>35</v>
      </c>
      <c r="E113" s="5">
        <v>116.16304347826087</v>
      </c>
      <c r="F113" s="5">
        <v>3.5054347826086958</v>
      </c>
      <c r="G113" s="5">
        <v>0.1766304347826087</v>
      </c>
      <c r="H113" s="5">
        <v>0.47282608695652173</v>
      </c>
      <c r="I113" s="5">
        <v>5.3586956521739131</v>
      </c>
      <c r="J113" s="5">
        <v>19.244565217391305</v>
      </c>
      <c r="K113" s="5">
        <v>0</v>
      </c>
      <c r="L113" s="5">
        <f t="shared" si="4"/>
        <v>19.244565217391305</v>
      </c>
      <c r="M113" s="5">
        <f t="shared" si="5"/>
        <v>0.16566856928979132</v>
      </c>
      <c r="N113" s="5">
        <v>9.1739130434782616</v>
      </c>
      <c r="O113" s="5">
        <v>0</v>
      </c>
      <c r="P113" s="5">
        <f t="shared" si="6"/>
        <v>9.1739130434782616</v>
      </c>
      <c r="Q113" s="5">
        <f t="shared" si="7"/>
        <v>7.8974454945260605E-2</v>
      </c>
    </row>
    <row r="114" spans="1:17" x14ac:dyDescent="0.25">
      <c r="A114" t="s">
        <v>32</v>
      </c>
      <c r="B114" t="s">
        <v>221</v>
      </c>
      <c r="C114" t="s">
        <v>222</v>
      </c>
      <c r="D114" t="s">
        <v>154</v>
      </c>
      <c r="E114" s="5">
        <v>85.945652173913047</v>
      </c>
      <c r="F114" s="5">
        <v>55.114130434782609</v>
      </c>
      <c r="G114" s="5">
        <v>0.36684782608695654</v>
      </c>
      <c r="H114" s="5">
        <v>0</v>
      </c>
      <c r="I114" s="5">
        <v>4.4130434782608692</v>
      </c>
      <c r="J114" s="5">
        <v>4.3614130434782608</v>
      </c>
      <c r="K114" s="5">
        <v>10.9375</v>
      </c>
      <c r="L114" s="5">
        <f t="shared" si="4"/>
        <v>15.298913043478262</v>
      </c>
      <c r="M114" s="5">
        <f t="shared" si="5"/>
        <v>0.17800682939167825</v>
      </c>
      <c r="N114" s="5">
        <v>0</v>
      </c>
      <c r="O114" s="5">
        <v>0</v>
      </c>
      <c r="P114" s="5">
        <f t="shared" si="6"/>
        <v>0</v>
      </c>
      <c r="Q114" s="5">
        <f t="shared" si="7"/>
        <v>0</v>
      </c>
    </row>
    <row r="115" spans="1:17" x14ac:dyDescent="0.25">
      <c r="A115" t="s">
        <v>32</v>
      </c>
      <c r="B115" t="s">
        <v>223</v>
      </c>
      <c r="C115" t="s">
        <v>34</v>
      </c>
      <c r="D115" t="s">
        <v>35</v>
      </c>
      <c r="E115" s="5">
        <v>107.78260869565217</v>
      </c>
      <c r="F115" s="5">
        <v>5.2173913043478262</v>
      </c>
      <c r="G115" s="5">
        <v>0.80706521739130432</v>
      </c>
      <c r="H115" s="5">
        <v>0.64130434782608692</v>
      </c>
      <c r="I115" s="5">
        <v>1.9347826086956521</v>
      </c>
      <c r="J115" s="5">
        <v>9.8451086956521738</v>
      </c>
      <c r="K115" s="5">
        <v>3.1304347826086958</v>
      </c>
      <c r="L115" s="5">
        <f t="shared" si="4"/>
        <v>12.975543478260869</v>
      </c>
      <c r="M115" s="5">
        <f t="shared" si="5"/>
        <v>0.12038624445340863</v>
      </c>
      <c r="N115" s="5">
        <v>3.6684782608695654</v>
      </c>
      <c r="O115" s="5">
        <v>0</v>
      </c>
      <c r="P115" s="5">
        <f t="shared" si="6"/>
        <v>3.6684782608695654</v>
      </c>
      <c r="Q115" s="5">
        <f t="shared" si="7"/>
        <v>3.4035901573215011E-2</v>
      </c>
    </row>
    <row r="116" spans="1:17" x14ac:dyDescent="0.25">
      <c r="A116" t="s">
        <v>32</v>
      </c>
      <c r="B116" t="s">
        <v>224</v>
      </c>
      <c r="C116" t="s">
        <v>225</v>
      </c>
      <c r="D116" t="s">
        <v>35</v>
      </c>
      <c r="E116" s="5">
        <v>105.05434782608695</v>
      </c>
      <c r="F116" s="5">
        <v>4.8097826086956523</v>
      </c>
      <c r="G116" s="5">
        <v>0.64891304347826095</v>
      </c>
      <c r="H116" s="5">
        <v>0.70434782608695645</v>
      </c>
      <c r="I116" s="5">
        <v>1.8586956521739131</v>
      </c>
      <c r="J116" s="5">
        <v>0</v>
      </c>
      <c r="K116" s="5">
        <v>2.2744565217391304</v>
      </c>
      <c r="L116" s="5">
        <f t="shared" si="4"/>
        <v>2.2744565217391304</v>
      </c>
      <c r="M116" s="5">
        <f t="shared" si="5"/>
        <v>2.165028453181583E-2</v>
      </c>
      <c r="N116" s="5">
        <v>5.3586956521739131</v>
      </c>
      <c r="O116" s="5">
        <v>0.27717391304347827</v>
      </c>
      <c r="P116" s="5">
        <f t="shared" si="6"/>
        <v>5.6358695652173916</v>
      </c>
      <c r="Q116" s="5">
        <f t="shared" si="7"/>
        <v>5.3647180548370414E-2</v>
      </c>
    </row>
    <row r="117" spans="1:17" x14ac:dyDescent="0.25">
      <c r="A117" t="s">
        <v>32</v>
      </c>
      <c r="B117" t="s">
        <v>226</v>
      </c>
      <c r="C117" t="s">
        <v>43</v>
      </c>
      <c r="D117" t="s">
        <v>41</v>
      </c>
      <c r="E117" s="5">
        <v>88.032608695652172</v>
      </c>
      <c r="F117" s="5">
        <v>4.4021739130434785</v>
      </c>
      <c r="G117" s="5">
        <v>0.33695652173913043</v>
      </c>
      <c r="H117" s="5">
        <v>0.20923913043478262</v>
      </c>
      <c r="I117" s="5">
        <v>3.0869565217391304</v>
      </c>
      <c r="J117" s="5">
        <v>5.4048913043478262</v>
      </c>
      <c r="K117" s="5">
        <v>7.1657608695652177</v>
      </c>
      <c r="L117" s="5">
        <f t="shared" si="4"/>
        <v>12.570652173913043</v>
      </c>
      <c r="M117" s="5">
        <f t="shared" si="5"/>
        <v>0.14279540684035066</v>
      </c>
      <c r="N117" s="5">
        <v>4.4592391304347823</v>
      </c>
      <c r="O117" s="5">
        <v>0</v>
      </c>
      <c r="P117" s="5">
        <f t="shared" si="6"/>
        <v>4.4592391304347823</v>
      </c>
      <c r="Q117" s="5">
        <f t="shared" si="7"/>
        <v>5.0654401777997279E-2</v>
      </c>
    </row>
    <row r="118" spans="1:17" x14ac:dyDescent="0.25">
      <c r="A118" t="s">
        <v>32</v>
      </c>
      <c r="B118" t="s">
        <v>227</v>
      </c>
      <c r="C118" t="s">
        <v>228</v>
      </c>
      <c r="D118" t="s">
        <v>41</v>
      </c>
      <c r="E118" s="5">
        <v>324.80434782608694</v>
      </c>
      <c r="F118" s="5">
        <v>5.0434782608695654</v>
      </c>
      <c r="G118" s="5">
        <v>6.5217391304347824E-2</v>
      </c>
      <c r="H118" s="5">
        <v>25.024456521739129</v>
      </c>
      <c r="I118" s="5">
        <v>13.652173913043478</v>
      </c>
      <c r="J118" s="5">
        <v>0</v>
      </c>
      <c r="K118" s="5">
        <v>0</v>
      </c>
      <c r="L118" s="5">
        <f t="shared" si="4"/>
        <v>0</v>
      </c>
      <c r="M118" s="5">
        <f t="shared" si="5"/>
        <v>0</v>
      </c>
      <c r="N118" s="5">
        <v>36.986413043478258</v>
      </c>
      <c r="O118" s="5">
        <v>0</v>
      </c>
      <c r="P118" s="5">
        <f t="shared" si="6"/>
        <v>36.986413043478258</v>
      </c>
      <c r="Q118" s="5">
        <f t="shared" si="7"/>
        <v>0.11387290007362291</v>
      </c>
    </row>
    <row r="119" spans="1:17" x14ac:dyDescent="0.25">
      <c r="A119" t="s">
        <v>32</v>
      </c>
      <c r="B119" t="s">
        <v>229</v>
      </c>
      <c r="C119" t="s">
        <v>40</v>
      </c>
      <c r="D119" t="s">
        <v>41</v>
      </c>
      <c r="E119" s="5">
        <v>38.347826086956523</v>
      </c>
      <c r="F119" s="5">
        <v>2.8260869565217392</v>
      </c>
      <c r="G119" s="5">
        <v>0.1766304347826087</v>
      </c>
      <c r="H119" s="5">
        <v>0</v>
      </c>
      <c r="I119" s="5">
        <v>0.13043478260869565</v>
      </c>
      <c r="J119" s="5">
        <v>0</v>
      </c>
      <c r="K119" s="5">
        <v>0</v>
      </c>
      <c r="L119" s="5">
        <f t="shared" si="4"/>
        <v>0</v>
      </c>
      <c r="M119" s="5">
        <f t="shared" si="5"/>
        <v>0</v>
      </c>
      <c r="N119" s="5">
        <v>0</v>
      </c>
      <c r="O119" s="5">
        <v>1.1141304347826086</v>
      </c>
      <c r="P119" s="5">
        <f t="shared" si="6"/>
        <v>1.1141304347826086</v>
      </c>
      <c r="Q119" s="5">
        <f t="shared" si="7"/>
        <v>2.9053287981859407E-2</v>
      </c>
    </row>
    <row r="120" spans="1:17" x14ac:dyDescent="0.25">
      <c r="A120" t="s">
        <v>32</v>
      </c>
      <c r="B120" t="s">
        <v>230</v>
      </c>
      <c r="C120" t="s">
        <v>231</v>
      </c>
      <c r="D120" t="s">
        <v>135</v>
      </c>
      <c r="E120" s="5">
        <v>111</v>
      </c>
      <c r="F120" s="5">
        <v>4.4836956521739131</v>
      </c>
      <c r="G120" s="5">
        <v>0.71739130434782605</v>
      </c>
      <c r="H120" s="5">
        <v>0.5625</v>
      </c>
      <c r="I120" s="5">
        <v>2.2065217391304346</v>
      </c>
      <c r="J120" s="5">
        <v>4.8097826086956523</v>
      </c>
      <c r="K120" s="5">
        <v>9.9728260869565215</v>
      </c>
      <c r="L120" s="5">
        <f t="shared" si="4"/>
        <v>14.782608695652174</v>
      </c>
      <c r="M120" s="5">
        <f t="shared" si="5"/>
        <v>0.13317665491578534</v>
      </c>
      <c r="N120" s="5">
        <v>3.4782608695652173</v>
      </c>
      <c r="O120" s="5">
        <v>6.7798913043478262</v>
      </c>
      <c r="P120" s="5">
        <f t="shared" si="6"/>
        <v>10.258152173913043</v>
      </c>
      <c r="Q120" s="5">
        <f t="shared" si="7"/>
        <v>9.241578535056795E-2</v>
      </c>
    </row>
    <row r="121" spans="1:17" x14ac:dyDescent="0.25">
      <c r="A121" t="s">
        <v>32</v>
      </c>
      <c r="B121" t="s">
        <v>232</v>
      </c>
      <c r="C121" t="s">
        <v>176</v>
      </c>
      <c r="D121" t="s">
        <v>35</v>
      </c>
      <c r="E121" s="5">
        <v>76.565217391304344</v>
      </c>
      <c r="F121" s="5">
        <v>4.6521739130434785</v>
      </c>
      <c r="G121" s="5">
        <v>0.57608695652173914</v>
      </c>
      <c r="H121" s="5">
        <v>0.41750000000000004</v>
      </c>
      <c r="I121" s="5">
        <v>4.3695652173913047</v>
      </c>
      <c r="J121" s="5">
        <v>9.7201086956521738</v>
      </c>
      <c r="K121" s="5">
        <v>6.4021739130434785</v>
      </c>
      <c r="L121" s="5">
        <f t="shared" si="4"/>
        <v>16.122282608695652</v>
      </c>
      <c r="M121" s="5">
        <f t="shared" si="5"/>
        <v>0.21056927881885293</v>
      </c>
      <c r="N121" s="5">
        <v>8.5733695652173907</v>
      </c>
      <c r="O121" s="5">
        <v>0</v>
      </c>
      <c r="P121" s="5">
        <f t="shared" si="6"/>
        <v>8.5733695652173907</v>
      </c>
      <c r="Q121" s="5">
        <f t="shared" si="7"/>
        <v>0.11197473026689381</v>
      </c>
    </row>
    <row r="122" spans="1:17" x14ac:dyDescent="0.25">
      <c r="A122" t="s">
        <v>32</v>
      </c>
      <c r="B122" t="s">
        <v>233</v>
      </c>
      <c r="C122" t="s">
        <v>234</v>
      </c>
      <c r="D122" t="s">
        <v>72</v>
      </c>
      <c r="E122" s="5">
        <v>52.043478260869563</v>
      </c>
      <c r="F122" s="5">
        <v>0</v>
      </c>
      <c r="G122" s="5">
        <v>0</v>
      </c>
      <c r="H122" s="5">
        <v>0</v>
      </c>
      <c r="I122" s="5">
        <v>0</v>
      </c>
      <c r="J122" s="5">
        <v>0</v>
      </c>
      <c r="K122" s="5">
        <v>12.497282608695652</v>
      </c>
      <c r="L122" s="5">
        <f t="shared" si="4"/>
        <v>12.497282608695652</v>
      </c>
      <c r="M122" s="5">
        <f t="shared" si="5"/>
        <v>0.24013157894736845</v>
      </c>
      <c r="N122" s="5">
        <v>0</v>
      </c>
      <c r="O122" s="5">
        <v>7.9293478260869561</v>
      </c>
      <c r="P122" s="5">
        <f t="shared" si="6"/>
        <v>7.9293478260869561</v>
      </c>
      <c r="Q122" s="5">
        <f t="shared" si="7"/>
        <v>0.15236006683375106</v>
      </c>
    </row>
    <row r="123" spans="1:17" x14ac:dyDescent="0.25">
      <c r="A123" t="s">
        <v>32</v>
      </c>
      <c r="B123" t="s">
        <v>235</v>
      </c>
      <c r="C123" t="s">
        <v>236</v>
      </c>
      <c r="D123" t="s">
        <v>35</v>
      </c>
      <c r="E123" s="5">
        <v>86.173913043478265</v>
      </c>
      <c r="F123" s="5">
        <v>5.4456521739130439</v>
      </c>
      <c r="G123" s="5">
        <v>0.26358695652173914</v>
      </c>
      <c r="H123" s="5">
        <v>0.34239130434782611</v>
      </c>
      <c r="I123" s="5">
        <v>1.9565217391304348</v>
      </c>
      <c r="J123" s="5">
        <v>0</v>
      </c>
      <c r="K123" s="5">
        <v>17.116847826086957</v>
      </c>
      <c r="L123" s="5">
        <f t="shared" si="4"/>
        <v>17.116847826086957</v>
      </c>
      <c r="M123" s="5">
        <f t="shared" si="5"/>
        <v>0.19863143289606458</v>
      </c>
      <c r="N123" s="5">
        <v>16.951086956521738</v>
      </c>
      <c r="O123" s="5">
        <v>0</v>
      </c>
      <c r="P123" s="5">
        <f t="shared" si="6"/>
        <v>16.951086956521738</v>
      </c>
      <c r="Q123" s="5">
        <f t="shared" si="7"/>
        <v>0.19670787083753782</v>
      </c>
    </row>
    <row r="124" spans="1:17" x14ac:dyDescent="0.25">
      <c r="A124" t="s">
        <v>32</v>
      </c>
      <c r="B124" t="s">
        <v>237</v>
      </c>
      <c r="C124" t="s">
        <v>51</v>
      </c>
      <c r="D124" t="s">
        <v>41</v>
      </c>
      <c r="E124" s="5">
        <v>101.28260869565217</v>
      </c>
      <c r="F124" s="5">
        <v>4.6086956521739131</v>
      </c>
      <c r="G124" s="5">
        <v>0.33000000000000046</v>
      </c>
      <c r="H124" s="5">
        <v>0.54565217391304355</v>
      </c>
      <c r="I124" s="5">
        <v>2.2608695652173911</v>
      </c>
      <c r="J124" s="5">
        <v>0</v>
      </c>
      <c r="K124" s="5">
        <v>4.5302173913043502</v>
      </c>
      <c r="L124" s="5">
        <f t="shared" si="4"/>
        <v>4.5302173913043502</v>
      </c>
      <c r="M124" s="5">
        <f t="shared" si="5"/>
        <v>4.4728482506975767E-2</v>
      </c>
      <c r="N124" s="5">
        <v>5.289891304347826</v>
      </c>
      <c r="O124" s="5">
        <v>0</v>
      </c>
      <c r="P124" s="5">
        <f t="shared" si="6"/>
        <v>5.289891304347826</v>
      </c>
      <c r="Q124" s="5">
        <f t="shared" si="7"/>
        <v>5.2229019102811761E-2</v>
      </c>
    </row>
    <row r="125" spans="1:17" x14ac:dyDescent="0.25">
      <c r="A125" t="s">
        <v>32</v>
      </c>
      <c r="B125" t="s">
        <v>238</v>
      </c>
      <c r="C125" t="s">
        <v>40</v>
      </c>
      <c r="D125" t="s">
        <v>41</v>
      </c>
      <c r="E125" s="5">
        <v>51.489130434782609</v>
      </c>
      <c r="F125" s="5">
        <v>5.2853260869565215</v>
      </c>
      <c r="G125" s="5">
        <v>0</v>
      </c>
      <c r="H125" s="5">
        <v>0</v>
      </c>
      <c r="I125" s="5">
        <v>0.89130434782608692</v>
      </c>
      <c r="J125" s="5">
        <v>0</v>
      </c>
      <c r="K125" s="5">
        <v>0</v>
      </c>
      <c r="L125" s="5">
        <f t="shared" si="4"/>
        <v>0</v>
      </c>
      <c r="M125" s="5">
        <f t="shared" si="5"/>
        <v>0</v>
      </c>
      <c r="N125" s="5">
        <v>4.8617391304347821</v>
      </c>
      <c r="O125" s="5">
        <v>0</v>
      </c>
      <c r="P125" s="5">
        <f t="shared" si="6"/>
        <v>4.8617391304347821</v>
      </c>
      <c r="Q125" s="5">
        <f t="shared" si="7"/>
        <v>9.4422630356765874E-2</v>
      </c>
    </row>
    <row r="126" spans="1:17" x14ac:dyDescent="0.25">
      <c r="A126" t="s">
        <v>32</v>
      </c>
      <c r="B126" t="s">
        <v>239</v>
      </c>
      <c r="C126" t="s">
        <v>240</v>
      </c>
      <c r="D126" t="s">
        <v>41</v>
      </c>
      <c r="E126" s="5">
        <v>55.793478260869563</v>
      </c>
      <c r="F126" s="5">
        <v>5.2472826086956523</v>
      </c>
      <c r="G126" s="5">
        <v>1.4673913043478262</v>
      </c>
      <c r="H126" s="5">
        <v>0.31521739130434784</v>
      </c>
      <c r="I126" s="5">
        <v>0.79347826086956519</v>
      </c>
      <c r="J126" s="5">
        <v>10</v>
      </c>
      <c r="K126" s="5">
        <v>0</v>
      </c>
      <c r="L126" s="5">
        <f t="shared" si="4"/>
        <v>10</v>
      </c>
      <c r="M126" s="5">
        <f t="shared" si="5"/>
        <v>0.17923241768946035</v>
      </c>
      <c r="N126" s="5">
        <v>3.8260869565217392</v>
      </c>
      <c r="O126" s="5">
        <v>0</v>
      </c>
      <c r="P126" s="5">
        <f t="shared" si="6"/>
        <v>3.8260869565217392</v>
      </c>
      <c r="Q126" s="5">
        <f t="shared" si="7"/>
        <v>6.8575881550750048E-2</v>
      </c>
    </row>
    <row r="127" spans="1:17" x14ac:dyDescent="0.25">
      <c r="A127" t="s">
        <v>32</v>
      </c>
      <c r="B127" t="s">
        <v>241</v>
      </c>
      <c r="C127" t="s">
        <v>64</v>
      </c>
      <c r="D127" t="s">
        <v>38</v>
      </c>
      <c r="E127" s="5">
        <v>142.69565217391303</v>
      </c>
      <c r="F127" s="5">
        <v>4.0190217391304346</v>
      </c>
      <c r="G127" s="5">
        <v>0</v>
      </c>
      <c r="H127" s="5">
        <v>0</v>
      </c>
      <c r="I127" s="5">
        <v>0</v>
      </c>
      <c r="J127" s="5">
        <v>0</v>
      </c>
      <c r="K127" s="5">
        <v>21.904891304347824</v>
      </c>
      <c r="L127" s="5">
        <f t="shared" si="4"/>
        <v>21.904891304347824</v>
      </c>
      <c r="M127" s="5">
        <f t="shared" si="5"/>
        <v>0.15350776965265081</v>
      </c>
      <c r="N127" s="5">
        <v>15.692934782608695</v>
      </c>
      <c r="O127" s="5">
        <v>0</v>
      </c>
      <c r="P127" s="5">
        <f t="shared" si="6"/>
        <v>15.692934782608695</v>
      </c>
      <c r="Q127" s="5">
        <f t="shared" si="7"/>
        <v>0.10997486288848264</v>
      </c>
    </row>
    <row r="128" spans="1:17" x14ac:dyDescent="0.25">
      <c r="A128" t="s">
        <v>32</v>
      </c>
      <c r="B128" t="s">
        <v>242</v>
      </c>
      <c r="C128" t="s">
        <v>174</v>
      </c>
      <c r="D128" t="s">
        <v>41</v>
      </c>
      <c r="E128" s="5">
        <v>116.82608695652173</v>
      </c>
      <c r="F128" s="5">
        <v>4.7282608695652177</v>
      </c>
      <c r="G128" s="5">
        <v>0.18206521739130435</v>
      </c>
      <c r="H128" s="5">
        <v>0.73641304347826086</v>
      </c>
      <c r="I128" s="5">
        <v>2.0543478260869565</v>
      </c>
      <c r="J128" s="5">
        <v>8.9701086956521738</v>
      </c>
      <c r="K128" s="5">
        <v>2.9755434782608696</v>
      </c>
      <c r="L128" s="5">
        <f t="shared" si="4"/>
        <v>11.945652173913043</v>
      </c>
      <c r="M128" s="5">
        <f t="shared" si="5"/>
        <v>0.10225158168961668</v>
      </c>
      <c r="N128" s="5">
        <v>4.3206521739130439</v>
      </c>
      <c r="O128" s="5">
        <v>2.4918478260869565</v>
      </c>
      <c r="P128" s="5">
        <f t="shared" si="6"/>
        <v>6.8125</v>
      </c>
      <c r="Q128" s="5">
        <f t="shared" si="7"/>
        <v>5.8313174544101232E-2</v>
      </c>
    </row>
    <row r="129" spans="1:17" x14ac:dyDescent="0.25">
      <c r="A129" t="s">
        <v>32</v>
      </c>
      <c r="B129" t="s">
        <v>243</v>
      </c>
      <c r="C129" t="s">
        <v>51</v>
      </c>
      <c r="D129" t="s">
        <v>41</v>
      </c>
      <c r="E129" s="5">
        <v>67.369565217391298</v>
      </c>
      <c r="F129" s="5">
        <v>24.339673913043477</v>
      </c>
      <c r="G129" s="5">
        <v>0.76630434782608692</v>
      </c>
      <c r="H129" s="5">
        <v>0.3233695652173913</v>
      </c>
      <c r="I129" s="5">
        <v>0.67391304347826086</v>
      </c>
      <c r="J129" s="5">
        <v>5.8777173913043477</v>
      </c>
      <c r="K129" s="5">
        <v>3.6059782608695654</v>
      </c>
      <c r="L129" s="5">
        <f t="shared" si="4"/>
        <v>9.483695652173914</v>
      </c>
      <c r="M129" s="5">
        <f t="shared" si="5"/>
        <v>0.14077121652145858</v>
      </c>
      <c r="N129" s="5">
        <v>5.2163043478260853</v>
      </c>
      <c r="O129" s="5">
        <v>0</v>
      </c>
      <c r="P129" s="5">
        <f t="shared" si="6"/>
        <v>5.2163043478260853</v>
      </c>
      <c r="Q129" s="5">
        <f t="shared" si="7"/>
        <v>7.7428202646014826E-2</v>
      </c>
    </row>
    <row r="130" spans="1:17" x14ac:dyDescent="0.25">
      <c r="A130" t="s">
        <v>32</v>
      </c>
      <c r="B130" t="s">
        <v>244</v>
      </c>
      <c r="C130" t="s">
        <v>83</v>
      </c>
      <c r="D130" t="s">
        <v>35</v>
      </c>
      <c r="E130" s="5">
        <v>49.304347826086953</v>
      </c>
      <c r="F130" s="5">
        <v>4.8423913043478262</v>
      </c>
      <c r="G130" s="5">
        <v>0.11141304347826086</v>
      </c>
      <c r="H130" s="5">
        <v>0</v>
      </c>
      <c r="I130" s="5">
        <v>0.92391304347826086</v>
      </c>
      <c r="J130" s="5">
        <v>4.2663043478260869</v>
      </c>
      <c r="K130" s="5">
        <v>0</v>
      </c>
      <c r="L130" s="5">
        <f t="shared" ref="L130:L193" si="8">SUM(J130,K130)</f>
        <v>4.2663043478260869</v>
      </c>
      <c r="M130" s="5">
        <f t="shared" ref="M130:M193" si="9">L130/E130</f>
        <v>8.6529982363315702E-2</v>
      </c>
      <c r="N130" s="5">
        <v>4.3206521739130439</v>
      </c>
      <c r="O130" s="5">
        <v>101.25934782608694</v>
      </c>
      <c r="P130" s="5">
        <f t="shared" ref="P130:P193" si="10">SUM(N130,O130)</f>
        <v>105.57999999999998</v>
      </c>
      <c r="Q130" s="5">
        <f t="shared" ref="Q130:Q193" si="11">P130/E130</f>
        <v>2.1413932980599646</v>
      </c>
    </row>
    <row r="131" spans="1:17" x14ac:dyDescent="0.25">
      <c r="A131" t="s">
        <v>32</v>
      </c>
      <c r="B131" t="s">
        <v>245</v>
      </c>
      <c r="C131" t="s">
        <v>246</v>
      </c>
      <c r="D131" t="s">
        <v>41</v>
      </c>
      <c r="E131" s="5">
        <v>110</v>
      </c>
      <c r="F131" s="5">
        <v>5.7038043478260869</v>
      </c>
      <c r="G131" s="5">
        <v>0</v>
      </c>
      <c r="H131" s="5">
        <v>0</v>
      </c>
      <c r="I131" s="5">
        <v>2.7826086956521738</v>
      </c>
      <c r="J131" s="5">
        <v>0</v>
      </c>
      <c r="K131" s="5">
        <v>14.570652173913043</v>
      </c>
      <c r="L131" s="5">
        <f t="shared" si="8"/>
        <v>14.570652173913043</v>
      </c>
      <c r="M131" s="5">
        <f t="shared" si="9"/>
        <v>0.13246047430830038</v>
      </c>
      <c r="N131" s="5">
        <v>32.668478260869563</v>
      </c>
      <c r="O131" s="5">
        <v>0</v>
      </c>
      <c r="P131" s="5">
        <f t="shared" si="10"/>
        <v>32.668478260869563</v>
      </c>
      <c r="Q131" s="5">
        <f t="shared" si="11"/>
        <v>0.29698616600790512</v>
      </c>
    </row>
    <row r="132" spans="1:17" x14ac:dyDescent="0.25">
      <c r="A132" t="s">
        <v>32</v>
      </c>
      <c r="B132" t="s">
        <v>247</v>
      </c>
      <c r="C132" t="s">
        <v>66</v>
      </c>
      <c r="D132" t="s">
        <v>54</v>
      </c>
      <c r="E132" s="5">
        <v>85.597826086956516</v>
      </c>
      <c r="F132" s="5">
        <v>4.5163043478260869</v>
      </c>
      <c r="G132" s="5">
        <v>3.222826086956522</v>
      </c>
      <c r="H132" s="5">
        <v>5.434782608695652E-3</v>
      </c>
      <c r="I132" s="5">
        <v>2.3695652173913042</v>
      </c>
      <c r="J132" s="5">
        <v>5.5815217391304346</v>
      </c>
      <c r="K132" s="5">
        <v>4.1440217391304346</v>
      </c>
      <c r="L132" s="5">
        <f t="shared" si="8"/>
        <v>9.7255434782608692</v>
      </c>
      <c r="M132" s="5">
        <f t="shared" si="9"/>
        <v>0.11361904761904762</v>
      </c>
      <c r="N132" s="5">
        <v>5.2771739130434785</v>
      </c>
      <c r="O132" s="5">
        <v>0</v>
      </c>
      <c r="P132" s="5">
        <f t="shared" si="10"/>
        <v>5.2771739130434785</v>
      </c>
      <c r="Q132" s="5">
        <f t="shared" si="11"/>
        <v>6.1650793650793657E-2</v>
      </c>
    </row>
    <row r="133" spans="1:17" x14ac:dyDescent="0.25">
      <c r="A133" t="s">
        <v>32</v>
      </c>
      <c r="B133" t="s">
        <v>248</v>
      </c>
      <c r="C133" t="s">
        <v>91</v>
      </c>
      <c r="D133" t="s">
        <v>54</v>
      </c>
      <c r="E133" s="5">
        <v>103.94565217391305</v>
      </c>
      <c r="F133" s="5">
        <v>2.0652173913043477</v>
      </c>
      <c r="G133" s="5">
        <v>0</v>
      </c>
      <c r="H133" s="5">
        <v>0</v>
      </c>
      <c r="I133" s="5">
        <v>0</v>
      </c>
      <c r="J133" s="5">
        <v>0</v>
      </c>
      <c r="K133" s="5">
        <v>18.565217391304348</v>
      </c>
      <c r="L133" s="5">
        <f t="shared" si="8"/>
        <v>18.565217391304348</v>
      </c>
      <c r="M133" s="5">
        <f t="shared" si="9"/>
        <v>0.17860504025933283</v>
      </c>
      <c r="N133" s="5">
        <v>4.9429347826086953</v>
      </c>
      <c r="O133" s="5">
        <v>0</v>
      </c>
      <c r="P133" s="5">
        <f t="shared" si="10"/>
        <v>4.9429347826086953</v>
      </c>
      <c r="Q133" s="5">
        <f t="shared" si="11"/>
        <v>4.7553069120568857E-2</v>
      </c>
    </row>
    <row r="134" spans="1:17" x14ac:dyDescent="0.25">
      <c r="A134" t="s">
        <v>32</v>
      </c>
      <c r="B134" t="s">
        <v>249</v>
      </c>
      <c r="C134" t="s">
        <v>97</v>
      </c>
      <c r="D134" t="s">
        <v>35</v>
      </c>
      <c r="E134" s="5">
        <v>158.7608695652174</v>
      </c>
      <c r="F134" s="5">
        <v>5.1413043478260869</v>
      </c>
      <c r="G134" s="5">
        <v>0.5858695652173912</v>
      </c>
      <c r="H134" s="5">
        <v>0</v>
      </c>
      <c r="I134" s="5">
        <v>3.8586956521739131</v>
      </c>
      <c r="J134" s="5">
        <v>5.0489130434782608</v>
      </c>
      <c r="K134" s="5">
        <v>8.5760869565217384</v>
      </c>
      <c r="L134" s="5">
        <f t="shared" si="8"/>
        <v>13.625</v>
      </c>
      <c r="M134" s="5">
        <f t="shared" si="9"/>
        <v>8.5820895522388058E-2</v>
      </c>
      <c r="N134" s="5">
        <v>12.190217391304348</v>
      </c>
      <c r="O134" s="5">
        <v>0.78260869565217395</v>
      </c>
      <c r="P134" s="5">
        <f t="shared" si="10"/>
        <v>12.972826086956522</v>
      </c>
      <c r="Q134" s="5">
        <f t="shared" si="11"/>
        <v>8.1712994659728866E-2</v>
      </c>
    </row>
    <row r="135" spans="1:17" x14ac:dyDescent="0.25">
      <c r="A135" t="s">
        <v>32</v>
      </c>
      <c r="B135" t="s">
        <v>250</v>
      </c>
      <c r="C135" t="s">
        <v>251</v>
      </c>
      <c r="D135" t="s">
        <v>72</v>
      </c>
      <c r="E135" s="5">
        <v>130.78260869565219</v>
      </c>
      <c r="F135" s="5">
        <v>4.7418478260869561</v>
      </c>
      <c r="G135" s="5">
        <v>0</v>
      </c>
      <c r="H135" s="5">
        <v>0</v>
      </c>
      <c r="I135" s="5">
        <v>1.4347826086956521</v>
      </c>
      <c r="J135" s="5">
        <v>0</v>
      </c>
      <c r="K135" s="5">
        <v>24.627717391304348</v>
      </c>
      <c r="L135" s="5">
        <f t="shared" si="8"/>
        <v>24.627717391304348</v>
      </c>
      <c r="M135" s="5">
        <f t="shared" si="9"/>
        <v>0.18831033909574466</v>
      </c>
      <c r="N135" s="5">
        <v>19.190217391304348</v>
      </c>
      <c r="O135" s="5">
        <v>0</v>
      </c>
      <c r="P135" s="5">
        <f t="shared" si="10"/>
        <v>19.190217391304348</v>
      </c>
      <c r="Q135" s="5">
        <f t="shared" si="11"/>
        <v>0.14673371010638298</v>
      </c>
    </row>
    <row r="136" spans="1:17" x14ac:dyDescent="0.25">
      <c r="A136" t="s">
        <v>32</v>
      </c>
      <c r="B136" t="s">
        <v>252</v>
      </c>
      <c r="C136" t="s">
        <v>253</v>
      </c>
      <c r="D136" t="s">
        <v>75</v>
      </c>
      <c r="E136" s="5">
        <v>75.934782608695656</v>
      </c>
      <c r="F136" s="5">
        <v>5.0271739130434785</v>
      </c>
      <c r="G136" s="5">
        <v>0.86956521739130432</v>
      </c>
      <c r="H136" s="5">
        <v>0.29326086956521741</v>
      </c>
      <c r="I136" s="5">
        <v>1.826086956521739</v>
      </c>
      <c r="J136" s="5">
        <v>0</v>
      </c>
      <c r="K136" s="5">
        <v>12.96076086956522</v>
      </c>
      <c r="L136" s="5">
        <f t="shared" si="8"/>
        <v>12.96076086956522</v>
      </c>
      <c r="M136" s="5">
        <f t="shared" si="9"/>
        <v>0.1706827941597481</v>
      </c>
      <c r="N136" s="5">
        <v>5.0434782608695654</v>
      </c>
      <c r="O136" s="5">
        <v>0</v>
      </c>
      <c r="P136" s="5">
        <f t="shared" si="10"/>
        <v>5.0434782608695654</v>
      </c>
      <c r="Q136" s="5">
        <f t="shared" si="11"/>
        <v>6.6418551388491273E-2</v>
      </c>
    </row>
    <row r="137" spans="1:17" x14ac:dyDescent="0.25">
      <c r="A137" t="s">
        <v>32</v>
      </c>
      <c r="B137" t="s">
        <v>254</v>
      </c>
      <c r="C137" t="s">
        <v>111</v>
      </c>
      <c r="D137" t="s">
        <v>72</v>
      </c>
      <c r="E137" s="5">
        <v>137.96739130434781</v>
      </c>
      <c r="F137" s="5">
        <v>4.5190217391304346</v>
      </c>
      <c r="G137" s="5">
        <v>0</v>
      </c>
      <c r="H137" s="5">
        <v>0</v>
      </c>
      <c r="I137" s="5">
        <v>0</v>
      </c>
      <c r="J137" s="5">
        <v>0</v>
      </c>
      <c r="K137" s="5">
        <v>30.201086956521738</v>
      </c>
      <c r="L137" s="5">
        <f t="shared" si="8"/>
        <v>30.201086956521738</v>
      </c>
      <c r="M137" s="5">
        <f t="shared" si="9"/>
        <v>0.21890018120223748</v>
      </c>
      <c r="N137" s="5">
        <v>16.475543478260871</v>
      </c>
      <c r="O137" s="5">
        <v>0</v>
      </c>
      <c r="P137" s="5">
        <f t="shared" si="10"/>
        <v>16.475543478260871</v>
      </c>
      <c r="Q137" s="5">
        <f t="shared" si="11"/>
        <v>0.11941621366107305</v>
      </c>
    </row>
    <row r="138" spans="1:17" x14ac:dyDescent="0.25">
      <c r="A138" t="s">
        <v>32</v>
      </c>
      <c r="B138" t="s">
        <v>255</v>
      </c>
      <c r="C138" t="s">
        <v>256</v>
      </c>
      <c r="D138" t="s">
        <v>54</v>
      </c>
      <c r="E138" s="5">
        <v>108.26086956521739</v>
      </c>
      <c r="F138" s="5">
        <v>5.1304347826086953</v>
      </c>
      <c r="G138" s="5">
        <v>1.5923913043478262</v>
      </c>
      <c r="H138" s="5">
        <v>0</v>
      </c>
      <c r="I138" s="5">
        <v>4.8913043478260869</v>
      </c>
      <c r="J138" s="5">
        <v>5.4456521739130439</v>
      </c>
      <c r="K138" s="5">
        <v>15.355978260869565</v>
      </c>
      <c r="L138" s="5">
        <f t="shared" si="8"/>
        <v>20.801630434782609</v>
      </c>
      <c r="M138" s="5">
        <f t="shared" si="9"/>
        <v>0.19214357429718876</v>
      </c>
      <c r="N138" s="5">
        <v>10.279891304347826</v>
      </c>
      <c r="O138" s="5">
        <v>0</v>
      </c>
      <c r="P138" s="5">
        <f t="shared" si="10"/>
        <v>10.279891304347826</v>
      </c>
      <c r="Q138" s="5">
        <f t="shared" si="11"/>
        <v>9.4954819277108429E-2</v>
      </c>
    </row>
    <row r="139" spans="1:17" x14ac:dyDescent="0.25">
      <c r="A139" t="s">
        <v>32</v>
      </c>
      <c r="B139" t="s">
        <v>257</v>
      </c>
      <c r="C139" t="s">
        <v>85</v>
      </c>
      <c r="D139" t="s">
        <v>72</v>
      </c>
      <c r="E139" s="5">
        <v>58.467391304347828</v>
      </c>
      <c r="F139" s="5">
        <v>5.5652173913043477</v>
      </c>
      <c r="G139" s="5">
        <v>0.18478260869565216</v>
      </c>
      <c r="H139" s="5">
        <v>0.19565217391304349</v>
      </c>
      <c r="I139" s="5">
        <v>1.4456521739130435</v>
      </c>
      <c r="J139" s="5">
        <v>0</v>
      </c>
      <c r="K139" s="5">
        <v>0</v>
      </c>
      <c r="L139" s="5">
        <f t="shared" si="8"/>
        <v>0</v>
      </c>
      <c r="M139" s="5">
        <f t="shared" si="9"/>
        <v>0</v>
      </c>
      <c r="N139" s="5">
        <v>9.5434782608695645</v>
      </c>
      <c r="O139" s="5">
        <v>0</v>
      </c>
      <c r="P139" s="5">
        <f t="shared" si="10"/>
        <v>9.5434782608695645</v>
      </c>
      <c r="Q139" s="5">
        <f t="shared" si="11"/>
        <v>0.1632273656813534</v>
      </c>
    </row>
    <row r="140" spans="1:17" x14ac:dyDescent="0.25">
      <c r="A140" t="s">
        <v>32</v>
      </c>
      <c r="B140" t="s">
        <v>258</v>
      </c>
      <c r="C140" t="s">
        <v>259</v>
      </c>
      <c r="D140" t="s">
        <v>41</v>
      </c>
      <c r="E140" s="5">
        <v>52.141304347826086</v>
      </c>
      <c r="F140" s="5">
        <v>5.0489130434782608</v>
      </c>
      <c r="G140" s="5">
        <v>0.8369565217391306</v>
      </c>
      <c r="H140" s="5">
        <v>0</v>
      </c>
      <c r="I140" s="5">
        <v>0</v>
      </c>
      <c r="J140" s="5">
        <v>0</v>
      </c>
      <c r="K140" s="5">
        <v>0</v>
      </c>
      <c r="L140" s="5">
        <f t="shared" si="8"/>
        <v>0</v>
      </c>
      <c r="M140" s="5">
        <f t="shared" si="9"/>
        <v>0</v>
      </c>
      <c r="N140" s="5">
        <v>3.5489130434782608</v>
      </c>
      <c r="O140" s="5">
        <v>0</v>
      </c>
      <c r="P140" s="5">
        <f t="shared" si="10"/>
        <v>3.5489130434782608</v>
      </c>
      <c r="Q140" s="5">
        <f t="shared" si="11"/>
        <v>6.8063372941421715E-2</v>
      </c>
    </row>
    <row r="141" spans="1:17" x14ac:dyDescent="0.25">
      <c r="A141" t="s">
        <v>32</v>
      </c>
      <c r="B141" t="s">
        <v>260</v>
      </c>
      <c r="C141" t="s">
        <v>261</v>
      </c>
      <c r="D141" t="s">
        <v>54</v>
      </c>
      <c r="E141" s="5">
        <v>112.1195652173913</v>
      </c>
      <c r="F141" s="5">
        <v>5.5434782608695654</v>
      </c>
      <c r="G141" s="5">
        <v>0.37228260869565216</v>
      </c>
      <c r="H141" s="5">
        <v>0.88260869565217381</v>
      </c>
      <c r="I141" s="5">
        <v>1.923913043478261</v>
      </c>
      <c r="J141" s="5">
        <v>0</v>
      </c>
      <c r="K141" s="5">
        <v>6.6141304347826084</v>
      </c>
      <c r="L141" s="5">
        <f t="shared" si="8"/>
        <v>6.6141304347826084</v>
      </c>
      <c r="M141" s="5">
        <f t="shared" si="9"/>
        <v>5.899175957343674E-2</v>
      </c>
      <c r="N141" s="5">
        <v>7.8152173913043477</v>
      </c>
      <c r="O141" s="5">
        <v>0</v>
      </c>
      <c r="P141" s="5">
        <f t="shared" si="10"/>
        <v>7.8152173913043477</v>
      </c>
      <c r="Q141" s="5">
        <f t="shared" si="11"/>
        <v>6.970431410567135E-2</v>
      </c>
    </row>
    <row r="142" spans="1:17" x14ac:dyDescent="0.25">
      <c r="A142" t="s">
        <v>32</v>
      </c>
      <c r="B142" t="s">
        <v>262</v>
      </c>
      <c r="C142" t="s">
        <v>88</v>
      </c>
      <c r="D142" t="s">
        <v>35</v>
      </c>
      <c r="E142" s="5">
        <v>141.06521739130434</v>
      </c>
      <c r="F142" s="5">
        <v>5.1304347826086953</v>
      </c>
      <c r="G142" s="5">
        <v>1.3715217391304348</v>
      </c>
      <c r="H142" s="5">
        <v>0.69836956521739135</v>
      </c>
      <c r="I142" s="5">
        <v>2.3695652173913042</v>
      </c>
      <c r="J142" s="5">
        <v>5.8206521739130439</v>
      </c>
      <c r="K142" s="5">
        <v>9.2826086956521738</v>
      </c>
      <c r="L142" s="5">
        <f t="shared" si="8"/>
        <v>15.103260869565219</v>
      </c>
      <c r="M142" s="5">
        <f t="shared" si="9"/>
        <v>0.10706580366774543</v>
      </c>
      <c r="N142" s="5">
        <v>5.8913043478260869</v>
      </c>
      <c r="O142" s="5">
        <v>0</v>
      </c>
      <c r="P142" s="5">
        <f t="shared" si="10"/>
        <v>5.8913043478260869</v>
      </c>
      <c r="Q142" s="5">
        <f t="shared" si="11"/>
        <v>4.176298351055633E-2</v>
      </c>
    </row>
    <row r="143" spans="1:17" x14ac:dyDescent="0.25">
      <c r="A143" t="s">
        <v>32</v>
      </c>
      <c r="B143" t="s">
        <v>263</v>
      </c>
      <c r="C143" t="s">
        <v>264</v>
      </c>
      <c r="D143" t="s">
        <v>35</v>
      </c>
      <c r="E143" s="5">
        <v>122.57608695652173</v>
      </c>
      <c r="F143" s="5">
        <v>4.8097826086956523</v>
      </c>
      <c r="G143" s="5">
        <v>0.56521739130434778</v>
      </c>
      <c r="H143" s="5">
        <v>0.55434782608695654</v>
      </c>
      <c r="I143" s="5">
        <v>3.3369565217391304</v>
      </c>
      <c r="J143" s="5">
        <v>4.4021739130434785</v>
      </c>
      <c r="K143" s="5">
        <v>10.298913043478262</v>
      </c>
      <c r="L143" s="5">
        <f t="shared" si="8"/>
        <v>14.70108695652174</v>
      </c>
      <c r="M143" s="5">
        <f t="shared" si="9"/>
        <v>0.11993437971091604</v>
      </c>
      <c r="N143" s="5">
        <v>4.8641304347826084</v>
      </c>
      <c r="O143" s="5">
        <v>3.7608695652173911</v>
      </c>
      <c r="P143" s="5">
        <f t="shared" si="10"/>
        <v>8.625</v>
      </c>
      <c r="Q143" s="5">
        <f t="shared" si="11"/>
        <v>7.0364458632615062E-2</v>
      </c>
    </row>
    <row r="144" spans="1:17" x14ac:dyDescent="0.25">
      <c r="A144" t="s">
        <v>32</v>
      </c>
      <c r="B144" t="s">
        <v>265</v>
      </c>
      <c r="C144" t="s">
        <v>66</v>
      </c>
      <c r="D144" t="s">
        <v>54</v>
      </c>
      <c r="E144" s="5">
        <v>101.69565217391305</v>
      </c>
      <c r="F144" s="5">
        <v>4.6956521739130439</v>
      </c>
      <c r="G144" s="5">
        <v>0.4891304347826087</v>
      </c>
      <c r="H144" s="5">
        <v>0.6186956521739132</v>
      </c>
      <c r="I144" s="5">
        <v>3.4891304347826089</v>
      </c>
      <c r="J144" s="5">
        <v>0</v>
      </c>
      <c r="K144" s="5">
        <v>0</v>
      </c>
      <c r="L144" s="5">
        <f t="shared" si="8"/>
        <v>0</v>
      </c>
      <c r="M144" s="5">
        <f t="shared" si="9"/>
        <v>0</v>
      </c>
      <c r="N144" s="5">
        <v>7.3913043478260869</v>
      </c>
      <c r="O144" s="5">
        <v>1.4021739130434783</v>
      </c>
      <c r="P144" s="5">
        <f t="shared" si="10"/>
        <v>8.7934782608695645</v>
      </c>
      <c r="Q144" s="5">
        <f t="shared" si="11"/>
        <v>8.6468576314664383E-2</v>
      </c>
    </row>
    <row r="145" spans="1:17" x14ac:dyDescent="0.25">
      <c r="A145" t="s">
        <v>32</v>
      </c>
      <c r="B145" t="s">
        <v>266</v>
      </c>
      <c r="C145" t="s">
        <v>267</v>
      </c>
      <c r="D145" t="s">
        <v>135</v>
      </c>
      <c r="E145" s="5">
        <v>68.293478260869563</v>
      </c>
      <c r="F145" s="5">
        <v>4.2391304347826084</v>
      </c>
      <c r="G145" s="5">
        <v>0.34782608695652173</v>
      </c>
      <c r="H145" s="5">
        <v>0.32434782608695656</v>
      </c>
      <c r="I145" s="5">
        <v>1.7717391304347827</v>
      </c>
      <c r="J145" s="5">
        <v>0</v>
      </c>
      <c r="K145" s="5">
        <v>7.0081521739130439</v>
      </c>
      <c r="L145" s="5">
        <f t="shared" si="8"/>
        <v>7.0081521739130439</v>
      </c>
      <c r="M145" s="5">
        <f t="shared" si="9"/>
        <v>0.10261817603055866</v>
      </c>
      <c r="N145" s="5">
        <v>4.5081521739130439</v>
      </c>
      <c r="O145" s="5">
        <v>0</v>
      </c>
      <c r="P145" s="5">
        <f t="shared" si="10"/>
        <v>4.5081521739130439</v>
      </c>
      <c r="Q145" s="5">
        <f t="shared" si="11"/>
        <v>6.6011459493872368E-2</v>
      </c>
    </row>
    <row r="146" spans="1:17" x14ac:dyDescent="0.25">
      <c r="A146" t="s">
        <v>32</v>
      </c>
      <c r="B146" t="s">
        <v>268</v>
      </c>
      <c r="C146" t="s">
        <v>56</v>
      </c>
      <c r="D146" t="s">
        <v>38</v>
      </c>
      <c r="E146" s="5">
        <v>50.510869565217391</v>
      </c>
      <c r="F146" s="5">
        <v>5.4402173913043477</v>
      </c>
      <c r="G146" s="5">
        <v>0.71086956521739142</v>
      </c>
      <c r="H146" s="5">
        <v>0.2608695652173913</v>
      </c>
      <c r="I146" s="5">
        <v>2.902173913043478</v>
      </c>
      <c r="J146" s="5">
        <v>0</v>
      </c>
      <c r="K146" s="5">
        <v>10.731521739130438</v>
      </c>
      <c r="L146" s="5">
        <f t="shared" si="8"/>
        <v>10.731521739130438</v>
      </c>
      <c r="M146" s="5">
        <f t="shared" si="9"/>
        <v>0.2124596513879923</v>
      </c>
      <c r="N146" s="5">
        <v>5.3369565217391282</v>
      </c>
      <c r="O146" s="5">
        <v>0</v>
      </c>
      <c r="P146" s="5">
        <f t="shared" si="10"/>
        <v>5.3369565217391282</v>
      </c>
      <c r="Q146" s="5">
        <f t="shared" si="11"/>
        <v>0.10565956531095326</v>
      </c>
    </row>
    <row r="147" spans="1:17" x14ac:dyDescent="0.25">
      <c r="A147" t="s">
        <v>32</v>
      </c>
      <c r="B147" t="s">
        <v>269</v>
      </c>
      <c r="C147" t="s">
        <v>140</v>
      </c>
      <c r="D147" t="s">
        <v>35</v>
      </c>
      <c r="E147" s="5">
        <v>123.70652173913044</v>
      </c>
      <c r="F147" s="5">
        <v>4.2391304347826084</v>
      </c>
      <c r="G147" s="5">
        <v>0.81521739130434778</v>
      </c>
      <c r="H147" s="5">
        <v>0.2608695652173913</v>
      </c>
      <c r="I147" s="5">
        <v>1.923913043478261</v>
      </c>
      <c r="J147" s="5">
        <v>4.7282608695652177</v>
      </c>
      <c r="K147" s="5">
        <v>0.92391304347826086</v>
      </c>
      <c r="L147" s="5">
        <f t="shared" si="8"/>
        <v>5.6521739130434785</v>
      </c>
      <c r="M147" s="5">
        <f t="shared" si="9"/>
        <v>4.5690185396713823E-2</v>
      </c>
      <c r="N147" s="5">
        <v>0</v>
      </c>
      <c r="O147" s="5">
        <v>9.7010869565217384</v>
      </c>
      <c r="P147" s="5">
        <f t="shared" si="10"/>
        <v>9.7010869565217384</v>
      </c>
      <c r="Q147" s="5">
        <f t="shared" si="11"/>
        <v>7.8420173974167465E-2</v>
      </c>
    </row>
    <row r="148" spans="1:17" x14ac:dyDescent="0.25">
      <c r="A148" t="s">
        <v>32</v>
      </c>
      <c r="B148" t="s">
        <v>270</v>
      </c>
      <c r="C148" t="s">
        <v>215</v>
      </c>
      <c r="D148" t="s">
        <v>41</v>
      </c>
      <c r="E148" s="5">
        <v>30.456521739130434</v>
      </c>
      <c r="F148" s="5">
        <v>3.8695652173913042</v>
      </c>
      <c r="G148" s="5">
        <v>0.57336956521739135</v>
      </c>
      <c r="H148" s="5">
        <v>6.0217391304347827E-2</v>
      </c>
      <c r="I148" s="5">
        <v>0.56521739130434778</v>
      </c>
      <c r="J148" s="5">
        <v>0</v>
      </c>
      <c r="K148" s="5">
        <v>5.1358695652173916</v>
      </c>
      <c r="L148" s="5">
        <f t="shared" si="8"/>
        <v>5.1358695652173916</v>
      </c>
      <c r="M148" s="5">
        <f t="shared" si="9"/>
        <v>0.16862955032119917</v>
      </c>
      <c r="N148" s="5">
        <v>0</v>
      </c>
      <c r="O148" s="5">
        <v>5.2173913043478262</v>
      </c>
      <c r="P148" s="5">
        <f t="shared" si="10"/>
        <v>5.2173913043478262</v>
      </c>
      <c r="Q148" s="5">
        <f t="shared" si="11"/>
        <v>0.17130620985010708</v>
      </c>
    </row>
    <row r="149" spans="1:17" x14ac:dyDescent="0.25">
      <c r="A149" t="s">
        <v>32</v>
      </c>
      <c r="B149" t="s">
        <v>271</v>
      </c>
      <c r="C149" t="s">
        <v>272</v>
      </c>
      <c r="D149" t="s">
        <v>38</v>
      </c>
      <c r="E149" s="5">
        <v>58.771739130434781</v>
      </c>
      <c r="F149" s="5">
        <v>5.5706521739130439</v>
      </c>
      <c r="G149" s="5">
        <v>1.0326086956521738</v>
      </c>
      <c r="H149" s="5">
        <v>0</v>
      </c>
      <c r="I149" s="5">
        <v>0.94565217391304346</v>
      </c>
      <c r="J149" s="5">
        <v>0</v>
      </c>
      <c r="K149" s="5">
        <v>0</v>
      </c>
      <c r="L149" s="5">
        <f t="shared" si="8"/>
        <v>0</v>
      </c>
      <c r="M149" s="5">
        <f t="shared" si="9"/>
        <v>0</v>
      </c>
      <c r="N149" s="5">
        <v>0</v>
      </c>
      <c r="O149" s="5">
        <v>0</v>
      </c>
      <c r="P149" s="5">
        <f t="shared" si="10"/>
        <v>0</v>
      </c>
      <c r="Q149" s="5">
        <f t="shared" si="11"/>
        <v>0</v>
      </c>
    </row>
    <row r="150" spans="1:17" x14ac:dyDescent="0.25">
      <c r="A150" t="s">
        <v>32</v>
      </c>
      <c r="B150" t="s">
        <v>273</v>
      </c>
      <c r="C150" t="s">
        <v>228</v>
      </c>
      <c r="D150" t="s">
        <v>41</v>
      </c>
      <c r="E150" s="5">
        <v>93.739130434782609</v>
      </c>
      <c r="F150" s="5">
        <v>5.0434782608695654</v>
      </c>
      <c r="G150" s="5">
        <v>0.33000000000000046</v>
      </c>
      <c r="H150" s="5">
        <v>0.46228260869565224</v>
      </c>
      <c r="I150" s="5">
        <v>2.2173913043478262</v>
      </c>
      <c r="J150" s="5">
        <v>0</v>
      </c>
      <c r="K150" s="5">
        <v>8.1951086956521735</v>
      </c>
      <c r="L150" s="5">
        <f t="shared" si="8"/>
        <v>8.1951086956521735</v>
      </c>
      <c r="M150" s="5">
        <f t="shared" si="9"/>
        <v>8.742462894248608E-2</v>
      </c>
      <c r="N150" s="5">
        <v>8.1910869565217386</v>
      </c>
      <c r="O150" s="5">
        <v>0</v>
      </c>
      <c r="P150" s="5">
        <f t="shared" si="10"/>
        <v>8.1910869565217386</v>
      </c>
      <c r="Q150" s="5">
        <f t="shared" si="11"/>
        <v>8.7381725417439701E-2</v>
      </c>
    </row>
    <row r="151" spans="1:17" x14ac:dyDescent="0.25">
      <c r="A151" t="s">
        <v>32</v>
      </c>
      <c r="B151" t="s">
        <v>274</v>
      </c>
      <c r="C151" t="s">
        <v>180</v>
      </c>
      <c r="D151" t="s">
        <v>72</v>
      </c>
      <c r="E151" s="5">
        <v>64.978260869565219</v>
      </c>
      <c r="F151" s="5">
        <v>5.2989130434782608</v>
      </c>
      <c r="G151" s="5">
        <v>0</v>
      </c>
      <c r="H151" s="5">
        <v>0</v>
      </c>
      <c r="I151" s="5">
        <v>0.91304347826086951</v>
      </c>
      <c r="J151" s="5">
        <v>4.5652173913043477</v>
      </c>
      <c r="K151" s="5">
        <v>5.4076086956521738</v>
      </c>
      <c r="L151" s="5">
        <f t="shared" si="8"/>
        <v>9.9728260869565215</v>
      </c>
      <c r="M151" s="5">
        <f t="shared" si="9"/>
        <v>0.15347942455670793</v>
      </c>
      <c r="N151" s="5">
        <v>5.0543478260869561</v>
      </c>
      <c r="O151" s="5">
        <v>0</v>
      </c>
      <c r="P151" s="5">
        <f t="shared" si="10"/>
        <v>5.0543478260869561</v>
      </c>
      <c r="Q151" s="5">
        <f t="shared" si="11"/>
        <v>7.7785212445633981E-2</v>
      </c>
    </row>
    <row r="152" spans="1:17" x14ac:dyDescent="0.25">
      <c r="A152" t="s">
        <v>32</v>
      </c>
      <c r="B152" t="s">
        <v>275</v>
      </c>
      <c r="C152" t="s">
        <v>43</v>
      </c>
      <c r="D152" t="s">
        <v>41</v>
      </c>
      <c r="E152" s="5">
        <v>147.96739130434781</v>
      </c>
      <c r="F152" s="5">
        <v>3.0434782608695654</v>
      </c>
      <c r="G152" s="5">
        <v>0</v>
      </c>
      <c r="H152" s="5">
        <v>0</v>
      </c>
      <c r="I152" s="5">
        <v>1.2391304347826086</v>
      </c>
      <c r="J152" s="5">
        <v>5.3858695652173916</v>
      </c>
      <c r="K152" s="5">
        <v>0</v>
      </c>
      <c r="L152" s="5">
        <f t="shared" si="8"/>
        <v>5.3858695652173916</v>
      </c>
      <c r="M152" s="5">
        <f t="shared" si="9"/>
        <v>3.6399030338646887E-2</v>
      </c>
      <c r="N152" s="5">
        <v>10.260869565217391</v>
      </c>
      <c r="O152" s="5">
        <v>0</v>
      </c>
      <c r="P152" s="5">
        <f t="shared" si="10"/>
        <v>10.260869565217391</v>
      </c>
      <c r="Q152" s="5">
        <f t="shared" si="11"/>
        <v>6.9345478586645123E-2</v>
      </c>
    </row>
    <row r="153" spans="1:17" x14ac:dyDescent="0.25">
      <c r="A153" t="s">
        <v>32</v>
      </c>
      <c r="B153" t="s">
        <v>276</v>
      </c>
      <c r="C153" t="s">
        <v>277</v>
      </c>
      <c r="D153" t="s">
        <v>72</v>
      </c>
      <c r="E153" s="5">
        <v>108.16304347826087</v>
      </c>
      <c r="F153" s="5">
        <v>5.3804347826086953</v>
      </c>
      <c r="G153" s="5">
        <v>0</v>
      </c>
      <c r="H153" s="5">
        <v>0</v>
      </c>
      <c r="I153" s="5">
        <v>2.3695652173913042</v>
      </c>
      <c r="J153" s="5">
        <v>4.6304347826086953</v>
      </c>
      <c r="K153" s="5">
        <v>10.182065217391305</v>
      </c>
      <c r="L153" s="5">
        <f t="shared" si="8"/>
        <v>14.8125</v>
      </c>
      <c r="M153" s="5">
        <f t="shared" si="9"/>
        <v>0.13694603557431415</v>
      </c>
      <c r="N153" s="5">
        <v>5.1413043478260869</v>
      </c>
      <c r="O153" s="5">
        <v>0</v>
      </c>
      <c r="P153" s="5">
        <f t="shared" si="10"/>
        <v>5.1413043478260869</v>
      </c>
      <c r="Q153" s="5">
        <f t="shared" si="11"/>
        <v>4.7532911265199478E-2</v>
      </c>
    </row>
    <row r="154" spans="1:17" x14ac:dyDescent="0.25">
      <c r="A154" t="s">
        <v>32</v>
      </c>
      <c r="B154" t="s">
        <v>278</v>
      </c>
      <c r="C154" t="s">
        <v>206</v>
      </c>
      <c r="D154" t="s">
        <v>75</v>
      </c>
      <c r="E154" s="5">
        <v>72.554347826086953</v>
      </c>
      <c r="F154" s="5">
        <v>22.456521739130434</v>
      </c>
      <c r="G154" s="5">
        <v>0.70652173913043481</v>
      </c>
      <c r="H154" s="5">
        <v>0.30978260869565216</v>
      </c>
      <c r="I154" s="5">
        <v>2.4673913043478262</v>
      </c>
      <c r="J154" s="5">
        <v>5.3043478260869561</v>
      </c>
      <c r="K154" s="5">
        <v>2.5570652173913042</v>
      </c>
      <c r="L154" s="5">
        <f t="shared" si="8"/>
        <v>7.8614130434782599</v>
      </c>
      <c r="M154" s="5">
        <f t="shared" si="9"/>
        <v>0.10835205992509363</v>
      </c>
      <c r="N154" s="5">
        <v>5.5652173913043477</v>
      </c>
      <c r="O154" s="5">
        <v>0</v>
      </c>
      <c r="P154" s="5">
        <f t="shared" si="10"/>
        <v>5.5652173913043477</v>
      </c>
      <c r="Q154" s="5">
        <f t="shared" si="11"/>
        <v>7.6704119850187269E-2</v>
      </c>
    </row>
    <row r="155" spans="1:17" x14ac:dyDescent="0.25">
      <c r="A155" t="s">
        <v>32</v>
      </c>
      <c r="B155" t="s">
        <v>279</v>
      </c>
      <c r="C155" t="s">
        <v>40</v>
      </c>
      <c r="D155" t="s">
        <v>41</v>
      </c>
      <c r="E155" s="5">
        <v>108.02173913043478</v>
      </c>
      <c r="F155" s="5">
        <v>15.271739130434783</v>
      </c>
      <c r="G155" s="5">
        <v>0</v>
      </c>
      <c r="H155" s="5">
        <v>0</v>
      </c>
      <c r="I155" s="5">
        <v>5.6847826086956523</v>
      </c>
      <c r="J155" s="5">
        <v>5.2173913043478262</v>
      </c>
      <c r="K155" s="5">
        <v>5.4239130434782608</v>
      </c>
      <c r="L155" s="5">
        <f t="shared" si="8"/>
        <v>10.641304347826086</v>
      </c>
      <c r="M155" s="5">
        <f t="shared" si="9"/>
        <v>9.8510766753874018E-2</v>
      </c>
      <c r="N155" s="5">
        <v>7.6277173913043477</v>
      </c>
      <c r="O155" s="5">
        <v>0</v>
      </c>
      <c r="P155" s="5">
        <f t="shared" si="10"/>
        <v>7.6277173913043477</v>
      </c>
      <c r="Q155" s="5">
        <f t="shared" si="11"/>
        <v>7.0612799356007241E-2</v>
      </c>
    </row>
    <row r="156" spans="1:17" x14ac:dyDescent="0.25">
      <c r="A156" t="s">
        <v>32</v>
      </c>
      <c r="B156" t="s">
        <v>280</v>
      </c>
      <c r="C156" t="s">
        <v>77</v>
      </c>
      <c r="D156" t="s">
        <v>41</v>
      </c>
      <c r="E156" s="5">
        <v>93.021739130434781</v>
      </c>
      <c r="F156" s="5">
        <v>9.0108695652173907</v>
      </c>
      <c r="G156" s="5">
        <v>0</v>
      </c>
      <c r="H156" s="5">
        <v>0</v>
      </c>
      <c r="I156" s="5">
        <v>0</v>
      </c>
      <c r="J156" s="5">
        <v>0</v>
      </c>
      <c r="K156" s="5">
        <v>5.5434782608695654</v>
      </c>
      <c r="L156" s="5">
        <f t="shared" si="8"/>
        <v>5.5434782608695654</v>
      </c>
      <c r="M156" s="5">
        <f t="shared" si="9"/>
        <v>5.9593362935265251E-2</v>
      </c>
      <c r="N156" s="5">
        <v>0.69565217391304346</v>
      </c>
      <c r="O156" s="5">
        <v>4.4782608695652177</v>
      </c>
      <c r="P156" s="5">
        <f t="shared" si="10"/>
        <v>5.1739130434782616</v>
      </c>
      <c r="Q156" s="5">
        <f t="shared" si="11"/>
        <v>5.5620472072914241E-2</v>
      </c>
    </row>
    <row r="157" spans="1:17" x14ac:dyDescent="0.25">
      <c r="A157" t="s">
        <v>32</v>
      </c>
      <c r="B157" t="s">
        <v>281</v>
      </c>
      <c r="C157" t="s">
        <v>228</v>
      </c>
      <c r="D157" t="s">
        <v>41</v>
      </c>
      <c r="E157" s="5">
        <v>121.85869565217391</v>
      </c>
      <c r="F157" s="5">
        <v>4.9728260869565215</v>
      </c>
      <c r="G157" s="5">
        <v>0.2391304347826087</v>
      </c>
      <c r="H157" s="5">
        <v>0.87847826086956515</v>
      </c>
      <c r="I157" s="5">
        <v>2.1956521739130435</v>
      </c>
      <c r="J157" s="5">
        <v>9.5760869565217384</v>
      </c>
      <c r="K157" s="5">
        <v>5.1521739130434785</v>
      </c>
      <c r="L157" s="5">
        <f t="shared" si="8"/>
        <v>14.728260869565217</v>
      </c>
      <c r="M157" s="5">
        <f t="shared" si="9"/>
        <v>0.12086343769512087</v>
      </c>
      <c r="N157" s="5">
        <v>4.3206521739130439</v>
      </c>
      <c r="O157" s="5">
        <v>0.96467391304347827</v>
      </c>
      <c r="P157" s="5">
        <f t="shared" si="10"/>
        <v>5.2853260869565224</v>
      </c>
      <c r="Q157" s="5">
        <f t="shared" si="11"/>
        <v>4.3372580501293383E-2</v>
      </c>
    </row>
    <row r="158" spans="1:17" x14ac:dyDescent="0.25">
      <c r="A158" t="s">
        <v>32</v>
      </c>
      <c r="B158" t="s">
        <v>282</v>
      </c>
      <c r="C158" t="s">
        <v>215</v>
      </c>
      <c r="D158" t="s">
        <v>41</v>
      </c>
      <c r="E158" s="5">
        <v>107.30434782608695</v>
      </c>
      <c r="F158" s="5">
        <v>4.8695652173913047</v>
      </c>
      <c r="G158" s="5">
        <v>0.2608695652173913</v>
      </c>
      <c r="H158" s="5">
        <v>0.2608695652173913</v>
      </c>
      <c r="I158" s="5">
        <v>4.0652173913043477</v>
      </c>
      <c r="J158" s="5">
        <v>4.6086956521739131</v>
      </c>
      <c r="K158" s="5">
        <v>22.426630434782609</v>
      </c>
      <c r="L158" s="5">
        <f t="shared" si="8"/>
        <v>27.035326086956523</v>
      </c>
      <c r="M158" s="5">
        <f t="shared" si="9"/>
        <v>0.25194995948136145</v>
      </c>
      <c r="N158" s="5">
        <v>4.9565217391304346</v>
      </c>
      <c r="O158" s="5">
        <v>7.6630434782608692</v>
      </c>
      <c r="P158" s="5">
        <f t="shared" si="10"/>
        <v>12.619565217391305</v>
      </c>
      <c r="Q158" s="5">
        <f t="shared" si="11"/>
        <v>0.11760534846029173</v>
      </c>
    </row>
    <row r="159" spans="1:17" x14ac:dyDescent="0.25">
      <c r="A159" t="s">
        <v>32</v>
      </c>
      <c r="B159" t="s">
        <v>283</v>
      </c>
      <c r="C159" t="s">
        <v>284</v>
      </c>
      <c r="D159" t="s">
        <v>35</v>
      </c>
      <c r="E159" s="5">
        <v>321.45652173913044</v>
      </c>
      <c r="F159" s="5">
        <v>8.5788043478260878</v>
      </c>
      <c r="G159" s="5">
        <v>0.97826086956521741</v>
      </c>
      <c r="H159" s="5">
        <v>1.2733695652173913</v>
      </c>
      <c r="I159" s="5">
        <v>11.141304347826088</v>
      </c>
      <c r="J159" s="5">
        <v>29.157608695652176</v>
      </c>
      <c r="K159" s="5">
        <v>5.2853260869565215</v>
      </c>
      <c r="L159" s="5">
        <f t="shared" si="8"/>
        <v>34.442934782608695</v>
      </c>
      <c r="M159" s="5">
        <f t="shared" si="9"/>
        <v>0.10714648001623048</v>
      </c>
      <c r="N159" s="5">
        <v>15.98097826086957</v>
      </c>
      <c r="O159" s="5">
        <v>0</v>
      </c>
      <c r="P159" s="5">
        <f t="shared" si="10"/>
        <v>15.98097826086957</v>
      </c>
      <c r="Q159" s="5">
        <f t="shared" si="11"/>
        <v>4.9714276053290068E-2</v>
      </c>
    </row>
    <row r="160" spans="1:17" x14ac:dyDescent="0.25">
      <c r="A160" t="s">
        <v>32</v>
      </c>
      <c r="B160" t="s">
        <v>285</v>
      </c>
      <c r="C160" t="s">
        <v>160</v>
      </c>
      <c r="D160" t="s">
        <v>72</v>
      </c>
      <c r="E160" s="5">
        <v>128.30434782608697</v>
      </c>
      <c r="F160" s="5">
        <v>4.7826086956521738</v>
      </c>
      <c r="G160" s="5">
        <v>0.52369565217391245</v>
      </c>
      <c r="H160" s="5">
        <v>0.61380434782608695</v>
      </c>
      <c r="I160" s="5">
        <v>2.6413043478260869</v>
      </c>
      <c r="J160" s="5">
        <v>0</v>
      </c>
      <c r="K160" s="5">
        <v>19.631195652173904</v>
      </c>
      <c r="L160" s="5">
        <f t="shared" si="8"/>
        <v>19.631195652173904</v>
      </c>
      <c r="M160" s="5">
        <f t="shared" si="9"/>
        <v>0.15300491358861396</v>
      </c>
      <c r="N160" s="5">
        <v>8.6845652173913024</v>
      </c>
      <c r="O160" s="5">
        <v>5.5652173913043477</v>
      </c>
      <c r="P160" s="5">
        <f t="shared" si="10"/>
        <v>14.24978260869565</v>
      </c>
      <c r="Q160" s="5">
        <f t="shared" si="11"/>
        <v>0.11106235174517111</v>
      </c>
    </row>
    <row r="161" spans="1:17" x14ac:dyDescent="0.25">
      <c r="A161" t="s">
        <v>32</v>
      </c>
      <c r="B161" t="s">
        <v>286</v>
      </c>
      <c r="C161" t="s">
        <v>170</v>
      </c>
      <c r="D161" t="s">
        <v>35</v>
      </c>
      <c r="E161" s="5">
        <v>100.26086956521739</v>
      </c>
      <c r="F161" s="5">
        <v>4.6467391304347823</v>
      </c>
      <c r="G161" s="5">
        <v>1.9891304347826086</v>
      </c>
      <c r="H161" s="5">
        <v>0.48369565217391303</v>
      </c>
      <c r="I161" s="5">
        <v>1.1304347826086956</v>
      </c>
      <c r="J161" s="5">
        <v>9.3423913043478262</v>
      </c>
      <c r="K161" s="5">
        <v>2.9673913043478262</v>
      </c>
      <c r="L161" s="5">
        <f t="shared" si="8"/>
        <v>12.309782608695652</v>
      </c>
      <c r="M161" s="5">
        <f t="shared" si="9"/>
        <v>0.12277753686036427</v>
      </c>
      <c r="N161" s="5">
        <v>9.1630434782608692</v>
      </c>
      <c r="O161" s="5">
        <v>0</v>
      </c>
      <c r="P161" s="5">
        <f t="shared" si="10"/>
        <v>9.1630434782608692</v>
      </c>
      <c r="Q161" s="5">
        <f t="shared" si="11"/>
        <v>9.1392020815264527E-2</v>
      </c>
    </row>
    <row r="162" spans="1:17" x14ac:dyDescent="0.25">
      <c r="A162" t="s">
        <v>32</v>
      </c>
      <c r="B162" t="s">
        <v>287</v>
      </c>
      <c r="C162" t="s">
        <v>104</v>
      </c>
      <c r="D162" t="s">
        <v>35</v>
      </c>
      <c r="E162" s="5">
        <v>70.119565217391298</v>
      </c>
      <c r="F162" s="5">
        <v>0</v>
      </c>
      <c r="G162" s="5">
        <v>0</v>
      </c>
      <c r="H162" s="5">
        <v>0.2608695652173913</v>
      </c>
      <c r="I162" s="5">
        <v>0</v>
      </c>
      <c r="J162" s="5">
        <v>5.7391304347826084</v>
      </c>
      <c r="K162" s="5">
        <v>4.3043478260869561</v>
      </c>
      <c r="L162" s="5">
        <f t="shared" si="8"/>
        <v>10.043478260869565</v>
      </c>
      <c r="M162" s="5">
        <f t="shared" si="9"/>
        <v>0.1432336071926833</v>
      </c>
      <c r="N162" s="5">
        <v>0</v>
      </c>
      <c r="O162" s="5">
        <v>0</v>
      </c>
      <c r="P162" s="5">
        <f t="shared" si="10"/>
        <v>0</v>
      </c>
      <c r="Q162" s="5">
        <f t="shared" si="11"/>
        <v>0</v>
      </c>
    </row>
    <row r="163" spans="1:17" x14ac:dyDescent="0.25">
      <c r="A163" t="s">
        <v>32</v>
      </c>
      <c r="B163" t="s">
        <v>288</v>
      </c>
      <c r="C163" t="s">
        <v>289</v>
      </c>
      <c r="D163" t="s">
        <v>41</v>
      </c>
      <c r="E163" s="5">
        <v>122.09782608695652</v>
      </c>
      <c r="F163" s="5">
        <v>6.4646739130434785</v>
      </c>
      <c r="G163" s="5">
        <v>0.55586956521739117</v>
      </c>
      <c r="H163" s="5">
        <v>0.66576086956521741</v>
      </c>
      <c r="I163" s="5">
        <v>1.7391304347826086</v>
      </c>
      <c r="J163" s="5">
        <v>0</v>
      </c>
      <c r="K163" s="5">
        <v>16.834239130434781</v>
      </c>
      <c r="L163" s="5">
        <f t="shared" si="8"/>
        <v>16.834239130434781</v>
      </c>
      <c r="M163" s="5">
        <f t="shared" si="9"/>
        <v>0.13787501112792663</v>
      </c>
      <c r="N163" s="5">
        <v>15.251847826086957</v>
      </c>
      <c r="O163" s="5">
        <v>0</v>
      </c>
      <c r="P163" s="5">
        <f t="shared" si="10"/>
        <v>15.251847826086957</v>
      </c>
      <c r="Q163" s="5">
        <f t="shared" si="11"/>
        <v>0.12491498264043444</v>
      </c>
    </row>
    <row r="164" spans="1:17" x14ac:dyDescent="0.25">
      <c r="A164" t="s">
        <v>32</v>
      </c>
      <c r="B164" t="s">
        <v>290</v>
      </c>
      <c r="C164" t="s">
        <v>291</v>
      </c>
      <c r="D164" t="s">
        <v>75</v>
      </c>
      <c r="E164" s="5">
        <v>78.413043478260875</v>
      </c>
      <c r="F164" s="5">
        <v>4.5407608695652177</v>
      </c>
      <c r="G164" s="5">
        <v>5.434782608695652E-2</v>
      </c>
      <c r="H164" s="5">
        <v>0.11413043478260869</v>
      </c>
      <c r="I164" s="5">
        <v>1.0108695652173914</v>
      </c>
      <c r="J164" s="5">
        <v>0</v>
      </c>
      <c r="K164" s="5">
        <v>17.747608695652172</v>
      </c>
      <c r="L164" s="5">
        <f t="shared" si="8"/>
        <v>17.747608695652172</v>
      </c>
      <c r="M164" s="5">
        <f t="shared" si="9"/>
        <v>0.22633490435264758</v>
      </c>
      <c r="N164" s="5">
        <v>10.896739130434783</v>
      </c>
      <c r="O164" s="5">
        <v>0</v>
      </c>
      <c r="P164" s="5">
        <f t="shared" si="10"/>
        <v>10.896739130434783</v>
      </c>
      <c r="Q164" s="5">
        <f t="shared" si="11"/>
        <v>0.13896589963958969</v>
      </c>
    </row>
    <row r="165" spans="1:17" x14ac:dyDescent="0.25">
      <c r="A165" t="s">
        <v>32</v>
      </c>
      <c r="B165" t="s">
        <v>292</v>
      </c>
      <c r="C165" t="s">
        <v>140</v>
      </c>
      <c r="D165" t="s">
        <v>35</v>
      </c>
      <c r="E165" s="5">
        <v>141.97826086956522</v>
      </c>
      <c r="F165" s="5">
        <v>4.0802173913043474</v>
      </c>
      <c r="G165" s="5">
        <v>0.25543478260869568</v>
      </c>
      <c r="H165" s="5">
        <v>0</v>
      </c>
      <c r="I165" s="5">
        <v>3.1739130434782608</v>
      </c>
      <c r="J165" s="5">
        <v>0</v>
      </c>
      <c r="K165" s="5">
        <v>22.516304347826086</v>
      </c>
      <c r="L165" s="5">
        <f t="shared" si="8"/>
        <v>22.516304347826086</v>
      </c>
      <c r="M165" s="5">
        <f t="shared" si="9"/>
        <v>0.15858980248047772</v>
      </c>
      <c r="N165" s="5">
        <v>20.717391304347824</v>
      </c>
      <c r="O165" s="5">
        <v>0</v>
      </c>
      <c r="P165" s="5">
        <f t="shared" si="10"/>
        <v>20.717391304347824</v>
      </c>
      <c r="Q165" s="5">
        <f t="shared" si="11"/>
        <v>0.14591946103200121</v>
      </c>
    </row>
    <row r="166" spans="1:17" x14ac:dyDescent="0.25">
      <c r="A166" t="s">
        <v>32</v>
      </c>
      <c r="B166" t="s">
        <v>293</v>
      </c>
      <c r="C166" t="s">
        <v>51</v>
      </c>
      <c r="D166" t="s">
        <v>41</v>
      </c>
      <c r="E166" s="5">
        <v>155.18478260869566</v>
      </c>
      <c r="F166" s="5">
        <v>4.4347826086956523</v>
      </c>
      <c r="G166" s="5">
        <v>0.70652173913043481</v>
      </c>
      <c r="H166" s="5">
        <v>0.79076086956521741</v>
      </c>
      <c r="I166" s="5">
        <v>2.0760869565217392</v>
      </c>
      <c r="J166" s="5">
        <v>5.375</v>
      </c>
      <c r="K166" s="5">
        <v>16.247282608695652</v>
      </c>
      <c r="L166" s="5">
        <f t="shared" si="8"/>
        <v>21.622282608695652</v>
      </c>
      <c r="M166" s="5">
        <f t="shared" si="9"/>
        <v>0.13933249282062057</v>
      </c>
      <c r="N166" s="5">
        <v>14.141304347826088</v>
      </c>
      <c r="O166" s="5">
        <v>0</v>
      </c>
      <c r="P166" s="5">
        <f t="shared" si="10"/>
        <v>14.141304347826088</v>
      </c>
      <c r="Q166" s="5">
        <f t="shared" si="11"/>
        <v>9.112558660783078E-2</v>
      </c>
    </row>
    <row r="167" spans="1:17" x14ac:dyDescent="0.25">
      <c r="A167" t="s">
        <v>32</v>
      </c>
      <c r="B167" t="s">
        <v>294</v>
      </c>
      <c r="C167" t="s">
        <v>228</v>
      </c>
      <c r="D167" t="s">
        <v>41</v>
      </c>
      <c r="E167" s="5">
        <v>90.989130434782609</v>
      </c>
      <c r="F167" s="5">
        <v>5.2989130434782608</v>
      </c>
      <c r="G167" s="5">
        <v>0</v>
      </c>
      <c r="H167" s="5">
        <v>0</v>
      </c>
      <c r="I167" s="5">
        <v>0.13043478260869565</v>
      </c>
      <c r="J167" s="5">
        <v>5.0543478260869561</v>
      </c>
      <c r="K167" s="5">
        <v>5.9673913043478262</v>
      </c>
      <c r="L167" s="5">
        <f t="shared" si="8"/>
        <v>11.021739130434781</v>
      </c>
      <c r="M167" s="5">
        <f t="shared" si="9"/>
        <v>0.12113248118504359</v>
      </c>
      <c r="N167" s="5">
        <v>5.2173913043478262</v>
      </c>
      <c r="O167" s="5">
        <v>0</v>
      </c>
      <c r="P167" s="5">
        <f t="shared" si="10"/>
        <v>5.2173913043478262</v>
      </c>
      <c r="Q167" s="5">
        <f t="shared" si="11"/>
        <v>5.7340819495878631E-2</v>
      </c>
    </row>
    <row r="168" spans="1:17" x14ac:dyDescent="0.25">
      <c r="A168" t="s">
        <v>32</v>
      </c>
      <c r="B168" t="s">
        <v>295</v>
      </c>
      <c r="C168" t="s">
        <v>296</v>
      </c>
      <c r="D168" t="s">
        <v>35</v>
      </c>
      <c r="E168" s="5">
        <v>123.94565217391305</v>
      </c>
      <c r="F168" s="5">
        <v>5.7391304347826084</v>
      </c>
      <c r="G168" s="5">
        <v>0.52173913043478259</v>
      </c>
      <c r="H168" s="5">
        <v>0.49554347826086959</v>
      </c>
      <c r="I168" s="5">
        <v>5.8804347826086953</v>
      </c>
      <c r="J168" s="5">
        <v>14.736413043478262</v>
      </c>
      <c r="K168" s="5">
        <v>5.6875</v>
      </c>
      <c r="L168" s="5">
        <f t="shared" si="8"/>
        <v>20.423913043478262</v>
      </c>
      <c r="M168" s="5">
        <f t="shared" si="9"/>
        <v>0.16478119793036922</v>
      </c>
      <c r="N168" s="5">
        <v>16.891304347826086</v>
      </c>
      <c r="O168" s="5">
        <v>0</v>
      </c>
      <c r="P168" s="5">
        <f t="shared" si="10"/>
        <v>16.891304347826086</v>
      </c>
      <c r="Q168" s="5">
        <f t="shared" si="11"/>
        <v>0.13627992633517494</v>
      </c>
    </row>
    <row r="169" spans="1:17" x14ac:dyDescent="0.25">
      <c r="A169" t="s">
        <v>32</v>
      </c>
      <c r="B169" t="s">
        <v>297</v>
      </c>
      <c r="C169" t="s">
        <v>111</v>
      </c>
      <c r="D169" t="s">
        <v>72</v>
      </c>
      <c r="E169" s="5">
        <v>19.032608695652176</v>
      </c>
      <c r="F169" s="5">
        <v>2.8695652173913042</v>
      </c>
      <c r="G169" s="5">
        <v>0.53804347826086951</v>
      </c>
      <c r="H169" s="5">
        <v>0.13043478260869565</v>
      </c>
      <c r="I169" s="5">
        <v>5.1086956521739131</v>
      </c>
      <c r="J169" s="5">
        <v>0</v>
      </c>
      <c r="K169" s="5">
        <v>5.5054347826086953</v>
      </c>
      <c r="L169" s="5">
        <f t="shared" si="8"/>
        <v>5.5054347826086953</v>
      </c>
      <c r="M169" s="5">
        <f t="shared" si="9"/>
        <v>0.28926327812678465</v>
      </c>
      <c r="N169" s="5">
        <v>0</v>
      </c>
      <c r="O169" s="5">
        <v>0</v>
      </c>
      <c r="P169" s="5">
        <f t="shared" si="10"/>
        <v>0</v>
      </c>
      <c r="Q169" s="5">
        <f t="shared" si="11"/>
        <v>0</v>
      </c>
    </row>
    <row r="170" spans="1:17" x14ac:dyDescent="0.25">
      <c r="A170" t="s">
        <v>32</v>
      </c>
      <c r="B170" t="s">
        <v>298</v>
      </c>
      <c r="C170" t="s">
        <v>215</v>
      </c>
      <c r="D170" t="s">
        <v>41</v>
      </c>
      <c r="E170" s="5">
        <v>30.913043478260871</v>
      </c>
      <c r="F170" s="5">
        <v>5.7391304347826084</v>
      </c>
      <c r="G170" s="5">
        <v>0.38043478260869568</v>
      </c>
      <c r="H170" s="5">
        <v>0.11956521739130435</v>
      </c>
      <c r="I170" s="5">
        <v>2.097826086956522</v>
      </c>
      <c r="J170" s="5">
        <v>0</v>
      </c>
      <c r="K170" s="5">
        <v>5.0048913043478276</v>
      </c>
      <c r="L170" s="5">
        <f t="shared" si="8"/>
        <v>5.0048913043478276</v>
      </c>
      <c r="M170" s="5">
        <f t="shared" si="9"/>
        <v>0.16190225035161748</v>
      </c>
      <c r="N170" s="5">
        <v>0</v>
      </c>
      <c r="O170" s="5">
        <v>0</v>
      </c>
      <c r="P170" s="5">
        <f t="shared" si="10"/>
        <v>0</v>
      </c>
      <c r="Q170" s="5">
        <f t="shared" si="11"/>
        <v>0</v>
      </c>
    </row>
    <row r="171" spans="1:17" x14ac:dyDescent="0.25">
      <c r="A171" t="s">
        <v>32</v>
      </c>
      <c r="B171" t="s">
        <v>299</v>
      </c>
      <c r="C171" t="s">
        <v>121</v>
      </c>
      <c r="D171" t="s">
        <v>72</v>
      </c>
      <c r="E171" s="5">
        <v>108.8804347826087</v>
      </c>
      <c r="F171" s="5">
        <v>5.3043478260869561</v>
      </c>
      <c r="G171" s="5">
        <v>0.80999999999999983</v>
      </c>
      <c r="H171" s="5">
        <v>0.4831521739130436</v>
      </c>
      <c r="I171" s="5">
        <v>1.576086956521739</v>
      </c>
      <c r="J171" s="5">
        <v>0</v>
      </c>
      <c r="K171" s="5">
        <v>5.1730434782608681</v>
      </c>
      <c r="L171" s="5">
        <f t="shared" si="8"/>
        <v>5.1730434782608681</v>
      </c>
      <c r="M171" s="5">
        <f t="shared" si="9"/>
        <v>4.7511230907457305E-2</v>
      </c>
      <c r="N171" s="5">
        <v>6.3209782608695653</v>
      </c>
      <c r="O171" s="5">
        <v>0</v>
      </c>
      <c r="P171" s="5">
        <f t="shared" si="10"/>
        <v>6.3209782608695653</v>
      </c>
      <c r="Q171" s="5">
        <f t="shared" si="11"/>
        <v>5.8054307676949184E-2</v>
      </c>
    </row>
    <row r="172" spans="1:17" x14ac:dyDescent="0.25">
      <c r="A172" t="s">
        <v>32</v>
      </c>
      <c r="B172" t="s">
        <v>300</v>
      </c>
      <c r="C172" t="s">
        <v>219</v>
      </c>
      <c r="D172" t="s">
        <v>72</v>
      </c>
      <c r="E172" s="5">
        <v>243.10869565217391</v>
      </c>
      <c r="F172" s="5">
        <v>10.347826086956522</v>
      </c>
      <c r="G172" s="5">
        <v>0.77999999999999969</v>
      </c>
      <c r="H172" s="5">
        <v>1.2932608695652172</v>
      </c>
      <c r="I172" s="5">
        <v>8.5978260869565215</v>
      </c>
      <c r="J172" s="5">
        <v>0</v>
      </c>
      <c r="K172" s="5">
        <v>42.092173913043482</v>
      </c>
      <c r="L172" s="5">
        <f t="shared" si="8"/>
        <v>42.092173913043482</v>
      </c>
      <c r="M172" s="5">
        <f t="shared" si="9"/>
        <v>0.17314137530179738</v>
      </c>
      <c r="N172" s="5">
        <v>17.916304347826088</v>
      </c>
      <c r="O172" s="5">
        <v>0</v>
      </c>
      <c r="P172" s="5">
        <f t="shared" si="10"/>
        <v>17.916304347826088</v>
      </c>
      <c r="Q172" s="5">
        <f t="shared" si="11"/>
        <v>7.3696682464454988E-2</v>
      </c>
    </row>
    <row r="173" spans="1:17" x14ac:dyDescent="0.25">
      <c r="A173" t="s">
        <v>32</v>
      </c>
      <c r="B173" t="s">
        <v>301</v>
      </c>
      <c r="C173" t="s">
        <v>264</v>
      </c>
      <c r="D173" t="s">
        <v>35</v>
      </c>
      <c r="E173" s="5">
        <v>24.706521739130434</v>
      </c>
      <c r="F173" s="5">
        <v>4.9293478260869561</v>
      </c>
      <c r="G173" s="5">
        <v>0.23369565217391305</v>
      </c>
      <c r="H173" s="5">
        <v>0</v>
      </c>
      <c r="I173" s="5">
        <v>0.42391304347826086</v>
      </c>
      <c r="J173" s="5">
        <v>4.7228260869565215</v>
      </c>
      <c r="K173" s="5">
        <v>31.834239130434781</v>
      </c>
      <c r="L173" s="5">
        <f t="shared" si="8"/>
        <v>36.557065217391305</v>
      </c>
      <c r="M173" s="5">
        <f t="shared" si="9"/>
        <v>1.4796524417069952</v>
      </c>
      <c r="N173" s="5">
        <v>0.13043478260869565</v>
      </c>
      <c r="O173" s="5">
        <v>0.42391304347826086</v>
      </c>
      <c r="P173" s="5">
        <f t="shared" si="10"/>
        <v>0.55434782608695654</v>
      </c>
      <c r="Q173" s="5">
        <f t="shared" si="11"/>
        <v>2.2437307523097229E-2</v>
      </c>
    </row>
    <row r="174" spans="1:17" x14ac:dyDescent="0.25">
      <c r="A174" t="s">
        <v>32</v>
      </c>
      <c r="B174" t="s">
        <v>302</v>
      </c>
      <c r="C174" t="s">
        <v>190</v>
      </c>
      <c r="D174" t="s">
        <v>35</v>
      </c>
      <c r="E174" s="5">
        <v>247.0108695652174</v>
      </c>
      <c r="F174" s="5">
        <v>4.6086956521739131</v>
      </c>
      <c r="G174" s="5">
        <v>0</v>
      </c>
      <c r="H174" s="5">
        <v>1.0722826086956521</v>
      </c>
      <c r="I174" s="5">
        <v>8.3804347826086953</v>
      </c>
      <c r="J174" s="5">
        <v>4.6086956521739131</v>
      </c>
      <c r="K174" s="5">
        <v>0</v>
      </c>
      <c r="L174" s="5">
        <f t="shared" si="8"/>
        <v>4.6086956521739131</v>
      </c>
      <c r="M174" s="5">
        <f t="shared" si="9"/>
        <v>1.8657865786578656E-2</v>
      </c>
      <c r="N174" s="5">
        <v>16.298913043478262</v>
      </c>
      <c r="O174" s="5">
        <v>15.06413043478261</v>
      </c>
      <c r="P174" s="5">
        <f t="shared" si="10"/>
        <v>31.36304347826087</v>
      </c>
      <c r="Q174" s="5">
        <f t="shared" si="11"/>
        <v>0.12697029702970297</v>
      </c>
    </row>
    <row r="175" spans="1:17" x14ac:dyDescent="0.25">
      <c r="A175" t="s">
        <v>32</v>
      </c>
      <c r="B175" t="s">
        <v>303</v>
      </c>
      <c r="C175" t="s">
        <v>304</v>
      </c>
      <c r="D175" t="s">
        <v>35</v>
      </c>
      <c r="E175" s="5">
        <v>123.82608695652173</v>
      </c>
      <c r="F175" s="5">
        <v>9.7826086956521738</v>
      </c>
      <c r="G175" s="5">
        <v>0.3880434782608696</v>
      </c>
      <c r="H175" s="5">
        <v>0.32608695652173914</v>
      </c>
      <c r="I175" s="5">
        <v>2.2934782608695654</v>
      </c>
      <c r="J175" s="5">
        <v>0</v>
      </c>
      <c r="K175" s="5">
        <v>0</v>
      </c>
      <c r="L175" s="5">
        <f t="shared" si="8"/>
        <v>0</v>
      </c>
      <c r="M175" s="5">
        <f t="shared" si="9"/>
        <v>0</v>
      </c>
      <c r="N175" s="5">
        <v>4.0760869565217392</v>
      </c>
      <c r="O175" s="5">
        <v>4.2391304347826084</v>
      </c>
      <c r="P175" s="5">
        <f t="shared" si="10"/>
        <v>8.3152173913043477</v>
      </c>
      <c r="Q175" s="5">
        <f t="shared" si="11"/>
        <v>6.7152387640449437E-2</v>
      </c>
    </row>
    <row r="176" spans="1:17" x14ac:dyDescent="0.25">
      <c r="A176" t="s">
        <v>32</v>
      </c>
      <c r="B176" t="s">
        <v>305</v>
      </c>
      <c r="C176" t="s">
        <v>45</v>
      </c>
      <c r="D176" t="s">
        <v>35</v>
      </c>
      <c r="E176" s="5">
        <v>145.22826086956522</v>
      </c>
      <c r="F176" s="5">
        <v>5.7527173913043477</v>
      </c>
      <c r="G176" s="5">
        <v>0</v>
      </c>
      <c r="H176" s="5">
        <v>0</v>
      </c>
      <c r="I176" s="5">
        <v>1.2065217391304348</v>
      </c>
      <c r="J176" s="5">
        <v>0</v>
      </c>
      <c r="K176" s="5">
        <v>27.845108695652176</v>
      </c>
      <c r="L176" s="5">
        <f t="shared" si="8"/>
        <v>27.845108695652176</v>
      </c>
      <c r="M176" s="5">
        <f t="shared" si="9"/>
        <v>0.19173340318838411</v>
      </c>
      <c r="N176" s="5">
        <v>16.146739130434781</v>
      </c>
      <c r="O176" s="5">
        <v>0</v>
      </c>
      <c r="P176" s="5">
        <f t="shared" si="10"/>
        <v>16.146739130434781</v>
      </c>
      <c r="Q176" s="5">
        <f t="shared" si="11"/>
        <v>0.11118179776962801</v>
      </c>
    </row>
    <row r="177" spans="1:17" x14ac:dyDescent="0.25">
      <c r="A177" t="s">
        <v>32</v>
      </c>
      <c r="B177" t="s">
        <v>306</v>
      </c>
      <c r="C177" t="s">
        <v>190</v>
      </c>
      <c r="D177" t="s">
        <v>35</v>
      </c>
      <c r="E177" s="5">
        <v>63.771739130434781</v>
      </c>
      <c r="F177" s="5">
        <v>4.9565217391304346</v>
      </c>
      <c r="G177" s="5">
        <v>1.0617391304347827</v>
      </c>
      <c r="H177" s="5">
        <v>0.37119565217391309</v>
      </c>
      <c r="I177" s="5">
        <v>2.4891304347826089</v>
      </c>
      <c r="J177" s="5">
        <v>0</v>
      </c>
      <c r="K177" s="5">
        <v>5.1269565217391309</v>
      </c>
      <c r="L177" s="5">
        <f t="shared" si="8"/>
        <v>5.1269565217391309</v>
      </c>
      <c r="M177" s="5">
        <f t="shared" si="9"/>
        <v>8.0395432077722859E-2</v>
      </c>
      <c r="N177" s="5">
        <v>8.9203260869565195</v>
      </c>
      <c r="O177" s="5">
        <v>0</v>
      </c>
      <c r="P177" s="5">
        <f t="shared" si="10"/>
        <v>8.9203260869565195</v>
      </c>
      <c r="Q177" s="5">
        <f t="shared" si="11"/>
        <v>0.1398789841486279</v>
      </c>
    </row>
    <row r="178" spans="1:17" x14ac:dyDescent="0.25">
      <c r="A178" t="s">
        <v>32</v>
      </c>
      <c r="B178" t="s">
        <v>307</v>
      </c>
      <c r="C178" t="s">
        <v>256</v>
      </c>
      <c r="D178" t="s">
        <v>54</v>
      </c>
      <c r="E178" s="5">
        <v>70.586956521739125</v>
      </c>
      <c r="F178" s="5">
        <v>2.6086956521739131</v>
      </c>
      <c r="G178" s="5">
        <v>1.0597826086956521</v>
      </c>
      <c r="H178" s="5">
        <v>0</v>
      </c>
      <c r="I178" s="5">
        <v>1.576086956521739</v>
      </c>
      <c r="J178" s="5">
        <v>3.9347826086956523</v>
      </c>
      <c r="K178" s="5">
        <v>8.2255434782608692</v>
      </c>
      <c r="L178" s="5">
        <f t="shared" si="8"/>
        <v>12.160326086956522</v>
      </c>
      <c r="M178" s="5">
        <f t="shared" si="9"/>
        <v>0.17227440714505698</v>
      </c>
      <c r="N178" s="5">
        <v>4.6956521739130439</v>
      </c>
      <c r="O178" s="5">
        <v>0</v>
      </c>
      <c r="P178" s="5">
        <f t="shared" si="10"/>
        <v>4.6956521739130439</v>
      </c>
      <c r="Q178" s="5">
        <f t="shared" si="11"/>
        <v>6.6522944256236533E-2</v>
      </c>
    </row>
    <row r="179" spans="1:17" x14ac:dyDescent="0.25">
      <c r="A179" t="s">
        <v>32</v>
      </c>
      <c r="B179" t="s">
        <v>308</v>
      </c>
      <c r="C179" t="s">
        <v>104</v>
      </c>
      <c r="D179" t="s">
        <v>35</v>
      </c>
      <c r="E179" s="5">
        <v>143.81521739130434</v>
      </c>
      <c r="F179" s="5">
        <v>5.0108695652173916</v>
      </c>
      <c r="G179" s="5">
        <v>1.2065217391304348</v>
      </c>
      <c r="H179" s="5">
        <v>0.86586956521739122</v>
      </c>
      <c r="I179" s="5">
        <v>2.0652173913043477</v>
      </c>
      <c r="J179" s="5">
        <v>10.152173913043478</v>
      </c>
      <c r="K179" s="5">
        <v>10.290760869565217</v>
      </c>
      <c r="L179" s="5">
        <f t="shared" si="8"/>
        <v>20.442934782608695</v>
      </c>
      <c r="M179" s="5">
        <f t="shared" si="9"/>
        <v>0.1421472299901746</v>
      </c>
      <c r="N179" s="5">
        <v>13.913043478260869</v>
      </c>
      <c r="O179" s="5">
        <v>0</v>
      </c>
      <c r="P179" s="5">
        <f t="shared" si="10"/>
        <v>13.913043478260869</v>
      </c>
      <c r="Q179" s="5">
        <f t="shared" si="11"/>
        <v>9.6742498677348646E-2</v>
      </c>
    </row>
    <row r="180" spans="1:17" x14ac:dyDescent="0.25">
      <c r="A180" t="s">
        <v>32</v>
      </c>
      <c r="B180" t="s">
        <v>309</v>
      </c>
      <c r="C180" t="s">
        <v>164</v>
      </c>
      <c r="D180" t="s">
        <v>35</v>
      </c>
      <c r="E180" s="5">
        <v>56.717391304347828</v>
      </c>
      <c r="F180" s="5">
        <v>4.7826086956521738</v>
      </c>
      <c r="G180" s="5">
        <v>0.50543478260869568</v>
      </c>
      <c r="H180" s="5">
        <v>0.37956521739130439</v>
      </c>
      <c r="I180" s="5">
        <v>1.0434782608695652</v>
      </c>
      <c r="J180" s="5">
        <v>5.1630434782608692</v>
      </c>
      <c r="K180" s="5">
        <v>4.0625</v>
      </c>
      <c r="L180" s="5">
        <f t="shared" si="8"/>
        <v>9.2255434782608692</v>
      </c>
      <c r="M180" s="5">
        <f t="shared" si="9"/>
        <v>0.16265810655423532</v>
      </c>
      <c r="N180" s="5">
        <v>4.6086956521739131</v>
      </c>
      <c r="O180" s="5">
        <v>0</v>
      </c>
      <c r="P180" s="5">
        <f t="shared" si="10"/>
        <v>4.6086956521739131</v>
      </c>
      <c r="Q180" s="5">
        <f t="shared" si="11"/>
        <v>8.1257186661556152E-2</v>
      </c>
    </row>
    <row r="181" spans="1:17" x14ac:dyDescent="0.25">
      <c r="A181" t="s">
        <v>32</v>
      </c>
      <c r="B181" t="s">
        <v>310</v>
      </c>
      <c r="C181" t="s">
        <v>47</v>
      </c>
      <c r="D181" t="s">
        <v>35</v>
      </c>
      <c r="E181" s="5">
        <v>91.184782608695656</v>
      </c>
      <c r="F181" s="5">
        <v>5.0434782608695654</v>
      </c>
      <c r="G181" s="5">
        <v>0</v>
      </c>
      <c r="H181" s="5">
        <v>0.54717391304347829</v>
      </c>
      <c r="I181" s="5">
        <v>1.7717391304347827</v>
      </c>
      <c r="J181" s="5">
        <v>14.902173913043478</v>
      </c>
      <c r="K181" s="5">
        <v>1.4293478260869565</v>
      </c>
      <c r="L181" s="5">
        <f t="shared" si="8"/>
        <v>16.331521739130434</v>
      </c>
      <c r="M181" s="5">
        <f t="shared" si="9"/>
        <v>0.17910358803194656</v>
      </c>
      <c r="N181" s="5">
        <v>7.6902173913043477</v>
      </c>
      <c r="O181" s="5">
        <v>0</v>
      </c>
      <c r="P181" s="5">
        <f t="shared" si="10"/>
        <v>7.6902173913043477</v>
      </c>
      <c r="Q181" s="5">
        <f t="shared" si="11"/>
        <v>8.4336631302896647E-2</v>
      </c>
    </row>
    <row r="182" spans="1:17" x14ac:dyDescent="0.25">
      <c r="A182" t="s">
        <v>32</v>
      </c>
      <c r="B182" t="s">
        <v>311</v>
      </c>
      <c r="C182" t="s">
        <v>142</v>
      </c>
      <c r="D182" t="s">
        <v>35</v>
      </c>
      <c r="E182" s="5">
        <v>123.32608695652173</v>
      </c>
      <c r="F182" s="5">
        <v>5.0434782608695654</v>
      </c>
      <c r="G182" s="5">
        <v>1.5298913043478262</v>
      </c>
      <c r="H182" s="5">
        <v>0.73967391304347818</v>
      </c>
      <c r="I182" s="5">
        <v>2.0434782608695654</v>
      </c>
      <c r="J182" s="5">
        <v>19.345108695652176</v>
      </c>
      <c r="K182" s="5">
        <v>1.9891304347826086</v>
      </c>
      <c r="L182" s="5">
        <f t="shared" si="8"/>
        <v>21.334239130434785</v>
      </c>
      <c r="M182" s="5">
        <f t="shared" si="9"/>
        <v>0.17299048122686411</v>
      </c>
      <c r="N182" s="5">
        <v>15.217391304347826</v>
      </c>
      <c r="O182" s="5">
        <v>0</v>
      </c>
      <c r="P182" s="5">
        <f t="shared" si="10"/>
        <v>15.217391304347826</v>
      </c>
      <c r="Q182" s="5">
        <f t="shared" si="11"/>
        <v>0.12339150361360833</v>
      </c>
    </row>
    <row r="183" spans="1:17" x14ac:dyDescent="0.25">
      <c r="A183" t="s">
        <v>32</v>
      </c>
      <c r="B183" t="s">
        <v>312</v>
      </c>
      <c r="C183" t="s">
        <v>88</v>
      </c>
      <c r="D183" t="s">
        <v>35</v>
      </c>
      <c r="E183" s="5">
        <v>135.18478260869566</v>
      </c>
      <c r="F183" s="5">
        <v>4.5217391304347823</v>
      </c>
      <c r="G183" s="5">
        <v>0.84239130434782605</v>
      </c>
      <c r="H183" s="5">
        <v>0.99815217391304345</v>
      </c>
      <c r="I183" s="5">
        <v>0</v>
      </c>
      <c r="J183" s="5">
        <v>5.0869565217391308</v>
      </c>
      <c r="K183" s="5">
        <v>16.355978260869566</v>
      </c>
      <c r="L183" s="5">
        <f t="shared" si="8"/>
        <v>21.442934782608695</v>
      </c>
      <c r="M183" s="5">
        <f t="shared" si="9"/>
        <v>0.1586194419876176</v>
      </c>
      <c r="N183" s="5">
        <v>15.0625</v>
      </c>
      <c r="O183" s="5">
        <v>0</v>
      </c>
      <c r="P183" s="5">
        <f t="shared" si="10"/>
        <v>15.0625</v>
      </c>
      <c r="Q183" s="5">
        <f t="shared" si="11"/>
        <v>0.11142156468601752</v>
      </c>
    </row>
    <row r="184" spans="1:17" x14ac:dyDescent="0.25">
      <c r="A184" t="s">
        <v>32</v>
      </c>
      <c r="B184" t="s">
        <v>313</v>
      </c>
      <c r="C184" t="s">
        <v>314</v>
      </c>
      <c r="D184" t="s">
        <v>38</v>
      </c>
      <c r="E184" s="5">
        <v>36.597826086956523</v>
      </c>
      <c r="F184" s="5">
        <v>5.3043478260869561</v>
      </c>
      <c r="G184" s="5">
        <v>5.7065217391304345E-2</v>
      </c>
      <c r="H184" s="5">
        <v>0.14347826086956522</v>
      </c>
      <c r="I184" s="5">
        <v>0.40217391304347827</v>
      </c>
      <c r="J184" s="5">
        <v>0</v>
      </c>
      <c r="K184" s="5">
        <v>1.3043478260869565</v>
      </c>
      <c r="L184" s="5">
        <f t="shared" si="8"/>
        <v>1.3043478260869565</v>
      </c>
      <c r="M184" s="5">
        <f t="shared" si="9"/>
        <v>3.5640035640035636E-2</v>
      </c>
      <c r="N184" s="5">
        <v>0</v>
      </c>
      <c r="O184" s="5">
        <v>4.7282608695652177</v>
      </c>
      <c r="P184" s="5">
        <f t="shared" si="10"/>
        <v>4.7282608695652177</v>
      </c>
      <c r="Q184" s="5">
        <f t="shared" si="11"/>
        <v>0.12919512919512921</v>
      </c>
    </row>
    <row r="185" spans="1:17" x14ac:dyDescent="0.25">
      <c r="A185" t="s">
        <v>32</v>
      </c>
      <c r="B185" t="s">
        <v>315</v>
      </c>
      <c r="C185" t="s">
        <v>206</v>
      </c>
      <c r="D185" t="s">
        <v>75</v>
      </c>
      <c r="E185" s="5">
        <v>147.27173913043478</v>
      </c>
      <c r="F185" s="5">
        <v>5.6195652173913047</v>
      </c>
      <c r="G185" s="5">
        <v>1.361413043478261</v>
      </c>
      <c r="H185" s="5">
        <v>0.86413043478260865</v>
      </c>
      <c r="I185" s="5">
        <v>1.1304347826086956</v>
      </c>
      <c r="J185" s="5">
        <v>0</v>
      </c>
      <c r="K185" s="5">
        <v>25.918478260869566</v>
      </c>
      <c r="L185" s="5">
        <f t="shared" si="8"/>
        <v>25.918478260869566</v>
      </c>
      <c r="M185" s="5">
        <f t="shared" si="9"/>
        <v>0.17599084803306517</v>
      </c>
      <c r="N185" s="5">
        <v>13.892173913043477</v>
      </c>
      <c r="O185" s="5">
        <v>0</v>
      </c>
      <c r="P185" s="5">
        <f t="shared" si="10"/>
        <v>13.892173913043477</v>
      </c>
      <c r="Q185" s="5">
        <f t="shared" si="11"/>
        <v>9.4330208871503424E-2</v>
      </c>
    </row>
    <row r="186" spans="1:17" x14ac:dyDescent="0.25">
      <c r="A186" t="s">
        <v>32</v>
      </c>
      <c r="B186" t="s">
        <v>316</v>
      </c>
      <c r="C186" t="s">
        <v>317</v>
      </c>
      <c r="D186" t="s">
        <v>135</v>
      </c>
      <c r="E186" s="5">
        <v>88.315217391304344</v>
      </c>
      <c r="F186" s="5">
        <v>5.3913043478260869</v>
      </c>
      <c r="G186" s="5">
        <v>0.84239130434782605</v>
      </c>
      <c r="H186" s="5">
        <v>0</v>
      </c>
      <c r="I186" s="5">
        <v>1.0978260869565217</v>
      </c>
      <c r="J186" s="5">
        <v>5.3043478260869561</v>
      </c>
      <c r="K186" s="5">
        <v>5.9728260869565215</v>
      </c>
      <c r="L186" s="5">
        <f t="shared" si="8"/>
        <v>11.277173913043477</v>
      </c>
      <c r="M186" s="5">
        <f t="shared" si="9"/>
        <v>0.12769230769230769</v>
      </c>
      <c r="N186" s="5">
        <v>0</v>
      </c>
      <c r="O186" s="5">
        <v>8.25</v>
      </c>
      <c r="P186" s="5">
        <f t="shared" si="10"/>
        <v>8.25</v>
      </c>
      <c r="Q186" s="5">
        <f t="shared" si="11"/>
        <v>9.3415384615384622E-2</v>
      </c>
    </row>
    <row r="187" spans="1:17" x14ac:dyDescent="0.25">
      <c r="A187" t="s">
        <v>32</v>
      </c>
      <c r="B187" t="s">
        <v>318</v>
      </c>
      <c r="C187" t="s">
        <v>319</v>
      </c>
      <c r="D187" t="s">
        <v>154</v>
      </c>
      <c r="E187" s="5">
        <v>108.43478260869566</v>
      </c>
      <c r="F187" s="5">
        <v>5.2173913043478262</v>
      </c>
      <c r="G187" s="5">
        <v>4.3478260869565216E-2</v>
      </c>
      <c r="H187" s="5">
        <v>0.40760869565217389</v>
      </c>
      <c r="I187" s="5">
        <v>3.7934782608695654</v>
      </c>
      <c r="J187" s="5">
        <v>22.165760869565219</v>
      </c>
      <c r="K187" s="5">
        <v>0</v>
      </c>
      <c r="L187" s="5">
        <f t="shared" si="8"/>
        <v>22.165760869565219</v>
      </c>
      <c r="M187" s="5">
        <f t="shared" si="9"/>
        <v>0.20441559743384122</v>
      </c>
      <c r="N187" s="5">
        <v>9.2038043478260878</v>
      </c>
      <c r="O187" s="5">
        <v>0</v>
      </c>
      <c r="P187" s="5">
        <f t="shared" si="10"/>
        <v>9.2038043478260878</v>
      </c>
      <c r="Q187" s="5">
        <f t="shared" si="11"/>
        <v>8.4878708901363273E-2</v>
      </c>
    </row>
    <row r="188" spans="1:17" x14ac:dyDescent="0.25">
      <c r="A188" t="s">
        <v>32</v>
      </c>
      <c r="B188" t="s">
        <v>320</v>
      </c>
      <c r="C188" t="s">
        <v>121</v>
      </c>
      <c r="D188" t="s">
        <v>72</v>
      </c>
      <c r="E188" s="5">
        <v>124.20652173913044</v>
      </c>
      <c r="F188" s="5">
        <v>4.0760869565217392</v>
      </c>
      <c r="G188" s="5">
        <v>0.81521739130434778</v>
      </c>
      <c r="H188" s="5">
        <v>0</v>
      </c>
      <c r="I188" s="5">
        <v>3.9782608695652173</v>
      </c>
      <c r="J188" s="5">
        <v>4.6021739130434778</v>
      </c>
      <c r="K188" s="5">
        <v>9.6140217391304343</v>
      </c>
      <c r="L188" s="5">
        <f t="shared" si="8"/>
        <v>14.216195652173912</v>
      </c>
      <c r="M188" s="5">
        <f t="shared" si="9"/>
        <v>0.11445611271549837</v>
      </c>
      <c r="N188" s="5">
        <v>7.80967391304348</v>
      </c>
      <c r="O188" s="5">
        <v>0</v>
      </c>
      <c r="P188" s="5">
        <f t="shared" si="10"/>
        <v>7.80967391304348</v>
      </c>
      <c r="Q188" s="5">
        <f t="shared" si="11"/>
        <v>6.2876520521571735E-2</v>
      </c>
    </row>
    <row r="189" spans="1:17" x14ac:dyDescent="0.25">
      <c r="A189" t="s">
        <v>32</v>
      </c>
      <c r="B189" t="s">
        <v>321</v>
      </c>
      <c r="C189" t="s">
        <v>134</v>
      </c>
      <c r="D189" t="s">
        <v>135</v>
      </c>
      <c r="E189" s="5">
        <v>54.097826086956523</v>
      </c>
      <c r="F189" s="5">
        <v>5.6141304347826084</v>
      </c>
      <c r="G189" s="5">
        <v>0.43478260869565216</v>
      </c>
      <c r="H189" s="5">
        <v>0.2608695652173913</v>
      </c>
      <c r="I189" s="5">
        <v>0.4891304347826087</v>
      </c>
      <c r="J189" s="5">
        <v>8.39663043478261</v>
      </c>
      <c r="K189" s="5">
        <v>0</v>
      </c>
      <c r="L189" s="5">
        <f t="shared" si="8"/>
        <v>8.39663043478261</v>
      </c>
      <c r="M189" s="5">
        <f t="shared" si="9"/>
        <v>0.15521197508539283</v>
      </c>
      <c r="N189" s="5">
        <v>6.5217391304347824E-2</v>
      </c>
      <c r="O189" s="5">
        <v>4.4893478260869575</v>
      </c>
      <c r="P189" s="5">
        <f t="shared" si="10"/>
        <v>4.5545652173913052</v>
      </c>
      <c r="Q189" s="5">
        <f t="shared" si="11"/>
        <v>8.4191279887482429E-2</v>
      </c>
    </row>
    <row r="190" spans="1:17" x14ac:dyDescent="0.25">
      <c r="A190" t="s">
        <v>32</v>
      </c>
      <c r="B190" t="s">
        <v>322</v>
      </c>
      <c r="C190" t="s">
        <v>116</v>
      </c>
      <c r="D190" t="s">
        <v>75</v>
      </c>
      <c r="E190" s="5">
        <v>83.706521739130437</v>
      </c>
      <c r="F190" s="5">
        <v>4.8913043478260869</v>
      </c>
      <c r="G190" s="5">
        <v>0.59239130434782605</v>
      </c>
      <c r="H190" s="5">
        <v>0.53315217391304348</v>
      </c>
      <c r="I190" s="5">
        <v>1.3152173913043479</v>
      </c>
      <c r="J190" s="5">
        <v>0</v>
      </c>
      <c r="K190" s="5">
        <v>9.0625</v>
      </c>
      <c r="L190" s="5">
        <f t="shared" si="8"/>
        <v>9.0625</v>
      </c>
      <c r="M190" s="5">
        <f t="shared" si="9"/>
        <v>0.10826516036878327</v>
      </c>
      <c r="N190" s="5">
        <v>5.9673913043478262</v>
      </c>
      <c r="O190" s="5">
        <v>0</v>
      </c>
      <c r="P190" s="5">
        <f t="shared" si="10"/>
        <v>5.9673913043478262</v>
      </c>
      <c r="Q190" s="5">
        <f t="shared" si="11"/>
        <v>7.1289442929489674E-2</v>
      </c>
    </row>
    <row r="191" spans="1:17" x14ac:dyDescent="0.25">
      <c r="A191" t="s">
        <v>32</v>
      </c>
      <c r="B191" t="s">
        <v>323</v>
      </c>
      <c r="C191" t="s">
        <v>324</v>
      </c>
      <c r="D191" t="s">
        <v>35</v>
      </c>
      <c r="E191" s="5">
        <v>86.760869565217391</v>
      </c>
      <c r="F191" s="5">
        <v>5.4782608695652177</v>
      </c>
      <c r="G191" s="5">
        <v>0.35869565217391303</v>
      </c>
      <c r="H191" s="5">
        <v>0.45413043478260873</v>
      </c>
      <c r="I191" s="5">
        <v>2.1195652173913042</v>
      </c>
      <c r="J191" s="5">
        <v>0</v>
      </c>
      <c r="K191" s="5">
        <v>6.4111956521739124</v>
      </c>
      <c r="L191" s="5">
        <f t="shared" si="8"/>
        <v>6.4111956521739124</v>
      </c>
      <c r="M191" s="5">
        <f t="shared" si="9"/>
        <v>7.3895013781007254E-2</v>
      </c>
      <c r="N191" s="5">
        <v>5.2173913043478262</v>
      </c>
      <c r="O191" s="5">
        <v>0</v>
      </c>
      <c r="P191" s="5">
        <f t="shared" si="10"/>
        <v>5.2173913043478262</v>
      </c>
      <c r="Q191" s="5">
        <f t="shared" si="11"/>
        <v>6.0135304434978706E-2</v>
      </c>
    </row>
    <row r="192" spans="1:17" x14ac:dyDescent="0.25">
      <c r="A192" t="s">
        <v>32</v>
      </c>
      <c r="B192" t="s">
        <v>325</v>
      </c>
      <c r="C192" t="s">
        <v>64</v>
      </c>
      <c r="D192" t="s">
        <v>38</v>
      </c>
      <c r="E192" s="5">
        <v>96.445652173913047</v>
      </c>
      <c r="F192" s="5">
        <v>5.3722826086956523</v>
      </c>
      <c r="G192" s="5">
        <v>0</v>
      </c>
      <c r="H192" s="5">
        <v>0</v>
      </c>
      <c r="I192" s="5">
        <v>0</v>
      </c>
      <c r="J192" s="5">
        <v>0</v>
      </c>
      <c r="K192" s="5">
        <v>11.391304347826088</v>
      </c>
      <c r="L192" s="5">
        <f t="shared" si="8"/>
        <v>11.391304347826088</v>
      </c>
      <c r="M192" s="5">
        <f t="shared" si="9"/>
        <v>0.11811112363349488</v>
      </c>
      <c r="N192" s="5">
        <v>15.953804347826088</v>
      </c>
      <c r="O192" s="5">
        <v>0</v>
      </c>
      <c r="P192" s="5">
        <f t="shared" si="10"/>
        <v>15.953804347826088</v>
      </c>
      <c r="Q192" s="5">
        <f t="shared" si="11"/>
        <v>0.16541755888650964</v>
      </c>
    </row>
    <row r="193" spans="1:17" x14ac:dyDescent="0.25">
      <c r="A193" t="s">
        <v>32</v>
      </c>
      <c r="B193" t="s">
        <v>326</v>
      </c>
      <c r="C193" t="s">
        <v>64</v>
      </c>
      <c r="D193" t="s">
        <v>38</v>
      </c>
      <c r="E193" s="5">
        <v>129.55434782608697</v>
      </c>
      <c r="F193" s="5">
        <v>5.2173913043478262</v>
      </c>
      <c r="G193" s="5">
        <v>1.0565217391304349</v>
      </c>
      <c r="H193" s="5">
        <v>1.048913043478261</v>
      </c>
      <c r="I193" s="5">
        <v>2.9456521739130435</v>
      </c>
      <c r="J193" s="5">
        <v>19.203804347826086</v>
      </c>
      <c r="K193" s="5">
        <v>2.0489130434782608</v>
      </c>
      <c r="L193" s="5">
        <f t="shared" si="8"/>
        <v>21.252717391304348</v>
      </c>
      <c r="M193" s="5">
        <f t="shared" si="9"/>
        <v>0.16404480241631009</v>
      </c>
      <c r="N193" s="5">
        <v>9.734782608695653</v>
      </c>
      <c r="O193" s="5">
        <v>0</v>
      </c>
      <c r="P193" s="5">
        <f t="shared" si="10"/>
        <v>9.734782608695653</v>
      </c>
      <c r="Q193" s="5">
        <f t="shared" si="11"/>
        <v>7.5140531923819115E-2</v>
      </c>
    </row>
    <row r="194" spans="1:17" x14ac:dyDescent="0.25">
      <c r="A194" t="s">
        <v>32</v>
      </c>
      <c r="B194" t="s">
        <v>327</v>
      </c>
      <c r="C194" t="s">
        <v>217</v>
      </c>
      <c r="D194" t="s">
        <v>41</v>
      </c>
      <c r="E194" s="5">
        <v>35.239130434782609</v>
      </c>
      <c r="F194" s="5">
        <v>4.6086956521739131</v>
      </c>
      <c r="G194" s="5">
        <v>0.11956521739130435</v>
      </c>
      <c r="H194" s="5">
        <v>0.30510869565217391</v>
      </c>
      <c r="I194" s="5">
        <v>1.1413043478260869</v>
      </c>
      <c r="J194" s="5">
        <v>0</v>
      </c>
      <c r="K194" s="5">
        <v>0.27989130434782611</v>
      </c>
      <c r="L194" s="5">
        <f t="shared" ref="L194:L212" si="12">SUM(J194,K194)</f>
        <v>0.27989130434782611</v>
      </c>
      <c r="M194" s="5">
        <f t="shared" ref="M194:M212" si="13">L194/E194</f>
        <v>7.9426280074028389E-3</v>
      </c>
      <c r="N194" s="5">
        <v>2.2744565217391304</v>
      </c>
      <c r="O194" s="5">
        <v>0</v>
      </c>
      <c r="P194" s="5">
        <f t="shared" ref="P194:P212" si="14">SUM(N194,O194)</f>
        <v>2.2744565217391304</v>
      </c>
      <c r="Q194" s="5">
        <f t="shared" ref="Q194:Q212" si="15">P194/E194</f>
        <v>6.4543491671807521E-2</v>
      </c>
    </row>
    <row r="195" spans="1:17" x14ac:dyDescent="0.25">
      <c r="A195" t="s">
        <v>32</v>
      </c>
      <c r="B195" t="s">
        <v>328</v>
      </c>
      <c r="C195" t="s">
        <v>329</v>
      </c>
      <c r="D195" t="s">
        <v>72</v>
      </c>
      <c r="E195" s="5">
        <v>71.923913043478265</v>
      </c>
      <c r="F195" s="5">
        <v>4.3478260869565215</v>
      </c>
      <c r="G195" s="5">
        <v>0.28260869565217389</v>
      </c>
      <c r="H195" s="5">
        <v>0.80978260869565222</v>
      </c>
      <c r="I195" s="5">
        <v>3.0326086956521738</v>
      </c>
      <c r="J195" s="5">
        <v>27.391304347826086</v>
      </c>
      <c r="K195" s="5">
        <v>0</v>
      </c>
      <c r="L195" s="5">
        <f t="shared" si="12"/>
        <v>27.391304347826086</v>
      </c>
      <c r="M195" s="5">
        <f t="shared" si="13"/>
        <v>0.38083723741876979</v>
      </c>
      <c r="N195" s="5">
        <v>4.6956521739130439</v>
      </c>
      <c r="O195" s="5">
        <v>4.5434782608695654</v>
      </c>
      <c r="P195" s="5">
        <f t="shared" si="14"/>
        <v>9.2391304347826093</v>
      </c>
      <c r="Q195" s="5">
        <f t="shared" si="15"/>
        <v>0.12845700468490254</v>
      </c>
    </row>
    <row r="196" spans="1:17" x14ac:dyDescent="0.25">
      <c r="A196" t="s">
        <v>32</v>
      </c>
      <c r="B196" t="s">
        <v>330</v>
      </c>
      <c r="C196" t="s">
        <v>190</v>
      </c>
      <c r="D196" t="s">
        <v>35</v>
      </c>
      <c r="E196" s="5">
        <v>134.13043478260869</v>
      </c>
      <c r="F196" s="5">
        <v>4.4456521739130439</v>
      </c>
      <c r="G196" s="5">
        <v>0</v>
      </c>
      <c r="H196" s="5">
        <v>0.5</v>
      </c>
      <c r="I196" s="5">
        <v>3.1739130434782608</v>
      </c>
      <c r="J196" s="5">
        <v>0</v>
      </c>
      <c r="K196" s="5">
        <v>0</v>
      </c>
      <c r="L196" s="5">
        <f t="shared" si="12"/>
        <v>0</v>
      </c>
      <c r="M196" s="5">
        <f t="shared" si="13"/>
        <v>0</v>
      </c>
      <c r="N196" s="5">
        <v>18.331521739130434</v>
      </c>
      <c r="O196" s="5">
        <v>0</v>
      </c>
      <c r="P196" s="5">
        <f t="shared" si="14"/>
        <v>18.331521739130434</v>
      </c>
      <c r="Q196" s="5">
        <f t="shared" si="15"/>
        <v>0.13666936790923825</v>
      </c>
    </row>
    <row r="197" spans="1:17" x14ac:dyDescent="0.25">
      <c r="A197" t="s">
        <v>32</v>
      </c>
      <c r="B197" t="s">
        <v>331</v>
      </c>
      <c r="C197" t="s">
        <v>174</v>
      </c>
      <c r="D197" t="s">
        <v>41</v>
      </c>
      <c r="E197" s="5">
        <v>113.65217391304348</v>
      </c>
      <c r="F197" s="5">
        <v>5.0054347826086953</v>
      </c>
      <c r="G197" s="5">
        <v>0.23380434782608694</v>
      </c>
      <c r="H197" s="5">
        <v>0</v>
      </c>
      <c r="I197" s="5">
        <v>4.1195652173913047</v>
      </c>
      <c r="J197" s="5">
        <v>4.5923913043478262</v>
      </c>
      <c r="K197" s="5">
        <v>14.163043478260869</v>
      </c>
      <c r="L197" s="5">
        <f t="shared" si="12"/>
        <v>18.755434782608695</v>
      </c>
      <c r="M197" s="5">
        <f t="shared" si="13"/>
        <v>0.16502486610558531</v>
      </c>
      <c r="N197" s="5">
        <v>5.0869565217391308</v>
      </c>
      <c r="O197" s="5">
        <v>4.8967391304347823</v>
      </c>
      <c r="P197" s="5">
        <f t="shared" si="14"/>
        <v>9.983695652173914</v>
      </c>
      <c r="Q197" s="5">
        <f t="shared" si="15"/>
        <v>8.7844299923488911E-2</v>
      </c>
    </row>
    <row r="198" spans="1:17" x14ac:dyDescent="0.25">
      <c r="A198" t="s">
        <v>32</v>
      </c>
      <c r="B198" t="s">
        <v>332</v>
      </c>
      <c r="C198" t="s">
        <v>160</v>
      </c>
      <c r="D198" t="s">
        <v>72</v>
      </c>
      <c r="E198" s="5">
        <v>108.84782608695652</v>
      </c>
      <c r="F198" s="5">
        <v>3.3913043478260869</v>
      </c>
      <c r="G198" s="5">
        <v>8.152173913043478E-3</v>
      </c>
      <c r="H198" s="5">
        <v>0</v>
      </c>
      <c r="I198" s="5">
        <v>1.7717391304347827</v>
      </c>
      <c r="J198" s="5">
        <v>4.7826086956521738</v>
      </c>
      <c r="K198" s="5">
        <v>4.6739130434782608</v>
      </c>
      <c r="L198" s="5">
        <f t="shared" si="12"/>
        <v>9.4565217391304337</v>
      </c>
      <c r="M198" s="5">
        <f t="shared" si="13"/>
        <v>8.6878370281605749E-2</v>
      </c>
      <c r="N198" s="5">
        <v>2.527173913043478</v>
      </c>
      <c r="O198" s="5">
        <v>4.8695652173913047</v>
      </c>
      <c r="P198" s="5">
        <f t="shared" si="14"/>
        <v>7.3967391304347831</v>
      </c>
      <c r="Q198" s="5">
        <f t="shared" si="15"/>
        <v>6.7954863191531864E-2</v>
      </c>
    </row>
    <row r="199" spans="1:17" x14ac:dyDescent="0.25">
      <c r="A199" t="s">
        <v>32</v>
      </c>
      <c r="B199" t="s">
        <v>333</v>
      </c>
      <c r="C199" t="s">
        <v>51</v>
      </c>
      <c r="D199" t="s">
        <v>41</v>
      </c>
      <c r="E199" s="5">
        <v>56.847826086956523</v>
      </c>
      <c r="F199" s="5">
        <v>4.9565217391304346</v>
      </c>
      <c r="G199" s="5">
        <v>0.34782608695652173</v>
      </c>
      <c r="H199" s="5">
        <v>0</v>
      </c>
      <c r="I199" s="5">
        <v>0.91304347826086951</v>
      </c>
      <c r="J199" s="5">
        <v>0</v>
      </c>
      <c r="K199" s="5">
        <v>0</v>
      </c>
      <c r="L199" s="5">
        <f t="shared" si="12"/>
        <v>0</v>
      </c>
      <c r="M199" s="5">
        <f t="shared" si="13"/>
        <v>0</v>
      </c>
      <c r="N199" s="5">
        <v>3.8097826086956523</v>
      </c>
      <c r="O199" s="5">
        <v>0</v>
      </c>
      <c r="P199" s="5">
        <f t="shared" si="14"/>
        <v>3.8097826086956523</v>
      </c>
      <c r="Q199" s="5">
        <f t="shared" si="15"/>
        <v>6.7017208413001919E-2</v>
      </c>
    </row>
    <row r="200" spans="1:17" x14ac:dyDescent="0.25">
      <c r="A200" t="s">
        <v>32</v>
      </c>
      <c r="B200" t="s">
        <v>334</v>
      </c>
      <c r="C200" t="s">
        <v>335</v>
      </c>
      <c r="D200" t="s">
        <v>72</v>
      </c>
      <c r="E200" s="5">
        <v>71.956521739130437</v>
      </c>
      <c r="F200" s="5">
        <v>5.3043478260869561</v>
      </c>
      <c r="G200" s="5">
        <v>5.434782608695652E-2</v>
      </c>
      <c r="H200" s="5">
        <v>0</v>
      </c>
      <c r="I200" s="5">
        <v>2.3369565217391304</v>
      </c>
      <c r="J200" s="5">
        <v>4.9565217391304346</v>
      </c>
      <c r="K200" s="5">
        <v>4.6711956521739131</v>
      </c>
      <c r="L200" s="5">
        <f t="shared" si="12"/>
        <v>9.6277173913043477</v>
      </c>
      <c r="M200" s="5">
        <f t="shared" si="13"/>
        <v>0.13379909365558912</v>
      </c>
      <c r="N200" s="5">
        <v>5.3913043478260869</v>
      </c>
      <c r="O200" s="5">
        <v>0</v>
      </c>
      <c r="P200" s="5">
        <f t="shared" si="14"/>
        <v>5.3913043478260869</v>
      </c>
      <c r="Q200" s="5">
        <f t="shared" si="15"/>
        <v>7.4924471299093659E-2</v>
      </c>
    </row>
    <row r="201" spans="1:17" x14ac:dyDescent="0.25">
      <c r="A201" t="s">
        <v>32</v>
      </c>
      <c r="B201" t="s">
        <v>336</v>
      </c>
      <c r="C201" t="s">
        <v>142</v>
      </c>
      <c r="D201" t="s">
        <v>35</v>
      </c>
      <c r="E201" s="5">
        <v>152.07608695652175</v>
      </c>
      <c r="F201" s="5">
        <v>5.1521739130434785</v>
      </c>
      <c r="G201" s="5">
        <v>1.2336956521739131</v>
      </c>
      <c r="H201" s="5">
        <v>0.87163043478260871</v>
      </c>
      <c r="I201" s="5">
        <v>2.0434782608695654</v>
      </c>
      <c r="J201" s="5">
        <v>9.1902173913043477</v>
      </c>
      <c r="K201" s="5">
        <v>13.516304347826088</v>
      </c>
      <c r="L201" s="5">
        <f t="shared" si="12"/>
        <v>22.706521739130437</v>
      </c>
      <c r="M201" s="5">
        <f t="shared" si="13"/>
        <v>0.14931027088842827</v>
      </c>
      <c r="N201" s="5">
        <v>15.478260869565217</v>
      </c>
      <c r="O201" s="5">
        <v>0</v>
      </c>
      <c r="P201" s="5">
        <f t="shared" si="14"/>
        <v>15.478260869565217</v>
      </c>
      <c r="Q201" s="5">
        <f t="shared" si="15"/>
        <v>0.10177971553141305</v>
      </c>
    </row>
    <row r="202" spans="1:17" x14ac:dyDescent="0.25">
      <c r="A202" t="s">
        <v>32</v>
      </c>
      <c r="B202" t="s">
        <v>337</v>
      </c>
      <c r="C202" t="s">
        <v>338</v>
      </c>
      <c r="D202" t="s">
        <v>135</v>
      </c>
      <c r="E202" s="5">
        <v>100.42391304347827</v>
      </c>
      <c r="F202" s="5">
        <v>5.6467391304347823</v>
      </c>
      <c r="G202" s="5">
        <v>0.82880434782608692</v>
      </c>
      <c r="H202" s="5">
        <v>0</v>
      </c>
      <c r="I202" s="5">
        <v>2.3913043478260869</v>
      </c>
      <c r="J202" s="5">
        <v>4.7418478260869561</v>
      </c>
      <c r="K202" s="5">
        <v>8.2010869565217384</v>
      </c>
      <c r="L202" s="5">
        <f t="shared" si="12"/>
        <v>12.942934782608695</v>
      </c>
      <c r="M202" s="5">
        <f t="shared" si="13"/>
        <v>0.12888299599523756</v>
      </c>
      <c r="N202" s="5">
        <v>2.3885869565217392</v>
      </c>
      <c r="O202" s="5">
        <v>2.3614130434782608</v>
      </c>
      <c r="P202" s="5">
        <f t="shared" si="14"/>
        <v>4.75</v>
      </c>
      <c r="Q202" s="5">
        <f t="shared" si="15"/>
        <v>4.7299491286935814E-2</v>
      </c>
    </row>
    <row r="203" spans="1:17" x14ac:dyDescent="0.25">
      <c r="A203" t="s">
        <v>32</v>
      </c>
      <c r="B203" t="s">
        <v>339</v>
      </c>
      <c r="C203" t="s">
        <v>62</v>
      </c>
      <c r="D203" t="s">
        <v>41</v>
      </c>
      <c r="E203" s="5">
        <v>84.543478260869563</v>
      </c>
      <c r="F203" s="5">
        <v>5.1059782608695654</v>
      </c>
      <c r="G203" s="5">
        <v>0.66304347826086951</v>
      </c>
      <c r="H203" s="5">
        <v>0.40760869565217389</v>
      </c>
      <c r="I203" s="5">
        <v>2.1630434782608696</v>
      </c>
      <c r="J203" s="5">
        <v>0</v>
      </c>
      <c r="K203" s="5">
        <v>0</v>
      </c>
      <c r="L203" s="5">
        <f t="shared" si="12"/>
        <v>0</v>
      </c>
      <c r="M203" s="5">
        <f t="shared" si="13"/>
        <v>0</v>
      </c>
      <c r="N203" s="5">
        <v>4.7690217391304346</v>
      </c>
      <c r="O203" s="5">
        <v>0</v>
      </c>
      <c r="P203" s="5">
        <f t="shared" si="14"/>
        <v>4.7690217391304346</v>
      </c>
      <c r="Q203" s="5">
        <f t="shared" si="15"/>
        <v>5.6409102597068654E-2</v>
      </c>
    </row>
    <row r="204" spans="1:17" x14ac:dyDescent="0.25">
      <c r="A204" t="s">
        <v>32</v>
      </c>
      <c r="B204" t="s">
        <v>340</v>
      </c>
      <c r="C204" t="s">
        <v>79</v>
      </c>
      <c r="D204" t="s">
        <v>41</v>
      </c>
      <c r="E204" s="5">
        <v>46.760869565217391</v>
      </c>
      <c r="F204" s="5">
        <v>5.2282608695652177</v>
      </c>
      <c r="G204" s="5">
        <v>0.58695652173913049</v>
      </c>
      <c r="H204" s="5">
        <v>0.17956521739130435</v>
      </c>
      <c r="I204" s="5">
        <v>1.1630434782608696</v>
      </c>
      <c r="J204" s="5">
        <v>5.2228260869565215</v>
      </c>
      <c r="K204" s="5">
        <v>4.2364130434782608</v>
      </c>
      <c r="L204" s="5">
        <f t="shared" si="12"/>
        <v>9.4592391304347814</v>
      </c>
      <c r="M204" s="5">
        <f t="shared" si="13"/>
        <v>0.20228963272896325</v>
      </c>
      <c r="N204" s="5">
        <v>5.0652173913043477</v>
      </c>
      <c r="O204" s="5">
        <v>0</v>
      </c>
      <c r="P204" s="5">
        <f t="shared" si="14"/>
        <v>5.0652173913043477</v>
      </c>
      <c r="Q204" s="5">
        <f t="shared" si="15"/>
        <v>0.10832171083217108</v>
      </c>
    </row>
    <row r="205" spans="1:17" x14ac:dyDescent="0.25">
      <c r="A205" t="s">
        <v>32</v>
      </c>
      <c r="B205" t="s">
        <v>341</v>
      </c>
      <c r="C205" t="s">
        <v>79</v>
      </c>
      <c r="D205" t="s">
        <v>41</v>
      </c>
      <c r="E205" s="5">
        <v>123.57608695652173</v>
      </c>
      <c r="F205" s="5">
        <v>5.1304347826086953</v>
      </c>
      <c r="G205" s="5">
        <v>0</v>
      </c>
      <c r="H205" s="5">
        <v>0</v>
      </c>
      <c r="I205" s="5">
        <v>5.4239130434782608</v>
      </c>
      <c r="J205" s="5">
        <v>10.420652173913043</v>
      </c>
      <c r="K205" s="5">
        <v>4.9490217391304343</v>
      </c>
      <c r="L205" s="5">
        <f t="shared" si="12"/>
        <v>15.369673913043478</v>
      </c>
      <c r="M205" s="5">
        <f t="shared" si="13"/>
        <v>0.12437417538921629</v>
      </c>
      <c r="N205" s="5">
        <v>5.3260869565217392</v>
      </c>
      <c r="O205" s="5">
        <v>7.6007608695652138</v>
      </c>
      <c r="P205" s="5">
        <f t="shared" si="14"/>
        <v>12.926847826086952</v>
      </c>
      <c r="Q205" s="5">
        <f t="shared" si="15"/>
        <v>0.10460638578590901</v>
      </c>
    </row>
    <row r="206" spans="1:17" x14ac:dyDescent="0.25">
      <c r="A206" t="s">
        <v>32</v>
      </c>
      <c r="B206" t="s">
        <v>342</v>
      </c>
      <c r="C206" t="s">
        <v>343</v>
      </c>
      <c r="D206" t="s">
        <v>41</v>
      </c>
      <c r="E206" s="5">
        <v>81.391304347826093</v>
      </c>
      <c r="F206" s="5">
        <v>5.1304347826086953</v>
      </c>
      <c r="G206" s="5">
        <v>0.7891304347826088</v>
      </c>
      <c r="H206" s="5">
        <v>0.49217391304347835</v>
      </c>
      <c r="I206" s="5">
        <v>2.2065217391304346</v>
      </c>
      <c r="J206" s="5">
        <v>0</v>
      </c>
      <c r="K206" s="5">
        <v>7.1960869565217385</v>
      </c>
      <c r="L206" s="5">
        <f t="shared" si="12"/>
        <v>7.1960869565217385</v>
      </c>
      <c r="M206" s="5">
        <f t="shared" si="13"/>
        <v>8.8413461538461524E-2</v>
      </c>
      <c r="N206" s="5">
        <v>9.1520652173913035</v>
      </c>
      <c r="O206" s="5">
        <v>0</v>
      </c>
      <c r="P206" s="5">
        <f t="shared" si="14"/>
        <v>9.1520652173913035</v>
      </c>
      <c r="Q206" s="5">
        <f t="shared" si="15"/>
        <v>0.11244524572649571</v>
      </c>
    </row>
    <row r="207" spans="1:17" x14ac:dyDescent="0.25">
      <c r="A207" t="s">
        <v>32</v>
      </c>
      <c r="B207" t="s">
        <v>344</v>
      </c>
      <c r="C207" t="s">
        <v>212</v>
      </c>
      <c r="D207" t="s">
        <v>72</v>
      </c>
      <c r="E207" s="5">
        <v>136.7608695652174</v>
      </c>
      <c r="F207" s="5">
        <v>6.8043478260869561</v>
      </c>
      <c r="G207" s="5">
        <v>0.2391304347826087</v>
      </c>
      <c r="H207" s="5">
        <v>0.60499999999999998</v>
      </c>
      <c r="I207" s="5">
        <v>4.6413043478260869</v>
      </c>
      <c r="J207" s="5">
        <v>3.9972826086956523</v>
      </c>
      <c r="K207" s="5">
        <v>27.502717391304348</v>
      </c>
      <c r="L207" s="5">
        <f t="shared" si="12"/>
        <v>31.5</v>
      </c>
      <c r="M207" s="5">
        <f t="shared" si="13"/>
        <v>0.23032904148783975</v>
      </c>
      <c r="N207" s="5">
        <v>9.2391304347826093</v>
      </c>
      <c r="O207" s="5">
        <v>2.410326086956522</v>
      </c>
      <c r="P207" s="5">
        <f t="shared" si="14"/>
        <v>11.649456521739131</v>
      </c>
      <c r="Q207" s="5">
        <f t="shared" si="15"/>
        <v>8.518121125417262E-2</v>
      </c>
    </row>
    <row r="208" spans="1:17" x14ac:dyDescent="0.25">
      <c r="A208" t="s">
        <v>32</v>
      </c>
      <c r="B208" t="s">
        <v>345</v>
      </c>
      <c r="C208" t="s">
        <v>198</v>
      </c>
      <c r="D208" t="s">
        <v>35</v>
      </c>
      <c r="E208" s="5">
        <v>95.347826086956516</v>
      </c>
      <c r="F208" s="5">
        <v>0</v>
      </c>
      <c r="G208" s="5">
        <v>1.003804347826087</v>
      </c>
      <c r="H208" s="5">
        <v>0</v>
      </c>
      <c r="I208" s="5">
        <v>0.83695652173913049</v>
      </c>
      <c r="J208" s="5">
        <v>5.1467391304347823</v>
      </c>
      <c r="K208" s="5">
        <v>8.5461956521739122</v>
      </c>
      <c r="L208" s="5">
        <f t="shared" si="12"/>
        <v>13.692934782608695</v>
      </c>
      <c r="M208" s="5">
        <f t="shared" si="13"/>
        <v>0.14361035111719106</v>
      </c>
      <c r="N208" s="5">
        <v>3.6358695652173911</v>
      </c>
      <c r="O208" s="5">
        <v>0</v>
      </c>
      <c r="P208" s="5">
        <f t="shared" si="14"/>
        <v>3.6358695652173911</v>
      </c>
      <c r="Q208" s="5">
        <f t="shared" si="15"/>
        <v>3.8132694938440494E-2</v>
      </c>
    </row>
    <row r="209" spans="1:17" x14ac:dyDescent="0.25">
      <c r="A209" t="s">
        <v>32</v>
      </c>
      <c r="B209" t="s">
        <v>346</v>
      </c>
      <c r="C209" t="s">
        <v>180</v>
      </c>
      <c r="D209" t="s">
        <v>72</v>
      </c>
      <c r="E209" s="5">
        <v>187.96739130434781</v>
      </c>
      <c r="F209" s="5">
        <v>4.5217391304347823</v>
      </c>
      <c r="G209" s="5">
        <v>1.8369565217391304</v>
      </c>
      <c r="H209" s="5">
        <v>1.0217391304347827</v>
      </c>
      <c r="I209" s="5">
        <v>8.7826086956521738</v>
      </c>
      <c r="J209" s="5">
        <v>0</v>
      </c>
      <c r="K209" s="5">
        <v>7.5815217391304346</v>
      </c>
      <c r="L209" s="5">
        <f t="shared" si="12"/>
        <v>7.5815217391304346</v>
      </c>
      <c r="M209" s="5">
        <f t="shared" si="13"/>
        <v>4.0334239287573008E-2</v>
      </c>
      <c r="N209" s="5">
        <v>15.369565217391305</v>
      </c>
      <c r="O209" s="5">
        <v>0</v>
      </c>
      <c r="P209" s="5">
        <f t="shared" si="14"/>
        <v>15.369565217391305</v>
      </c>
      <c r="Q209" s="5">
        <f t="shared" si="15"/>
        <v>8.1767189036026144E-2</v>
      </c>
    </row>
    <row r="210" spans="1:17" x14ac:dyDescent="0.25">
      <c r="A210" t="s">
        <v>32</v>
      </c>
      <c r="B210" t="s">
        <v>347</v>
      </c>
      <c r="C210" t="s">
        <v>206</v>
      </c>
      <c r="D210" t="s">
        <v>75</v>
      </c>
      <c r="E210" s="5">
        <v>52.836956521739133</v>
      </c>
      <c r="F210" s="5">
        <v>4.4021739130434785</v>
      </c>
      <c r="G210" s="5">
        <v>0.54347826086956519</v>
      </c>
      <c r="H210" s="5">
        <v>0.11956521739130435</v>
      </c>
      <c r="I210" s="5">
        <v>0.83695652173913049</v>
      </c>
      <c r="J210" s="5">
        <v>0</v>
      </c>
      <c r="K210" s="5">
        <v>1.8695652173913044</v>
      </c>
      <c r="L210" s="5">
        <f t="shared" si="12"/>
        <v>1.8695652173913044</v>
      </c>
      <c r="M210" s="5">
        <f t="shared" si="13"/>
        <v>3.5383665912363714E-2</v>
      </c>
      <c r="N210" s="5">
        <v>2.9266304347826089</v>
      </c>
      <c r="O210" s="5">
        <v>0</v>
      </c>
      <c r="P210" s="5">
        <f t="shared" si="14"/>
        <v>2.9266304347826089</v>
      </c>
      <c r="Q210" s="5">
        <f t="shared" si="15"/>
        <v>5.538983748199959E-2</v>
      </c>
    </row>
    <row r="211" spans="1:17" x14ac:dyDescent="0.25">
      <c r="A211" t="s">
        <v>32</v>
      </c>
      <c r="B211" t="s">
        <v>348</v>
      </c>
      <c r="C211" t="s">
        <v>349</v>
      </c>
      <c r="D211" t="s">
        <v>41</v>
      </c>
      <c r="E211" s="5">
        <v>93.630434782608702</v>
      </c>
      <c r="F211" s="5">
        <v>7.6521739130434785</v>
      </c>
      <c r="G211" s="5">
        <v>0.44565217391304346</v>
      </c>
      <c r="H211" s="5">
        <v>0.42065217391304344</v>
      </c>
      <c r="I211" s="5">
        <v>3.8913043478260869</v>
      </c>
      <c r="J211" s="5">
        <v>0</v>
      </c>
      <c r="K211" s="5">
        <v>0.14130434782608695</v>
      </c>
      <c r="L211" s="5">
        <f t="shared" si="12"/>
        <v>0.14130434782608695</v>
      </c>
      <c r="M211" s="5">
        <f t="shared" si="13"/>
        <v>1.5091711167866263E-3</v>
      </c>
      <c r="N211" s="5">
        <v>9.6277173913043459</v>
      </c>
      <c r="O211" s="5">
        <v>0</v>
      </c>
      <c r="P211" s="5">
        <f t="shared" si="14"/>
        <v>9.6277173913043459</v>
      </c>
      <c r="Q211" s="5">
        <f t="shared" si="15"/>
        <v>0.10282679359182723</v>
      </c>
    </row>
    <row r="212" spans="1:17" x14ac:dyDescent="0.25">
      <c r="A212" t="s">
        <v>32</v>
      </c>
      <c r="B212" t="s">
        <v>350</v>
      </c>
      <c r="C212" t="s">
        <v>351</v>
      </c>
      <c r="D212" t="s">
        <v>154</v>
      </c>
      <c r="E212" s="5">
        <v>120.44565217391305</v>
      </c>
      <c r="F212" s="5">
        <v>29.461956521739129</v>
      </c>
      <c r="G212" s="5">
        <v>0</v>
      </c>
      <c r="H212" s="5">
        <v>0.42934782608695654</v>
      </c>
      <c r="I212" s="5">
        <v>14.097826086956522</v>
      </c>
      <c r="J212" s="5">
        <v>8.8885869565217384</v>
      </c>
      <c r="K212" s="5">
        <v>0</v>
      </c>
      <c r="L212" s="5">
        <f t="shared" si="12"/>
        <v>8.8885869565217384</v>
      </c>
      <c r="M212" s="5">
        <f t="shared" si="13"/>
        <v>7.3797491201155127E-2</v>
      </c>
      <c r="N212" s="5">
        <v>14.130434782608695</v>
      </c>
      <c r="O212" s="5">
        <v>0</v>
      </c>
      <c r="P212" s="5">
        <f t="shared" si="14"/>
        <v>14.130434782608695</v>
      </c>
      <c r="Q212" s="5">
        <f t="shared" si="15"/>
        <v>0.11731793159462142</v>
      </c>
    </row>
    <row r="213" spans="1:17" x14ac:dyDescent="0.25">
      <c r="A213" s="3"/>
      <c r="B213" s="3"/>
      <c r="C213" s="3"/>
      <c r="D213" s="3"/>
      <c r="E213" s="4"/>
      <c r="F213" s="4"/>
      <c r="G213" s="4"/>
      <c r="H213" s="4"/>
      <c r="I213" s="4"/>
      <c r="J213" s="4"/>
      <c r="K213" s="4"/>
      <c r="L213" s="4"/>
      <c r="M213" s="4"/>
      <c r="N213" s="4"/>
      <c r="O213" s="4"/>
      <c r="P213" s="4"/>
      <c r="Q213" s="4"/>
    </row>
    <row r="214" spans="1:17" x14ac:dyDescent="0.25">
      <c r="A214" s="1"/>
      <c r="B214" s="1"/>
      <c r="C214" s="1"/>
      <c r="D214" s="1"/>
      <c r="E214" s="2"/>
      <c r="F214" s="2"/>
      <c r="G214" s="2"/>
      <c r="H214" s="2"/>
      <c r="I214" s="2"/>
      <c r="J214" s="2"/>
      <c r="K214" s="2"/>
      <c r="L214" s="2"/>
      <c r="M214" s="2"/>
      <c r="N214" s="2"/>
      <c r="O214" s="2"/>
      <c r="P214" s="2"/>
      <c r="Q214" s="2"/>
    </row>
    <row r="215" spans="1:17" x14ac:dyDescent="0.25">
      <c r="A215" s="3"/>
      <c r="B215" s="3"/>
      <c r="C215" s="3"/>
      <c r="D215" s="3"/>
      <c r="E215" s="4"/>
      <c r="F215" s="4"/>
      <c r="G215" s="4"/>
      <c r="H215" s="4"/>
      <c r="I215" s="4"/>
      <c r="J215" s="4"/>
      <c r="K215" s="4"/>
      <c r="L215" s="4"/>
      <c r="M215" s="4"/>
      <c r="N215" s="4"/>
      <c r="O215" s="4"/>
      <c r="P215" s="4"/>
      <c r="Q215" s="4"/>
    </row>
    <row r="216" spans="1:17" x14ac:dyDescent="0.25">
      <c r="A216" s="1"/>
      <c r="B216" s="1"/>
      <c r="C216" s="1"/>
      <c r="D216" s="1"/>
      <c r="E216" s="2"/>
      <c r="F216" s="2"/>
      <c r="G216" s="2"/>
      <c r="H216" s="2"/>
      <c r="I216" s="2"/>
      <c r="J216" s="2"/>
      <c r="K216" s="2"/>
      <c r="L216" s="2"/>
      <c r="M216" s="2"/>
      <c r="N216" s="2"/>
      <c r="O216" s="2"/>
      <c r="P216" s="2"/>
      <c r="Q216" s="2"/>
    </row>
    <row r="217" spans="1:17" x14ac:dyDescent="0.25">
      <c r="A217" s="3"/>
      <c r="B217" s="3"/>
      <c r="C217" s="3"/>
      <c r="D217" s="3"/>
      <c r="E217" s="4"/>
      <c r="F217" s="4"/>
      <c r="G217" s="4"/>
      <c r="H217" s="4"/>
      <c r="I217" s="4"/>
      <c r="J217" s="4"/>
      <c r="K217" s="4"/>
      <c r="L217" s="4"/>
      <c r="M217" s="4"/>
      <c r="N217" s="4"/>
      <c r="O217" s="4"/>
      <c r="P217" s="4"/>
      <c r="Q217" s="4"/>
    </row>
    <row r="218" spans="1:17" x14ac:dyDescent="0.25">
      <c r="A218" s="1"/>
      <c r="B218" s="1"/>
      <c r="C218" s="1"/>
      <c r="D218" s="1"/>
      <c r="E218" s="2"/>
      <c r="F218" s="2"/>
      <c r="G218" s="2"/>
      <c r="H218" s="2"/>
      <c r="I218" s="2"/>
      <c r="J218" s="2"/>
      <c r="K218" s="2"/>
      <c r="L218" s="2"/>
      <c r="M218" s="2"/>
      <c r="N218" s="2"/>
      <c r="O218" s="2"/>
      <c r="P218" s="2"/>
      <c r="Q218" s="2"/>
    </row>
    <row r="219" spans="1:17" x14ac:dyDescent="0.25">
      <c r="A219" s="3"/>
      <c r="B219" s="3"/>
      <c r="C219" s="3"/>
      <c r="D219" s="3"/>
      <c r="E219" s="4"/>
      <c r="F219" s="4"/>
      <c r="G219" s="4"/>
      <c r="H219" s="4"/>
      <c r="I219" s="4"/>
      <c r="J219" s="4"/>
      <c r="K219" s="4"/>
      <c r="L219" s="4"/>
      <c r="M219" s="4"/>
      <c r="N219" s="4"/>
      <c r="O219" s="4"/>
      <c r="P219" s="4"/>
      <c r="Q219" s="4"/>
    </row>
    <row r="220" spans="1:17" x14ac:dyDescent="0.25">
      <c r="A220" s="1"/>
      <c r="B220" s="1"/>
      <c r="C220" s="1"/>
      <c r="D220" s="1"/>
      <c r="E220" s="2"/>
      <c r="F220" s="2"/>
      <c r="G220" s="2"/>
      <c r="H220" s="2"/>
      <c r="I220" s="2"/>
      <c r="J220" s="2"/>
      <c r="K220" s="2"/>
      <c r="L220" s="2"/>
      <c r="M220" s="2"/>
      <c r="N220" s="2"/>
      <c r="O220" s="2"/>
      <c r="P220" s="2"/>
      <c r="Q220" s="2"/>
    </row>
    <row r="221" spans="1:17" x14ac:dyDescent="0.25">
      <c r="A221" s="3"/>
      <c r="B221" s="3"/>
      <c r="C221" s="3"/>
      <c r="D221" s="3"/>
      <c r="E221" s="4"/>
      <c r="F221" s="4"/>
      <c r="G221" s="4"/>
      <c r="H221" s="4"/>
      <c r="I221" s="4"/>
      <c r="J221" s="4"/>
      <c r="K221" s="4"/>
      <c r="L221" s="4"/>
      <c r="M221" s="4"/>
      <c r="N221" s="4"/>
      <c r="O221" s="4"/>
      <c r="P221" s="4"/>
      <c r="Q221" s="4"/>
    </row>
    <row r="222" spans="1:17" x14ac:dyDescent="0.25">
      <c r="A222" s="1"/>
      <c r="B222" s="1"/>
      <c r="C222" s="1"/>
      <c r="D222" s="1"/>
      <c r="E222" s="2"/>
      <c r="F222" s="2"/>
      <c r="G222" s="2"/>
      <c r="H222" s="2"/>
      <c r="I222" s="2"/>
      <c r="J222" s="2"/>
      <c r="K222" s="2"/>
      <c r="L222" s="2"/>
      <c r="M222" s="2"/>
      <c r="N222" s="2"/>
      <c r="O222" s="2"/>
      <c r="P222" s="2"/>
      <c r="Q222" s="2"/>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478E1-0234-487F-B242-9A06C096B32A}">
  <dimension ref="A1:D9"/>
  <sheetViews>
    <sheetView workbookViewId="0">
      <selection activeCell="C3" sqref="C3"/>
    </sheetView>
  </sheetViews>
  <sheetFormatPr defaultRowHeight="15" x14ac:dyDescent="0.25"/>
  <cols>
    <col min="2" max="2" width="29.42578125" customWidth="1"/>
    <col min="3" max="3" width="14.140625" customWidth="1"/>
  </cols>
  <sheetData>
    <row r="1" spans="1:4" x14ac:dyDescent="0.25">
      <c r="A1" s="11"/>
      <c r="B1" s="11"/>
      <c r="C1" s="11"/>
      <c r="D1" s="11"/>
    </row>
    <row r="2" spans="1:4" x14ac:dyDescent="0.25">
      <c r="A2" s="11"/>
      <c r="B2" s="27" t="s">
        <v>357</v>
      </c>
      <c r="C2" s="28"/>
      <c r="D2" s="11"/>
    </row>
    <row r="3" spans="1:4" x14ac:dyDescent="0.25">
      <c r="A3" s="11"/>
      <c r="B3" s="17" t="s">
        <v>356</v>
      </c>
      <c r="C3" s="16">
        <f>SUM(Table1[MDS Census])</f>
        <v>21911.152173913029</v>
      </c>
      <c r="D3" s="11"/>
    </row>
    <row r="4" spans="1:4" x14ac:dyDescent="0.25">
      <c r="A4" s="11"/>
      <c r="B4" s="17" t="s">
        <v>355</v>
      </c>
      <c r="C4" s="16">
        <f>SUM(Table1[Total Care Staffing Hours])</f>
        <v>73741.928260869565</v>
      </c>
      <c r="D4" s="11"/>
    </row>
    <row r="5" spans="1:4" ht="15.75" thickBot="1" x14ac:dyDescent="0.3">
      <c r="A5" s="11"/>
      <c r="B5" s="17" t="s">
        <v>354</v>
      </c>
      <c r="C5" s="16">
        <f>SUM(Table1[RN Hours])</f>
        <v>8651.0842391304341</v>
      </c>
      <c r="D5" s="11"/>
    </row>
    <row r="6" spans="1:4" x14ac:dyDescent="0.25">
      <c r="A6" s="11"/>
      <c r="B6" s="15" t="s">
        <v>353</v>
      </c>
      <c r="C6" s="14">
        <f>C4/C3</f>
        <v>3.3654975181389686</v>
      </c>
      <c r="D6" s="11"/>
    </row>
    <row r="7" spans="1:4" ht="15.75" thickBot="1" x14ac:dyDescent="0.3">
      <c r="A7" s="11"/>
      <c r="B7" s="13" t="s">
        <v>352</v>
      </c>
      <c r="C7" s="12">
        <f>C5/C3</f>
        <v>0.39482561986996917</v>
      </c>
      <c r="D7" s="11"/>
    </row>
    <row r="8" spans="1:4" x14ac:dyDescent="0.25">
      <c r="A8" s="11"/>
      <c r="B8" s="11"/>
      <c r="C8" s="11"/>
      <c r="D8" s="11"/>
    </row>
    <row r="9" spans="1:4" x14ac:dyDescent="0.25">
      <c r="A9" s="11"/>
      <c r="B9" s="11"/>
      <c r="C9" s="11"/>
      <c r="D9" s="11"/>
    </row>
  </sheetData>
  <mergeCells count="1">
    <mergeCell ref="B2:C2"/>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6253F-98FB-4C1D-B427-27718CB0B7A5}">
  <dimension ref="A2:E12"/>
  <sheetViews>
    <sheetView zoomScaleNormal="100" workbookViewId="0">
      <selection activeCell="D2" sqref="D2"/>
    </sheetView>
  </sheetViews>
  <sheetFormatPr defaultColWidth="8.85546875" defaultRowHeight="15.75" x14ac:dyDescent="0.25"/>
  <cols>
    <col min="1" max="1" width="48.42578125" style="18" customWidth="1"/>
    <col min="2" max="2" width="6.85546875" style="18" customWidth="1"/>
    <col min="3" max="3" width="8.85546875" style="18"/>
    <col min="4" max="4" width="112.5703125" style="18" customWidth="1"/>
    <col min="5" max="5" width="56.42578125" style="18" customWidth="1"/>
    <col min="6" max="16384" width="8.85546875" style="18"/>
  </cols>
  <sheetData>
    <row r="2" spans="1:5" ht="78.75" x14ac:dyDescent="0.25">
      <c r="A2" s="29" t="s">
        <v>358</v>
      </c>
      <c r="B2" s="30"/>
      <c r="D2" s="19" t="s">
        <v>363</v>
      </c>
      <c r="E2" s="20"/>
    </row>
    <row r="3" spans="1:5" ht="31.5" x14ac:dyDescent="0.25">
      <c r="A3" s="21" t="s">
        <v>359</v>
      </c>
      <c r="B3" s="22">
        <f>'State Average &amp; Calculations'!C6</f>
        <v>3.3654975181389686</v>
      </c>
      <c r="D3" s="31" t="s">
        <v>360</v>
      </c>
    </row>
    <row r="4" spans="1:5" x14ac:dyDescent="0.25">
      <c r="A4" s="23" t="s">
        <v>361</v>
      </c>
      <c r="B4" s="24">
        <f>'State Average &amp; Calculations'!C7</f>
        <v>0.39482561986996917</v>
      </c>
      <c r="D4" s="32"/>
    </row>
    <row r="5" spans="1:5" x14ac:dyDescent="0.25">
      <c r="D5" s="32"/>
    </row>
    <row r="6" spans="1:5" x14ac:dyDescent="0.25">
      <c r="D6" s="33"/>
    </row>
    <row r="7" spans="1:5" ht="78.75" x14ac:dyDescent="0.25">
      <c r="D7" s="25" t="s">
        <v>30</v>
      </c>
    </row>
    <row r="8" spans="1:5" x14ac:dyDescent="0.25">
      <c r="D8" s="31" t="s">
        <v>31</v>
      </c>
    </row>
    <row r="9" spans="1:5" x14ac:dyDescent="0.25">
      <c r="D9" s="32"/>
    </row>
    <row r="10" spans="1:5" x14ac:dyDescent="0.25">
      <c r="D10" s="32"/>
    </row>
    <row r="11" spans="1:5" x14ac:dyDescent="0.25">
      <c r="D11" s="33"/>
    </row>
    <row r="12" spans="1:5" x14ac:dyDescent="0.25">
      <c r="D12" s="26" t="s">
        <v>362</v>
      </c>
    </row>
  </sheetData>
  <mergeCells count="3">
    <mergeCell ref="A2:B2"/>
    <mergeCell ref="D3:D6"/>
    <mergeCell ref="D8:D11"/>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Direct Care Staff</vt:lpstr>
      <vt:lpstr>Contract Staff</vt:lpstr>
      <vt:lpstr>Non-Care Staff</vt:lpstr>
      <vt:lpstr>State Average &amp; Calculations</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dc:creator>
  <cp:lastModifiedBy>Beem, Daniel</cp:lastModifiedBy>
  <dcterms:created xsi:type="dcterms:W3CDTF">2019-11-06T15:52:29Z</dcterms:created>
  <dcterms:modified xsi:type="dcterms:W3CDTF">2020-03-04T02:23:58Z</dcterms:modified>
</cp:coreProperties>
</file>