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870" yWindow="-285" windowWidth="6930" windowHeight="9585" tabRatio="631"/>
  </bookViews>
  <sheets>
    <sheet name="Budget" sheetId="8" r:id="rId1"/>
    <sheet name="Other Detail" sheetId="9" r:id="rId2"/>
  </sheets>
  <externalReferences>
    <externalReference r:id="rId3"/>
    <externalReference r:id="rId4"/>
    <externalReference r:id="rId5"/>
    <externalReference r:id="rId6"/>
  </externalReferences>
  <definedNames>
    <definedName name="b00.1" localSheetId="1">'[1]B-TANF'!#REF!</definedName>
    <definedName name="b00.1">'[1]B-TANF'!#REF!</definedName>
    <definedName name="b00.2" localSheetId="1">'[1]B-HB'!#REF!</definedName>
    <definedName name="b00.2">'[1]B-HB'!#REF!</definedName>
    <definedName name="b00.3" localSheetId="1">'[1]B-SSIHH'!#REF!</definedName>
    <definedName name="b00.3">'[1]B-SSIHH'!#REF!</definedName>
    <definedName name="b00.4" localSheetId="1">'[1]B-SSIwo'!#REF!</definedName>
    <definedName name="b00.4">'[1]B-SSIwo'!#REF!</definedName>
    <definedName name="b00.5" localSheetId="1">'[1]B-CN'!#REF!</definedName>
    <definedName name="b00.5">'[1]B-CN'!#REF!</definedName>
    <definedName name="b00.6" localSheetId="1">'[1]B-MN'!#REF!</definedName>
    <definedName name="b00.6">'[1]B-MN'!#REF!</definedName>
    <definedName name="b00.7" localSheetId="1">'[1]B-FedGA'!#REF!</definedName>
    <definedName name="b00.7">'[1]B-FedGA'!#REF!</definedName>
    <definedName name="b00.t" localSheetId="1">'[2]NW3 Actuary Summary 10-13-06'!#REF!</definedName>
    <definedName name="b00.t">'[2]NW3 Actuary Summary 10-13-06'!#REF!</definedName>
    <definedName name="bucksdays" localSheetId="1">#REF!</definedName>
    <definedName name="bucksdays">#REF!</definedName>
    <definedName name="c.1" localSheetId="1">#REF!</definedName>
    <definedName name="c.1">#REF!</definedName>
    <definedName name="c.2" localSheetId="1">#REF!</definedName>
    <definedName name="c.2">#REF!</definedName>
    <definedName name="c.3" localSheetId="1">#REF!</definedName>
    <definedName name="c.3">#REF!</definedName>
    <definedName name="c.4" localSheetId="1">#REF!</definedName>
    <definedName name="c.4">#REF!</definedName>
    <definedName name="c.5" localSheetId="1">#REF!</definedName>
    <definedName name="c.5">#REF!</definedName>
    <definedName name="c.6" localSheetId="1">#REF!</definedName>
    <definedName name="c.6">#REF!</definedName>
    <definedName name="c.7" localSheetId="1">#REF!</definedName>
    <definedName name="c.7">#REF!</definedName>
    <definedName name="c.t" localSheetId="1">#REF!</definedName>
    <definedName name="c.t">#REF!</definedName>
    <definedName name="chdays" localSheetId="1">#REF!</definedName>
    <definedName name="chdays">#REF!</definedName>
    <definedName name="Chester_Step2Query" localSheetId="1">#REF!</definedName>
    <definedName name="Chester_Step2Query">#REF!</definedName>
    <definedName name="Date_Base" localSheetId="1">#REF!</definedName>
    <definedName name="Date_Base">#REF!</definedName>
    <definedName name="dpwcomp" localSheetId="1">#REF!</definedName>
    <definedName name="dpwcomp">#REF!</definedName>
    <definedName name="ebitda" localSheetId="1">#REF!</definedName>
    <definedName name="ebitda">#REF!</definedName>
    <definedName name="ebitda1" localSheetId="1">#REF!</definedName>
    <definedName name="ebitda1">#REF!</definedName>
    <definedName name="ebitda1ytd" localSheetId="1">#REF!</definedName>
    <definedName name="ebitda1ytd">#REF!</definedName>
    <definedName name="ebitdaytd" localSheetId="1">#REF!</definedName>
    <definedName name="ebitdaytd">#REF!</definedName>
    <definedName name="EssOptions" localSheetId="0">"A3100001100130000000001100020_31                              000"</definedName>
    <definedName name="EssOptions" localSheetId="1">"A3100001100130000000001100020_31                              000"</definedName>
    <definedName name="EssSamplingValue" localSheetId="0">100</definedName>
    <definedName name="EssSamplingValue" localSheetId="1">100</definedName>
    <definedName name="input" localSheetId="1">#REF!</definedName>
    <definedName name="input">#REF!</definedName>
    <definedName name="INPUTS" localSheetId="1">#REF!</definedName>
    <definedName name="INPUTS">#REF!</definedName>
    <definedName name="inputytd" localSheetId="1">#REF!</definedName>
    <definedName name="inputytd">#REF!</definedName>
    <definedName name="LINEITEM" localSheetId="1">#REF!</definedName>
    <definedName name="LINEITEM">#REF!</definedName>
    <definedName name="m.1" localSheetId="1">#REF!</definedName>
    <definedName name="m.1">#REF!</definedName>
    <definedName name="m.2" localSheetId="1">#REF!</definedName>
    <definedName name="m.2">#REF!</definedName>
    <definedName name="m.3" localSheetId="1">#REF!</definedName>
    <definedName name="m.3">#REF!</definedName>
    <definedName name="m.4" localSheetId="1">#REF!</definedName>
    <definedName name="m.4">#REF!</definedName>
    <definedName name="m.5" localSheetId="1">#REF!</definedName>
    <definedName name="m.5">#REF!</definedName>
    <definedName name="m.6" localSheetId="1">#REF!</definedName>
    <definedName name="m.6">#REF!</definedName>
    <definedName name="m.7" localSheetId="1">#REF!</definedName>
    <definedName name="m.7">#REF!</definedName>
    <definedName name="m.t" localSheetId="1">#REF!</definedName>
    <definedName name="m.t">#REF!</definedName>
    <definedName name="MC8MMM" localSheetId="1">'[3]Dates, Plans'!#REF!</definedName>
    <definedName name="MC8MMM">'[3]Dates, Plans'!#REF!</definedName>
    <definedName name="MC8MMU" localSheetId="1">'[3]Dates, Plans'!#REF!</definedName>
    <definedName name="MC8MMU">'[3]Dates, Plans'!#REF!</definedName>
    <definedName name="MC8MU" localSheetId="1">'[3]Dates, Plans'!#REF!</definedName>
    <definedName name="MC8MU">'[3]Dates, Plans'!#REF!</definedName>
    <definedName name="MC8MUU" localSheetId="1">'[3]Dates, Plans'!#REF!</definedName>
    <definedName name="MC8MUU">'[3]Dates, Plans'!#REF!</definedName>
    <definedName name="MC9MM" localSheetId="1">'[3]Dates, Plans'!#REF!</definedName>
    <definedName name="MC9MM">'[3]Dates, Plans'!#REF!</definedName>
    <definedName name="MC9MMM" localSheetId="1">'[3]Dates, Plans'!#REF!</definedName>
    <definedName name="MC9MMM">'[3]Dates, Plans'!#REF!</definedName>
    <definedName name="MC9MMU" localSheetId="1">'[3]Dates, Plans'!#REF!</definedName>
    <definedName name="MC9MMU">'[3]Dates, Plans'!#REF!</definedName>
    <definedName name="MC9MU" localSheetId="1">'[3]Dates, Plans'!#REF!</definedName>
    <definedName name="MC9MU">'[3]Dates, Plans'!#REF!</definedName>
    <definedName name="MC9MUU" localSheetId="1">'[3]Dates, Plans'!#REF!</definedName>
    <definedName name="MC9MUU">'[3]Dates, Plans'!#REF!</definedName>
    <definedName name="medical" localSheetId="1">#REF!</definedName>
    <definedName name="medical">#REF!</definedName>
    <definedName name="medical1" localSheetId="1">#REF!</definedName>
    <definedName name="medical1">#REF!</definedName>
    <definedName name="medical1ytd" localSheetId="1">#REF!</definedName>
    <definedName name="medical1ytd">#REF!</definedName>
    <definedName name="medicalytd" localSheetId="1">#REF!</definedName>
    <definedName name="medicalytd">#REF!</definedName>
    <definedName name="Montg_Step2Query" localSheetId="1">#REF!</definedName>
    <definedName name="Montg_Step2Query">#REF!</definedName>
    <definedName name="montgdays" localSheetId="1">#REF!</definedName>
    <definedName name="montgdays">#REF!</definedName>
    <definedName name="operex" localSheetId="1">#REF!</definedName>
    <definedName name="operex">#REF!</definedName>
    <definedName name="operex1" localSheetId="1">#REF!</definedName>
    <definedName name="operex1">#REF!</definedName>
    <definedName name="operex1ytd" localSheetId="1">#REF!</definedName>
    <definedName name="operex1ytd">#REF!</definedName>
    <definedName name="operexytd" localSheetId="1">#REF!</definedName>
    <definedName name="operexytd">#REF!</definedName>
    <definedName name="other" localSheetId="1">#REF!</definedName>
    <definedName name="other">#REF!</definedName>
    <definedName name="other1" localSheetId="1">#REF!</definedName>
    <definedName name="other1">#REF!</definedName>
    <definedName name="other1ytd" localSheetId="1">#REF!</definedName>
    <definedName name="other1ytd">#REF!</definedName>
    <definedName name="otherytd" localSheetId="1">#REF!</definedName>
    <definedName name="otherytd">#REF!</definedName>
    <definedName name="p.1" localSheetId="1">#REF!</definedName>
    <definedName name="p.1">#REF!</definedName>
    <definedName name="P.2" localSheetId="1">#REF!</definedName>
    <definedName name="P.2">#REF!</definedName>
    <definedName name="Plan1">'[3]Dates, Plans'!$B$7</definedName>
    <definedName name="Plan10">'[3]Dates, Plans'!$B$16</definedName>
    <definedName name="Plan11">'[3]Dates, Plans'!$B$17</definedName>
    <definedName name="Plan12">'[3]Dates, Plans'!$B$18</definedName>
    <definedName name="Plan13">'[3]Dates, Plans'!$B$19</definedName>
    <definedName name="Plan14">'[3]Dates, Plans'!$B$20</definedName>
    <definedName name="Plan15">'[3]Dates, Plans'!$B$21</definedName>
    <definedName name="Plan16">'[3]Dates, Plans'!$B$22</definedName>
    <definedName name="Plan4">'[3]Dates, Plans'!$B$10</definedName>
    <definedName name="Plan5">'[3]Dates, Plans'!$B$11</definedName>
    <definedName name="Plan6">'[3]Dates, Plans'!$B$12</definedName>
    <definedName name="Plan7">'[3]Dates, Plans'!$B$13</definedName>
    <definedName name="Plan8">'[3]Dates, Plans'!$B$14</definedName>
    <definedName name="Plan9">'[3]Dates, Plans'!$B$15</definedName>
    <definedName name="Prem10M" localSheetId="1">'[3]Dates, Plans'!#REF!</definedName>
    <definedName name="Prem10M">'[3]Dates, Plans'!#REF!</definedName>
    <definedName name="Prem10MM" localSheetId="1">'[3]Dates, Plans'!#REF!</definedName>
    <definedName name="Prem10MM">'[3]Dates, Plans'!#REF!</definedName>
    <definedName name="Prem10MMM" localSheetId="1">'[3]Dates, Plans'!#REF!</definedName>
    <definedName name="Prem10MMM">'[3]Dates, Plans'!#REF!</definedName>
    <definedName name="Prem10MMU" localSheetId="1">'[3]Dates, Plans'!#REF!</definedName>
    <definedName name="Prem10MMU">'[3]Dates, Plans'!#REF!</definedName>
    <definedName name="Prem10MU" localSheetId="1">'[3]Dates, Plans'!#REF!</definedName>
    <definedName name="Prem10MU">'[3]Dates, Plans'!#REF!</definedName>
    <definedName name="Prem10MUU" localSheetId="1">'[3]Dates, Plans'!#REF!</definedName>
    <definedName name="Prem10MUU">'[3]Dates, Plans'!#REF!</definedName>
    <definedName name="Prem10U" localSheetId="1">'[3]Dates, Plans'!#REF!</definedName>
    <definedName name="Prem10U">'[3]Dates, Plans'!#REF!</definedName>
    <definedName name="Prem10UU" localSheetId="1">'[3]Dates, Plans'!#REF!</definedName>
    <definedName name="Prem10UU">'[3]Dates, Plans'!#REF!</definedName>
    <definedName name="Prem10UUU" localSheetId="1">'[3]Dates, Plans'!#REF!</definedName>
    <definedName name="Prem10UUU">'[3]Dates, Plans'!#REF!</definedName>
    <definedName name="Prem11M" localSheetId="1">'[3]Dates, Plans'!#REF!</definedName>
    <definedName name="Prem11M">'[3]Dates, Plans'!#REF!</definedName>
    <definedName name="Prem11MM" localSheetId="1">'[3]Dates, Plans'!#REF!</definedName>
    <definedName name="Prem11MM">'[3]Dates, Plans'!#REF!</definedName>
    <definedName name="Prem11MMM" localSheetId="1">'[3]Dates, Plans'!#REF!</definedName>
    <definedName name="Prem11MMM">'[3]Dates, Plans'!#REF!</definedName>
    <definedName name="Prem11MMU" localSheetId="1">'[3]Dates, Plans'!#REF!</definedName>
    <definedName name="Prem11MMU">'[3]Dates, Plans'!#REF!</definedName>
    <definedName name="Prem11MU" localSheetId="1">'[3]Dates, Plans'!#REF!</definedName>
    <definedName name="Prem11MU">'[3]Dates, Plans'!#REF!</definedName>
    <definedName name="Prem11MUU" localSheetId="1">'[3]Dates, Plans'!#REF!</definedName>
    <definedName name="Prem11MUU">'[3]Dates, Plans'!#REF!</definedName>
    <definedName name="Prem11U" localSheetId="1">'[3]Dates, Plans'!#REF!</definedName>
    <definedName name="Prem11U">'[3]Dates, Plans'!#REF!</definedName>
    <definedName name="Prem11UU" localSheetId="1">'[3]Dates, Plans'!#REF!</definedName>
    <definedName name="Prem11UU">'[3]Dates, Plans'!#REF!</definedName>
    <definedName name="Prem11UUU" localSheetId="1">'[3]Dates, Plans'!#REF!</definedName>
    <definedName name="Prem11UUU">'[3]Dates, Plans'!#REF!</definedName>
    <definedName name="Prem12M" localSheetId="1">'[3]Dates, Plans'!#REF!</definedName>
    <definedName name="Prem12M">'[3]Dates, Plans'!#REF!</definedName>
    <definedName name="Prem12MM" localSheetId="1">'[3]Dates, Plans'!#REF!</definedName>
    <definedName name="Prem12MM">'[3]Dates, Plans'!#REF!</definedName>
    <definedName name="Prem12MMM" localSheetId="1">'[3]Dates, Plans'!#REF!</definedName>
    <definedName name="Prem12MMM">'[3]Dates, Plans'!#REF!</definedName>
    <definedName name="Prem12MMU" localSheetId="1">'[3]Dates, Plans'!#REF!</definedName>
    <definedName name="Prem12MMU">'[3]Dates, Plans'!#REF!</definedName>
    <definedName name="Prem12MU" localSheetId="1">'[3]Dates, Plans'!#REF!</definedName>
    <definedName name="Prem12MU">'[3]Dates, Plans'!#REF!</definedName>
    <definedName name="Prem12MUU" localSheetId="1">'[3]Dates, Plans'!#REF!</definedName>
    <definedName name="Prem12MUU">'[3]Dates, Plans'!#REF!</definedName>
    <definedName name="Prem12U" localSheetId="1">'[3]Dates, Plans'!#REF!</definedName>
    <definedName name="Prem12U">'[3]Dates, Plans'!#REF!</definedName>
    <definedName name="Prem12UU" localSheetId="1">'[3]Dates, Plans'!#REF!</definedName>
    <definedName name="Prem12UU">'[3]Dates, Plans'!#REF!</definedName>
    <definedName name="Prem12UUU" localSheetId="1">'[3]Dates, Plans'!#REF!</definedName>
    <definedName name="Prem12UUU">'[3]Dates, Plans'!#REF!</definedName>
    <definedName name="Prem13M" localSheetId="1">'[3]Dates, Plans'!#REF!</definedName>
    <definedName name="Prem13M">'[3]Dates, Plans'!#REF!</definedName>
    <definedName name="Prem13MM" localSheetId="1">'[3]Dates, Plans'!#REF!</definedName>
    <definedName name="Prem13MM">'[3]Dates, Plans'!#REF!</definedName>
    <definedName name="Prem13MMM" localSheetId="1">'[3]Dates, Plans'!#REF!</definedName>
    <definedName name="Prem13MMM">'[3]Dates, Plans'!#REF!</definedName>
    <definedName name="Prem13MMU" localSheetId="1">'[3]Dates, Plans'!#REF!</definedName>
    <definedName name="Prem13MMU">'[3]Dates, Plans'!#REF!</definedName>
    <definedName name="Prem13MU" localSheetId="1">'[3]Dates, Plans'!#REF!</definedName>
    <definedName name="Prem13MU">'[3]Dates, Plans'!#REF!</definedName>
    <definedName name="Prem13MUU" localSheetId="1">'[3]Dates, Plans'!#REF!</definedName>
    <definedName name="Prem13MUU">'[3]Dates, Plans'!#REF!</definedName>
    <definedName name="Prem13U" localSheetId="1">'[3]Dates, Plans'!#REF!</definedName>
    <definedName name="Prem13U">'[3]Dates, Plans'!#REF!</definedName>
    <definedName name="Prem13UU" localSheetId="1">'[3]Dates, Plans'!#REF!</definedName>
    <definedName name="Prem13UU">'[3]Dates, Plans'!#REF!</definedName>
    <definedName name="Prem13UUU" localSheetId="1">'[3]Dates, Plans'!#REF!</definedName>
    <definedName name="Prem13UUU">'[3]Dates, Plans'!#REF!</definedName>
    <definedName name="Prem14M" localSheetId="1">'[3]Dates, Plans'!#REF!</definedName>
    <definedName name="Prem14M">'[3]Dates, Plans'!#REF!</definedName>
    <definedName name="Prem14MM" localSheetId="1">'[3]Dates, Plans'!#REF!</definedName>
    <definedName name="Prem14MM">'[3]Dates, Plans'!#REF!</definedName>
    <definedName name="Prem14MMM" localSheetId="1">'[3]Dates, Plans'!#REF!</definedName>
    <definedName name="Prem14MMM">'[3]Dates, Plans'!#REF!</definedName>
    <definedName name="Prem14MMU" localSheetId="1">'[3]Dates, Plans'!#REF!</definedName>
    <definedName name="Prem14MMU">'[3]Dates, Plans'!#REF!</definedName>
    <definedName name="Prem14MU" localSheetId="1">'[3]Dates, Plans'!#REF!</definedName>
    <definedName name="Prem14MU">'[3]Dates, Plans'!#REF!</definedName>
    <definedName name="Prem14MUU" localSheetId="1">'[3]Dates, Plans'!#REF!</definedName>
    <definedName name="Prem14MUU">'[3]Dates, Plans'!#REF!</definedName>
    <definedName name="Prem14U" localSheetId="1">'[3]Dates, Plans'!#REF!</definedName>
    <definedName name="Prem14U">'[3]Dates, Plans'!#REF!</definedName>
    <definedName name="Prem14UU" localSheetId="1">'[3]Dates, Plans'!#REF!</definedName>
    <definedName name="Prem14UU">'[3]Dates, Plans'!#REF!</definedName>
    <definedName name="Prem14UUU" localSheetId="1">'[3]Dates, Plans'!#REF!</definedName>
    <definedName name="Prem14UUU">'[3]Dates, Plans'!#REF!</definedName>
    <definedName name="Prem15M" localSheetId="1">'[3]Dates, Plans'!#REF!</definedName>
    <definedName name="Prem15M">'[3]Dates, Plans'!#REF!</definedName>
    <definedName name="Prem15MM" localSheetId="1">'[3]Dates, Plans'!#REF!</definedName>
    <definedName name="Prem15MM">'[3]Dates, Plans'!#REF!</definedName>
    <definedName name="Prem15MMM" localSheetId="1">'[3]Dates, Plans'!#REF!</definedName>
    <definedName name="Prem15MMM">'[3]Dates, Plans'!#REF!</definedName>
    <definedName name="Prem15MMU" localSheetId="1">'[3]Dates, Plans'!#REF!</definedName>
    <definedName name="Prem15MMU">'[3]Dates, Plans'!#REF!</definedName>
    <definedName name="Prem15MU" localSheetId="1">'[3]Dates, Plans'!#REF!</definedName>
    <definedName name="Prem15MU">'[3]Dates, Plans'!#REF!</definedName>
    <definedName name="Prem15MUU" localSheetId="1">'[3]Dates, Plans'!#REF!</definedName>
    <definedName name="Prem15MUU">'[3]Dates, Plans'!#REF!</definedName>
    <definedName name="Prem15U" localSheetId="1">'[3]Dates, Plans'!#REF!</definedName>
    <definedName name="Prem15U">'[3]Dates, Plans'!#REF!</definedName>
    <definedName name="Prem15UU" localSheetId="1">'[3]Dates, Plans'!#REF!</definedName>
    <definedName name="Prem15UU">'[3]Dates, Plans'!#REF!</definedName>
    <definedName name="Prem15UUU" localSheetId="1">'[3]Dates, Plans'!#REF!</definedName>
    <definedName name="Prem15UUU">'[3]Dates, Plans'!#REF!</definedName>
    <definedName name="Prem16M" localSheetId="1">'[3]Dates, Plans'!#REF!</definedName>
    <definedName name="Prem16M">'[3]Dates, Plans'!#REF!</definedName>
    <definedName name="Prem16MM" localSheetId="1">'[3]Dates, Plans'!#REF!</definedName>
    <definedName name="Prem16MM">'[3]Dates, Plans'!#REF!</definedName>
    <definedName name="Prem16MMM" localSheetId="1">'[3]Dates, Plans'!#REF!</definedName>
    <definedName name="Prem16MMM">'[3]Dates, Plans'!#REF!</definedName>
    <definedName name="Prem16MMU" localSheetId="1">'[3]Dates, Plans'!#REF!</definedName>
    <definedName name="Prem16MMU">'[3]Dates, Plans'!#REF!</definedName>
    <definedName name="Prem16MU" localSheetId="1">'[3]Dates, Plans'!#REF!</definedName>
    <definedName name="Prem16MU">'[3]Dates, Plans'!#REF!</definedName>
    <definedName name="Prem16MUU" localSheetId="1">'[3]Dates, Plans'!#REF!</definedName>
    <definedName name="Prem16MUU">'[3]Dates, Plans'!#REF!</definedName>
    <definedName name="Prem16U" localSheetId="1">'[3]Dates, Plans'!#REF!</definedName>
    <definedName name="Prem16U">'[3]Dates, Plans'!#REF!</definedName>
    <definedName name="Prem16UU" localSheetId="1">'[3]Dates, Plans'!#REF!</definedName>
    <definedName name="Prem16UU">'[3]Dates, Plans'!#REF!</definedName>
    <definedName name="Prem16UUU" localSheetId="1">'[3]Dates, Plans'!#REF!</definedName>
    <definedName name="Prem16UUU">'[3]Dates, Plans'!#REF!</definedName>
    <definedName name="Prem1M" localSheetId="1">'[3]Dates, Plans'!#REF!</definedName>
    <definedName name="Prem1M">'[3]Dates, Plans'!#REF!</definedName>
    <definedName name="Prem1MM" localSheetId="1">'[3]Dates, Plans'!#REF!</definedName>
    <definedName name="Prem1MM">'[3]Dates, Plans'!#REF!</definedName>
    <definedName name="Prem1MMM" localSheetId="1">'[3]Dates, Plans'!#REF!</definedName>
    <definedName name="Prem1MMM">'[3]Dates, Plans'!#REF!</definedName>
    <definedName name="Prem1MMU" localSheetId="1">'[3]Dates, Plans'!#REF!</definedName>
    <definedName name="Prem1MMU">'[3]Dates, Plans'!#REF!</definedName>
    <definedName name="Prem1MU" localSheetId="1">'[3]Dates, Plans'!#REF!</definedName>
    <definedName name="Prem1MU">'[3]Dates, Plans'!#REF!</definedName>
    <definedName name="Prem1MUU" localSheetId="1">'[3]Dates, Plans'!#REF!</definedName>
    <definedName name="Prem1MUU">'[3]Dates, Plans'!#REF!</definedName>
    <definedName name="Prem1U" localSheetId="1">'[3]Dates, Plans'!#REF!</definedName>
    <definedName name="Prem1U">'[3]Dates, Plans'!#REF!</definedName>
    <definedName name="Prem1UU" localSheetId="1">'[3]Dates, Plans'!#REF!</definedName>
    <definedName name="Prem1UU">'[3]Dates, Plans'!#REF!</definedName>
    <definedName name="Prem1UUU" localSheetId="1">'[3]Dates, Plans'!#REF!</definedName>
    <definedName name="Prem1UUU">'[3]Dates, Plans'!#REF!</definedName>
    <definedName name="Prem2M" localSheetId="1">'[3]Dates, Plans'!#REF!</definedName>
    <definedName name="Prem2M">'[3]Dates, Plans'!#REF!</definedName>
    <definedName name="Prem2MM" localSheetId="1">'[3]Dates, Plans'!#REF!</definedName>
    <definedName name="Prem2MM">'[3]Dates, Plans'!#REF!</definedName>
    <definedName name="Prem2MMM" localSheetId="1">'[3]Dates, Plans'!#REF!</definedName>
    <definedName name="Prem2MMM">'[3]Dates, Plans'!#REF!</definedName>
    <definedName name="Prem2MMU" localSheetId="1">'[3]Dates, Plans'!#REF!</definedName>
    <definedName name="Prem2MMU">'[3]Dates, Plans'!#REF!</definedName>
    <definedName name="Prem2MU" localSheetId="1">'[3]Dates, Plans'!#REF!</definedName>
    <definedName name="Prem2MU">'[3]Dates, Plans'!#REF!</definedName>
    <definedName name="Prem2MUU" localSheetId="1">'[3]Dates, Plans'!#REF!</definedName>
    <definedName name="Prem2MUU">'[3]Dates, Plans'!#REF!</definedName>
    <definedName name="Prem2U" localSheetId="1">'[3]Dates, Plans'!#REF!</definedName>
    <definedName name="Prem2U">'[3]Dates, Plans'!#REF!</definedName>
    <definedName name="Prem2UU" localSheetId="1">'[3]Dates, Plans'!#REF!</definedName>
    <definedName name="Prem2UU">'[3]Dates, Plans'!#REF!</definedName>
    <definedName name="Prem2UUU" localSheetId="1">'[3]Dates, Plans'!#REF!</definedName>
    <definedName name="Prem2UUU">'[3]Dates, Plans'!#REF!</definedName>
    <definedName name="Prem3M" localSheetId="1">'[3]Dates, Plans'!#REF!</definedName>
    <definedName name="Prem3M">'[3]Dates, Plans'!#REF!</definedName>
    <definedName name="Prem3MM" localSheetId="1">'[3]Dates, Plans'!#REF!</definedName>
    <definedName name="Prem3MM">'[3]Dates, Plans'!#REF!</definedName>
    <definedName name="Prem3MMM" localSheetId="1">'[3]Dates, Plans'!#REF!</definedName>
    <definedName name="Prem3MMM">'[3]Dates, Plans'!#REF!</definedName>
    <definedName name="Prem3MMU" localSheetId="1">'[3]Dates, Plans'!#REF!</definedName>
    <definedName name="Prem3MMU">'[3]Dates, Plans'!#REF!</definedName>
    <definedName name="Prem3MU" localSheetId="1">'[3]Dates, Plans'!#REF!</definedName>
    <definedName name="Prem3MU">'[3]Dates, Plans'!#REF!</definedName>
    <definedName name="Prem3MUU" localSheetId="1">'[3]Dates, Plans'!#REF!</definedName>
    <definedName name="Prem3MUU">'[3]Dates, Plans'!#REF!</definedName>
    <definedName name="Prem3U" localSheetId="1">'[3]Dates, Plans'!#REF!</definedName>
    <definedName name="Prem3U">'[3]Dates, Plans'!#REF!</definedName>
    <definedName name="Prem3UU" localSheetId="1">'[3]Dates, Plans'!#REF!</definedName>
    <definedName name="Prem3UU">'[3]Dates, Plans'!#REF!</definedName>
    <definedName name="Prem3UUU" localSheetId="1">'[3]Dates, Plans'!#REF!</definedName>
    <definedName name="Prem3UUU">'[3]Dates, Plans'!#REF!</definedName>
    <definedName name="Prem4M" localSheetId="1">'[3]Dates, Plans'!#REF!</definedName>
    <definedName name="Prem4M">'[3]Dates, Plans'!#REF!</definedName>
    <definedName name="Prem4MM" localSheetId="1">'[3]Dates, Plans'!#REF!</definedName>
    <definedName name="Prem4MM">'[3]Dates, Plans'!#REF!</definedName>
    <definedName name="Prem4MMM" localSheetId="1">'[3]Dates, Plans'!#REF!</definedName>
    <definedName name="Prem4MMM">'[3]Dates, Plans'!#REF!</definedName>
    <definedName name="Prem4MMU" localSheetId="1">'[3]Dates, Plans'!#REF!</definedName>
    <definedName name="Prem4MMU">'[3]Dates, Plans'!#REF!</definedName>
    <definedName name="Prem4MU" localSheetId="1">'[3]Dates, Plans'!#REF!</definedName>
    <definedName name="Prem4MU">'[3]Dates, Plans'!#REF!</definedName>
    <definedName name="Prem4MUU" localSheetId="1">'[3]Dates, Plans'!#REF!</definedName>
    <definedName name="Prem4MUU">'[3]Dates, Plans'!#REF!</definedName>
    <definedName name="Prem4U" localSheetId="1">'[3]Dates, Plans'!#REF!</definedName>
    <definedName name="Prem4U">'[3]Dates, Plans'!#REF!</definedName>
    <definedName name="Prem4UU" localSheetId="1">'[3]Dates, Plans'!#REF!</definedName>
    <definedName name="Prem4UU">'[3]Dates, Plans'!#REF!</definedName>
    <definedName name="Prem4UUU" localSheetId="1">'[3]Dates, Plans'!#REF!</definedName>
    <definedName name="Prem4UUU">'[3]Dates, Plans'!#REF!</definedName>
    <definedName name="Prem5M" localSheetId="1">'[3]Dates, Plans'!#REF!</definedName>
    <definedName name="Prem5M">'[3]Dates, Plans'!#REF!</definedName>
    <definedName name="Prem5MM" localSheetId="1">'[3]Dates, Plans'!#REF!</definedName>
    <definedName name="Prem5MM">'[3]Dates, Plans'!#REF!</definedName>
    <definedName name="Prem5MMM" localSheetId="1">'[3]Dates, Plans'!#REF!</definedName>
    <definedName name="Prem5MMM">'[3]Dates, Plans'!#REF!</definedName>
    <definedName name="Prem5MMU" localSheetId="1">'[3]Dates, Plans'!#REF!</definedName>
    <definedName name="Prem5MMU">'[3]Dates, Plans'!#REF!</definedName>
    <definedName name="Prem5MU" localSheetId="1">'[3]Dates, Plans'!#REF!</definedName>
    <definedName name="Prem5MU">'[3]Dates, Plans'!#REF!</definedName>
    <definedName name="Prem5MUU" localSheetId="1">'[3]Dates, Plans'!#REF!</definedName>
    <definedName name="Prem5MUU">'[3]Dates, Plans'!#REF!</definedName>
    <definedName name="Prem5U" localSheetId="1">'[3]Dates, Plans'!#REF!</definedName>
    <definedName name="Prem5U">'[3]Dates, Plans'!#REF!</definedName>
    <definedName name="Prem5UU" localSheetId="1">'[3]Dates, Plans'!#REF!</definedName>
    <definedName name="Prem5UU">'[3]Dates, Plans'!#REF!</definedName>
    <definedName name="Prem5UUU" localSheetId="1">'[3]Dates, Plans'!#REF!</definedName>
    <definedName name="Prem5UUU">'[3]Dates, Plans'!#REF!</definedName>
    <definedName name="Prem6M" localSheetId="1">'[3]Dates, Plans'!#REF!</definedName>
    <definedName name="Prem6M">'[3]Dates, Plans'!#REF!</definedName>
    <definedName name="Prem6MM" localSheetId="1">'[3]Dates, Plans'!#REF!</definedName>
    <definedName name="Prem6MM">'[3]Dates, Plans'!#REF!</definedName>
    <definedName name="Prem6MMM" localSheetId="1">'[3]Dates, Plans'!#REF!</definedName>
    <definedName name="Prem6MMM">'[3]Dates, Plans'!#REF!</definedName>
    <definedName name="Prem6MMU" localSheetId="1">'[3]Dates, Plans'!#REF!</definedName>
    <definedName name="Prem6MMU">'[3]Dates, Plans'!#REF!</definedName>
    <definedName name="Prem6MU" localSheetId="1">'[3]Dates, Plans'!#REF!</definedName>
    <definedName name="Prem6MU">'[3]Dates, Plans'!#REF!</definedName>
    <definedName name="Prem6MUU" localSheetId="1">'[3]Dates, Plans'!#REF!</definedName>
    <definedName name="Prem6MUU">'[3]Dates, Plans'!#REF!</definedName>
    <definedName name="Prem6U" localSheetId="1">'[3]Dates, Plans'!#REF!</definedName>
    <definedName name="Prem6U">'[3]Dates, Plans'!#REF!</definedName>
    <definedName name="Prem6UU" localSheetId="1">'[3]Dates, Plans'!#REF!</definedName>
    <definedName name="Prem6UU">'[3]Dates, Plans'!#REF!</definedName>
    <definedName name="Prem6UUU" localSheetId="1">'[3]Dates, Plans'!#REF!</definedName>
    <definedName name="Prem6UUU">'[3]Dates, Plans'!#REF!</definedName>
    <definedName name="Prem7M" localSheetId="1">'[3]Dates, Plans'!#REF!</definedName>
    <definedName name="Prem7M">'[3]Dates, Plans'!#REF!</definedName>
    <definedName name="Prem7MM" localSheetId="1">'[3]Dates, Plans'!#REF!</definedName>
    <definedName name="Prem7MM">'[3]Dates, Plans'!#REF!</definedName>
    <definedName name="Prem7MMM" localSheetId="1">'[3]Dates, Plans'!#REF!</definedName>
    <definedName name="Prem7MMM">'[3]Dates, Plans'!#REF!</definedName>
    <definedName name="Prem7MMU" localSheetId="1">'[3]Dates, Plans'!#REF!</definedName>
    <definedName name="Prem7MMU">'[3]Dates, Plans'!#REF!</definedName>
    <definedName name="Prem7MU" localSheetId="1">'[3]Dates, Plans'!#REF!</definedName>
    <definedName name="Prem7MU">'[3]Dates, Plans'!#REF!</definedName>
    <definedName name="Prem7MUU" localSheetId="1">'[3]Dates, Plans'!#REF!</definedName>
    <definedName name="Prem7MUU">'[3]Dates, Plans'!#REF!</definedName>
    <definedName name="Prem7U" localSheetId="1">'[3]Dates, Plans'!#REF!</definedName>
    <definedName name="Prem7U">'[3]Dates, Plans'!#REF!</definedName>
    <definedName name="Prem7UU" localSheetId="1">'[3]Dates, Plans'!#REF!</definedName>
    <definedName name="Prem7UU">'[3]Dates, Plans'!#REF!</definedName>
    <definedName name="Prem7UUU" localSheetId="1">'[3]Dates, Plans'!#REF!</definedName>
    <definedName name="Prem7UUU">'[3]Dates, Plans'!#REF!</definedName>
    <definedName name="Prem8M" localSheetId="1">'[3]Dates, Plans'!#REF!</definedName>
    <definedName name="Prem8M">'[3]Dates, Plans'!#REF!</definedName>
    <definedName name="Prem8MM" localSheetId="1">'[3]Dates, Plans'!#REF!</definedName>
    <definedName name="Prem8MM">'[3]Dates, Plans'!#REF!</definedName>
    <definedName name="Prem8MMM" localSheetId="1">'[3]Dates, Plans'!#REF!</definedName>
    <definedName name="Prem8MMM">'[3]Dates, Plans'!#REF!</definedName>
    <definedName name="Prem8MMU" localSheetId="1">'[3]Dates, Plans'!#REF!</definedName>
    <definedName name="Prem8MMU">'[3]Dates, Plans'!#REF!</definedName>
    <definedName name="Prem8MU" localSheetId="1">'[3]Dates, Plans'!#REF!</definedName>
    <definedName name="Prem8MU">'[3]Dates, Plans'!#REF!</definedName>
    <definedName name="Prem8MUU" localSheetId="1">'[3]Dates, Plans'!#REF!</definedName>
    <definedName name="Prem8MUU">'[3]Dates, Plans'!#REF!</definedName>
    <definedName name="Prem8U" localSheetId="1">'[3]Dates, Plans'!#REF!</definedName>
    <definedName name="Prem8U">'[3]Dates, Plans'!#REF!</definedName>
    <definedName name="Prem8UU" localSheetId="1">'[3]Dates, Plans'!#REF!</definedName>
    <definedName name="Prem8UU">'[3]Dates, Plans'!#REF!</definedName>
    <definedName name="Prem8UUU" localSheetId="1">'[3]Dates, Plans'!#REF!</definedName>
    <definedName name="Prem8UUU">'[3]Dates, Plans'!#REF!</definedName>
    <definedName name="Prem9M" localSheetId="1">'[3]Dates, Plans'!#REF!</definedName>
    <definedName name="Prem9M">'[3]Dates, Plans'!#REF!</definedName>
    <definedName name="Prem9MM" localSheetId="1">'[3]Dates, Plans'!#REF!</definedName>
    <definedName name="Prem9MM">'[3]Dates, Plans'!#REF!</definedName>
    <definedName name="Prem9MMM" localSheetId="1">'[3]Dates, Plans'!#REF!</definedName>
    <definedName name="Prem9MMM">'[3]Dates, Plans'!#REF!</definedName>
    <definedName name="Prem9MMU" localSheetId="1">'[3]Dates, Plans'!#REF!</definedName>
    <definedName name="Prem9MMU">'[3]Dates, Plans'!#REF!</definedName>
    <definedName name="Prem9MU" localSheetId="1">'[3]Dates, Plans'!#REF!</definedName>
    <definedName name="Prem9MU">'[3]Dates, Plans'!#REF!</definedName>
    <definedName name="Prem9MUU" localSheetId="1">'[3]Dates, Plans'!#REF!</definedName>
    <definedName name="Prem9MUU">'[3]Dates, Plans'!#REF!</definedName>
    <definedName name="Prem9U" localSheetId="1">'[3]Dates, Plans'!#REF!</definedName>
    <definedName name="Prem9U">'[3]Dates, Plans'!#REF!</definedName>
    <definedName name="Prem9UU" localSheetId="1">'[3]Dates, Plans'!#REF!</definedName>
    <definedName name="Prem9UU">'[3]Dates, Plans'!#REF!</definedName>
    <definedName name="Prem9UUU" localSheetId="1">'[3]Dates, Plans'!#REF!</definedName>
    <definedName name="Prem9UUU">'[3]Dates, Plans'!#REF!</definedName>
    <definedName name="_xlnm.Print_Area" localSheetId="0">Budget!$A$1:$I$383</definedName>
    <definedName name="_xlnm.Print_Area" localSheetId="1">'Other Detail'!$A$1:$I$80</definedName>
    <definedName name="reinsur" localSheetId="1">#REF!</definedName>
    <definedName name="reinsur">#REF!</definedName>
    <definedName name="RenewalYear">'[4]Exhibit 1a'!$F$16</definedName>
    <definedName name="risk" localSheetId="1">#REF!</definedName>
    <definedName name="risk">#REF!</definedName>
    <definedName name="risk1" localSheetId="1">#REF!</definedName>
    <definedName name="risk1">#REF!</definedName>
    <definedName name="risk1ytd" localSheetId="1">#REF!</definedName>
    <definedName name="risk1ytd">#REF!</definedName>
    <definedName name="riskytd" localSheetId="1">#REF!</definedName>
    <definedName name="riskytd">#REF!</definedName>
    <definedName name="Share10M" localSheetId="1">'[3]Dates, Plans'!#REF!</definedName>
    <definedName name="Share10M">'[3]Dates, Plans'!#REF!</definedName>
    <definedName name="Share10MM" localSheetId="1">'[3]Dates, Plans'!#REF!</definedName>
    <definedName name="Share10MM">'[3]Dates, Plans'!#REF!</definedName>
    <definedName name="Share10MMM" localSheetId="1">'[3]Dates, Plans'!#REF!</definedName>
    <definedName name="Share10MMM">'[3]Dates, Plans'!#REF!</definedName>
    <definedName name="Share10MMU" localSheetId="1">'[3]Dates, Plans'!#REF!</definedName>
    <definedName name="Share10MMU">'[3]Dates, Plans'!#REF!</definedName>
    <definedName name="Share10MU" localSheetId="1">'[3]Dates, Plans'!#REF!</definedName>
    <definedName name="Share10MU">'[3]Dates, Plans'!#REF!</definedName>
    <definedName name="Share10MUU" localSheetId="1">'[3]Dates, Plans'!#REF!</definedName>
    <definedName name="Share10MUU">'[3]Dates, Plans'!#REF!</definedName>
    <definedName name="Share10U" localSheetId="1">'[3]Dates, Plans'!#REF!</definedName>
    <definedName name="Share10U">'[3]Dates, Plans'!#REF!</definedName>
    <definedName name="Share10UU" localSheetId="1">'[3]Dates, Plans'!#REF!</definedName>
    <definedName name="Share10UU">'[3]Dates, Plans'!#REF!</definedName>
    <definedName name="Share10UUU" localSheetId="1">'[3]Dates, Plans'!#REF!</definedName>
    <definedName name="Share10UUU">'[3]Dates, Plans'!#REF!</definedName>
    <definedName name="Share11M" localSheetId="1">'[3]Dates, Plans'!#REF!</definedName>
    <definedName name="Share11M">'[3]Dates, Plans'!#REF!</definedName>
    <definedName name="Share11MM" localSheetId="1">'[3]Dates, Plans'!#REF!</definedName>
    <definedName name="Share11MM">'[3]Dates, Plans'!#REF!</definedName>
    <definedName name="Share11MMM" localSheetId="1">'[3]Dates, Plans'!#REF!</definedName>
    <definedName name="Share11MMM">'[3]Dates, Plans'!#REF!</definedName>
    <definedName name="Share11MMU" localSheetId="1">'[3]Dates, Plans'!#REF!</definedName>
    <definedName name="Share11MMU">'[3]Dates, Plans'!#REF!</definedName>
    <definedName name="Share11MU" localSheetId="1">'[3]Dates, Plans'!#REF!</definedName>
    <definedName name="Share11MU">'[3]Dates, Plans'!#REF!</definedName>
    <definedName name="Share11MUU" localSheetId="1">'[3]Dates, Plans'!#REF!</definedName>
    <definedName name="Share11MUU">'[3]Dates, Plans'!#REF!</definedName>
    <definedName name="Share11U" localSheetId="1">'[3]Dates, Plans'!#REF!</definedName>
    <definedName name="Share11U">'[3]Dates, Plans'!#REF!</definedName>
    <definedName name="Share11UU" localSheetId="1">'[3]Dates, Plans'!#REF!</definedName>
    <definedName name="Share11UU">'[3]Dates, Plans'!#REF!</definedName>
    <definedName name="Share11UUU" localSheetId="1">'[3]Dates, Plans'!#REF!</definedName>
    <definedName name="Share11UUU">'[3]Dates, Plans'!#REF!</definedName>
    <definedName name="Share12M" localSheetId="1">'[3]Dates, Plans'!#REF!</definedName>
    <definedName name="Share12M">'[3]Dates, Plans'!#REF!</definedName>
    <definedName name="Share12MM" localSheetId="1">'[3]Dates, Plans'!#REF!</definedName>
    <definedName name="Share12MM">'[3]Dates, Plans'!#REF!</definedName>
    <definedName name="Share12MMM" localSheetId="1">'[3]Dates, Plans'!#REF!</definedName>
    <definedName name="Share12MMM">'[3]Dates, Plans'!#REF!</definedName>
    <definedName name="Share12MMU" localSheetId="1">'[3]Dates, Plans'!#REF!</definedName>
    <definedName name="Share12MMU">'[3]Dates, Plans'!#REF!</definedName>
    <definedName name="Share12MU" localSheetId="1">'[3]Dates, Plans'!#REF!</definedName>
    <definedName name="Share12MU">'[3]Dates, Plans'!#REF!</definedName>
    <definedName name="Share12MUU" localSheetId="1">'[3]Dates, Plans'!#REF!</definedName>
    <definedName name="Share12MUU">'[3]Dates, Plans'!#REF!</definedName>
    <definedName name="Share12U" localSheetId="1">'[3]Dates, Plans'!#REF!</definedName>
    <definedName name="Share12U">'[3]Dates, Plans'!#REF!</definedName>
    <definedName name="Share12UU" localSheetId="1">'[3]Dates, Plans'!#REF!</definedName>
    <definedName name="Share12UU">'[3]Dates, Plans'!#REF!</definedName>
    <definedName name="Share12UUU" localSheetId="1">'[3]Dates, Plans'!#REF!</definedName>
    <definedName name="Share12UUU">'[3]Dates, Plans'!#REF!</definedName>
    <definedName name="Share13M" localSheetId="1">'[3]Dates, Plans'!#REF!</definedName>
    <definedName name="Share13M">'[3]Dates, Plans'!#REF!</definedName>
    <definedName name="Share13MM" localSheetId="1">'[3]Dates, Plans'!#REF!</definedName>
    <definedName name="Share13MM">'[3]Dates, Plans'!#REF!</definedName>
    <definedName name="Share13MMM" localSheetId="1">'[3]Dates, Plans'!#REF!</definedName>
    <definedName name="Share13MMM">'[3]Dates, Plans'!#REF!</definedName>
    <definedName name="Share13MMU" localSheetId="1">'[3]Dates, Plans'!#REF!</definedName>
    <definedName name="Share13MMU">'[3]Dates, Plans'!#REF!</definedName>
    <definedName name="Share13MU" localSheetId="1">'[3]Dates, Plans'!#REF!</definedName>
    <definedName name="Share13MU">'[3]Dates, Plans'!#REF!</definedName>
    <definedName name="Share13MUU" localSheetId="1">'[3]Dates, Plans'!#REF!</definedName>
    <definedName name="Share13MUU">'[3]Dates, Plans'!#REF!</definedName>
    <definedName name="Share13U" localSheetId="1">'[3]Dates, Plans'!#REF!</definedName>
    <definedName name="Share13U">'[3]Dates, Plans'!#REF!</definedName>
    <definedName name="Share13UU" localSheetId="1">'[3]Dates, Plans'!#REF!</definedName>
    <definedName name="Share13UU">'[3]Dates, Plans'!#REF!</definedName>
    <definedName name="Share13UUU" localSheetId="1">'[3]Dates, Plans'!#REF!</definedName>
    <definedName name="Share13UUU">'[3]Dates, Plans'!#REF!</definedName>
    <definedName name="Share14M" localSheetId="1">'[3]Dates, Plans'!#REF!</definedName>
    <definedName name="Share14M">'[3]Dates, Plans'!#REF!</definedName>
    <definedName name="Share14MM" localSheetId="1">'[3]Dates, Plans'!#REF!</definedName>
    <definedName name="Share14MM">'[3]Dates, Plans'!#REF!</definedName>
    <definedName name="Share14MMM" localSheetId="1">'[3]Dates, Plans'!#REF!</definedName>
    <definedName name="Share14MMM">'[3]Dates, Plans'!#REF!</definedName>
    <definedName name="Share14MMU" localSheetId="1">'[3]Dates, Plans'!#REF!</definedName>
    <definedName name="Share14MMU">'[3]Dates, Plans'!#REF!</definedName>
    <definedName name="Share14MU" localSheetId="1">'[3]Dates, Plans'!#REF!</definedName>
    <definedName name="Share14MU">'[3]Dates, Plans'!#REF!</definedName>
    <definedName name="Share14MUU" localSheetId="1">'[3]Dates, Plans'!#REF!</definedName>
    <definedName name="Share14MUU">'[3]Dates, Plans'!#REF!</definedName>
    <definedName name="Share14U" localSheetId="1">'[3]Dates, Plans'!#REF!</definedName>
    <definedName name="Share14U">'[3]Dates, Plans'!#REF!</definedName>
    <definedName name="Share14UU" localSheetId="1">'[3]Dates, Plans'!#REF!</definedName>
    <definedName name="Share14UU">'[3]Dates, Plans'!#REF!</definedName>
    <definedName name="Share14UUU" localSheetId="1">'[3]Dates, Plans'!#REF!</definedName>
    <definedName name="Share14UUU">'[3]Dates, Plans'!#REF!</definedName>
    <definedName name="Share15MM" localSheetId="1">'[3]Dates, Plans'!#REF!</definedName>
    <definedName name="Share15MM">'[3]Dates, Plans'!#REF!</definedName>
    <definedName name="Share9MM" localSheetId="1">'[3]Dates, Plans'!#REF!</definedName>
    <definedName name="Share9MM">'[3]Dates, Plans'!#REF!</definedName>
    <definedName name="sql_paid_units" localSheetId="1">#REF!</definedName>
    <definedName name="sql_paid_units">#REF!</definedName>
    <definedName name="STAFF" localSheetId="1">#REF!</definedName>
    <definedName name="STAFF">#REF!</definedName>
    <definedName name="Step_2_to_get_TOS" localSheetId="1">#REF!</definedName>
    <definedName name="Step_2_to_get_TOS">#REF!</definedName>
    <definedName name="tosmapping" localSheetId="1">#REF!</definedName>
    <definedName name="tosmapping">#REF!</definedName>
    <definedName name="TOTAL___CORPORATE" localSheetId="1">#REF!</definedName>
    <definedName name="TOTAL___CORPORATE">#REF!</definedName>
    <definedName name="wrn.kairen." localSheetId="0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Medicare";#N/A,#N/A,FALSE,"rx_nmed_uc";#N/A,#N/A,FALSE,"mo_nmed";#N/A,#N/A,FALSE,"rx_med_uc";#N/A,#N/A,FALSE,"mo_med_uc";#N/A,#N/A,FALSE,"rx_diag_uc";#N/A,#N/A,FALSE,"rx_diag_med_uc";#N/A,#N/A,FALSE,"HEDIS";#N/A,#N/A,FALSE,"GHAA"}</definedName>
    <definedName name="wrn.kairen." localSheetId="1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Medicare";#N/A,#N/A,FALSE,"rx_nmed_uc";#N/A,#N/A,FALSE,"mo_nmed";#N/A,#N/A,FALSE,"rx_med_uc";#N/A,#N/A,FALSE,"mo_med_uc";#N/A,#N/A,FALSE,"rx_diag_uc";#N/A,#N/A,FALSE,"rx_diag_med_uc";#N/A,#N/A,FALSE,"HEDIS";#N/A,#N/A,FALSE,"GHAA"}</definedName>
    <definedName name="wrn.kairen.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Medicare";#N/A,#N/A,FALSE,"rx_nmed_uc";#N/A,#N/A,FALSE,"mo_nmed";#N/A,#N/A,FALSE,"rx_med_uc";#N/A,#N/A,FALSE,"mo_med_uc";#N/A,#N/A,FALSE,"rx_diag_uc";#N/A,#N/A,FALSE,"rx_diag_med_uc";#N/A,#N/A,FALSE,"HEDIS";#N/A,#N/A,FALSE,"GHAA"}</definedName>
    <definedName name="wrn.renewal." localSheetId="0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BOB";#N/A,#N/A,FALSE,"pmpm";#N/A,#N/A,FALSE,"Trend";#N/A,#N/A,FALSE,"Enrollment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Medicare";#N/A,#N/A,FALSE,"UC med ctr";#N/A,#N/A,FALSE,"other phys";#N/A,#N/A,FALSE,"util_admit nmed";#N/A,#N/A,FALSE,"util_admit medr";#N/A,#N/A,FALSE,"util_admit_medc";#N/A,#N/A,FALSE,"util_clms nmed";#N/A,#N/A,FALSE,"util_clms medr";#N/A,#N/A,FALSE,"util_clms_medc";#N/A,#N/A,FALSE,"cap_nmed";#N/A,#N/A,FALSE,"cap_med";#N/A,#N/A,FALSE,"cap_medc";#N/A,#N/A,FALSE,"rx_nmed_uc";#N/A,#N/A,FALSE,"mo_nmed";#N/A,#N/A,FALSE,"rx_med_uc";#N/A,#N/A,FALSE,"mo_med_uc";#N/A,#N/A,FALSE,"rx_diag_uc";#N/A,#N/A,FALSE,"rx_diag_med_uc";#N/A,#N/A,FALSE,"GHAA";#N/A,#N/A,FALSE,"HEDIS"}</definedName>
    <definedName name="wrn.renewal." localSheetId="1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BOB";#N/A,#N/A,FALSE,"pmpm";#N/A,#N/A,FALSE,"Trend";#N/A,#N/A,FALSE,"Enrollment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Medicare";#N/A,#N/A,FALSE,"UC med ctr";#N/A,#N/A,FALSE,"other phys";#N/A,#N/A,FALSE,"util_admit nmed";#N/A,#N/A,FALSE,"util_admit medr";#N/A,#N/A,FALSE,"util_admit_medc";#N/A,#N/A,FALSE,"util_clms nmed";#N/A,#N/A,FALSE,"util_clms medr";#N/A,#N/A,FALSE,"util_clms_medc";#N/A,#N/A,FALSE,"cap_nmed";#N/A,#N/A,FALSE,"cap_med";#N/A,#N/A,FALSE,"cap_medc";#N/A,#N/A,FALSE,"rx_nmed_uc";#N/A,#N/A,FALSE,"mo_nmed";#N/A,#N/A,FALSE,"rx_med_uc";#N/A,#N/A,FALSE,"mo_med_uc";#N/A,#N/A,FALSE,"rx_diag_uc";#N/A,#N/A,FALSE,"rx_diag_med_uc";#N/A,#N/A,FALSE,"GHAA";#N/A,#N/A,FALSE,"HEDIS"}</definedName>
    <definedName name="wrn.renewal.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BOB";#N/A,#N/A,FALSE,"pmpm";#N/A,#N/A,FALSE,"Trend";#N/A,#N/A,FALSE,"Enrollment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Medicare";#N/A,#N/A,FALSE,"UC med ctr";#N/A,#N/A,FALSE,"other phys";#N/A,#N/A,FALSE,"util_admit nmed";#N/A,#N/A,FALSE,"util_admit medr";#N/A,#N/A,FALSE,"util_admit_medc";#N/A,#N/A,FALSE,"util_clms nmed";#N/A,#N/A,FALSE,"util_clms medr";#N/A,#N/A,FALSE,"util_clms_medc";#N/A,#N/A,FALSE,"cap_nmed";#N/A,#N/A,FALSE,"cap_med";#N/A,#N/A,FALSE,"cap_medc";#N/A,#N/A,FALSE,"rx_nmed_uc";#N/A,#N/A,FALSE,"mo_nmed";#N/A,#N/A,FALSE,"rx_med_uc";#N/A,#N/A,FALSE,"mo_med_uc";#N/A,#N/A,FALSE,"rx_diag_uc";#N/A,#N/A,FALSE,"rx_diag_med_uc";#N/A,#N/A,FALSE,"GHAA";#N/A,#N/A,FALSE,"HEDIS"}</definedName>
  </definedNames>
  <calcPr calcId="145621"/>
</workbook>
</file>

<file path=xl/calcChain.xml><?xml version="1.0" encoding="utf-8"?>
<calcChain xmlns="http://schemas.openxmlformats.org/spreadsheetml/2006/main">
  <c r="I380" i="8" l="1"/>
  <c r="G380" i="8"/>
  <c r="E380" i="8"/>
  <c r="C380" i="8"/>
  <c r="I356" i="8" l="1"/>
  <c r="H337" i="8"/>
  <c r="I334" i="8"/>
  <c r="I333" i="8"/>
  <c r="I330" i="8"/>
  <c r="I329" i="8"/>
  <c r="I322" i="8"/>
  <c r="I310" i="8"/>
  <c r="I307" i="8"/>
  <c r="H307" i="8"/>
  <c r="I293" i="8"/>
  <c r="I290" i="8"/>
  <c r="H290" i="8"/>
  <c r="I277" i="8"/>
  <c r="I274" i="8"/>
  <c r="H274" i="8"/>
  <c r="I261" i="8"/>
  <c r="I258" i="8"/>
  <c r="H258" i="8"/>
  <c r="I245" i="8"/>
  <c r="I242" i="8"/>
  <c r="H242" i="8"/>
  <c r="I229" i="8"/>
  <c r="I226" i="8"/>
  <c r="H226" i="8"/>
  <c r="I213" i="8"/>
  <c r="I210" i="8"/>
  <c r="H210" i="8"/>
  <c r="I197" i="8"/>
  <c r="I194" i="8"/>
  <c r="H194" i="8"/>
  <c r="I181" i="8"/>
  <c r="I178" i="8"/>
  <c r="H178" i="8"/>
  <c r="I156" i="8"/>
  <c r="I153" i="8"/>
  <c r="H153" i="8"/>
  <c r="I131" i="8"/>
  <c r="I128" i="8"/>
  <c r="H128" i="8"/>
  <c r="I115" i="8"/>
  <c r="I112" i="8"/>
  <c r="H112" i="8"/>
  <c r="I99" i="8"/>
  <c r="I96" i="8"/>
  <c r="H96" i="8"/>
  <c r="I83" i="8"/>
  <c r="I80" i="8"/>
  <c r="H80" i="8"/>
  <c r="I67" i="8"/>
  <c r="I64" i="8"/>
  <c r="H64" i="8"/>
  <c r="I51" i="8"/>
  <c r="I48" i="8"/>
  <c r="H48" i="8"/>
  <c r="I35" i="8"/>
  <c r="I32" i="8"/>
  <c r="H32" i="8"/>
  <c r="I19" i="8"/>
  <c r="I16" i="8"/>
  <c r="H16" i="8"/>
  <c r="G356" i="8"/>
  <c r="F337" i="8"/>
  <c r="G334" i="8"/>
  <c r="G333" i="8"/>
  <c r="G330" i="8"/>
  <c r="G329" i="8"/>
  <c r="G322" i="8"/>
  <c r="G310" i="8"/>
  <c r="G307" i="8"/>
  <c r="F307" i="8"/>
  <c r="G293" i="8"/>
  <c r="G290" i="8"/>
  <c r="F290" i="8"/>
  <c r="G277" i="8"/>
  <c r="G274" i="8"/>
  <c r="F274" i="8"/>
  <c r="G261" i="8"/>
  <c r="G258" i="8"/>
  <c r="G262" i="8" s="1"/>
  <c r="G265" i="8" s="1"/>
  <c r="F258" i="8"/>
  <c r="G245" i="8"/>
  <c r="G242" i="8"/>
  <c r="F242" i="8"/>
  <c r="G229" i="8"/>
  <c r="G226" i="8"/>
  <c r="G230" i="8" s="1"/>
  <c r="G233" i="8" s="1"/>
  <c r="F226" i="8"/>
  <c r="G213" i="8"/>
  <c r="G210" i="8"/>
  <c r="F210" i="8"/>
  <c r="G197" i="8"/>
  <c r="G194" i="8"/>
  <c r="F194" i="8"/>
  <c r="G181" i="8"/>
  <c r="G178" i="8"/>
  <c r="F178" i="8"/>
  <c r="G156" i="8"/>
  <c r="G153" i="8"/>
  <c r="G157" i="8" s="1"/>
  <c r="G160" i="8" s="1"/>
  <c r="F153" i="8"/>
  <c r="G131" i="8"/>
  <c r="G128" i="8"/>
  <c r="F128" i="8"/>
  <c r="G115" i="8"/>
  <c r="G112" i="8"/>
  <c r="F112" i="8"/>
  <c r="G99" i="8"/>
  <c r="G100" i="8" s="1"/>
  <c r="G103" i="8" s="1"/>
  <c r="G96" i="8"/>
  <c r="F96" i="8"/>
  <c r="G83" i="8"/>
  <c r="G80" i="8"/>
  <c r="F80" i="8"/>
  <c r="G67" i="8"/>
  <c r="G64" i="8"/>
  <c r="F64" i="8"/>
  <c r="G51" i="8"/>
  <c r="G48" i="8"/>
  <c r="F48" i="8"/>
  <c r="G35" i="8"/>
  <c r="G32" i="8"/>
  <c r="F32" i="8"/>
  <c r="G19" i="8"/>
  <c r="G16" i="8"/>
  <c r="G20" i="8" s="1"/>
  <c r="G23" i="8" s="1"/>
  <c r="F16" i="8"/>
  <c r="E356" i="8"/>
  <c r="D337" i="8"/>
  <c r="E334" i="8"/>
  <c r="E333" i="8"/>
  <c r="E330" i="8"/>
  <c r="E329" i="8"/>
  <c r="E322" i="8"/>
  <c r="E310" i="8"/>
  <c r="E307" i="8"/>
  <c r="D307" i="8"/>
  <c r="E293" i="8"/>
  <c r="E290" i="8"/>
  <c r="D290" i="8"/>
  <c r="E277" i="8"/>
  <c r="E274" i="8"/>
  <c r="D274" i="8"/>
  <c r="E261" i="8"/>
  <c r="E258" i="8"/>
  <c r="D258" i="8"/>
  <c r="E245" i="8"/>
  <c r="E242" i="8"/>
  <c r="E246" i="8" s="1"/>
  <c r="E249" i="8" s="1"/>
  <c r="D242" i="8"/>
  <c r="E229" i="8"/>
  <c r="E226" i="8"/>
  <c r="D226" i="8"/>
  <c r="E213" i="8"/>
  <c r="E210" i="8"/>
  <c r="E214" i="8" s="1"/>
  <c r="E217" i="8" s="1"/>
  <c r="D210" i="8"/>
  <c r="E197" i="8"/>
  <c r="E194" i="8"/>
  <c r="D194" i="8"/>
  <c r="E181" i="8"/>
  <c r="E178" i="8"/>
  <c r="E182" i="8" s="1"/>
  <c r="E185" i="8" s="1"/>
  <c r="D178" i="8"/>
  <c r="E156" i="8"/>
  <c r="E153" i="8"/>
  <c r="D153" i="8"/>
  <c r="E131" i="8"/>
  <c r="E128" i="8"/>
  <c r="E132" i="8" s="1"/>
  <c r="E135" i="8" s="1"/>
  <c r="D128" i="8"/>
  <c r="E115" i="8"/>
  <c r="E112" i="8"/>
  <c r="D112" i="8"/>
  <c r="E99" i="8"/>
  <c r="E96" i="8"/>
  <c r="E100" i="8" s="1"/>
  <c r="E103" i="8" s="1"/>
  <c r="D96" i="8"/>
  <c r="E83" i="8"/>
  <c r="E80" i="8"/>
  <c r="D80" i="8"/>
  <c r="E67" i="8"/>
  <c r="E64" i="8"/>
  <c r="E68" i="8" s="1"/>
  <c r="E71" i="8" s="1"/>
  <c r="D64" i="8"/>
  <c r="E51" i="8"/>
  <c r="E48" i="8"/>
  <c r="D48" i="8"/>
  <c r="E35" i="8"/>
  <c r="E32" i="8"/>
  <c r="D32" i="8"/>
  <c r="E19" i="8"/>
  <c r="E16" i="8"/>
  <c r="D16" i="8"/>
  <c r="I132" i="8" l="1"/>
  <c r="I135" i="8" s="1"/>
  <c r="I246" i="8"/>
  <c r="I249" i="8" s="1"/>
  <c r="I278" i="8"/>
  <c r="I281" i="8" s="1"/>
  <c r="I311" i="8"/>
  <c r="I314" i="8" s="1"/>
  <c r="G294" i="8"/>
  <c r="G297" i="8" s="1"/>
  <c r="E52" i="8"/>
  <c r="E55" i="8" s="1"/>
  <c r="E157" i="8"/>
  <c r="E160" i="8" s="1"/>
  <c r="I20" i="8"/>
  <c r="I23" i="8" s="1"/>
  <c r="I157" i="8"/>
  <c r="I160" i="8" s="1"/>
  <c r="I230" i="8"/>
  <c r="I233" i="8" s="1"/>
  <c r="I262" i="8"/>
  <c r="I265" i="8" s="1"/>
  <c r="I294" i="8"/>
  <c r="I297" i="8" s="1"/>
  <c r="G116" i="8"/>
  <c r="G119" i="8" s="1"/>
  <c r="E373" i="8"/>
  <c r="E311" i="8"/>
  <c r="E314" i="8" s="1"/>
  <c r="G132" i="8"/>
  <c r="G135" i="8" s="1"/>
  <c r="G182" i="8"/>
  <c r="G185" i="8" s="1"/>
  <c r="G246" i="8"/>
  <c r="G249" i="8" s="1"/>
  <c r="G278" i="8"/>
  <c r="G281" i="8" s="1"/>
  <c r="I100" i="8"/>
  <c r="I103" i="8" s="1"/>
  <c r="I214" i="8"/>
  <c r="I217" i="8" s="1"/>
  <c r="I116" i="8"/>
  <c r="I119" i="8" s="1"/>
  <c r="E116" i="8"/>
  <c r="E119" i="8" s="1"/>
  <c r="E294" i="8"/>
  <c r="E297" i="8" s="1"/>
  <c r="E331" i="8"/>
  <c r="E84" i="8"/>
  <c r="E87" i="8" s="1"/>
  <c r="E278" i="8"/>
  <c r="E281" i="8" s="1"/>
  <c r="G52" i="8"/>
  <c r="G55" i="8" s="1"/>
  <c r="G84" i="8"/>
  <c r="G87" i="8" s="1"/>
  <c r="G311" i="8"/>
  <c r="G314" i="8" s="1"/>
  <c r="I68" i="8"/>
  <c r="I71" i="8" s="1"/>
  <c r="G198" i="8"/>
  <c r="G201" i="8" s="1"/>
  <c r="I182" i="8"/>
  <c r="I185" i="8" s="1"/>
  <c r="E230" i="8"/>
  <c r="E233" i="8" s="1"/>
  <c r="E262" i="8"/>
  <c r="E265" i="8" s="1"/>
  <c r="G36" i="8"/>
  <c r="G39" i="8" s="1"/>
  <c r="G68" i="8"/>
  <c r="G71" i="8" s="1"/>
  <c r="I52" i="8"/>
  <c r="I55" i="8" s="1"/>
  <c r="I84" i="8"/>
  <c r="I87" i="8" s="1"/>
  <c r="E198" i="8"/>
  <c r="E201" i="8" s="1"/>
  <c r="I331" i="8"/>
  <c r="I198" i="8"/>
  <c r="I201" i="8" s="1"/>
  <c r="G214" i="8"/>
  <c r="G217" i="8" s="1"/>
  <c r="E36" i="8"/>
  <c r="E39" i="8" s="1"/>
  <c r="I36" i="8"/>
  <c r="I39" i="8" s="1"/>
  <c r="I373" i="8"/>
  <c r="G373" i="8"/>
  <c r="G331" i="8"/>
  <c r="E20" i="8"/>
  <c r="H5" i="9"/>
  <c r="F5" i="9"/>
  <c r="D5" i="9"/>
  <c r="B5" i="9"/>
  <c r="E23" i="8" l="1"/>
  <c r="B16" i="8"/>
  <c r="I79" i="9" l="1"/>
  <c r="G79" i="9"/>
  <c r="E79" i="9"/>
  <c r="C79" i="9"/>
  <c r="I65" i="9"/>
  <c r="I317" i="8" s="1"/>
  <c r="I319" i="8" s="1"/>
  <c r="H65" i="9"/>
  <c r="H317" i="8" s="1"/>
  <c r="H319" i="8" s="1"/>
  <c r="H328" i="8" s="1"/>
  <c r="G65" i="9"/>
  <c r="F65" i="9"/>
  <c r="F317" i="8" s="1"/>
  <c r="F319" i="8" s="1"/>
  <c r="F328" i="8" s="1"/>
  <c r="E65" i="9"/>
  <c r="E317" i="8" s="1"/>
  <c r="E319" i="8" s="1"/>
  <c r="D65" i="9"/>
  <c r="D317" i="8" s="1"/>
  <c r="D319" i="8" s="1"/>
  <c r="D328" i="8" s="1"/>
  <c r="C65" i="9"/>
  <c r="C317" i="8" s="1"/>
  <c r="C319" i="8" s="1"/>
  <c r="B65" i="9"/>
  <c r="B317" i="8" s="1"/>
  <c r="B319" i="8" s="1"/>
  <c r="A382" i="8"/>
  <c r="C356" i="8"/>
  <c r="C334" i="8"/>
  <c r="C333" i="8"/>
  <c r="C330" i="8"/>
  <c r="C329" i="8"/>
  <c r="A326" i="8"/>
  <c r="A324" i="8"/>
  <c r="C322" i="8"/>
  <c r="A322" i="8"/>
  <c r="A321" i="8"/>
  <c r="A320" i="8"/>
  <c r="A314" i="8"/>
  <c r="A312" i="8"/>
  <c r="C310" i="8"/>
  <c r="A310" i="8"/>
  <c r="A309" i="8"/>
  <c r="A308" i="8"/>
  <c r="C307" i="8"/>
  <c r="B307" i="8"/>
  <c r="A297" i="8"/>
  <c r="A295" i="8"/>
  <c r="C293" i="8"/>
  <c r="A293" i="8"/>
  <c r="A292" i="8"/>
  <c r="A291" i="8"/>
  <c r="C290" i="8"/>
  <c r="B290" i="8"/>
  <c r="A281" i="8"/>
  <c r="A279" i="8"/>
  <c r="C277" i="8"/>
  <c r="A277" i="8"/>
  <c r="A276" i="8"/>
  <c r="A275" i="8"/>
  <c r="C274" i="8"/>
  <c r="B274" i="8"/>
  <c r="A265" i="8"/>
  <c r="A263" i="8"/>
  <c r="C261" i="8"/>
  <c r="A261" i="8"/>
  <c r="A260" i="8"/>
  <c r="A259" i="8"/>
  <c r="C258" i="8"/>
  <c r="B258" i="8"/>
  <c r="A249" i="8"/>
  <c r="A247" i="8"/>
  <c r="C245" i="8"/>
  <c r="C246" i="8" s="1"/>
  <c r="A245" i="8"/>
  <c r="A244" i="8"/>
  <c r="A243" i="8"/>
  <c r="C242" i="8"/>
  <c r="B242" i="8"/>
  <c r="A233" i="8"/>
  <c r="A231" i="8"/>
  <c r="C229" i="8"/>
  <c r="A229" i="8"/>
  <c r="A228" i="8"/>
  <c r="A227" i="8"/>
  <c r="C226" i="8"/>
  <c r="B226" i="8"/>
  <c r="A217" i="8"/>
  <c r="A215" i="8"/>
  <c r="C213" i="8"/>
  <c r="A213" i="8"/>
  <c r="A212" i="8"/>
  <c r="A211" i="8"/>
  <c r="C210" i="8"/>
  <c r="B210" i="8"/>
  <c r="A201" i="8"/>
  <c r="A199" i="8"/>
  <c r="C197" i="8"/>
  <c r="A197" i="8"/>
  <c r="A196" i="8"/>
  <c r="A195" i="8"/>
  <c r="C194" i="8"/>
  <c r="B194" i="8"/>
  <c r="A185" i="8"/>
  <c r="A183" i="8"/>
  <c r="C181" i="8"/>
  <c r="A181" i="8"/>
  <c r="A180" i="8"/>
  <c r="A179" i="8"/>
  <c r="C178" i="8"/>
  <c r="B178" i="8"/>
  <c r="A160" i="8"/>
  <c r="A158" i="8"/>
  <c r="C156" i="8"/>
  <c r="A156" i="8"/>
  <c r="A155" i="8"/>
  <c r="A154" i="8"/>
  <c r="C153" i="8"/>
  <c r="B153" i="8"/>
  <c r="A135" i="8"/>
  <c r="A133" i="8"/>
  <c r="C131" i="8"/>
  <c r="A131" i="8"/>
  <c r="A130" i="8"/>
  <c r="A129" i="8"/>
  <c r="C128" i="8"/>
  <c r="B128" i="8"/>
  <c r="A119" i="8"/>
  <c r="A117" i="8"/>
  <c r="C115" i="8"/>
  <c r="A115" i="8"/>
  <c r="A114" i="8"/>
  <c r="A113" i="8"/>
  <c r="C112" i="8"/>
  <c r="B112" i="8"/>
  <c r="A103" i="8"/>
  <c r="A101" i="8"/>
  <c r="C99" i="8"/>
  <c r="A99" i="8"/>
  <c r="A98" i="8"/>
  <c r="A97" i="8"/>
  <c r="C96" i="8"/>
  <c r="B96" i="8"/>
  <c r="A87" i="8"/>
  <c r="A85" i="8"/>
  <c r="C83" i="8"/>
  <c r="A83" i="8"/>
  <c r="A82" i="8"/>
  <c r="A81" i="8"/>
  <c r="C80" i="8"/>
  <c r="B80" i="8"/>
  <c r="A71" i="8"/>
  <c r="A69" i="8"/>
  <c r="C67" i="8"/>
  <c r="A67" i="8"/>
  <c r="A66" i="8"/>
  <c r="A65" i="8"/>
  <c r="C64" i="8"/>
  <c r="B64" i="8"/>
  <c r="A55" i="8"/>
  <c r="A53" i="8"/>
  <c r="C51" i="8"/>
  <c r="A51" i="8"/>
  <c r="A50" i="8"/>
  <c r="A49" i="8"/>
  <c r="C48" i="8"/>
  <c r="B48" i="8"/>
  <c r="A39" i="8"/>
  <c r="A37" i="8"/>
  <c r="C35" i="8"/>
  <c r="A35" i="8"/>
  <c r="A34" i="8"/>
  <c r="A33" i="8"/>
  <c r="C32" i="8"/>
  <c r="B32" i="8"/>
  <c r="A23" i="8"/>
  <c r="A21" i="8"/>
  <c r="C19" i="8"/>
  <c r="A19" i="8"/>
  <c r="A18" i="8"/>
  <c r="A17" i="8"/>
  <c r="C16" i="8"/>
  <c r="B337" i="8"/>
  <c r="C365" i="8" l="1"/>
  <c r="C367" i="8" s="1"/>
  <c r="C369" i="8" s="1"/>
  <c r="E365" i="8"/>
  <c r="E367" i="8" s="1"/>
  <c r="G367" i="8"/>
  <c r="G369" i="8" s="1"/>
  <c r="G365" i="8"/>
  <c r="I365" i="8"/>
  <c r="I367" i="8" s="1"/>
  <c r="C52" i="8"/>
  <c r="G317" i="8"/>
  <c r="G319" i="8" s="1"/>
  <c r="I323" i="8"/>
  <c r="I328" i="8"/>
  <c r="I385" i="8" s="1"/>
  <c r="E328" i="8"/>
  <c r="E385" i="8" s="1"/>
  <c r="E323" i="8"/>
  <c r="C230" i="8"/>
  <c r="C233" i="8" s="1"/>
  <c r="C278" i="8"/>
  <c r="C281" i="8" s="1"/>
  <c r="C294" i="8"/>
  <c r="C297" i="8" s="1"/>
  <c r="C20" i="8"/>
  <c r="C23" i="8" s="1"/>
  <c r="C198" i="8"/>
  <c r="C201" i="8" s="1"/>
  <c r="C262" i="8"/>
  <c r="C265" i="8" s="1"/>
  <c r="C323" i="8"/>
  <c r="C326" i="8" s="1"/>
  <c r="C214" i="8"/>
  <c r="C217" i="8" s="1"/>
  <c r="C116" i="8"/>
  <c r="C84" i="8"/>
  <c r="C87" i="8" s="1"/>
  <c r="C157" i="8"/>
  <c r="C160" i="8" s="1"/>
  <c r="C311" i="8"/>
  <c r="C314" i="8" s="1"/>
  <c r="C373" i="8"/>
  <c r="C119" i="8"/>
  <c r="C100" i="8"/>
  <c r="C55" i="8"/>
  <c r="C68" i="8"/>
  <c r="C132" i="8"/>
  <c r="C328" i="8"/>
  <c r="C182" i="8"/>
  <c r="C36" i="8"/>
  <c r="B328" i="8"/>
  <c r="C331" i="8"/>
  <c r="C249" i="8"/>
  <c r="H67" i="9"/>
  <c r="H41" i="9"/>
  <c r="I369" i="8" l="1"/>
  <c r="I378" i="8"/>
  <c r="E369" i="8"/>
  <c r="E378" i="8"/>
  <c r="G378" i="8"/>
  <c r="G323" i="8"/>
  <c r="G328" i="8"/>
  <c r="G385" i="8" s="1"/>
  <c r="E326" i="8"/>
  <c r="E335" i="8" s="1"/>
  <c r="E332" i="8"/>
  <c r="I326" i="8"/>
  <c r="I335" i="8" s="1"/>
  <c r="I332" i="8"/>
  <c r="C385" i="8"/>
  <c r="C332" i="8"/>
  <c r="C377" i="8" s="1"/>
  <c r="C378" i="8"/>
  <c r="D41" i="9"/>
  <c r="D67" i="9"/>
  <c r="B41" i="9"/>
  <c r="B67" i="9"/>
  <c r="F67" i="9"/>
  <c r="F41" i="9"/>
  <c r="C185" i="8"/>
  <c r="C135" i="8"/>
  <c r="C71" i="8"/>
  <c r="C103" i="8"/>
  <c r="C39" i="8"/>
  <c r="I377" i="8" l="1"/>
  <c r="I379" i="8" s="1"/>
  <c r="I372" i="8"/>
  <c r="I374" i="8" s="1"/>
  <c r="G326" i="8"/>
  <c r="G335" i="8" s="1"/>
  <c r="G332" i="8"/>
  <c r="E377" i="8"/>
  <c r="E379" i="8" s="1"/>
  <c r="E372" i="8"/>
  <c r="E374" i="8" s="1"/>
  <c r="C372" i="8"/>
  <c r="C374" i="8" s="1"/>
  <c r="C379" i="8"/>
  <c r="C386" i="8" s="1"/>
  <c r="C335" i="8"/>
  <c r="E381" i="8" l="1"/>
  <c r="E386" i="8"/>
  <c r="G377" i="8"/>
  <c r="G379" i="8" s="1"/>
  <c r="G372" i="8"/>
  <c r="G374" i="8" s="1"/>
  <c r="I381" i="8"/>
  <c r="I382" i="8" s="1"/>
  <c r="I383" i="8" s="1"/>
  <c r="I386" i="8"/>
  <c r="C381" i="8"/>
  <c r="C382" i="8" s="1"/>
  <c r="C383" i="8" s="1"/>
  <c r="G381" i="8" l="1"/>
  <c r="G386" i="8"/>
  <c r="E382" i="8"/>
  <c r="E383" i="8" s="1"/>
  <c r="G382" i="8" l="1"/>
  <c r="G383" i="8" s="1"/>
</calcChain>
</file>

<file path=xl/comments1.xml><?xml version="1.0" encoding="utf-8"?>
<comments xmlns="http://schemas.openxmlformats.org/spreadsheetml/2006/main">
  <authors>
    <author>O'Keefe, Margaret</author>
  </authors>
  <commentList>
    <comment ref="C356" authorId="0">
      <text>
        <r>
          <rPr>
            <sz val="9"/>
            <color indexed="81"/>
            <rFont val="Calibri"/>
            <family val="2"/>
            <scheme val="minor"/>
          </rPr>
          <t>Please do not overwrite the formula in this cell</t>
        </r>
      </text>
    </comment>
    <comment ref="E356" authorId="0">
      <text>
        <r>
          <rPr>
            <sz val="9"/>
            <color indexed="81"/>
            <rFont val="Calibri"/>
            <family val="2"/>
            <scheme val="minor"/>
          </rPr>
          <t>Please do not overwrite the formula in this cell</t>
        </r>
      </text>
    </comment>
    <comment ref="G356" authorId="0">
      <text>
        <r>
          <rPr>
            <sz val="9"/>
            <color indexed="81"/>
            <rFont val="Calibri"/>
            <family val="2"/>
            <scheme val="minor"/>
          </rPr>
          <t>Please do not overwrite the formula in this cell</t>
        </r>
      </text>
    </comment>
    <comment ref="I356" authorId="0">
      <text>
        <r>
          <rPr>
            <sz val="9"/>
            <color indexed="81"/>
            <rFont val="Calibri"/>
            <family val="2"/>
            <scheme val="minor"/>
          </rPr>
          <t>Please do not overwrite the formula in this cell</t>
        </r>
      </text>
    </comment>
    <comment ref="C365" authorId="0">
      <text>
        <r>
          <rPr>
            <sz val="9"/>
            <color indexed="81"/>
            <rFont val="Calibri"/>
            <family val="2"/>
            <scheme val="minor"/>
          </rPr>
          <t>Please do not overwrite the formula in this cell</t>
        </r>
      </text>
    </comment>
    <comment ref="E365" authorId="0">
      <text>
        <r>
          <rPr>
            <sz val="9"/>
            <color indexed="81"/>
            <rFont val="Calibri"/>
            <family val="2"/>
            <scheme val="minor"/>
          </rPr>
          <t>Please do not overwrite the formula in this cell</t>
        </r>
      </text>
    </comment>
    <comment ref="G365" authorId="0">
      <text>
        <r>
          <rPr>
            <sz val="9"/>
            <color indexed="81"/>
            <rFont val="Calibri"/>
            <family val="2"/>
            <scheme val="minor"/>
          </rPr>
          <t>Please do not overwrite the formula in this cell</t>
        </r>
      </text>
    </comment>
    <comment ref="I365" authorId="0">
      <text>
        <r>
          <rPr>
            <sz val="9"/>
            <color indexed="81"/>
            <rFont val="Calibri"/>
            <family val="2"/>
            <scheme val="minor"/>
          </rPr>
          <t>Please do not overwrite the formula in this cell</t>
        </r>
      </text>
    </comment>
  </commentList>
</comments>
</file>

<file path=xl/sharedStrings.xml><?xml version="1.0" encoding="utf-8"?>
<sst xmlns="http://schemas.openxmlformats.org/spreadsheetml/2006/main" count="361" uniqueCount="79">
  <si>
    <t>1) Personnel and Fringe</t>
  </si>
  <si>
    <t>Salary</t>
  </si>
  <si>
    <t>Title</t>
  </si>
  <si>
    <t>FTE</t>
  </si>
  <si>
    <t>Corporate Allocation</t>
  </si>
  <si>
    <t>Total Personnel &amp; Fringe</t>
  </si>
  <si>
    <t>Total Salary Costs</t>
  </si>
  <si>
    <t>Total Fringe Benefit Costs</t>
  </si>
  <si>
    <t>Total Personnel &amp; Fringe Costs</t>
  </si>
  <si>
    <t>Total Corporate Allocation</t>
  </si>
  <si>
    <t>Total Costs</t>
  </si>
  <si>
    <t>3)  Total Costs</t>
  </si>
  <si>
    <t>Approved Budget Other Direct</t>
  </si>
  <si>
    <t>4)  Total Contract</t>
  </si>
  <si>
    <t>Office Supplies</t>
  </si>
  <si>
    <t>Printing</t>
  </si>
  <si>
    <t>Postage/Freight</t>
  </si>
  <si>
    <t>Other</t>
  </si>
  <si>
    <t>Insurance</t>
  </si>
  <si>
    <t>Taxes</t>
  </si>
  <si>
    <t xml:space="preserve">Total Other Direct Expense </t>
  </si>
  <si>
    <t>Total Other Direct Costs</t>
  </si>
  <si>
    <t>Approved Budget Salaries/Fringe</t>
  </si>
  <si>
    <t>$</t>
  </si>
  <si>
    <t>Other, if not listed (submit separate detail)</t>
  </si>
  <si>
    <t>Total Personnel and Fringe Costs</t>
  </si>
  <si>
    <t>Depreciation</t>
  </si>
  <si>
    <t>IS Development</t>
  </si>
  <si>
    <t>Legal Services</t>
  </si>
  <si>
    <t>Maintenance</t>
  </si>
  <si>
    <t>Utilities</t>
  </si>
  <si>
    <t>Other, if not listed (submit separate detail) (1)</t>
  </si>
  <si>
    <t>Subtotal</t>
  </si>
  <si>
    <t>Subtotal plus Corporate Allocation</t>
  </si>
  <si>
    <t>Other Staffing</t>
  </si>
  <si>
    <t>Consultant/Subcontracted Services (list below)</t>
  </si>
  <si>
    <t>Corporate Administration</t>
  </si>
  <si>
    <t>Human Resources</t>
  </si>
  <si>
    <t>[title]</t>
  </si>
  <si>
    <t>Information Security</t>
  </si>
  <si>
    <t>Facilities Administration</t>
  </si>
  <si>
    <t>Finance</t>
  </si>
  <si>
    <t>Corporate Communications
&amp; Community Affairs</t>
  </si>
  <si>
    <t>Medical Management Administration</t>
  </si>
  <si>
    <t>Health Services Administration</t>
  </si>
  <si>
    <t>Member Engagement Services</t>
  </si>
  <si>
    <t>Community Practice Transformation</t>
  </si>
  <si>
    <t>Medical Economics and Quality Mgmt Admin</t>
  </si>
  <si>
    <t>Quality Management</t>
  </si>
  <si>
    <t>Medical Economics</t>
  </si>
  <si>
    <t>Intensive Care Management</t>
  </si>
  <si>
    <t>Member &amp; Provider Engagement Admin</t>
  </si>
  <si>
    <t>Provider Engagement Services</t>
  </si>
  <si>
    <t>Utilization Management</t>
  </si>
  <si>
    <t>Information Systems</t>
  </si>
  <si>
    <t>2) Non-Labor Expenses</t>
  </si>
  <si>
    <t>Membership/License Fees</t>
  </si>
  <si>
    <t>[list item here]</t>
  </si>
  <si>
    <t>Occupancy</t>
  </si>
  <si>
    <t>IT Network &amp; Telecom</t>
  </si>
  <si>
    <t>Travel &amp; Related</t>
  </si>
  <si>
    <t>Training/Seminars/Conferences</t>
  </si>
  <si>
    <t>Equipment Lease/Expense</t>
  </si>
  <si>
    <t>Software Support/Usage Charges</t>
  </si>
  <si>
    <t>Performance Pool</t>
  </si>
  <si>
    <t>Total Temporary Help</t>
  </si>
  <si>
    <t>Total Fringe Benefits</t>
  </si>
  <si>
    <t>Total Payroll Taxes</t>
  </si>
  <si>
    <t>[Entity Name] - Other Detail</t>
  </si>
  <si>
    <t>Start-Up
(6 mos.)</t>
  </si>
  <si>
    <t>Year 1</t>
  </si>
  <si>
    <t>Year 2</t>
  </si>
  <si>
    <t>Year 3</t>
  </si>
  <si>
    <t>Fringe as Percent of Salaries</t>
  </si>
  <si>
    <t>[Bidder Name]</t>
  </si>
  <si>
    <t>Exhibit F: ASO Contract Budget Proposal</t>
  </si>
  <si>
    <t>GRAND TOTAL</t>
  </si>
  <si>
    <t>[name of Subcontractor]</t>
  </si>
  <si>
    <t>Total Other Non-Labor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</si>
</sst>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0_);\(0\)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8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 val="singleAccounting"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70C0"/>
      <name val="Calibri"/>
      <family val="2"/>
    </font>
    <font>
      <sz val="9"/>
      <color indexed="8"/>
      <name val="Calibri"/>
      <family val="2"/>
    </font>
    <font>
      <b/>
      <sz val="11"/>
      <color rgb="FF0070C0"/>
      <name val="Calibri"/>
      <family val="2"/>
    </font>
    <font>
      <sz val="9"/>
      <color indexed="8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2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40" applyFont="1"/>
    <xf numFmtId="14" fontId="2" fillId="0" borderId="0" xfId="40" applyNumberFormat="1" applyFont="1" applyFill="1" applyAlignment="1">
      <alignment horizontal="left"/>
    </xf>
    <xf numFmtId="43" fontId="19" fillId="0" borderId="13" xfId="40" applyNumberFormat="1" applyFont="1" applyFill="1" applyBorder="1" applyAlignment="1"/>
    <xf numFmtId="0" fontId="2" fillId="25" borderId="10" xfId="40" applyFont="1" applyFill="1" applyBorder="1"/>
    <xf numFmtId="164" fontId="2" fillId="0" borderId="0" xfId="29" applyNumberFormat="1" applyFont="1" applyFill="1" applyBorder="1"/>
    <xf numFmtId="0" fontId="2" fillId="0" borderId="12" xfId="40" applyFont="1" applyBorder="1"/>
    <xf numFmtId="0" fontId="2" fillId="0" borderId="13" xfId="40" applyFont="1" applyBorder="1"/>
    <xf numFmtId="166" fontId="21" fillId="0" borderId="0" xfId="28" applyNumberFormat="1" applyFont="1" applyFill="1" applyBorder="1"/>
    <xf numFmtId="42" fontId="2" fillId="24" borderId="11" xfId="29" applyNumberFormat="1" applyFont="1" applyFill="1" applyBorder="1"/>
    <xf numFmtId="42" fontId="19" fillId="0" borderId="14" xfId="29" applyNumberFormat="1" applyFont="1" applyFill="1" applyBorder="1" applyAlignment="1"/>
    <xf numFmtId="42" fontId="2" fillId="0" borderId="15" xfId="29" applyNumberFormat="1" applyFont="1" applyBorder="1"/>
    <xf numFmtId="42" fontId="21" fillId="25" borderId="19" xfId="40" applyNumberFormat="1" applyFont="1" applyFill="1" applyBorder="1"/>
    <xf numFmtId="0" fontId="2" fillId="0" borderId="0" xfId="40" applyFont="1" applyFill="1" applyBorder="1"/>
    <xf numFmtId="0" fontId="2" fillId="0" borderId="0" xfId="40" applyFont="1" applyBorder="1"/>
    <xf numFmtId="0" fontId="2" fillId="0" borderId="0" xfId="40" applyFont="1" applyFill="1" applyAlignment="1">
      <alignment horizontal="center"/>
    </xf>
    <xf numFmtId="42" fontId="2" fillId="0" borderId="0" xfId="40" applyNumberFormat="1" applyFont="1" applyFill="1" applyAlignment="1">
      <alignment horizontal="center"/>
    </xf>
    <xf numFmtId="0" fontId="2" fillId="0" borderId="0" xfId="40" applyFont="1" applyFill="1"/>
    <xf numFmtId="0" fontId="2" fillId="0" borderId="13" xfId="40" applyFont="1" applyFill="1" applyBorder="1"/>
    <xf numFmtId="42" fontId="2" fillId="0" borderId="11" xfId="40" applyNumberFormat="1" applyFont="1" applyBorder="1"/>
    <xf numFmtId="42" fontId="2" fillId="0" borderId="14" xfId="40" applyNumberFormat="1" applyFont="1" applyBorder="1"/>
    <xf numFmtId="0" fontId="2" fillId="0" borderId="0" xfId="40" quotePrefix="1" applyFont="1"/>
    <xf numFmtId="42" fontId="2" fillId="0" borderId="0" xfId="40" applyNumberFormat="1" applyFont="1"/>
    <xf numFmtId="0" fontId="2" fillId="25" borderId="18" xfId="40" applyFont="1" applyFill="1" applyBorder="1"/>
    <xf numFmtId="42" fontId="2" fillId="25" borderId="18" xfId="40" applyNumberFormat="1" applyFont="1" applyFill="1" applyBorder="1"/>
    <xf numFmtId="0" fontId="2" fillId="25" borderId="19" xfId="40" applyFont="1" applyFill="1" applyBorder="1"/>
    <xf numFmtId="42" fontId="2" fillId="25" borderId="19" xfId="40" applyNumberFormat="1" applyFont="1" applyFill="1" applyBorder="1"/>
    <xf numFmtId="0" fontId="2" fillId="25" borderId="20" xfId="40" applyFont="1" applyFill="1" applyBorder="1"/>
    <xf numFmtId="42" fontId="2" fillId="25" borderId="20" xfId="40" applyNumberFormat="1" applyFont="1" applyFill="1" applyBorder="1"/>
    <xf numFmtId="42" fontId="22" fillId="0" borderId="0" xfId="40" applyNumberFormat="1" applyFont="1"/>
    <xf numFmtId="0" fontId="23" fillId="0" borderId="10" xfId="40" applyFont="1" applyFill="1" applyBorder="1" applyAlignment="1">
      <alignment horizontal="center" vertical="center" wrapText="1"/>
    </xf>
    <xf numFmtId="42" fontId="23" fillId="0" borderId="11" xfId="40" applyNumberFormat="1" applyFont="1" applyFill="1" applyBorder="1" applyAlignment="1">
      <alignment horizontal="center" vertical="center" wrapText="1"/>
    </xf>
    <xf numFmtId="0" fontId="23" fillId="0" borderId="11" xfId="40" applyFont="1" applyFill="1" applyBorder="1" applyAlignment="1">
      <alignment horizontal="center" vertical="center" wrapText="1"/>
    </xf>
    <xf numFmtId="43" fontId="2" fillId="0" borderId="12" xfId="28" applyFont="1" applyFill="1" applyBorder="1"/>
    <xf numFmtId="43" fontId="23" fillId="24" borderId="12" xfId="28" applyFont="1" applyFill="1" applyBorder="1"/>
    <xf numFmtId="43" fontId="19" fillId="0" borderId="12" xfId="28" applyFont="1" applyFill="1" applyBorder="1" applyAlignment="1"/>
    <xf numFmtId="0" fontId="24" fillId="0" borderId="0" xfId="40" applyFont="1" applyFill="1" applyAlignment="1">
      <alignment horizontal="center"/>
    </xf>
    <xf numFmtId="0" fontId="23" fillId="0" borderId="27" xfId="40" applyFont="1" applyFill="1" applyBorder="1" applyAlignment="1">
      <alignment horizontal="center" vertical="center"/>
    </xf>
    <xf numFmtId="1" fontId="19" fillId="0" borderId="29" xfId="39" applyNumberFormat="1" applyFont="1" applyFill="1" applyBorder="1"/>
    <xf numFmtId="1" fontId="19" fillId="0" borderId="30" xfId="39" applyNumberFormat="1" applyFont="1" applyFill="1" applyBorder="1"/>
    <xf numFmtId="0" fontId="23" fillId="26" borderId="28" xfId="40" applyFont="1" applyFill="1" applyBorder="1" applyAlignment="1">
      <alignment horizontal="center" vertical="center" wrapText="1"/>
    </xf>
    <xf numFmtId="0" fontId="19" fillId="28" borderId="28" xfId="40" applyFont="1" applyFill="1" applyBorder="1" applyAlignment="1">
      <alignment horizontal="center"/>
    </xf>
    <xf numFmtId="1" fontId="19" fillId="26" borderId="27" xfId="39" applyNumberFormat="1" applyFont="1" applyFill="1" applyBorder="1"/>
    <xf numFmtId="43" fontId="19" fillId="26" borderId="12" xfId="40" applyNumberFormat="1" applyFont="1" applyFill="1" applyBorder="1" applyAlignment="1"/>
    <xf numFmtId="42" fontId="19" fillId="26" borderId="11" xfId="29" applyNumberFormat="1" applyFont="1" applyFill="1" applyBorder="1" applyAlignment="1"/>
    <xf numFmtId="43" fontId="23" fillId="26" borderId="12" xfId="28" applyFont="1" applyFill="1" applyBorder="1"/>
    <xf numFmtId="0" fontId="2" fillId="28" borderId="12" xfId="40" applyFont="1" applyFill="1" applyBorder="1"/>
    <xf numFmtId="42" fontId="2" fillId="28" borderId="15" xfId="29" applyNumberFormat="1" applyFont="1" applyFill="1" applyBorder="1"/>
    <xf numFmtId="0" fontId="2" fillId="29" borderId="17" xfId="40" applyFont="1" applyFill="1" applyBorder="1"/>
    <xf numFmtId="0" fontId="2" fillId="27" borderId="13" xfId="40" applyFont="1" applyFill="1" applyBorder="1"/>
    <xf numFmtId="42" fontId="2" fillId="27" borderId="14" xfId="40" applyNumberFormat="1" applyFont="1" applyFill="1" applyBorder="1"/>
    <xf numFmtId="43" fontId="23" fillId="27" borderId="12" xfId="28" applyFont="1" applyFill="1" applyBorder="1"/>
    <xf numFmtId="43" fontId="23" fillId="27" borderId="16" xfId="28" applyFont="1" applyFill="1" applyBorder="1"/>
    <xf numFmtId="0" fontId="27" fillId="0" borderId="27" xfId="0" applyFont="1" applyBorder="1" applyAlignment="1">
      <alignment horizontal="left" vertical="center" wrapText="1" indent="2"/>
    </xf>
    <xf numFmtId="0" fontId="26" fillId="0" borderId="27" xfId="0" applyFont="1" applyBorder="1" applyAlignment="1">
      <alignment vertical="center" wrapText="1"/>
    </xf>
    <xf numFmtId="42" fontId="28" fillId="0" borderId="15" xfId="29" applyNumberFormat="1" applyFont="1" applyBorder="1"/>
    <xf numFmtId="43" fontId="28" fillId="0" borderId="12" xfId="28" applyFont="1" applyFill="1" applyBorder="1"/>
    <xf numFmtId="42" fontId="28" fillId="0" borderId="11" xfId="40" applyNumberFormat="1" applyFont="1" applyBorder="1"/>
    <xf numFmtId="42" fontId="28" fillId="24" borderId="11" xfId="29" applyNumberFormat="1" applyFont="1" applyFill="1" applyBorder="1"/>
    <xf numFmtId="42" fontId="28" fillId="0" borderId="11" xfId="40" applyNumberFormat="1" applyFont="1" applyFill="1" applyBorder="1"/>
    <xf numFmtId="42" fontId="2" fillId="27" borderId="15" xfId="29" applyNumberFormat="1" applyFont="1" applyFill="1" applyBorder="1"/>
    <xf numFmtId="42" fontId="2" fillId="27" borderId="31" xfId="29" applyNumberFormat="1" applyFont="1" applyFill="1" applyBorder="1"/>
    <xf numFmtId="0" fontId="26" fillId="28" borderId="27" xfId="0" applyFont="1" applyFill="1" applyBorder="1" applyAlignment="1">
      <alignment horizontal="left" vertical="center" wrapText="1"/>
    </xf>
    <xf numFmtId="42" fontId="28" fillId="28" borderId="15" xfId="29" applyNumberFormat="1" applyFont="1" applyFill="1" applyBorder="1"/>
    <xf numFmtId="0" fontId="23" fillId="0" borderId="12" xfId="40" applyFont="1" applyFill="1" applyBorder="1" applyAlignment="1">
      <alignment horizontal="center" vertical="center" wrapText="1"/>
    </xf>
    <xf numFmtId="1" fontId="2" fillId="0" borderId="27" xfId="39" applyNumberFormat="1" applyFont="1" applyFill="1" applyBorder="1" applyAlignment="1">
      <alignment horizontal="left" wrapText="1" indent="1"/>
    </xf>
    <xf numFmtId="165" fontId="2" fillId="0" borderId="0" xfId="43" applyNumberFormat="1" applyFont="1"/>
    <xf numFmtId="42" fontId="2" fillId="0" borderId="0" xfId="40" applyNumberFormat="1" applyFont="1" applyBorder="1"/>
    <xf numFmtId="43" fontId="28" fillId="0" borderId="0" xfId="28" applyFont="1" applyFill="1" applyBorder="1"/>
    <xf numFmtId="42" fontId="28" fillId="0" borderId="0" xfId="40" applyNumberFormat="1" applyFont="1" applyBorder="1"/>
    <xf numFmtId="1" fontId="2" fillId="0" borderId="0" xfId="39" applyNumberFormat="1" applyFont="1" applyFill="1" applyBorder="1" applyAlignment="1">
      <alignment horizontal="left" indent="3"/>
    </xf>
    <xf numFmtId="42" fontId="22" fillId="0" borderId="0" xfId="40" applyNumberFormat="1" applyFont="1" applyBorder="1"/>
    <xf numFmtId="165" fontId="28" fillId="0" borderId="0" xfId="43" applyNumberFormat="1" applyFont="1" applyFill="1" applyBorder="1"/>
    <xf numFmtId="42" fontId="2" fillId="26" borderId="11" xfId="29" applyNumberFormat="1" applyFont="1" applyFill="1" applyBorder="1" applyAlignment="1"/>
    <xf numFmtId="6" fontId="22" fillId="0" borderId="0" xfId="40" applyNumberFormat="1" applyFont="1" applyBorder="1"/>
    <xf numFmtId="42" fontId="30" fillId="0" borderId="0" xfId="40" applyNumberFormat="1" applyFont="1" applyBorder="1"/>
    <xf numFmtId="0" fontId="2" fillId="25" borderId="10" xfId="40" applyFont="1" applyFill="1" applyBorder="1" applyAlignment="1">
      <alignment horizontal="right"/>
    </xf>
    <xf numFmtId="0" fontId="19" fillId="25" borderId="21" xfId="40" applyFont="1" applyFill="1" applyBorder="1"/>
    <xf numFmtId="0" fontId="29" fillId="0" borderId="0" xfId="40" quotePrefix="1" applyFont="1"/>
    <xf numFmtId="2" fontId="2" fillId="0" borderId="0" xfId="40" applyNumberFormat="1" applyFont="1"/>
    <xf numFmtId="42" fontId="28" fillId="30" borderId="12" xfId="40" applyNumberFormat="1" applyFont="1" applyFill="1" applyBorder="1"/>
    <xf numFmtId="0" fontId="19" fillId="29" borderId="25" xfId="40" applyFont="1" applyFill="1" applyBorder="1" applyAlignment="1">
      <alignment horizontal="center"/>
    </xf>
    <xf numFmtId="0" fontId="2" fillId="29" borderId="26" xfId="40" applyFont="1" applyFill="1" applyBorder="1"/>
    <xf numFmtId="167" fontId="2" fillId="29" borderId="26" xfId="40" applyNumberFormat="1" applyFont="1" applyFill="1" applyBorder="1" applyAlignment="1">
      <alignment horizontal="center"/>
    </xf>
    <xf numFmtId="0" fontId="22" fillId="31" borderId="12" xfId="40" applyFont="1" applyFill="1" applyBorder="1"/>
    <xf numFmtId="42" fontId="22" fillId="31" borderId="15" xfId="29" applyNumberFormat="1" applyFont="1" applyFill="1" applyBorder="1"/>
    <xf numFmtId="0" fontId="23" fillId="31" borderId="27" xfId="40" applyFont="1" applyFill="1" applyBorder="1" applyAlignment="1">
      <alignment horizontal="left" vertical="center"/>
    </xf>
    <xf numFmtId="42" fontId="22" fillId="0" borderId="15" xfId="29" applyNumberFormat="1" applyFont="1" applyBorder="1"/>
    <xf numFmtId="10" fontId="22" fillId="0" borderId="0" xfId="43" applyNumberFormat="1" applyFont="1" applyFill="1" applyBorder="1"/>
    <xf numFmtId="0" fontId="23" fillId="26" borderId="32" xfId="40" applyFont="1" applyFill="1" applyBorder="1" applyAlignment="1">
      <alignment horizontal="center" vertical="center" wrapText="1"/>
    </xf>
    <xf numFmtId="0" fontId="23" fillId="0" borderId="33" xfId="40" applyFont="1" applyFill="1" applyBorder="1" applyAlignment="1">
      <alignment horizontal="center" vertical="center"/>
    </xf>
    <xf numFmtId="0" fontId="23" fillId="0" borderId="33" xfId="40" applyFont="1" applyFill="1" applyBorder="1" applyAlignment="1">
      <alignment horizontal="left" vertical="center"/>
    </xf>
    <xf numFmtId="1" fontId="28" fillId="0" borderId="33" xfId="39" applyNumberFormat="1" applyFont="1" applyFill="1" applyBorder="1" applyAlignment="1">
      <alignment horizontal="left" wrapText="1" indent="1"/>
    </xf>
    <xf numFmtId="1" fontId="2" fillId="0" borderId="33" xfId="39" applyNumberFormat="1" applyFont="1" applyFill="1" applyBorder="1" applyAlignment="1">
      <alignment horizontal="left" wrapText="1" indent="1"/>
    </xf>
    <xf numFmtId="1" fontId="19" fillId="24" borderId="33" xfId="39" applyNumberFormat="1" applyFont="1" applyFill="1" applyBorder="1" applyAlignment="1">
      <alignment wrapText="1"/>
    </xf>
    <xf numFmtId="1" fontId="19" fillId="24" borderId="33" xfId="39" applyNumberFormat="1" applyFont="1" applyFill="1" applyBorder="1" applyAlignment="1">
      <alignment horizontal="right" wrapText="1"/>
    </xf>
    <xf numFmtId="0" fontId="23" fillId="0" borderId="33" xfId="40" applyFont="1" applyFill="1" applyBorder="1" applyAlignment="1">
      <alignment horizontal="left" vertical="center" wrapText="1"/>
    </xf>
    <xf numFmtId="1" fontId="19" fillId="24" borderId="33" xfId="39" applyNumberFormat="1" applyFont="1" applyFill="1" applyBorder="1"/>
    <xf numFmtId="1" fontId="2" fillId="0" borderId="33" xfId="39" applyNumberFormat="1" applyFont="1" applyFill="1" applyBorder="1"/>
    <xf numFmtId="1" fontId="19" fillId="0" borderId="34" xfId="39" applyNumberFormat="1" applyFont="1" applyFill="1" applyBorder="1"/>
    <xf numFmtId="1" fontId="19" fillId="26" borderId="33" xfId="39" applyNumberFormat="1" applyFont="1" applyFill="1" applyBorder="1"/>
    <xf numFmtId="1" fontId="19" fillId="26" borderId="35" xfId="39" applyNumberFormat="1" applyFont="1" applyFill="1" applyBorder="1"/>
    <xf numFmtId="1" fontId="19" fillId="26" borderId="33" xfId="39" applyNumberFormat="1" applyFont="1" applyFill="1" applyBorder="1" applyAlignment="1">
      <alignment horizontal="right"/>
    </xf>
    <xf numFmtId="1" fontId="19" fillId="0" borderId="36" xfId="39" applyNumberFormat="1" applyFont="1" applyFill="1" applyBorder="1"/>
    <xf numFmtId="0" fontId="19" fillId="28" borderId="32" xfId="40" applyFont="1" applyFill="1" applyBorder="1" applyAlignment="1">
      <alignment horizontal="center"/>
    </xf>
    <xf numFmtId="0" fontId="26" fillId="0" borderId="33" xfId="0" applyFont="1" applyBorder="1" applyAlignment="1">
      <alignment vertical="center" wrapText="1"/>
    </xf>
    <xf numFmtId="1" fontId="28" fillId="30" borderId="33" xfId="39" applyNumberFormat="1" applyFont="1" applyFill="1" applyBorder="1" applyAlignment="1">
      <alignment horizontal="left" wrapText="1" indent="2"/>
    </xf>
    <xf numFmtId="1" fontId="22" fillId="31" borderId="33" xfId="39" applyNumberFormat="1" applyFont="1" applyFill="1" applyBorder="1" applyAlignment="1">
      <alignment horizontal="left" wrapText="1" indent="1"/>
    </xf>
    <xf numFmtId="0" fontId="27" fillId="0" borderId="33" xfId="0" applyFont="1" applyBorder="1" applyAlignment="1">
      <alignment horizontal="left" vertical="center" wrapText="1" indent="2"/>
    </xf>
    <xf numFmtId="0" fontId="26" fillId="28" borderId="33" xfId="0" applyFont="1" applyFill="1" applyBorder="1" applyAlignment="1">
      <alignment horizontal="left" vertical="center" wrapText="1"/>
    </xf>
    <xf numFmtId="0" fontId="26" fillId="28" borderId="33" xfId="0" applyFont="1" applyFill="1" applyBorder="1" applyAlignment="1">
      <alignment horizontal="right" vertical="center" wrapText="1"/>
    </xf>
    <xf numFmtId="0" fontId="2" fillId="0" borderId="36" xfId="40" applyFont="1" applyBorder="1"/>
    <xf numFmtId="0" fontId="23" fillId="27" borderId="33" xfId="40" applyFont="1" applyFill="1" applyBorder="1" applyAlignment="1">
      <alignment horizontal="center" vertical="center" wrapText="1"/>
    </xf>
    <xf numFmtId="1" fontId="19" fillId="27" borderId="33" xfId="39" applyNumberFormat="1" applyFont="1" applyFill="1" applyBorder="1"/>
    <xf numFmtId="1" fontId="19" fillId="27" borderId="37" xfId="39" applyNumberFormat="1" applyFont="1" applyFill="1" applyBorder="1" applyAlignment="1">
      <alignment horizontal="right"/>
    </xf>
    <xf numFmtId="0" fontId="2" fillId="0" borderId="13" xfId="40" quotePrefix="1" applyFont="1" applyBorder="1"/>
    <xf numFmtId="165" fontId="2" fillId="0" borderId="0" xfId="43" applyNumberFormat="1" applyFont="1" applyBorder="1"/>
    <xf numFmtId="10" fontId="28" fillId="0" borderId="0" xfId="43" applyNumberFormat="1" applyFont="1" applyFill="1" applyBorder="1"/>
    <xf numFmtId="0" fontId="25" fillId="27" borderId="0" xfId="40" applyFont="1" applyFill="1" applyAlignment="1">
      <alignment horizontal="center"/>
    </xf>
    <xf numFmtId="0" fontId="2" fillId="26" borderId="23" xfId="40" applyFont="1" applyFill="1" applyBorder="1" applyAlignment="1">
      <alignment horizontal="center" wrapText="1"/>
    </xf>
    <xf numFmtId="0" fontId="2" fillId="26" borderId="24" xfId="40" applyFont="1" applyFill="1" applyBorder="1" applyAlignment="1">
      <alignment horizontal="center" wrapText="1"/>
    </xf>
    <xf numFmtId="0" fontId="2" fillId="26" borderId="17" xfId="40" applyFont="1" applyFill="1" applyBorder="1" applyAlignment="1">
      <alignment horizontal="center" wrapText="1"/>
    </xf>
    <xf numFmtId="0" fontId="2" fillId="26" borderId="22" xfId="40" applyFont="1" applyFill="1" applyBorder="1" applyAlignment="1">
      <alignment horizontal="center" wrapText="1"/>
    </xf>
    <xf numFmtId="0" fontId="2" fillId="28" borderId="17" xfId="40" applyFont="1" applyFill="1" applyBorder="1" applyAlignment="1">
      <alignment horizontal="center" wrapText="1"/>
    </xf>
    <xf numFmtId="0" fontId="2" fillId="28" borderId="22" xfId="40" applyFont="1" applyFill="1" applyBorder="1" applyAlignment="1">
      <alignment horizontal="center" wrapText="1"/>
    </xf>
    <xf numFmtId="0" fontId="2" fillId="28" borderId="23" xfId="40" applyFont="1" applyFill="1" applyBorder="1" applyAlignment="1">
      <alignment horizontal="center" wrapText="1"/>
    </xf>
    <xf numFmtId="0" fontId="2" fillId="28" borderId="24" xfId="40" applyFont="1" applyFill="1" applyBorder="1" applyAlignment="1">
      <alignment horizontal="center" wrapText="1"/>
    </xf>
    <xf numFmtId="1" fontId="2" fillId="32" borderId="33" xfId="39" applyNumberFormat="1" applyFont="1" applyFill="1" applyBorder="1" applyAlignment="1">
      <alignment horizontal="left" wrapText="1" indent="1"/>
    </xf>
    <xf numFmtId="43" fontId="22" fillId="32" borderId="12" xfId="28" applyFont="1" applyFill="1" applyBorder="1"/>
    <xf numFmtId="42" fontId="22" fillId="32" borderId="11" xfId="40" applyNumberFormat="1" applyFont="1" applyFill="1" applyBorder="1"/>
    <xf numFmtId="165" fontId="2" fillId="0" borderId="14" xfId="43" applyNumberFormat="1" applyFont="1" applyBorder="1"/>
    <xf numFmtId="167" fontId="2" fillId="29" borderId="38" xfId="40" applyNumberFormat="1" applyFont="1" applyFill="1" applyBorder="1" applyAlignment="1">
      <alignment horizontal="center"/>
    </xf>
    <xf numFmtId="42" fontId="2" fillId="25" borderId="22" xfId="40" applyNumberFormat="1" applyFont="1" applyFill="1" applyBorder="1"/>
    <xf numFmtId="42" fontId="21" fillId="25" borderId="11" xfId="40" applyNumberFormat="1" applyFont="1" applyFill="1" applyBorder="1"/>
    <xf numFmtId="42" fontId="2" fillId="25" borderId="11" xfId="40" applyNumberFormat="1" applyFont="1" applyFill="1" applyBorder="1"/>
    <xf numFmtId="42" fontId="2" fillId="25" borderId="39" xfId="40" applyNumberFormat="1" applyFont="1" applyFill="1" applyBorder="1"/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49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3" xfId="48"/>
    <cellStyle name="Normal_Small Commercial Pricing Model 6-19-00 Version" xfId="39"/>
    <cellStyle name="Normal_VO CT Connecticut Budget with Staffing Assumptions 120610" xfId="40"/>
    <cellStyle name="Note" xfId="41" builtinId="10" customBuiltin="1"/>
    <cellStyle name="Output" xfId="42" builtinId="21" customBuiltin="1"/>
    <cellStyle name="Percent" xfId="43" builtinId="5"/>
    <cellStyle name="Percent 2" xfId="50"/>
    <cellStyle name="Small" xfId="44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ys\Local%20Settings\Temporary%20Internet%20Files\OLK7F\NW3%20Combined%20%202004%20for%202005%20Projection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ephen\Uwrite\PA%20-%20Northwest\NW%20PA%20Medicaid%20Underwriting%20FINAL%205-27-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r0.deloitteonline.com/WINDOWS/Temporary%20Internet%20Files/OLKF221/QMD01-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CAS\HEALTH\CLIENTS\UC2006\Renewals\RFR%20Final\Health%20Net\Fin_Ex_HMO_0604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TANF"/>
      <sheetName val="B-HB"/>
      <sheetName val="B-SSIHH"/>
      <sheetName val="B-SSIwo"/>
      <sheetName val="B-FedGA"/>
      <sheetName val="B-CN"/>
      <sheetName val="B-MN"/>
      <sheetName val="B-Total"/>
      <sheetName val="Sheet2"/>
      <sheetName val="Sheet1"/>
      <sheetName val="MMEs"/>
      <sheetName val="PDCLMS"/>
      <sheetName val="UNITS"/>
      <sheetName val="print info"/>
    </sheetNames>
    <sheetDataSet>
      <sheetData sheetId="0">
        <row r="4">
          <cell r="A4" t="str">
            <v>Projected 2007/2008 Utilization and Claims Costs</v>
          </cell>
        </row>
      </sheetData>
      <sheetData sheetId="1">
        <row r="15">
          <cell r="G15">
            <v>126119</v>
          </cell>
        </row>
      </sheetData>
      <sheetData sheetId="2">
        <row r="15">
          <cell r="G15">
            <v>65615</v>
          </cell>
        </row>
      </sheetData>
      <sheetData sheetId="3">
        <row r="15">
          <cell r="G15">
            <v>97816</v>
          </cell>
        </row>
      </sheetData>
      <sheetData sheetId="4">
        <row r="10">
          <cell r="E10" t="str">
            <v>Base Cost 7/1/04 - 06/30/05</v>
          </cell>
        </row>
      </sheetData>
      <sheetData sheetId="5">
        <row r="15">
          <cell r="G15">
            <v>9392</v>
          </cell>
        </row>
      </sheetData>
      <sheetData sheetId="6">
        <row r="15">
          <cell r="G15">
            <v>5218</v>
          </cell>
        </row>
      </sheetData>
      <sheetData sheetId="7" refreshError="1"/>
      <sheetData sheetId="8" refreshError="1"/>
      <sheetData sheetId="9" refreshError="1"/>
      <sheetData sheetId="10">
        <row r="15">
          <cell r="AN15">
            <v>504594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ce to State Offer"/>
      <sheetName val="NW3 VBH Budget as of 1-07"/>
      <sheetName val="Unit Costs"/>
      <sheetName val="Medical Budget 10-18version"/>
      <sheetName val="Medical Cost Projection"/>
      <sheetName val="NW3 Actuary Summary 10-13-06"/>
      <sheetName val="By Line Item"/>
      <sheetName val="Kara's By Department (2)"/>
      <sheetName val="NW3 FY 2009"/>
      <sheetName val="NW3 Rates"/>
      <sheetName val="Unit Cost Rate Change Impact"/>
      <sheetName val="TSS Savings"/>
      <sheetName val="Offer Rates"/>
      <sheetName val="NW Medical Budget 4-1-08"/>
      <sheetName val="Northwest"/>
      <sheetName val="Expected Med Budget 5-07"/>
      <sheetName val="Expected Loss FY 2008"/>
      <sheetName val="By Department"/>
      <sheetName val="Assumptions"/>
      <sheetName val="Scenarios"/>
      <sheetName val="Staffing"/>
      <sheetName val="Capital"/>
      <sheetName val="Proposed Staffing"/>
      <sheetName val="Laverne's Proposed staffing"/>
      <sheetName val="Salaries from HR"/>
      <sheetName val="Current PA Salaries"/>
      <sheetName val="Membership"/>
      <sheetName val="2006 Budget by Svc Ctr"/>
      <sheetName val="IT Summary3"/>
      <sheetName val="IT Summary2"/>
      <sheetName val="TANF"/>
      <sheetName val="Healthy Beginnings"/>
      <sheetName val="BHRS Cost Adjustment"/>
      <sheetName val="ICSI All 3 Counties (2)"/>
      <sheetName val="Medical Budget wICSI&amp;MA Adjst"/>
      <sheetName val="SSI+HH W_Medicare"/>
      <sheetName val="SSI+HH W_O Medicare"/>
      <sheetName val="Federal GA"/>
      <sheetName val="Cat. Needy State"/>
      <sheetName val="Med. Needy"/>
      <sheetName val="Total - All Historical"/>
      <sheetName val="Total -- All Historical ck"/>
      <sheetName val="Med Proj. NOTES &amp; PricingIssues"/>
      <sheetName val="VBHPA Unit Cost 2006"/>
      <sheetName val="Summary - Historical"/>
      <sheetName val="Utilization &amp; PMPM Summary"/>
      <sheetName val="VBH-PA experience"/>
      <sheetName val="Outpatient breakout"/>
      <sheetName val="D &amp; A IOP_Partial_ICM"/>
      <sheetName val="VO vs Mercer Rates"/>
      <sheetName val="VO vs Mercer Rates check"/>
      <sheetName val="MobileMeds"/>
      <sheetName val="LSW-LCSW"/>
      <sheetName val="Admin Distribute"/>
      <sheetName val="Admin Distribute BAFO"/>
      <sheetName val="ICSI $'s for FY 2005-2006"/>
      <sheetName val="Ancillary breakout"/>
      <sheetName val="Sheet1"/>
      <sheetName val="Other breakout"/>
      <sheetName val="2005 VBH-PA Unit Costs"/>
      <sheetName val="2005 VBH-PA"/>
      <sheetName val="2004 VBH-PA"/>
      <sheetName val="2003 VBH-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, Plans"/>
      <sheetName val="AMed"/>
      <sheetName val="EMed"/>
      <sheetName val="Univ"/>
      <sheetName val="Actives"/>
      <sheetName val="Ann"/>
      <sheetName val="CampusMC"/>
      <sheetName val="Campus"/>
      <sheetName val="Medctr"/>
      <sheetName val="Other"/>
      <sheetName val="Labs"/>
      <sheetName val="Berk"/>
      <sheetName val="DvPR"/>
      <sheetName val="Davis"/>
      <sheetName val="DvMC"/>
      <sheetName val="IrPR"/>
      <sheetName val="Irv"/>
      <sheetName val="IrMC"/>
      <sheetName val="LAPR"/>
      <sheetName val="LA"/>
      <sheetName val="LAMC"/>
      <sheetName val="Mcd"/>
      <sheetName val="Riv"/>
      <sheetName val="SDPR"/>
      <sheetName val="SD"/>
      <sheetName val="SDMC"/>
      <sheetName val="SFPR"/>
      <sheetName val="SF"/>
      <sheetName val="SFMC"/>
      <sheetName val="SB"/>
      <sheetName val="SC"/>
      <sheetName val="ANR"/>
      <sheetName val="ASUCLA"/>
      <sheetName val="Hast"/>
      <sheetName val="OP"/>
      <sheetName val="LBL"/>
      <sheetName val="LLNL"/>
      <sheetName val="LANL"/>
      <sheetName val="UCRS"/>
      <sheetName val="PERS"/>
      <sheetName val="DPAnn"/>
      <sheetName val="Market - By Loc"/>
      <sheetName val="Market - By Sub"/>
    </sheetNames>
    <sheetDataSet>
      <sheetData sheetId="0">
        <row r="7">
          <cell r="B7" t="str">
            <v>BluePremier HMO - NM</v>
          </cell>
        </row>
        <row r="10">
          <cell r="B10" t="str">
            <v>Core - CA</v>
          </cell>
        </row>
        <row r="11">
          <cell r="B11" t="str">
            <v>Core - NM</v>
          </cell>
        </row>
        <row r="12">
          <cell r="B12" t="str">
            <v>Health Net</v>
          </cell>
        </row>
        <row r="13">
          <cell r="B13" t="str">
            <v>High Option</v>
          </cell>
        </row>
        <row r="14">
          <cell r="B14" t="str">
            <v>Kaiser - CA</v>
          </cell>
        </row>
        <row r="15">
          <cell r="B15" t="str">
            <v>Kaiser Umbrella - CA</v>
          </cell>
        </row>
        <row r="16">
          <cell r="B16" t="str">
            <v>Kaiser Umbrella - NM</v>
          </cell>
        </row>
        <row r="17">
          <cell r="B17" t="str">
            <v>Kaiser Mid-Atlantic</v>
          </cell>
        </row>
        <row r="18">
          <cell r="B18" t="str">
            <v>PacifiCare of California</v>
          </cell>
        </row>
        <row r="19">
          <cell r="B19" t="str">
            <v>PacifiCare of Nevada</v>
          </cell>
        </row>
        <row r="20">
          <cell r="B20" t="str">
            <v>UC Care</v>
          </cell>
        </row>
        <row r="21">
          <cell r="B21" t="str">
            <v>WHA</v>
          </cell>
        </row>
        <row r="22">
          <cell r="B22" t="str">
            <v>Reserved #1</v>
          </cell>
        </row>
      </sheetData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Exhibit 1a"/>
      <sheetName val="Exhibit 1b"/>
      <sheetName val="Exhibit 1c"/>
      <sheetName val="Exhibit 2a"/>
      <sheetName val="Exhibit 2b"/>
      <sheetName val="Exhibit 2c"/>
      <sheetName val="Exhibit 2d"/>
      <sheetName val="Exhibit 3"/>
      <sheetName val="Exhibit 4"/>
      <sheetName val="Exhibit 5"/>
      <sheetName val="Exhibit 6"/>
      <sheetName val="Exhibit 7"/>
      <sheetName val="Exhibit 8"/>
      <sheetName val="Exhibit 9"/>
      <sheetName val="Exhibit 10"/>
      <sheetName val="Exhibit 11"/>
      <sheetName val="Exhibit 12a"/>
      <sheetName val="Exhibit 12b"/>
      <sheetName val="Exhibit 13a"/>
      <sheetName val="Exhibit 13b"/>
      <sheetName val="Exhibit 14a"/>
      <sheetName val="Exhibit 14b"/>
      <sheetName val="Exhibit 15a"/>
      <sheetName val="Exhibit 15b"/>
      <sheetName val="Exhibit 15c"/>
      <sheetName val="Exhibit 16"/>
      <sheetName val="Exhibit 17"/>
      <sheetName val="Exhibit 18"/>
      <sheetName val="Exhibit 19"/>
      <sheetName val="Exhibit 20"/>
      <sheetName val="Exhibit 21"/>
      <sheetName val="Exhibit 22a"/>
      <sheetName val="Exhibit 22b"/>
      <sheetName val="Exhibit 22c"/>
      <sheetName val="Exhibit 23a"/>
      <sheetName val="Exhibit 23b"/>
      <sheetName val="Exhibit 23c"/>
      <sheetName val="Exhibit 24"/>
    </sheetNames>
    <sheetDataSet>
      <sheetData sheetId="0" refreshError="1"/>
      <sheetData sheetId="1">
        <row r="16">
          <cell r="F16">
            <v>2007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7"/>
  <sheetViews>
    <sheetView tabSelected="1" zoomScale="90" zoomScaleNormal="90" zoomScaleSheetLayoutView="100" workbookViewId="0">
      <pane xSplit="1" ySplit="6" topLeftCell="B365" activePane="bottomRight" state="frozen"/>
      <selection activeCell="B17" sqref="B17"/>
      <selection pane="topRight" activeCell="B17" sqref="B17"/>
      <selection pane="bottomLeft" activeCell="B17" sqref="B17"/>
      <selection pane="bottomRight" activeCell="C373" sqref="C373"/>
    </sheetView>
  </sheetViews>
  <sheetFormatPr defaultColWidth="9.140625" defaultRowHeight="15" x14ac:dyDescent="0.25"/>
  <cols>
    <col min="1" max="1" width="42.7109375" style="1" bestFit="1" customWidth="1"/>
    <col min="2" max="2" width="6.7109375" style="1" customWidth="1"/>
    <col min="3" max="3" width="13.7109375" style="22" customWidth="1"/>
    <col min="4" max="4" width="6.7109375" style="1" customWidth="1"/>
    <col min="5" max="5" width="13.7109375" style="1" customWidth="1"/>
    <col min="6" max="6" width="6.7109375" style="1" customWidth="1"/>
    <col min="7" max="7" width="13.7109375" style="1" customWidth="1"/>
    <col min="8" max="8" width="8.7109375" style="1" customWidth="1"/>
    <col min="9" max="9" width="13.7109375" style="1" customWidth="1"/>
    <col min="10" max="10" width="9.5703125" style="1" bestFit="1" customWidth="1"/>
    <col min="11" max="16384" width="9.140625" style="1"/>
  </cols>
  <sheetData>
    <row r="1" spans="1:10" ht="15" customHeight="1" x14ac:dyDescent="0.3">
      <c r="A1" s="36" t="s">
        <v>74</v>
      </c>
      <c r="B1" s="78"/>
      <c r="C1" s="29"/>
    </row>
    <row r="2" spans="1:10" ht="15" customHeight="1" x14ac:dyDescent="0.3">
      <c r="A2" s="118" t="s">
        <v>75</v>
      </c>
      <c r="B2" s="118"/>
      <c r="C2" s="118"/>
      <c r="D2" s="118"/>
      <c r="E2" s="118"/>
      <c r="F2" s="118"/>
      <c r="G2" s="118"/>
      <c r="H2" s="118"/>
      <c r="I2" s="118"/>
    </row>
    <row r="3" spans="1:10" ht="15" customHeight="1" x14ac:dyDescent="0.3">
      <c r="A3" s="118"/>
      <c r="B3" s="118"/>
      <c r="C3" s="118"/>
      <c r="D3" s="118"/>
      <c r="E3" s="118"/>
      <c r="F3" s="118"/>
      <c r="G3" s="118"/>
      <c r="H3" s="118"/>
      <c r="I3" s="118"/>
      <c r="J3" s="79"/>
    </row>
    <row r="4" spans="1:10" s="17" customFormat="1" ht="15" customHeight="1" thickBot="1" x14ac:dyDescent="0.3">
      <c r="A4" s="2"/>
      <c r="B4" s="15"/>
      <c r="C4" s="16"/>
      <c r="D4" s="15"/>
      <c r="E4" s="15"/>
      <c r="F4" s="15"/>
      <c r="G4" s="15"/>
      <c r="H4" s="15"/>
      <c r="I4" s="15"/>
    </row>
    <row r="5" spans="1:10" ht="28.15" customHeight="1" x14ac:dyDescent="0.25">
      <c r="A5" s="89" t="s">
        <v>0</v>
      </c>
      <c r="B5" s="119" t="s">
        <v>69</v>
      </c>
      <c r="C5" s="120"/>
      <c r="D5" s="121" t="s">
        <v>70</v>
      </c>
      <c r="E5" s="122"/>
      <c r="F5" s="121" t="s">
        <v>71</v>
      </c>
      <c r="G5" s="122"/>
      <c r="H5" s="121" t="s">
        <v>72</v>
      </c>
      <c r="I5" s="122"/>
    </row>
    <row r="6" spans="1:10" ht="14.45" customHeight="1" x14ac:dyDescent="0.25">
      <c r="A6" s="90" t="s">
        <v>2</v>
      </c>
      <c r="B6" s="30" t="s">
        <v>3</v>
      </c>
      <c r="C6" s="31" t="s">
        <v>23</v>
      </c>
      <c r="D6" s="30" t="s">
        <v>3</v>
      </c>
      <c r="E6" s="32" t="s">
        <v>23</v>
      </c>
      <c r="F6" s="30" t="s">
        <v>3</v>
      </c>
      <c r="G6" s="32" t="s">
        <v>23</v>
      </c>
      <c r="H6" s="30" t="s">
        <v>3</v>
      </c>
      <c r="I6" s="32" t="s">
        <v>23</v>
      </c>
    </row>
    <row r="7" spans="1:10" x14ac:dyDescent="0.25">
      <c r="A7" s="91" t="s">
        <v>36</v>
      </c>
      <c r="B7" s="64"/>
      <c r="C7" s="31"/>
      <c r="D7" s="30"/>
      <c r="E7" s="32"/>
      <c r="F7" s="30"/>
      <c r="G7" s="32"/>
      <c r="H7" s="30"/>
      <c r="I7" s="32"/>
    </row>
    <row r="8" spans="1:10" x14ac:dyDescent="0.25">
      <c r="A8" s="92" t="s">
        <v>38</v>
      </c>
      <c r="B8" s="56">
        <v>0</v>
      </c>
      <c r="C8" s="59">
        <v>0</v>
      </c>
      <c r="D8" s="56">
        <v>0</v>
      </c>
      <c r="E8" s="59">
        <v>0</v>
      </c>
      <c r="F8" s="56">
        <v>0</v>
      </c>
      <c r="G8" s="59">
        <v>0</v>
      </c>
      <c r="H8" s="56">
        <v>0</v>
      </c>
      <c r="I8" s="59">
        <v>0</v>
      </c>
    </row>
    <row r="9" spans="1:10" x14ac:dyDescent="0.25">
      <c r="A9" s="92" t="s">
        <v>38</v>
      </c>
      <c r="B9" s="56">
        <v>0</v>
      </c>
      <c r="C9" s="59">
        <v>0</v>
      </c>
      <c r="D9" s="56">
        <v>0</v>
      </c>
      <c r="E9" s="59">
        <v>0</v>
      </c>
      <c r="F9" s="56">
        <v>0</v>
      </c>
      <c r="G9" s="59">
        <v>0</v>
      </c>
      <c r="H9" s="56">
        <v>0</v>
      </c>
      <c r="I9" s="59">
        <v>0</v>
      </c>
    </row>
    <row r="10" spans="1:10" x14ac:dyDescent="0.25">
      <c r="A10" s="92" t="s">
        <v>38</v>
      </c>
      <c r="B10" s="56">
        <v>0</v>
      </c>
      <c r="C10" s="59">
        <v>0</v>
      </c>
      <c r="D10" s="56">
        <v>0</v>
      </c>
      <c r="E10" s="59">
        <v>0</v>
      </c>
      <c r="F10" s="56">
        <v>0</v>
      </c>
      <c r="G10" s="59">
        <v>0</v>
      </c>
      <c r="H10" s="56">
        <v>0</v>
      </c>
      <c r="I10" s="59">
        <v>0</v>
      </c>
    </row>
    <row r="11" spans="1:10" x14ac:dyDescent="0.25">
      <c r="A11" s="92" t="s">
        <v>38</v>
      </c>
      <c r="B11" s="56">
        <v>0</v>
      </c>
      <c r="C11" s="59">
        <v>0</v>
      </c>
      <c r="D11" s="56">
        <v>0</v>
      </c>
      <c r="E11" s="59">
        <v>0</v>
      </c>
      <c r="F11" s="56">
        <v>0</v>
      </c>
      <c r="G11" s="59">
        <v>0</v>
      </c>
      <c r="H11" s="56">
        <v>0</v>
      </c>
      <c r="I11" s="59">
        <v>0</v>
      </c>
    </row>
    <row r="12" spans="1:10" x14ac:dyDescent="0.25">
      <c r="A12" s="92" t="s">
        <v>38</v>
      </c>
      <c r="B12" s="56">
        <v>0</v>
      </c>
      <c r="C12" s="59">
        <v>0</v>
      </c>
      <c r="D12" s="56">
        <v>0</v>
      </c>
      <c r="E12" s="59">
        <v>0</v>
      </c>
      <c r="F12" s="56">
        <v>0</v>
      </c>
      <c r="G12" s="59">
        <v>0</v>
      </c>
      <c r="H12" s="56">
        <v>0</v>
      </c>
      <c r="I12" s="59">
        <v>0</v>
      </c>
    </row>
    <row r="13" spans="1:10" x14ac:dyDescent="0.25">
      <c r="A13" s="92" t="s">
        <v>38</v>
      </c>
      <c r="B13" s="56">
        <v>0</v>
      </c>
      <c r="C13" s="59">
        <v>0</v>
      </c>
      <c r="D13" s="56">
        <v>0</v>
      </c>
      <c r="E13" s="59">
        <v>0</v>
      </c>
      <c r="F13" s="56">
        <v>0</v>
      </c>
      <c r="G13" s="59">
        <v>0</v>
      </c>
      <c r="H13" s="56">
        <v>0</v>
      </c>
      <c r="I13" s="59">
        <v>0</v>
      </c>
    </row>
    <row r="14" spans="1:10" x14ac:dyDescent="0.25">
      <c r="A14" s="92" t="s">
        <v>38</v>
      </c>
      <c r="B14" s="56">
        <v>0</v>
      </c>
      <c r="C14" s="59">
        <v>0</v>
      </c>
      <c r="D14" s="56">
        <v>0</v>
      </c>
      <c r="E14" s="59">
        <v>0</v>
      </c>
      <c r="F14" s="56">
        <v>0</v>
      </c>
      <c r="G14" s="59">
        <v>0</v>
      </c>
      <c r="H14" s="56">
        <v>0</v>
      </c>
      <c r="I14" s="59">
        <v>0</v>
      </c>
    </row>
    <row r="15" spans="1:10" ht="7.9" customHeight="1" x14ac:dyDescent="0.25">
      <c r="A15" s="93"/>
      <c r="B15" s="33"/>
      <c r="C15" s="19"/>
      <c r="D15" s="33"/>
      <c r="E15" s="19"/>
      <c r="F15" s="33"/>
      <c r="G15" s="19"/>
      <c r="H15" s="33"/>
      <c r="I15" s="19"/>
    </row>
    <row r="16" spans="1:10" x14ac:dyDescent="0.25">
      <c r="A16" s="94" t="s">
        <v>36</v>
      </c>
      <c r="B16" s="34">
        <f t="shared" ref="B16:I16" si="0">SUM(B8:B15)</f>
        <v>0</v>
      </c>
      <c r="C16" s="9">
        <f t="shared" si="0"/>
        <v>0</v>
      </c>
      <c r="D16" s="34">
        <f t="shared" si="0"/>
        <v>0</v>
      </c>
      <c r="E16" s="9">
        <f t="shared" si="0"/>
        <v>0</v>
      </c>
      <c r="F16" s="34">
        <f t="shared" si="0"/>
        <v>0</v>
      </c>
      <c r="G16" s="9">
        <f t="shared" si="0"/>
        <v>0</v>
      </c>
      <c r="H16" s="34">
        <f t="shared" si="0"/>
        <v>0</v>
      </c>
      <c r="I16" s="9">
        <f t="shared" si="0"/>
        <v>0</v>
      </c>
    </row>
    <row r="17" spans="1:9" x14ac:dyDescent="0.25">
      <c r="A17" s="94" t="str">
        <f>A16&amp;" Payroll Taxes"</f>
        <v>Corporate Administration Payroll Taxes</v>
      </c>
      <c r="B17" s="34"/>
      <c r="C17" s="58">
        <v>0</v>
      </c>
      <c r="D17" s="34"/>
      <c r="E17" s="58">
        <v>0</v>
      </c>
      <c r="F17" s="34"/>
      <c r="G17" s="58">
        <v>0</v>
      </c>
      <c r="H17" s="34"/>
      <c r="I17" s="58">
        <v>0</v>
      </c>
    </row>
    <row r="18" spans="1:9" x14ac:dyDescent="0.25">
      <c r="A18" s="94" t="str">
        <f>A16&amp;" Fringe Benefits"</f>
        <v>Corporate Administration Fringe Benefits</v>
      </c>
      <c r="B18" s="34"/>
      <c r="C18" s="58">
        <v>0</v>
      </c>
      <c r="D18" s="34"/>
      <c r="E18" s="58">
        <v>0</v>
      </c>
      <c r="F18" s="34"/>
      <c r="G18" s="58">
        <v>0</v>
      </c>
      <c r="H18" s="34"/>
      <c r="I18" s="58">
        <v>0</v>
      </c>
    </row>
    <row r="19" spans="1:9" ht="30" x14ac:dyDescent="0.25">
      <c r="A19" s="94" t="str">
        <f>"Total "&amp;A16&amp;" Fringe Benefits"</f>
        <v>Total Corporate Administration Fringe Benefits</v>
      </c>
      <c r="B19" s="34"/>
      <c r="C19" s="9">
        <f>C17+C18</f>
        <v>0</v>
      </c>
      <c r="D19" s="34"/>
      <c r="E19" s="9">
        <f>E17+E18</f>
        <v>0</v>
      </c>
      <c r="F19" s="34"/>
      <c r="G19" s="9">
        <f>G17+G18</f>
        <v>0</v>
      </c>
      <c r="H19" s="34"/>
      <c r="I19" s="9">
        <f>I17+I18</f>
        <v>0</v>
      </c>
    </row>
    <row r="20" spans="1:9" x14ac:dyDescent="0.25">
      <c r="A20" s="94" t="s">
        <v>5</v>
      </c>
      <c r="B20" s="34"/>
      <c r="C20" s="9">
        <f>C16+C19</f>
        <v>0</v>
      </c>
      <c r="D20" s="34"/>
      <c r="E20" s="9">
        <f>E16+E19</f>
        <v>0</v>
      </c>
      <c r="F20" s="34"/>
      <c r="G20" s="9">
        <f>G16+G19</f>
        <v>0</v>
      </c>
      <c r="H20" s="34"/>
      <c r="I20" s="9">
        <f>I16+I19</f>
        <v>0</v>
      </c>
    </row>
    <row r="21" spans="1:9" x14ac:dyDescent="0.25">
      <c r="A21" s="94" t="str">
        <f>A16&amp;" Temporary Help"</f>
        <v>Corporate Administration Temporary Help</v>
      </c>
      <c r="B21" s="34"/>
      <c r="C21" s="58">
        <v>0</v>
      </c>
      <c r="D21" s="34"/>
      <c r="E21" s="58">
        <v>0</v>
      </c>
      <c r="F21" s="34"/>
      <c r="G21" s="58">
        <v>0</v>
      </c>
      <c r="H21" s="34"/>
      <c r="I21" s="58">
        <v>0</v>
      </c>
    </row>
    <row r="22" spans="1:9" x14ac:dyDescent="0.25">
      <c r="A22" s="94" t="s">
        <v>4</v>
      </c>
      <c r="B22" s="34"/>
      <c r="C22" s="58">
        <v>0</v>
      </c>
      <c r="D22" s="34"/>
      <c r="E22" s="58">
        <v>0</v>
      </c>
      <c r="F22" s="34"/>
      <c r="G22" s="58">
        <v>0</v>
      </c>
      <c r="H22" s="34"/>
      <c r="I22" s="58">
        <v>0</v>
      </c>
    </row>
    <row r="23" spans="1:9" x14ac:dyDescent="0.25">
      <c r="A23" s="95" t="str">
        <f>"Total "&amp;A16&amp;" Costs"</f>
        <v>Total Corporate Administration Costs</v>
      </c>
      <c r="B23" s="34"/>
      <c r="C23" s="9">
        <f>C20+C21+C22</f>
        <v>0</v>
      </c>
      <c r="D23" s="34"/>
      <c r="E23" s="9">
        <f>E20+E21+E22</f>
        <v>0</v>
      </c>
      <c r="F23" s="34"/>
      <c r="G23" s="9">
        <f>G20+G21+G22</f>
        <v>0</v>
      </c>
      <c r="H23" s="34"/>
      <c r="I23" s="9">
        <f>I20+I21+I22</f>
        <v>0</v>
      </c>
    </row>
    <row r="24" spans="1:9" x14ac:dyDescent="0.25">
      <c r="A24" s="91" t="s">
        <v>37</v>
      </c>
      <c r="B24" s="64"/>
      <c r="C24" s="31"/>
      <c r="D24" s="64"/>
      <c r="E24" s="31"/>
      <c r="F24" s="64"/>
      <c r="G24" s="31"/>
      <c r="H24" s="64"/>
      <c r="I24" s="31"/>
    </row>
    <row r="25" spans="1:9" x14ac:dyDescent="0.25">
      <c r="A25" s="92" t="s">
        <v>38</v>
      </c>
      <c r="B25" s="56">
        <v>0</v>
      </c>
      <c r="C25" s="59">
        <v>0</v>
      </c>
      <c r="D25" s="56">
        <v>0</v>
      </c>
      <c r="E25" s="59">
        <v>0</v>
      </c>
      <c r="F25" s="56">
        <v>0</v>
      </c>
      <c r="G25" s="59">
        <v>0</v>
      </c>
      <c r="H25" s="56">
        <v>0</v>
      </c>
      <c r="I25" s="59">
        <v>0</v>
      </c>
    </row>
    <row r="26" spans="1:9" x14ac:dyDescent="0.25">
      <c r="A26" s="92" t="s">
        <v>38</v>
      </c>
      <c r="B26" s="56">
        <v>0</v>
      </c>
      <c r="C26" s="59">
        <v>0</v>
      </c>
      <c r="D26" s="56">
        <v>0</v>
      </c>
      <c r="E26" s="59">
        <v>0</v>
      </c>
      <c r="F26" s="56">
        <v>0</v>
      </c>
      <c r="G26" s="59">
        <v>0</v>
      </c>
      <c r="H26" s="56">
        <v>0</v>
      </c>
      <c r="I26" s="59">
        <v>0</v>
      </c>
    </row>
    <row r="27" spans="1:9" x14ac:dyDescent="0.25">
      <c r="A27" s="92" t="s">
        <v>38</v>
      </c>
      <c r="B27" s="56">
        <v>0</v>
      </c>
      <c r="C27" s="59">
        <v>0</v>
      </c>
      <c r="D27" s="56">
        <v>0</v>
      </c>
      <c r="E27" s="59">
        <v>0</v>
      </c>
      <c r="F27" s="56">
        <v>0</v>
      </c>
      <c r="G27" s="59">
        <v>0</v>
      </c>
      <c r="H27" s="56">
        <v>0</v>
      </c>
      <c r="I27" s="59">
        <v>0</v>
      </c>
    </row>
    <row r="28" spans="1:9" x14ac:dyDescent="0.25">
      <c r="A28" s="92" t="s">
        <v>38</v>
      </c>
      <c r="B28" s="56">
        <v>0</v>
      </c>
      <c r="C28" s="59">
        <v>0</v>
      </c>
      <c r="D28" s="56">
        <v>0</v>
      </c>
      <c r="E28" s="59">
        <v>0</v>
      </c>
      <c r="F28" s="56">
        <v>0</v>
      </c>
      <c r="G28" s="59">
        <v>0</v>
      </c>
      <c r="H28" s="56">
        <v>0</v>
      </c>
      <c r="I28" s="59">
        <v>0</v>
      </c>
    </row>
    <row r="29" spans="1:9" x14ac:dyDescent="0.25">
      <c r="A29" s="92" t="s">
        <v>38</v>
      </c>
      <c r="B29" s="56">
        <v>0</v>
      </c>
      <c r="C29" s="59">
        <v>0</v>
      </c>
      <c r="D29" s="56">
        <v>0</v>
      </c>
      <c r="E29" s="59">
        <v>0</v>
      </c>
      <c r="F29" s="56">
        <v>0</v>
      </c>
      <c r="G29" s="59">
        <v>0</v>
      </c>
      <c r="H29" s="56">
        <v>0</v>
      </c>
      <c r="I29" s="59">
        <v>0</v>
      </c>
    </row>
    <row r="30" spans="1:9" x14ac:dyDescent="0.25">
      <c r="A30" s="92" t="s">
        <v>38</v>
      </c>
      <c r="B30" s="56">
        <v>0</v>
      </c>
      <c r="C30" s="59">
        <v>0</v>
      </c>
      <c r="D30" s="56">
        <v>0</v>
      </c>
      <c r="E30" s="59">
        <v>0</v>
      </c>
      <c r="F30" s="56">
        <v>0</v>
      </c>
      <c r="G30" s="59">
        <v>0</v>
      </c>
      <c r="H30" s="56">
        <v>0</v>
      </c>
      <c r="I30" s="59">
        <v>0</v>
      </c>
    </row>
    <row r="31" spans="1:9" ht="7.9" customHeight="1" x14ac:dyDescent="0.25">
      <c r="A31" s="93"/>
      <c r="B31" s="33"/>
      <c r="C31" s="19"/>
      <c r="D31" s="33"/>
      <c r="E31" s="19"/>
      <c r="F31" s="33"/>
      <c r="G31" s="19"/>
      <c r="H31" s="33"/>
      <c r="I31" s="19"/>
    </row>
    <row r="32" spans="1:9" x14ac:dyDescent="0.25">
      <c r="A32" s="94" t="s">
        <v>37</v>
      </c>
      <c r="B32" s="34">
        <f t="shared" ref="B32:I32" si="1">SUM(B24:B31)</f>
        <v>0</v>
      </c>
      <c r="C32" s="9">
        <f t="shared" si="1"/>
        <v>0</v>
      </c>
      <c r="D32" s="34">
        <f t="shared" si="1"/>
        <v>0</v>
      </c>
      <c r="E32" s="9">
        <f t="shared" si="1"/>
        <v>0</v>
      </c>
      <c r="F32" s="34">
        <f t="shared" si="1"/>
        <v>0</v>
      </c>
      <c r="G32" s="9">
        <f t="shared" si="1"/>
        <v>0</v>
      </c>
      <c r="H32" s="34">
        <f t="shared" si="1"/>
        <v>0</v>
      </c>
      <c r="I32" s="9">
        <f t="shared" si="1"/>
        <v>0</v>
      </c>
    </row>
    <row r="33" spans="1:9" x14ac:dyDescent="0.25">
      <c r="A33" s="94" t="str">
        <f>A32&amp;" Payroll Taxes"</f>
        <v>Human Resources Payroll Taxes</v>
      </c>
      <c r="B33" s="34"/>
      <c r="C33" s="58">
        <v>0</v>
      </c>
      <c r="D33" s="34"/>
      <c r="E33" s="58">
        <v>0</v>
      </c>
      <c r="F33" s="34"/>
      <c r="G33" s="58">
        <v>0</v>
      </c>
      <c r="H33" s="34"/>
      <c r="I33" s="58">
        <v>0</v>
      </c>
    </row>
    <row r="34" spans="1:9" x14ac:dyDescent="0.25">
      <c r="A34" s="94" t="str">
        <f>A32&amp;" Fringe Benefits"</f>
        <v>Human Resources Fringe Benefits</v>
      </c>
      <c r="B34" s="34"/>
      <c r="C34" s="58">
        <v>0</v>
      </c>
      <c r="D34" s="34"/>
      <c r="E34" s="58">
        <v>0</v>
      </c>
      <c r="F34" s="34"/>
      <c r="G34" s="58">
        <v>0</v>
      </c>
      <c r="H34" s="34"/>
      <c r="I34" s="58">
        <v>0</v>
      </c>
    </row>
    <row r="35" spans="1:9" x14ac:dyDescent="0.25">
      <c r="A35" s="94" t="str">
        <f>"Total "&amp;A32&amp;" Fringe Benefits"</f>
        <v>Total Human Resources Fringe Benefits</v>
      </c>
      <c r="B35" s="34"/>
      <c r="C35" s="9">
        <f>C33+C34</f>
        <v>0</v>
      </c>
      <c r="D35" s="34"/>
      <c r="E35" s="9">
        <f>E33+E34</f>
        <v>0</v>
      </c>
      <c r="F35" s="34"/>
      <c r="G35" s="9">
        <f>G33+G34</f>
        <v>0</v>
      </c>
      <c r="H35" s="34"/>
      <c r="I35" s="9">
        <f>I33+I34</f>
        <v>0</v>
      </c>
    </row>
    <row r="36" spans="1:9" x14ac:dyDescent="0.25">
      <c r="A36" s="94" t="s">
        <v>5</v>
      </c>
      <c r="B36" s="34"/>
      <c r="C36" s="9">
        <f>C32+C35</f>
        <v>0</v>
      </c>
      <c r="D36" s="34"/>
      <c r="E36" s="9">
        <f>E32+E35</f>
        <v>0</v>
      </c>
      <c r="F36" s="34"/>
      <c r="G36" s="9">
        <f>G32+G35</f>
        <v>0</v>
      </c>
      <c r="H36" s="34"/>
      <c r="I36" s="9">
        <f>I32+I35</f>
        <v>0</v>
      </c>
    </row>
    <row r="37" spans="1:9" x14ac:dyDescent="0.25">
      <c r="A37" s="94" t="str">
        <f>A32&amp;" Temporary Help"</f>
        <v>Human Resources Temporary Help</v>
      </c>
      <c r="B37" s="34"/>
      <c r="C37" s="58">
        <v>0</v>
      </c>
      <c r="D37" s="34"/>
      <c r="E37" s="58">
        <v>0</v>
      </c>
      <c r="F37" s="34"/>
      <c r="G37" s="58">
        <v>0</v>
      </c>
      <c r="H37" s="34"/>
      <c r="I37" s="58">
        <v>0</v>
      </c>
    </row>
    <row r="38" spans="1:9" x14ac:dyDescent="0.25">
      <c r="A38" s="94" t="s">
        <v>4</v>
      </c>
      <c r="B38" s="34"/>
      <c r="C38" s="58">
        <v>0</v>
      </c>
      <c r="D38" s="34"/>
      <c r="E38" s="58">
        <v>0</v>
      </c>
      <c r="F38" s="34"/>
      <c r="G38" s="58">
        <v>0</v>
      </c>
      <c r="H38" s="34"/>
      <c r="I38" s="58">
        <v>0</v>
      </c>
    </row>
    <row r="39" spans="1:9" x14ac:dyDescent="0.25">
      <c r="A39" s="95" t="str">
        <f>"Total "&amp;A32&amp;" Costs"</f>
        <v>Total Human Resources Costs</v>
      </c>
      <c r="B39" s="34"/>
      <c r="C39" s="9">
        <f>C36+C37+C38</f>
        <v>0</v>
      </c>
      <c r="D39" s="34"/>
      <c r="E39" s="9">
        <f>E36+E37+E38</f>
        <v>0</v>
      </c>
      <c r="F39" s="34"/>
      <c r="G39" s="9">
        <f>G36+G37+G38</f>
        <v>0</v>
      </c>
      <c r="H39" s="34"/>
      <c r="I39" s="9">
        <f>I36+I37+I38</f>
        <v>0</v>
      </c>
    </row>
    <row r="40" spans="1:9" s="17" customFormat="1" x14ac:dyDescent="0.25">
      <c r="A40" s="91" t="s">
        <v>39</v>
      </c>
      <c r="B40" s="64"/>
      <c r="C40" s="31"/>
      <c r="D40" s="64"/>
      <c r="E40" s="31"/>
      <c r="F40" s="64"/>
      <c r="G40" s="31"/>
      <c r="H40" s="64"/>
      <c r="I40" s="31"/>
    </row>
    <row r="41" spans="1:9" s="17" customFormat="1" x14ac:dyDescent="0.25">
      <c r="A41" s="92" t="s">
        <v>38</v>
      </c>
      <c r="B41" s="56">
        <v>0</v>
      </c>
      <c r="C41" s="59">
        <v>0</v>
      </c>
      <c r="D41" s="56">
        <v>0</v>
      </c>
      <c r="E41" s="59">
        <v>0</v>
      </c>
      <c r="F41" s="56">
        <v>0</v>
      </c>
      <c r="G41" s="59">
        <v>0</v>
      </c>
      <c r="H41" s="56">
        <v>0</v>
      </c>
      <c r="I41" s="59">
        <v>0</v>
      </c>
    </row>
    <row r="42" spans="1:9" s="17" customFormat="1" x14ac:dyDescent="0.25">
      <c r="A42" s="92" t="s">
        <v>38</v>
      </c>
      <c r="B42" s="56">
        <v>0</v>
      </c>
      <c r="C42" s="59">
        <v>0</v>
      </c>
      <c r="D42" s="56">
        <v>0</v>
      </c>
      <c r="E42" s="59">
        <v>0</v>
      </c>
      <c r="F42" s="56">
        <v>0</v>
      </c>
      <c r="G42" s="59">
        <v>0</v>
      </c>
      <c r="H42" s="56">
        <v>0</v>
      </c>
      <c r="I42" s="59">
        <v>0</v>
      </c>
    </row>
    <row r="43" spans="1:9" s="17" customFormat="1" x14ac:dyDescent="0.25">
      <c r="A43" s="92" t="s">
        <v>38</v>
      </c>
      <c r="B43" s="56">
        <v>0</v>
      </c>
      <c r="C43" s="59">
        <v>0</v>
      </c>
      <c r="D43" s="56">
        <v>0</v>
      </c>
      <c r="E43" s="59">
        <v>0</v>
      </c>
      <c r="F43" s="56">
        <v>0</v>
      </c>
      <c r="G43" s="59">
        <v>0</v>
      </c>
      <c r="H43" s="56">
        <v>0</v>
      </c>
      <c r="I43" s="59">
        <v>0</v>
      </c>
    </row>
    <row r="44" spans="1:9" s="17" customFormat="1" x14ac:dyDescent="0.25">
      <c r="A44" s="92" t="s">
        <v>38</v>
      </c>
      <c r="B44" s="56">
        <v>0</v>
      </c>
      <c r="C44" s="59">
        <v>0</v>
      </c>
      <c r="D44" s="56">
        <v>0</v>
      </c>
      <c r="E44" s="59">
        <v>0</v>
      </c>
      <c r="F44" s="56">
        <v>0</v>
      </c>
      <c r="G44" s="59">
        <v>0</v>
      </c>
      <c r="H44" s="56">
        <v>0</v>
      </c>
      <c r="I44" s="59">
        <v>0</v>
      </c>
    </row>
    <row r="45" spans="1:9" s="17" customFormat="1" x14ac:dyDescent="0.25">
      <c r="A45" s="92" t="s">
        <v>38</v>
      </c>
      <c r="B45" s="56">
        <v>0</v>
      </c>
      <c r="C45" s="59">
        <v>0</v>
      </c>
      <c r="D45" s="56">
        <v>0</v>
      </c>
      <c r="E45" s="59">
        <v>0</v>
      </c>
      <c r="F45" s="56">
        <v>0</v>
      </c>
      <c r="G45" s="59">
        <v>0</v>
      </c>
      <c r="H45" s="56">
        <v>0</v>
      </c>
      <c r="I45" s="59">
        <v>0</v>
      </c>
    </row>
    <row r="46" spans="1:9" s="17" customFormat="1" x14ac:dyDescent="0.25">
      <c r="A46" s="92" t="s">
        <v>38</v>
      </c>
      <c r="B46" s="56">
        <v>0</v>
      </c>
      <c r="C46" s="59">
        <v>0</v>
      </c>
      <c r="D46" s="56">
        <v>0</v>
      </c>
      <c r="E46" s="59">
        <v>0</v>
      </c>
      <c r="F46" s="56">
        <v>0</v>
      </c>
      <c r="G46" s="59">
        <v>0</v>
      </c>
      <c r="H46" s="56">
        <v>0</v>
      </c>
      <c r="I46" s="59">
        <v>0</v>
      </c>
    </row>
    <row r="47" spans="1:9" ht="7.9" customHeight="1" x14ac:dyDescent="0.25">
      <c r="A47" s="93"/>
      <c r="B47" s="56"/>
      <c r="C47" s="57"/>
      <c r="D47" s="56"/>
      <c r="E47" s="57"/>
      <c r="F47" s="56"/>
      <c r="G47" s="57"/>
      <c r="H47" s="56"/>
      <c r="I47" s="57"/>
    </row>
    <row r="48" spans="1:9" x14ac:dyDescent="0.25">
      <c r="A48" s="94" t="s">
        <v>39</v>
      </c>
      <c r="B48" s="34">
        <f t="shared" ref="B48:C48" si="2">SUM(B41:B47)</f>
        <v>0</v>
      </c>
      <c r="C48" s="9">
        <f t="shared" si="2"/>
        <v>0</v>
      </c>
      <c r="D48" s="34">
        <f t="shared" ref="D48:I48" si="3">SUM(D41:D47)</f>
        <v>0</v>
      </c>
      <c r="E48" s="9">
        <f t="shared" si="3"/>
        <v>0</v>
      </c>
      <c r="F48" s="34">
        <f t="shared" si="3"/>
        <v>0</v>
      </c>
      <c r="G48" s="9">
        <f t="shared" si="3"/>
        <v>0</v>
      </c>
      <c r="H48" s="34">
        <f t="shared" si="3"/>
        <v>0</v>
      </c>
      <c r="I48" s="9">
        <f t="shared" si="3"/>
        <v>0</v>
      </c>
    </row>
    <row r="49" spans="1:9" x14ac:dyDescent="0.25">
      <c r="A49" s="94" t="str">
        <f>A48&amp;" Payroll Taxes"</f>
        <v>Information Security Payroll Taxes</v>
      </c>
      <c r="B49" s="34"/>
      <c r="C49" s="58">
        <v>0</v>
      </c>
      <c r="D49" s="34"/>
      <c r="E49" s="58">
        <v>0</v>
      </c>
      <c r="F49" s="34"/>
      <c r="G49" s="58">
        <v>0</v>
      </c>
      <c r="H49" s="34"/>
      <c r="I49" s="58">
        <v>0</v>
      </c>
    </row>
    <row r="50" spans="1:9" x14ac:dyDescent="0.25">
      <c r="A50" s="94" t="str">
        <f>A48&amp;" Fringe Benefits"</f>
        <v>Information Security Fringe Benefits</v>
      </c>
      <c r="B50" s="34"/>
      <c r="C50" s="58">
        <v>0</v>
      </c>
      <c r="D50" s="34"/>
      <c r="E50" s="58">
        <v>0</v>
      </c>
      <c r="F50" s="34"/>
      <c r="G50" s="58">
        <v>0</v>
      </c>
      <c r="H50" s="34"/>
      <c r="I50" s="58">
        <v>0</v>
      </c>
    </row>
    <row r="51" spans="1:9" x14ac:dyDescent="0.25">
      <c r="A51" s="94" t="str">
        <f>"Total "&amp;A48&amp;" Fringe Benefits"</f>
        <v>Total Information Security Fringe Benefits</v>
      </c>
      <c r="B51" s="34"/>
      <c r="C51" s="9">
        <f>C49+C50</f>
        <v>0</v>
      </c>
      <c r="D51" s="34"/>
      <c r="E51" s="9">
        <f>E49+E50</f>
        <v>0</v>
      </c>
      <c r="F51" s="34"/>
      <c r="G51" s="9">
        <f>G49+G50</f>
        <v>0</v>
      </c>
      <c r="H51" s="34"/>
      <c r="I51" s="9">
        <f>I49+I50</f>
        <v>0</v>
      </c>
    </row>
    <row r="52" spans="1:9" x14ac:dyDescent="0.25">
      <c r="A52" s="94" t="s">
        <v>5</v>
      </c>
      <c r="B52" s="34"/>
      <c r="C52" s="9">
        <f>C48+C51</f>
        <v>0</v>
      </c>
      <c r="D52" s="34"/>
      <c r="E52" s="9">
        <f>E48+E51</f>
        <v>0</v>
      </c>
      <c r="F52" s="34"/>
      <c r="G52" s="9">
        <f>G48+G51</f>
        <v>0</v>
      </c>
      <c r="H52" s="34"/>
      <c r="I52" s="9">
        <f>I48+I51</f>
        <v>0</v>
      </c>
    </row>
    <row r="53" spans="1:9" x14ac:dyDescent="0.25">
      <c r="A53" s="94" t="str">
        <f>A48&amp;" Temporary Help"</f>
        <v>Information Security Temporary Help</v>
      </c>
      <c r="B53" s="34"/>
      <c r="C53" s="58">
        <v>0</v>
      </c>
      <c r="D53" s="34"/>
      <c r="E53" s="58">
        <v>0</v>
      </c>
      <c r="F53" s="34"/>
      <c r="G53" s="58">
        <v>0</v>
      </c>
      <c r="H53" s="34"/>
      <c r="I53" s="58">
        <v>0</v>
      </c>
    </row>
    <row r="54" spans="1:9" x14ac:dyDescent="0.25">
      <c r="A54" s="94" t="s">
        <v>4</v>
      </c>
      <c r="B54" s="34"/>
      <c r="C54" s="58">
        <v>0</v>
      </c>
      <c r="D54" s="34"/>
      <c r="E54" s="58">
        <v>0</v>
      </c>
      <c r="F54" s="34"/>
      <c r="G54" s="58">
        <v>0</v>
      </c>
      <c r="H54" s="34"/>
      <c r="I54" s="58">
        <v>0</v>
      </c>
    </row>
    <row r="55" spans="1:9" x14ac:dyDescent="0.25">
      <c r="A55" s="95" t="str">
        <f>"Total "&amp;A48&amp;" Costs"</f>
        <v>Total Information Security Costs</v>
      </c>
      <c r="B55" s="34"/>
      <c r="C55" s="9">
        <f>C52+C53+C54</f>
        <v>0</v>
      </c>
      <c r="D55" s="34"/>
      <c r="E55" s="9">
        <f>E52+E53+E54</f>
        <v>0</v>
      </c>
      <c r="F55" s="34"/>
      <c r="G55" s="9">
        <f>G52+G53+G54</f>
        <v>0</v>
      </c>
      <c r="H55" s="34"/>
      <c r="I55" s="9">
        <f>I52+I53+I54</f>
        <v>0</v>
      </c>
    </row>
    <row r="56" spans="1:9" s="17" customFormat="1" x14ac:dyDescent="0.25">
      <c r="A56" s="91" t="s">
        <v>40</v>
      </c>
      <c r="B56" s="64"/>
      <c r="C56" s="31"/>
      <c r="D56" s="64"/>
      <c r="E56" s="31"/>
      <c r="F56" s="64"/>
      <c r="G56" s="31"/>
      <c r="H56" s="64"/>
      <c r="I56" s="31"/>
    </row>
    <row r="57" spans="1:9" s="17" customFormat="1" x14ac:dyDescent="0.25">
      <c r="A57" s="92" t="s">
        <v>38</v>
      </c>
      <c r="B57" s="56">
        <v>0</v>
      </c>
      <c r="C57" s="59">
        <v>0</v>
      </c>
      <c r="D57" s="56">
        <v>0</v>
      </c>
      <c r="E57" s="59">
        <v>0</v>
      </c>
      <c r="F57" s="56">
        <v>0</v>
      </c>
      <c r="G57" s="59">
        <v>0</v>
      </c>
      <c r="H57" s="56">
        <v>0</v>
      </c>
      <c r="I57" s="59">
        <v>0</v>
      </c>
    </row>
    <row r="58" spans="1:9" s="17" customFormat="1" x14ac:dyDescent="0.25">
      <c r="A58" s="92" t="s">
        <v>38</v>
      </c>
      <c r="B58" s="56">
        <v>0</v>
      </c>
      <c r="C58" s="59">
        <v>0</v>
      </c>
      <c r="D58" s="56">
        <v>0</v>
      </c>
      <c r="E58" s="59">
        <v>0</v>
      </c>
      <c r="F58" s="56">
        <v>0</v>
      </c>
      <c r="G58" s="59">
        <v>0</v>
      </c>
      <c r="H58" s="56">
        <v>0</v>
      </c>
      <c r="I58" s="59">
        <v>0</v>
      </c>
    </row>
    <row r="59" spans="1:9" s="17" customFormat="1" x14ac:dyDescent="0.25">
      <c r="A59" s="92" t="s">
        <v>38</v>
      </c>
      <c r="B59" s="56">
        <v>0</v>
      </c>
      <c r="C59" s="59">
        <v>0</v>
      </c>
      <c r="D59" s="56">
        <v>0</v>
      </c>
      <c r="E59" s="59">
        <v>0</v>
      </c>
      <c r="F59" s="56">
        <v>0</v>
      </c>
      <c r="G59" s="59">
        <v>0</v>
      </c>
      <c r="H59" s="56">
        <v>0</v>
      </c>
      <c r="I59" s="59">
        <v>0</v>
      </c>
    </row>
    <row r="60" spans="1:9" s="17" customFormat="1" x14ac:dyDescent="0.25">
      <c r="A60" s="92" t="s">
        <v>38</v>
      </c>
      <c r="B60" s="56">
        <v>0</v>
      </c>
      <c r="C60" s="59">
        <v>0</v>
      </c>
      <c r="D60" s="56">
        <v>0</v>
      </c>
      <c r="E60" s="59">
        <v>0</v>
      </c>
      <c r="F60" s="56">
        <v>0</v>
      </c>
      <c r="G60" s="59">
        <v>0</v>
      </c>
      <c r="H60" s="56">
        <v>0</v>
      </c>
      <c r="I60" s="59">
        <v>0</v>
      </c>
    </row>
    <row r="61" spans="1:9" s="17" customFormat="1" x14ac:dyDescent="0.25">
      <c r="A61" s="92" t="s">
        <v>38</v>
      </c>
      <c r="B61" s="56">
        <v>0</v>
      </c>
      <c r="C61" s="59">
        <v>0</v>
      </c>
      <c r="D61" s="56">
        <v>0</v>
      </c>
      <c r="E61" s="59">
        <v>0</v>
      </c>
      <c r="F61" s="56">
        <v>0</v>
      </c>
      <c r="G61" s="59">
        <v>0</v>
      </c>
      <c r="H61" s="56">
        <v>0</v>
      </c>
      <c r="I61" s="59">
        <v>0</v>
      </c>
    </row>
    <row r="62" spans="1:9" s="17" customFormat="1" x14ac:dyDescent="0.25">
      <c r="A62" s="92" t="s">
        <v>38</v>
      </c>
      <c r="B62" s="56">
        <v>0</v>
      </c>
      <c r="C62" s="59">
        <v>0</v>
      </c>
      <c r="D62" s="56">
        <v>0</v>
      </c>
      <c r="E62" s="59">
        <v>0</v>
      </c>
      <c r="F62" s="56">
        <v>0</v>
      </c>
      <c r="G62" s="59">
        <v>0</v>
      </c>
      <c r="H62" s="56">
        <v>0</v>
      </c>
      <c r="I62" s="59">
        <v>0</v>
      </c>
    </row>
    <row r="63" spans="1:9" ht="7.9" customHeight="1" x14ac:dyDescent="0.25">
      <c r="A63" s="93"/>
      <c r="B63" s="56"/>
      <c r="C63" s="57"/>
      <c r="D63" s="56"/>
      <c r="E63" s="57"/>
      <c r="F63" s="56"/>
      <c r="G63" s="57"/>
      <c r="H63" s="56"/>
      <c r="I63" s="57"/>
    </row>
    <row r="64" spans="1:9" x14ac:dyDescent="0.25">
      <c r="A64" s="94" t="s">
        <v>40</v>
      </c>
      <c r="B64" s="34">
        <f t="shared" ref="B64:C64" si="4">SUM(B57:B63)</f>
        <v>0</v>
      </c>
      <c r="C64" s="9">
        <f t="shared" si="4"/>
        <v>0</v>
      </c>
      <c r="D64" s="34">
        <f t="shared" ref="D64:I64" si="5">SUM(D57:D63)</f>
        <v>0</v>
      </c>
      <c r="E64" s="9">
        <f t="shared" si="5"/>
        <v>0</v>
      </c>
      <c r="F64" s="34">
        <f t="shared" si="5"/>
        <v>0</v>
      </c>
      <c r="G64" s="9">
        <f t="shared" si="5"/>
        <v>0</v>
      </c>
      <c r="H64" s="34">
        <f t="shared" si="5"/>
        <v>0</v>
      </c>
      <c r="I64" s="9">
        <f t="shared" si="5"/>
        <v>0</v>
      </c>
    </row>
    <row r="65" spans="1:9" x14ac:dyDescent="0.25">
      <c r="A65" s="94" t="str">
        <f>A64&amp;" Payroll Taxes"</f>
        <v>Facilities Administration Payroll Taxes</v>
      </c>
      <c r="B65" s="34"/>
      <c r="C65" s="58">
        <v>0</v>
      </c>
      <c r="D65" s="34"/>
      <c r="E65" s="58">
        <v>0</v>
      </c>
      <c r="F65" s="34"/>
      <c r="G65" s="58">
        <v>0</v>
      </c>
      <c r="H65" s="34"/>
      <c r="I65" s="58">
        <v>0</v>
      </c>
    </row>
    <row r="66" spans="1:9" x14ac:dyDescent="0.25">
      <c r="A66" s="94" t="str">
        <f>A64&amp;" Fringe Benefits"</f>
        <v>Facilities Administration Fringe Benefits</v>
      </c>
      <c r="B66" s="34"/>
      <c r="C66" s="58">
        <v>0</v>
      </c>
      <c r="D66" s="34"/>
      <c r="E66" s="58">
        <v>0</v>
      </c>
      <c r="F66" s="34"/>
      <c r="G66" s="58">
        <v>0</v>
      </c>
      <c r="H66" s="34"/>
      <c r="I66" s="58">
        <v>0</v>
      </c>
    </row>
    <row r="67" spans="1:9" x14ac:dyDescent="0.25">
      <c r="A67" s="94" t="str">
        <f>"Total "&amp;A64&amp;" Fringe Benefits"</f>
        <v>Total Facilities Administration Fringe Benefits</v>
      </c>
      <c r="B67" s="34"/>
      <c r="C67" s="9">
        <f>C65+C66</f>
        <v>0</v>
      </c>
      <c r="D67" s="34"/>
      <c r="E67" s="9">
        <f>E65+E66</f>
        <v>0</v>
      </c>
      <c r="F67" s="34"/>
      <c r="G67" s="9">
        <f>G65+G66</f>
        <v>0</v>
      </c>
      <c r="H67" s="34"/>
      <c r="I67" s="9">
        <f>I65+I66</f>
        <v>0</v>
      </c>
    </row>
    <row r="68" spans="1:9" x14ac:dyDescent="0.25">
      <c r="A68" s="94" t="s">
        <v>5</v>
      </c>
      <c r="B68" s="34"/>
      <c r="C68" s="9">
        <f>C64+C67</f>
        <v>0</v>
      </c>
      <c r="D68" s="34"/>
      <c r="E68" s="9">
        <f>E64+E67</f>
        <v>0</v>
      </c>
      <c r="F68" s="34"/>
      <c r="G68" s="9">
        <f>G64+G67</f>
        <v>0</v>
      </c>
      <c r="H68" s="34"/>
      <c r="I68" s="9">
        <f>I64+I67</f>
        <v>0</v>
      </c>
    </row>
    <row r="69" spans="1:9" x14ac:dyDescent="0.25">
      <c r="A69" s="94" t="str">
        <f>A64&amp;" Temporary Help"</f>
        <v>Facilities Administration Temporary Help</v>
      </c>
      <c r="B69" s="34"/>
      <c r="C69" s="58">
        <v>0</v>
      </c>
      <c r="D69" s="34"/>
      <c r="E69" s="58">
        <v>0</v>
      </c>
      <c r="F69" s="34"/>
      <c r="G69" s="58">
        <v>0</v>
      </c>
      <c r="H69" s="34"/>
      <c r="I69" s="58">
        <v>0</v>
      </c>
    </row>
    <row r="70" spans="1:9" x14ac:dyDescent="0.25">
      <c r="A70" s="94" t="s">
        <v>4</v>
      </c>
      <c r="B70" s="34"/>
      <c r="C70" s="58">
        <v>0</v>
      </c>
      <c r="D70" s="34"/>
      <c r="E70" s="58">
        <v>0</v>
      </c>
      <c r="F70" s="34"/>
      <c r="G70" s="58">
        <v>0</v>
      </c>
      <c r="H70" s="34"/>
      <c r="I70" s="58">
        <v>0</v>
      </c>
    </row>
    <row r="71" spans="1:9" x14ac:dyDescent="0.25">
      <c r="A71" s="95" t="str">
        <f>"Total "&amp;A64&amp;" Costs"</f>
        <v>Total Facilities Administration Costs</v>
      </c>
      <c r="B71" s="34"/>
      <c r="C71" s="9">
        <f>C68+C69+C70</f>
        <v>0</v>
      </c>
      <c r="D71" s="34"/>
      <c r="E71" s="9">
        <f>E68+E69+E70</f>
        <v>0</v>
      </c>
      <c r="F71" s="34"/>
      <c r="G71" s="9">
        <f>G68+G69+G70</f>
        <v>0</v>
      </c>
      <c r="H71" s="34"/>
      <c r="I71" s="9">
        <f>I68+I69+I70</f>
        <v>0</v>
      </c>
    </row>
    <row r="72" spans="1:9" s="17" customFormat="1" x14ac:dyDescent="0.25">
      <c r="A72" s="91" t="s">
        <v>41</v>
      </c>
      <c r="B72" s="64"/>
      <c r="C72" s="31"/>
      <c r="D72" s="64"/>
      <c r="E72" s="31"/>
      <c r="F72" s="64"/>
      <c r="G72" s="31"/>
      <c r="H72" s="64"/>
      <c r="I72" s="31"/>
    </row>
    <row r="73" spans="1:9" s="17" customFormat="1" x14ac:dyDescent="0.25">
      <c r="A73" s="92" t="s">
        <v>38</v>
      </c>
      <c r="B73" s="56">
        <v>0</v>
      </c>
      <c r="C73" s="59">
        <v>0</v>
      </c>
      <c r="D73" s="56">
        <v>0</v>
      </c>
      <c r="E73" s="59">
        <v>0</v>
      </c>
      <c r="F73" s="56">
        <v>0</v>
      </c>
      <c r="G73" s="59">
        <v>0</v>
      </c>
      <c r="H73" s="56">
        <v>0</v>
      </c>
      <c r="I73" s="59">
        <v>0</v>
      </c>
    </row>
    <row r="74" spans="1:9" s="17" customFormat="1" x14ac:dyDescent="0.25">
      <c r="A74" s="92" t="s">
        <v>38</v>
      </c>
      <c r="B74" s="56">
        <v>0</v>
      </c>
      <c r="C74" s="59">
        <v>0</v>
      </c>
      <c r="D74" s="56">
        <v>0</v>
      </c>
      <c r="E74" s="59">
        <v>0</v>
      </c>
      <c r="F74" s="56">
        <v>0</v>
      </c>
      <c r="G74" s="59">
        <v>0</v>
      </c>
      <c r="H74" s="56">
        <v>0</v>
      </c>
      <c r="I74" s="59">
        <v>0</v>
      </c>
    </row>
    <row r="75" spans="1:9" s="17" customFormat="1" x14ac:dyDescent="0.25">
      <c r="A75" s="92" t="s">
        <v>38</v>
      </c>
      <c r="B75" s="56">
        <v>0</v>
      </c>
      <c r="C75" s="59">
        <v>0</v>
      </c>
      <c r="D75" s="56">
        <v>0</v>
      </c>
      <c r="E75" s="59">
        <v>0</v>
      </c>
      <c r="F75" s="56">
        <v>0</v>
      </c>
      <c r="G75" s="59">
        <v>0</v>
      </c>
      <c r="H75" s="56">
        <v>0</v>
      </c>
      <c r="I75" s="59">
        <v>0</v>
      </c>
    </row>
    <row r="76" spans="1:9" s="17" customFormat="1" x14ac:dyDescent="0.25">
      <c r="A76" s="92" t="s">
        <v>38</v>
      </c>
      <c r="B76" s="56">
        <v>0</v>
      </c>
      <c r="C76" s="59">
        <v>0</v>
      </c>
      <c r="D76" s="56">
        <v>0</v>
      </c>
      <c r="E76" s="59">
        <v>0</v>
      </c>
      <c r="F76" s="56">
        <v>0</v>
      </c>
      <c r="G76" s="59">
        <v>0</v>
      </c>
      <c r="H76" s="56">
        <v>0</v>
      </c>
      <c r="I76" s="59">
        <v>0</v>
      </c>
    </row>
    <row r="77" spans="1:9" s="17" customFormat="1" x14ac:dyDescent="0.25">
      <c r="A77" s="92" t="s">
        <v>38</v>
      </c>
      <c r="B77" s="56">
        <v>0</v>
      </c>
      <c r="C77" s="59">
        <v>0</v>
      </c>
      <c r="D77" s="56">
        <v>0</v>
      </c>
      <c r="E77" s="59">
        <v>0</v>
      </c>
      <c r="F77" s="56">
        <v>0</v>
      </c>
      <c r="G77" s="59">
        <v>0</v>
      </c>
      <c r="H77" s="56">
        <v>0</v>
      </c>
      <c r="I77" s="59">
        <v>0</v>
      </c>
    </row>
    <row r="78" spans="1:9" s="17" customFormat="1" x14ac:dyDescent="0.25">
      <c r="A78" s="92" t="s">
        <v>38</v>
      </c>
      <c r="B78" s="56">
        <v>0</v>
      </c>
      <c r="C78" s="59">
        <v>0</v>
      </c>
      <c r="D78" s="56">
        <v>0</v>
      </c>
      <c r="E78" s="59">
        <v>0</v>
      </c>
      <c r="F78" s="56">
        <v>0</v>
      </c>
      <c r="G78" s="59">
        <v>0</v>
      </c>
      <c r="H78" s="56">
        <v>0</v>
      </c>
      <c r="I78" s="59">
        <v>0</v>
      </c>
    </row>
    <row r="79" spans="1:9" ht="7.9" customHeight="1" x14ac:dyDescent="0.25">
      <c r="A79" s="93"/>
      <c r="B79" s="56"/>
      <c r="C79" s="57"/>
      <c r="D79" s="56"/>
      <c r="E79" s="57"/>
      <c r="F79" s="56"/>
      <c r="G79" s="57"/>
      <c r="H79" s="56"/>
      <c r="I79" s="57"/>
    </row>
    <row r="80" spans="1:9" x14ac:dyDescent="0.25">
      <c r="A80" s="94" t="s">
        <v>41</v>
      </c>
      <c r="B80" s="34">
        <f t="shared" ref="B80:C80" si="6">SUM(B73:B79)</f>
        <v>0</v>
      </c>
      <c r="C80" s="9">
        <f t="shared" si="6"/>
        <v>0</v>
      </c>
      <c r="D80" s="34">
        <f t="shared" ref="D80:I80" si="7">SUM(D73:D79)</f>
        <v>0</v>
      </c>
      <c r="E80" s="9">
        <f t="shared" si="7"/>
        <v>0</v>
      </c>
      <c r="F80" s="34">
        <f t="shared" si="7"/>
        <v>0</v>
      </c>
      <c r="G80" s="9">
        <f t="shared" si="7"/>
        <v>0</v>
      </c>
      <c r="H80" s="34">
        <f t="shared" si="7"/>
        <v>0</v>
      </c>
      <c r="I80" s="9">
        <f t="shared" si="7"/>
        <v>0</v>
      </c>
    </row>
    <row r="81" spans="1:9" x14ac:dyDescent="0.25">
      <c r="A81" s="94" t="str">
        <f>A80&amp;" Payroll Taxes"</f>
        <v>Finance Payroll Taxes</v>
      </c>
      <c r="B81" s="34"/>
      <c r="C81" s="58">
        <v>0</v>
      </c>
      <c r="D81" s="34"/>
      <c r="E81" s="58">
        <v>0</v>
      </c>
      <c r="F81" s="34"/>
      <c r="G81" s="58">
        <v>0</v>
      </c>
      <c r="H81" s="34"/>
      <c r="I81" s="58">
        <v>0</v>
      </c>
    </row>
    <row r="82" spans="1:9" x14ac:dyDescent="0.25">
      <c r="A82" s="94" t="str">
        <f>A80&amp;" Fringe Benefits"</f>
        <v>Finance Fringe Benefits</v>
      </c>
      <c r="B82" s="34"/>
      <c r="C82" s="58">
        <v>0</v>
      </c>
      <c r="D82" s="34"/>
      <c r="E82" s="58">
        <v>0</v>
      </c>
      <c r="F82" s="34"/>
      <c r="G82" s="58">
        <v>0</v>
      </c>
      <c r="H82" s="34"/>
      <c r="I82" s="58">
        <v>0</v>
      </c>
    </row>
    <row r="83" spans="1:9" x14ac:dyDescent="0.25">
      <c r="A83" s="94" t="str">
        <f>"Total "&amp;A80&amp;" Fringe Benefits"</f>
        <v>Total Finance Fringe Benefits</v>
      </c>
      <c r="B83" s="34"/>
      <c r="C83" s="9">
        <f>C81+C82</f>
        <v>0</v>
      </c>
      <c r="D83" s="34"/>
      <c r="E83" s="9">
        <f>E81+E82</f>
        <v>0</v>
      </c>
      <c r="F83" s="34"/>
      <c r="G83" s="9">
        <f>G81+G82</f>
        <v>0</v>
      </c>
      <c r="H83" s="34"/>
      <c r="I83" s="9">
        <f>I81+I82</f>
        <v>0</v>
      </c>
    </row>
    <row r="84" spans="1:9" x14ac:dyDescent="0.25">
      <c r="A84" s="94" t="s">
        <v>5</v>
      </c>
      <c r="B84" s="34"/>
      <c r="C84" s="9">
        <f>C80+C83</f>
        <v>0</v>
      </c>
      <c r="D84" s="34"/>
      <c r="E84" s="9">
        <f>E80+E83</f>
        <v>0</v>
      </c>
      <c r="F84" s="34"/>
      <c r="G84" s="9">
        <f>G80+G83</f>
        <v>0</v>
      </c>
      <c r="H84" s="34"/>
      <c r="I84" s="9">
        <f>I80+I83</f>
        <v>0</v>
      </c>
    </row>
    <row r="85" spans="1:9" x14ac:dyDescent="0.25">
      <c r="A85" s="94" t="str">
        <f>A80&amp;" Temporary Help"</f>
        <v>Finance Temporary Help</v>
      </c>
      <c r="B85" s="34"/>
      <c r="C85" s="58">
        <v>0</v>
      </c>
      <c r="D85" s="34"/>
      <c r="E85" s="58">
        <v>0</v>
      </c>
      <c r="F85" s="34"/>
      <c r="G85" s="58">
        <v>0</v>
      </c>
      <c r="H85" s="34"/>
      <c r="I85" s="58">
        <v>0</v>
      </c>
    </row>
    <row r="86" spans="1:9" x14ac:dyDescent="0.25">
      <c r="A86" s="94" t="s">
        <v>4</v>
      </c>
      <c r="B86" s="34"/>
      <c r="C86" s="58">
        <v>0</v>
      </c>
      <c r="D86" s="34"/>
      <c r="E86" s="58">
        <v>0</v>
      </c>
      <c r="F86" s="34"/>
      <c r="G86" s="58">
        <v>0</v>
      </c>
      <c r="H86" s="34"/>
      <c r="I86" s="58">
        <v>0</v>
      </c>
    </row>
    <row r="87" spans="1:9" x14ac:dyDescent="0.25">
      <c r="A87" s="95" t="str">
        <f>"Total "&amp;A80&amp;" Costs"</f>
        <v>Total Finance Costs</v>
      </c>
      <c r="B87" s="34"/>
      <c r="C87" s="9">
        <f>C84+C85+C86</f>
        <v>0</v>
      </c>
      <c r="D87" s="34"/>
      <c r="E87" s="9">
        <f>E84+E85+E86</f>
        <v>0</v>
      </c>
      <c r="F87" s="34"/>
      <c r="G87" s="9">
        <f>G84+G85+G86</f>
        <v>0</v>
      </c>
      <c r="H87" s="34"/>
      <c r="I87" s="9">
        <f>I84+I85+I86</f>
        <v>0</v>
      </c>
    </row>
    <row r="88" spans="1:9" s="17" customFormat="1" ht="30" x14ac:dyDescent="0.25">
      <c r="A88" s="96" t="s">
        <v>42</v>
      </c>
      <c r="B88" s="64"/>
      <c r="C88" s="31"/>
      <c r="D88" s="64"/>
      <c r="E88" s="31"/>
      <c r="F88" s="64"/>
      <c r="G88" s="31"/>
      <c r="H88" s="64"/>
      <c r="I88" s="31"/>
    </row>
    <row r="89" spans="1:9" s="17" customFormat="1" x14ac:dyDescent="0.25">
      <c r="A89" s="92" t="s">
        <v>38</v>
      </c>
      <c r="B89" s="56">
        <v>0</v>
      </c>
      <c r="C89" s="59">
        <v>0</v>
      </c>
      <c r="D89" s="56">
        <v>0</v>
      </c>
      <c r="E89" s="59">
        <v>0</v>
      </c>
      <c r="F89" s="56">
        <v>0</v>
      </c>
      <c r="G89" s="59">
        <v>0</v>
      </c>
      <c r="H89" s="56">
        <v>0</v>
      </c>
      <c r="I89" s="59">
        <v>0</v>
      </c>
    </row>
    <row r="90" spans="1:9" s="17" customFormat="1" x14ac:dyDescent="0.25">
      <c r="A90" s="92" t="s">
        <v>38</v>
      </c>
      <c r="B90" s="56">
        <v>0</v>
      </c>
      <c r="C90" s="59">
        <v>0</v>
      </c>
      <c r="D90" s="56">
        <v>0</v>
      </c>
      <c r="E90" s="59">
        <v>0</v>
      </c>
      <c r="F90" s="56">
        <v>0</v>
      </c>
      <c r="G90" s="59">
        <v>0</v>
      </c>
      <c r="H90" s="56">
        <v>0</v>
      </c>
      <c r="I90" s="59">
        <v>0</v>
      </c>
    </row>
    <row r="91" spans="1:9" s="17" customFormat="1" x14ac:dyDescent="0.25">
      <c r="A91" s="92" t="s">
        <v>38</v>
      </c>
      <c r="B91" s="56">
        <v>0</v>
      </c>
      <c r="C91" s="59">
        <v>0</v>
      </c>
      <c r="D91" s="56">
        <v>0</v>
      </c>
      <c r="E91" s="59">
        <v>0</v>
      </c>
      <c r="F91" s="56">
        <v>0</v>
      </c>
      <c r="G91" s="59">
        <v>0</v>
      </c>
      <c r="H91" s="56">
        <v>0</v>
      </c>
      <c r="I91" s="59">
        <v>0</v>
      </c>
    </row>
    <row r="92" spans="1:9" s="17" customFormat="1" x14ac:dyDescent="0.25">
      <c r="A92" s="92" t="s">
        <v>38</v>
      </c>
      <c r="B92" s="56">
        <v>0</v>
      </c>
      <c r="C92" s="59">
        <v>0</v>
      </c>
      <c r="D92" s="56">
        <v>0</v>
      </c>
      <c r="E92" s="59">
        <v>0</v>
      </c>
      <c r="F92" s="56">
        <v>0</v>
      </c>
      <c r="G92" s="59">
        <v>0</v>
      </c>
      <c r="H92" s="56">
        <v>0</v>
      </c>
      <c r="I92" s="59">
        <v>0</v>
      </c>
    </row>
    <row r="93" spans="1:9" s="17" customFormat="1" x14ac:dyDescent="0.25">
      <c r="A93" s="92" t="s">
        <v>38</v>
      </c>
      <c r="B93" s="56">
        <v>0</v>
      </c>
      <c r="C93" s="59">
        <v>0</v>
      </c>
      <c r="D93" s="56">
        <v>0</v>
      </c>
      <c r="E93" s="59">
        <v>0</v>
      </c>
      <c r="F93" s="56">
        <v>0</v>
      </c>
      <c r="G93" s="59">
        <v>0</v>
      </c>
      <c r="H93" s="56">
        <v>0</v>
      </c>
      <c r="I93" s="59">
        <v>0</v>
      </c>
    </row>
    <row r="94" spans="1:9" s="17" customFormat="1" x14ac:dyDescent="0.25">
      <c r="A94" s="92" t="s">
        <v>38</v>
      </c>
      <c r="B94" s="56">
        <v>0</v>
      </c>
      <c r="C94" s="59">
        <v>0</v>
      </c>
      <c r="D94" s="56">
        <v>0</v>
      </c>
      <c r="E94" s="59">
        <v>0</v>
      </c>
      <c r="F94" s="56">
        <v>0</v>
      </c>
      <c r="G94" s="59">
        <v>0</v>
      </c>
      <c r="H94" s="56">
        <v>0</v>
      </c>
      <c r="I94" s="59">
        <v>0</v>
      </c>
    </row>
    <row r="95" spans="1:9" ht="7.9" customHeight="1" x14ac:dyDescent="0.25">
      <c r="A95" s="93"/>
      <c r="B95" s="56"/>
      <c r="C95" s="57"/>
      <c r="D95" s="56"/>
      <c r="E95" s="57"/>
      <c r="F95" s="56"/>
      <c r="G95" s="57"/>
      <c r="H95" s="56"/>
      <c r="I95" s="57"/>
    </row>
    <row r="96" spans="1:9" ht="30" x14ac:dyDescent="0.25">
      <c r="A96" s="94" t="s">
        <v>42</v>
      </c>
      <c r="B96" s="34">
        <f t="shared" ref="B96:C96" si="8">SUM(B89:B95)</f>
        <v>0</v>
      </c>
      <c r="C96" s="9">
        <f t="shared" si="8"/>
        <v>0</v>
      </c>
      <c r="D96" s="34">
        <f t="shared" ref="D96:I96" si="9">SUM(D89:D95)</f>
        <v>0</v>
      </c>
      <c r="E96" s="9">
        <f t="shared" si="9"/>
        <v>0</v>
      </c>
      <c r="F96" s="34">
        <f t="shared" si="9"/>
        <v>0</v>
      </c>
      <c r="G96" s="9">
        <f t="shared" si="9"/>
        <v>0</v>
      </c>
      <c r="H96" s="34">
        <f t="shared" si="9"/>
        <v>0</v>
      </c>
      <c r="I96" s="9">
        <f t="shared" si="9"/>
        <v>0</v>
      </c>
    </row>
    <row r="97" spans="1:9" ht="30" x14ac:dyDescent="0.25">
      <c r="A97" s="94" t="str">
        <f>A96&amp;" Payroll Taxes"</f>
        <v>Corporate Communications
&amp; Community Affairs Payroll Taxes</v>
      </c>
      <c r="B97" s="34"/>
      <c r="C97" s="58">
        <v>0</v>
      </c>
      <c r="D97" s="34"/>
      <c r="E97" s="58">
        <v>0</v>
      </c>
      <c r="F97" s="34"/>
      <c r="G97" s="58">
        <v>0</v>
      </c>
      <c r="H97" s="34"/>
      <c r="I97" s="58">
        <v>0</v>
      </c>
    </row>
    <row r="98" spans="1:9" ht="30" x14ac:dyDescent="0.25">
      <c r="A98" s="94" t="str">
        <f>A96&amp;" Fringe Benefits"</f>
        <v>Corporate Communications
&amp; Community Affairs Fringe Benefits</v>
      </c>
      <c r="B98" s="34"/>
      <c r="C98" s="58">
        <v>0</v>
      </c>
      <c r="D98" s="34"/>
      <c r="E98" s="58">
        <v>0</v>
      </c>
      <c r="F98" s="34"/>
      <c r="G98" s="58">
        <v>0</v>
      </c>
      <c r="H98" s="34"/>
      <c r="I98" s="58">
        <v>0</v>
      </c>
    </row>
    <row r="99" spans="1:9" ht="30" x14ac:dyDescent="0.25">
      <c r="A99" s="94" t="str">
        <f>"Total "&amp;A96&amp;" Fringe Benefits"</f>
        <v>Total Corporate Communications
&amp; Community Affairs Fringe Benefits</v>
      </c>
      <c r="B99" s="34"/>
      <c r="C99" s="9">
        <f>C97+C98</f>
        <v>0</v>
      </c>
      <c r="D99" s="34"/>
      <c r="E99" s="9">
        <f>E97+E98</f>
        <v>0</v>
      </c>
      <c r="F99" s="34"/>
      <c r="G99" s="9">
        <f>G97+G98</f>
        <v>0</v>
      </c>
      <c r="H99" s="34"/>
      <c r="I99" s="9">
        <f>I97+I98</f>
        <v>0</v>
      </c>
    </row>
    <row r="100" spans="1:9" x14ac:dyDescent="0.25">
      <c r="A100" s="94" t="s">
        <v>5</v>
      </c>
      <c r="B100" s="34"/>
      <c r="C100" s="9">
        <f>C96+C99</f>
        <v>0</v>
      </c>
      <c r="D100" s="34"/>
      <c r="E100" s="9">
        <f>E96+E99</f>
        <v>0</v>
      </c>
      <c r="F100" s="34"/>
      <c r="G100" s="9">
        <f>G96+G99</f>
        <v>0</v>
      </c>
      <c r="H100" s="34"/>
      <c r="I100" s="9">
        <f>I96+I99</f>
        <v>0</v>
      </c>
    </row>
    <row r="101" spans="1:9" ht="30" x14ac:dyDescent="0.25">
      <c r="A101" s="94" t="str">
        <f>A96&amp;" Temporary Help"</f>
        <v>Corporate Communications
&amp; Community Affairs Temporary Help</v>
      </c>
      <c r="B101" s="34"/>
      <c r="C101" s="58">
        <v>0</v>
      </c>
      <c r="D101" s="34"/>
      <c r="E101" s="58">
        <v>0</v>
      </c>
      <c r="F101" s="34"/>
      <c r="G101" s="58">
        <v>0</v>
      </c>
      <c r="H101" s="34"/>
      <c r="I101" s="58">
        <v>0</v>
      </c>
    </row>
    <row r="102" spans="1:9" x14ac:dyDescent="0.25">
      <c r="A102" s="94" t="s">
        <v>4</v>
      </c>
      <c r="B102" s="34"/>
      <c r="C102" s="58">
        <v>0</v>
      </c>
      <c r="D102" s="34"/>
      <c r="E102" s="58">
        <v>0</v>
      </c>
      <c r="F102" s="34"/>
      <c r="G102" s="58">
        <v>0</v>
      </c>
      <c r="H102" s="34"/>
      <c r="I102" s="58">
        <v>0</v>
      </c>
    </row>
    <row r="103" spans="1:9" ht="30" x14ac:dyDescent="0.25">
      <c r="A103" s="95" t="str">
        <f>"Total "&amp;A96&amp;" Costs"</f>
        <v>Total Corporate Communications
&amp; Community Affairs Costs</v>
      </c>
      <c r="B103" s="34"/>
      <c r="C103" s="9">
        <f>C100+C101+C102</f>
        <v>0</v>
      </c>
      <c r="D103" s="34"/>
      <c r="E103" s="9">
        <f>E100+E101+E102</f>
        <v>0</v>
      </c>
      <c r="F103" s="34"/>
      <c r="G103" s="9">
        <f>G100+G101+G102</f>
        <v>0</v>
      </c>
      <c r="H103" s="34"/>
      <c r="I103" s="9">
        <f>I100+I101+I102</f>
        <v>0</v>
      </c>
    </row>
    <row r="104" spans="1:9" s="17" customFormat="1" x14ac:dyDescent="0.25">
      <c r="A104" s="96" t="s">
        <v>43</v>
      </c>
      <c r="B104" s="64"/>
      <c r="C104" s="31"/>
      <c r="D104" s="64"/>
      <c r="E104" s="31"/>
      <c r="F104" s="64"/>
      <c r="G104" s="31"/>
      <c r="H104" s="64"/>
      <c r="I104" s="31"/>
    </row>
    <row r="105" spans="1:9" s="17" customFormat="1" x14ac:dyDescent="0.25">
      <c r="A105" s="92" t="s">
        <v>38</v>
      </c>
      <c r="B105" s="56">
        <v>0</v>
      </c>
      <c r="C105" s="59">
        <v>0</v>
      </c>
      <c r="D105" s="56">
        <v>0</v>
      </c>
      <c r="E105" s="59">
        <v>0</v>
      </c>
      <c r="F105" s="56">
        <v>0</v>
      </c>
      <c r="G105" s="59">
        <v>0</v>
      </c>
      <c r="H105" s="56">
        <v>0</v>
      </c>
      <c r="I105" s="59">
        <v>0</v>
      </c>
    </row>
    <row r="106" spans="1:9" s="17" customFormat="1" x14ac:dyDescent="0.25">
      <c r="A106" s="92" t="s">
        <v>38</v>
      </c>
      <c r="B106" s="56">
        <v>0</v>
      </c>
      <c r="C106" s="59">
        <v>0</v>
      </c>
      <c r="D106" s="56">
        <v>0</v>
      </c>
      <c r="E106" s="59">
        <v>0</v>
      </c>
      <c r="F106" s="56">
        <v>0</v>
      </c>
      <c r="G106" s="59">
        <v>0</v>
      </c>
      <c r="H106" s="56">
        <v>0</v>
      </c>
      <c r="I106" s="59">
        <v>0</v>
      </c>
    </row>
    <row r="107" spans="1:9" s="17" customFormat="1" x14ac:dyDescent="0.25">
      <c r="A107" s="92" t="s">
        <v>38</v>
      </c>
      <c r="B107" s="56">
        <v>0</v>
      </c>
      <c r="C107" s="59">
        <v>0</v>
      </c>
      <c r="D107" s="56">
        <v>0</v>
      </c>
      <c r="E107" s="59">
        <v>0</v>
      </c>
      <c r="F107" s="56">
        <v>0</v>
      </c>
      <c r="G107" s="59">
        <v>0</v>
      </c>
      <c r="H107" s="56">
        <v>0</v>
      </c>
      <c r="I107" s="59">
        <v>0</v>
      </c>
    </row>
    <row r="108" spans="1:9" s="17" customFormat="1" x14ac:dyDescent="0.25">
      <c r="A108" s="92" t="s">
        <v>38</v>
      </c>
      <c r="B108" s="56">
        <v>0</v>
      </c>
      <c r="C108" s="59">
        <v>0</v>
      </c>
      <c r="D108" s="56">
        <v>0</v>
      </c>
      <c r="E108" s="59">
        <v>0</v>
      </c>
      <c r="F108" s="56">
        <v>0</v>
      </c>
      <c r="G108" s="59">
        <v>0</v>
      </c>
      <c r="H108" s="56">
        <v>0</v>
      </c>
      <c r="I108" s="59">
        <v>0</v>
      </c>
    </row>
    <row r="109" spans="1:9" s="17" customFormat="1" x14ac:dyDescent="0.25">
      <c r="A109" s="92" t="s">
        <v>38</v>
      </c>
      <c r="B109" s="56">
        <v>0</v>
      </c>
      <c r="C109" s="59">
        <v>0</v>
      </c>
      <c r="D109" s="56">
        <v>0</v>
      </c>
      <c r="E109" s="59">
        <v>0</v>
      </c>
      <c r="F109" s="56">
        <v>0</v>
      </c>
      <c r="G109" s="59">
        <v>0</v>
      </c>
      <c r="H109" s="56">
        <v>0</v>
      </c>
      <c r="I109" s="59">
        <v>0</v>
      </c>
    </row>
    <row r="110" spans="1:9" s="17" customFormat="1" x14ac:dyDescent="0.25">
      <c r="A110" s="92" t="s">
        <v>38</v>
      </c>
      <c r="B110" s="56">
        <v>0</v>
      </c>
      <c r="C110" s="59">
        <v>0</v>
      </c>
      <c r="D110" s="56">
        <v>0</v>
      </c>
      <c r="E110" s="59">
        <v>0</v>
      </c>
      <c r="F110" s="56">
        <v>0</v>
      </c>
      <c r="G110" s="59">
        <v>0</v>
      </c>
      <c r="H110" s="56">
        <v>0</v>
      </c>
      <c r="I110" s="59">
        <v>0</v>
      </c>
    </row>
    <row r="111" spans="1:9" ht="7.9" customHeight="1" x14ac:dyDescent="0.25">
      <c r="A111" s="93"/>
      <c r="B111" s="56"/>
      <c r="C111" s="57"/>
      <c r="D111" s="56"/>
      <c r="E111" s="57"/>
      <c r="F111" s="56"/>
      <c r="G111" s="57"/>
      <c r="H111" s="56"/>
      <c r="I111" s="57"/>
    </row>
    <row r="112" spans="1:9" x14ac:dyDescent="0.25">
      <c r="A112" s="94" t="s">
        <v>43</v>
      </c>
      <c r="B112" s="34">
        <f t="shared" ref="B112:C112" si="10">SUM(B105:B111)</f>
        <v>0</v>
      </c>
      <c r="C112" s="9">
        <f t="shared" si="10"/>
        <v>0</v>
      </c>
      <c r="D112" s="34">
        <f t="shared" ref="D112:I112" si="11">SUM(D105:D111)</f>
        <v>0</v>
      </c>
      <c r="E112" s="9">
        <f t="shared" si="11"/>
        <v>0</v>
      </c>
      <c r="F112" s="34">
        <f t="shared" si="11"/>
        <v>0</v>
      </c>
      <c r="G112" s="9">
        <f t="shared" si="11"/>
        <v>0</v>
      </c>
      <c r="H112" s="34">
        <f t="shared" si="11"/>
        <v>0</v>
      </c>
      <c r="I112" s="9">
        <f t="shared" si="11"/>
        <v>0</v>
      </c>
    </row>
    <row r="113" spans="1:9" ht="30" x14ac:dyDescent="0.25">
      <c r="A113" s="94" t="str">
        <f>A112&amp;" Payroll Taxes"</f>
        <v>Medical Management Administration Payroll Taxes</v>
      </c>
      <c r="B113" s="34"/>
      <c r="C113" s="58">
        <v>0</v>
      </c>
      <c r="D113" s="34"/>
      <c r="E113" s="58">
        <v>0</v>
      </c>
      <c r="F113" s="34"/>
      <c r="G113" s="58">
        <v>0</v>
      </c>
      <c r="H113" s="34"/>
      <c r="I113" s="58">
        <v>0</v>
      </c>
    </row>
    <row r="114" spans="1:9" ht="30" x14ac:dyDescent="0.25">
      <c r="A114" s="94" t="str">
        <f>A112&amp;" Fringe Benefits"</f>
        <v>Medical Management Administration Fringe Benefits</v>
      </c>
      <c r="B114" s="34"/>
      <c r="C114" s="58">
        <v>0</v>
      </c>
      <c r="D114" s="34"/>
      <c r="E114" s="58">
        <v>0</v>
      </c>
      <c r="F114" s="34"/>
      <c r="G114" s="58">
        <v>0</v>
      </c>
      <c r="H114" s="34"/>
      <c r="I114" s="58">
        <v>0</v>
      </c>
    </row>
    <row r="115" spans="1:9" ht="30" x14ac:dyDescent="0.25">
      <c r="A115" s="94" t="str">
        <f>"Total "&amp;A112&amp;" Fringe Benefits"</f>
        <v>Total Medical Management Administration Fringe Benefits</v>
      </c>
      <c r="B115" s="34"/>
      <c r="C115" s="9">
        <f>C113+C114</f>
        <v>0</v>
      </c>
      <c r="D115" s="34"/>
      <c r="E115" s="9">
        <f>E113+E114</f>
        <v>0</v>
      </c>
      <c r="F115" s="34"/>
      <c r="G115" s="9">
        <f>G113+G114</f>
        <v>0</v>
      </c>
      <c r="H115" s="34"/>
      <c r="I115" s="9">
        <f>I113+I114</f>
        <v>0</v>
      </c>
    </row>
    <row r="116" spans="1:9" x14ac:dyDescent="0.25">
      <c r="A116" s="94" t="s">
        <v>5</v>
      </c>
      <c r="B116" s="34"/>
      <c r="C116" s="9">
        <f>C112+C115</f>
        <v>0</v>
      </c>
      <c r="D116" s="34"/>
      <c r="E116" s="9">
        <f>E112+E115</f>
        <v>0</v>
      </c>
      <c r="F116" s="34"/>
      <c r="G116" s="9">
        <f>G112+G115</f>
        <v>0</v>
      </c>
      <c r="H116" s="34"/>
      <c r="I116" s="9">
        <f>I112+I115</f>
        <v>0</v>
      </c>
    </row>
    <row r="117" spans="1:9" ht="30" x14ac:dyDescent="0.25">
      <c r="A117" s="94" t="str">
        <f>A112&amp;" Temporary Help"</f>
        <v>Medical Management Administration Temporary Help</v>
      </c>
      <c r="B117" s="34"/>
      <c r="C117" s="58">
        <v>0</v>
      </c>
      <c r="D117" s="34"/>
      <c r="E117" s="58">
        <v>0</v>
      </c>
      <c r="F117" s="34"/>
      <c r="G117" s="58">
        <v>0</v>
      </c>
      <c r="H117" s="34"/>
      <c r="I117" s="58">
        <v>0</v>
      </c>
    </row>
    <row r="118" spans="1:9" x14ac:dyDescent="0.25">
      <c r="A118" s="94" t="s">
        <v>4</v>
      </c>
      <c r="B118" s="34"/>
      <c r="C118" s="58">
        <v>0</v>
      </c>
      <c r="D118" s="34"/>
      <c r="E118" s="58">
        <v>0</v>
      </c>
      <c r="F118" s="34"/>
      <c r="G118" s="58">
        <v>0</v>
      </c>
      <c r="H118" s="34"/>
      <c r="I118" s="58">
        <v>0</v>
      </c>
    </row>
    <row r="119" spans="1:9" ht="30" x14ac:dyDescent="0.25">
      <c r="A119" s="95" t="str">
        <f>"Total "&amp;A112&amp;" Costs"</f>
        <v>Total Medical Management Administration Costs</v>
      </c>
      <c r="B119" s="34"/>
      <c r="C119" s="9">
        <f>C116+C117+C118</f>
        <v>0</v>
      </c>
      <c r="D119" s="34"/>
      <c r="E119" s="9">
        <f>E116+E117+E118</f>
        <v>0</v>
      </c>
      <c r="F119" s="34"/>
      <c r="G119" s="9">
        <f>G116+G117+G118</f>
        <v>0</v>
      </c>
      <c r="H119" s="34"/>
      <c r="I119" s="9">
        <f>I116+I117+I118</f>
        <v>0</v>
      </c>
    </row>
    <row r="120" spans="1:9" s="17" customFormat="1" x14ac:dyDescent="0.25">
      <c r="A120" s="96" t="s">
        <v>44</v>
      </c>
      <c r="B120" s="64"/>
      <c r="C120" s="31"/>
      <c r="D120" s="64"/>
      <c r="E120" s="31"/>
      <c r="F120" s="64"/>
      <c r="G120" s="31"/>
      <c r="H120" s="64"/>
      <c r="I120" s="31"/>
    </row>
    <row r="121" spans="1:9" s="17" customFormat="1" x14ac:dyDescent="0.25">
      <c r="A121" s="92" t="s">
        <v>38</v>
      </c>
      <c r="B121" s="56">
        <v>0</v>
      </c>
      <c r="C121" s="59">
        <v>0</v>
      </c>
      <c r="D121" s="56">
        <v>0</v>
      </c>
      <c r="E121" s="59">
        <v>0</v>
      </c>
      <c r="F121" s="56">
        <v>0</v>
      </c>
      <c r="G121" s="59">
        <v>0</v>
      </c>
      <c r="H121" s="56">
        <v>0</v>
      </c>
      <c r="I121" s="59">
        <v>0</v>
      </c>
    </row>
    <row r="122" spans="1:9" s="17" customFormat="1" x14ac:dyDescent="0.25">
      <c r="A122" s="92" t="s">
        <v>38</v>
      </c>
      <c r="B122" s="56">
        <v>0</v>
      </c>
      <c r="C122" s="59">
        <v>0</v>
      </c>
      <c r="D122" s="56">
        <v>0</v>
      </c>
      <c r="E122" s="59">
        <v>0</v>
      </c>
      <c r="F122" s="56">
        <v>0</v>
      </c>
      <c r="G122" s="59">
        <v>0</v>
      </c>
      <c r="H122" s="56">
        <v>0</v>
      </c>
      <c r="I122" s="59">
        <v>0</v>
      </c>
    </row>
    <row r="123" spans="1:9" s="17" customFormat="1" x14ac:dyDescent="0.25">
      <c r="A123" s="92" t="s">
        <v>38</v>
      </c>
      <c r="B123" s="56">
        <v>0</v>
      </c>
      <c r="C123" s="59">
        <v>0</v>
      </c>
      <c r="D123" s="56">
        <v>0</v>
      </c>
      <c r="E123" s="59">
        <v>0</v>
      </c>
      <c r="F123" s="56">
        <v>0</v>
      </c>
      <c r="G123" s="59">
        <v>0</v>
      </c>
      <c r="H123" s="56">
        <v>0</v>
      </c>
      <c r="I123" s="59">
        <v>0</v>
      </c>
    </row>
    <row r="124" spans="1:9" s="17" customFormat="1" x14ac:dyDescent="0.25">
      <c r="A124" s="92" t="s">
        <v>38</v>
      </c>
      <c r="B124" s="56">
        <v>0</v>
      </c>
      <c r="C124" s="59">
        <v>0</v>
      </c>
      <c r="D124" s="56">
        <v>0</v>
      </c>
      <c r="E124" s="59">
        <v>0</v>
      </c>
      <c r="F124" s="56">
        <v>0</v>
      </c>
      <c r="G124" s="59">
        <v>0</v>
      </c>
      <c r="H124" s="56">
        <v>0</v>
      </c>
      <c r="I124" s="59">
        <v>0</v>
      </c>
    </row>
    <row r="125" spans="1:9" s="17" customFormat="1" x14ac:dyDescent="0.25">
      <c r="A125" s="92" t="s">
        <v>38</v>
      </c>
      <c r="B125" s="56">
        <v>0</v>
      </c>
      <c r="C125" s="59">
        <v>0</v>
      </c>
      <c r="D125" s="56">
        <v>0</v>
      </c>
      <c r="E125" s="59">
        <v>0</v>
      </c>
      <c r="F125" s="56">
        <v>0</v>
      </c>
      <c r="G125" s="59">
        <v>0</v>
      </c>
      <c r="H125" s="56">
        <v>0</v>
      </c>
      <c r="I125" s="59">
        <v>0</v>
      </c>
    </row>
    <row r="126" spans="1:9" s="17" customFormat="1" x14ac:dyDescent="0.25">
      <c r="A126" s="92" t="s">
        <v>38</v>
      </c>
      <c r="B126" s="56">
        <v>0</v>
      </c>
      <c r="C126" s="59">
        <v>0</v>
      </c>
      <c r="D126" s="56">
        <v>0</v>
      </c>
      <c r="E126" s="59">
        <v>0</v>
      </c>
      <c r="F126" s="56">
        <v>0</v>
      </c>
      <c r="G126" s="59">
        <v>0</v>
      </c>
      <c r="H126" s="56">
        <v>0</v>
      </c>
      <c r="I126" s="59">
        <v>0</v>
      </c>
    </row>
    <row r="127" spans="1:9" ht="7.9" customHeight="1" x14ac:dyDescent="0.25">
      <c r="A127" s="93"/>
      <c r="B127" s="56"/>
      <c r="C127" s="57"/>
      <c r="D127" s="56"/>
      <c r="E127" s="57"/>
      <c r="F127" s="56"/>
      <c r="G127" s="57"/>
      <c r="H127" s="56"/>
      <c r="I127" s="57"/>
    </row>
    <row r="128" spans="1:9" x14ac:dyDescent="0.25">
      <c r="A128" s="94" t="s">
        <v>44</v>
      </c>
      <c r="B128" s="34">
        <f t="shared" ref="B128:C128" si="12">SUM(B121:B127)</f>
        <v>0</v>
      </c>
      <c r="C128" s="9">
        <f t="shared" si="12"/>
        <v>0</v>
      </c>
      <c r="D128" s="34">
        <f t="shared" ref="D128:I128" si="13">SUM(D121:D127)</f>
        <v>0</v>
      </c>
      <c r="E128" s="9">
        <f t="shared" si="13"/>
        <v>0</v>
      </c>
      <c r="F128" s="34">
        <f t="shared" si="13"/>
        <v>0</v>
      </c>
      <c r="G128" s="9">
        <f t="shared" si="13"/>
        <v>0</v>
      </c>
      <c r="H128" s="34">
        <f t="shared" si="13"/>
        <v>0</v>
      </c>
      <c r="I128" s="9">
        <f t="shared" si="13"/>
        <v>0</v>
      </c>
    </row>
    <row r="129" spans="1:9" x14ac:dyDescent="0.25">
      <c r="A129" s="94" t="str">
        <f>A128&amp;" Payroll Taxes"</f>
        <v>Health Services Administration Payroll Taxes</v>
      </c>
      <c r="B129" s="34"/>
      <c r="C129" s="58">
        <v>0</v>
      </c>
      <c r="D129" s="34"/>
      <c r="E129" s="58">
        <v>0</v>
      </c>
      <c r="F129" s="34"/>
      <c r="G129" s="58">
        <v>0</v>
      </c>
      <c r="H129" s="34"/>
      <c r="I129" s="58">
        <v>0</v>
      </c>
    </row>
    <row r="130" spans="1:9" ht="30" x14ac:dyDescent="0.25">
      <c r="A130" s="94" t="str">
        <f>A128&amp;" Fringe Benefits"</f>
        <v>Health Services Administration Fringe Benefits</v>
      </c>
      <c r="B130" s="34"/>
      <c r="C130" s="58">
        <v>0</v>
      </c>
      <c r="D130" s="34"/>
      <c r="E130" s="58">
        <v>0</v>
      </c>
      <c r="F130" s="34"/>
      <c r="G130" s="58">
        <v>0</v>
      </c>
      <c r="H130" s="34"/>
      <c r="I130" s="58">
        <v>0</v>
      </c>
    </row>
    <row r="131" spans="1:9" ht="30" x14ac:dyDescent="0.25">
      <c r="A131" s="94" t="str">
        <f>"Total "&amp;A128&amp;" Fringe Benefits"</f>
        <v>Total Health Services Administration Fringe Benefits</v>
      </c>
      <c r="B131" s="34"/>
      <c r="C131" s="9">
        <f>C129+C130</f>
        <v>0</v>
      </c>
      <c r="D131" s="34"/>
      <c r="E131" s="9">
        <f>E129+E130</f>
        <v>0</v>
      </c>
      <c r="F131" s="34"/>
      <c r="G131" s="9">
        <f>G129+G130</f>
        <v>0</v>
      </c>
      <c r="H131" s="34"/>
      <c r="I131" s="9">
        <f>I129+I130</f>
        <v>0</v>
      </c>
    </row>
    <row r="132" spans="1:9" x14ac:dyDescent="0.25">
      <c r="A132" s="94" t="s">
        <v>5</v>
      </c>
      <c r="B132" s="34"/>
      <c r="C132" s="9">
        <f>C128+C131</f>
        <v>0</v>
      </c>
      <c r="D132" s="34"/>
      <c r="E132" s="9">
        <f>E128+E131</f>
        <v>0</v>
      </c>
      <c r="F132" s="34"/>
      <c r="G132" s="9">
        <f>G128+G131</f>
        <v>0</v>
      </c>
      <c r="H132" s="34"/>
      <c r="I132" s="9">
        <f>I128+I131</f>
        <v>0</v>
      </c>
    </row>
    <row r="133" spans="1:9" ht="30" x14ac:dyDescent="0.25">
      <c r="A133" s="94" t="str">
        <f>A128&amp;" Temporary Help"</f>
        <v>Health Services Administration Temporary Help</v>
      </c>
      <c r="B133" s="34"/>
      <c r="C133" s="58">
        <v>0</v>
      </c>
      <c r="D133" s="34"/>
      <c r="E133" s="58">
        <v>0</v>
      </c>
      <c r="F133" s="34"/>
      <c r="G133" s="58">
        <v>0</v>
      </c>
      <c r="H133" s="34"/>
      <c r="I133" s="58">
        <v>0</v>
      </c>
    </row>
    <row r="134" spans="1:9" x14ac:dyDescent="0.25">
      <c r="A134" s="94" t="s">
        <v>4</v>
      </c>
      <c r="B134" s="34"/>
      <c r="C134" s="58">
        <v>0</v>
      </c>
      <c r="D134" s="34"/>
      <c r="E134" s="58">
        <v>0</v>
      </c>
      <c r="F134" s="34"/>
      <c r="G134" s="58">
        <v>0</v>
      </c>
      <c r="H134" s="34"/>
      <c r="I134" s="58">
        <v>0</v>
      </c>
    </row>
    <row r="135" spans="1:9" x14ac:dyDescent="0.25">
      <c r="A135" s="95" t="str">
        <f>"Total "&amp;A128&amp;" Costs"</f>
        <v>Total Health Services Administration Costs</v>
      </c>
      <c r="B135" s="34"/>
      <c r="C135" s="9">
        <f>C132+C133+C134</f>
        <v>0</v>
      </c>
      <c r="D135" s="34"/>
      <c r="E135" s="9">
        <f>E132+E133+E134</f>
        <v>0</v>
      </c>
      <c r="F135" s="34"/>
      <c r="G135" s="9">
        <f>G132+G133+G134</f>
        <v>0</v>
      </c>
      <c r="H135" s="34"/>
      <c r="I135" s="9">
        <f>I132+I133+I134</f>
        <v>0</v>
      </c>
    </row>
    <row r="136" spans="1:9" x14ac:dyDescent="0.25">
      <c r="A136" s="91" t="s">
        <v>50</v>
      </c>
      <c r="B136" s="64"/>
      <c r="C136" s="31"/>
      <c r="D136" s="64"/>
      <c r="E136" s="31"/>
      <c r="F136" s="64"/>
      <c r="G136" s="31"/>
      <c r="H136" s="64"/>
      <c r="I136" s="31"/>
    </row>
    <row r="137" spans="1:9" s="17" customFormat="1" x14ac:dyDescent="0.25">
      <c r="A137" s="92" t="s">
        <v>38</v>
      </c>
      <c r="B137" s="56">
        <v>0</v>
      </c>
      <c r="C137" s="59">
        <v>0</v>
      </c>
      <c r="D137" s="56">
        <v>0</v>
      </c>
      <c r="E137" s="59">
        <v>0</v>
      </c>
      <c r="F137" s="56">
        <v>0</v>
      </c>
      <c r="G137" s="59">
        <v>0</v>
      </c>
      <c r="H137" s="56">
        <v>0</v>
      </c>
      <c r="I137" s="59">
        <v>0</v>
      </c>
    </row>
    <row r="138" spans="1:9" s="17" customFormat="1" x14ac:dyDescent="0.25">
      <c r="A138" s="92" t="s">
        <v>38</v>
      </c>
      <c r="B138" s="56">
        <v>0</v>
      </c>
      <c r="C138" s="59">
        <v>0</v>
      </c>
      <c r="D138" s="56">
        <v>0</v>
      </c>
      <c r="E138" s="59">
        <v>0</v>
      </c>
      <c r="F138" s="56">
        <v>0</v>
      </c>
      <c r="G138" s="59">
        <v>0</v>
      </c>
      <c r="H138" s="56">
        <v>0</v>
      </c>
      <c r="I138" s="59">
        <v>0</v>
      </c>
    </row>
    <row r="139" spans="1:9" s="17" customFormat="1" x14ac:dyDescent="0.25">
      <c r="A139" s="92" t="s">
        <v>38</v>
      </c>
      <c r="B139" s="56">
        <v>0</v>
      </c>
      <c r="C139" s="59">
        <v>0</v>
      </c>
      <c r="D139" s="56">
        <v>0</v>
      </c>
      <c r="E139" s="59">
        <v>0</v>
      </c>
      <c r="F139" s="56">
        <v>0</v>
      </c>
      <c r="G139" s="59">
        <v>0</v>
      </c>
      <c r="H139" s="56">
        <v>0</v>
      </c>
      <c r="I139" s="59">
        <v>0</v>
      </c>
    </row>
    <row r="140" spans="1:9" s="17" customFormat="1" x14ac:dyDescent="0.25">
      <c r="A140" s="92" t="s">
        <v>38</v>
      </c>
      <c r="B140" s="56">
        <v>0</v>
      </c>
      <c r="C140" s="59">
        <v>0</v>
      </c>
      <c r="D140" s="56">
        <v>0</v>
      </c>
      <c r="E140" s="59">
        <v>0</v>
      </c>
      <c r="F140" s="56">
        <v>0</v>
      </c>
      <c r="G140" s="59">
        <v>0</v>
      </c>
      <c r="H140" s="56">
        <v>0</v>
      </c>
      <c r="I140" s="59">
        <v>0</v>
      </c>
    </row>
    <row r="141" spans="1:9" s="17" customFormat="1" x14ac:dyDescent="0.25">
      <c r="A141" s="92" t="s">
        <v>38</v>
      </c>
      <c r="B141" s="56">
        <v>0</v>
      </c>
      <c r="C141" s="59">
        <v>0</v>
      </c>
      <c r="D141" s="56">
        <v>0</v>
      </c>
      <c r="E141" s="59">
        <v>0</v>
      </c>
      <c r="F141" s="56">
        <v>0</v>
      </c>
      <c r="G141" s="59">
        <v>0</v>
      </c>
      <c r="H141" s="56">
        <v>0</v>
      </c>
      <c r="I141" s="59">
        <v>0</v>
      </c>
    </row>
    <row r="142" spans="1:9" s="17" customFormat="1" x14ac:dyDescent="0.25">
      <c r="A142" s="92" t="s">
        <v>38</v>
      </c>
      <c r="B142" s="56">
        <v>0</v>
      </c>
      <c r="C142" s="59">
        <v>0</v>
      </c>
      <c r="D142" s="56">
        <v>0</v>
      </c>
      <c r="E142" s="59">
        <v>0</v>
      </c>
      <c r="F142" s="56">
        <v>0</v>
      </c>
      <c r="G142" s="59">
        <v>0</v>
      </c>
      <c r="H142" s="56">
        <v>0</v>
      </c>
      <c r="I142" s="59">
        <v>0</v>
      </c>
    </row>
    <row r="143" spans="1:9" s="17" customFormat="1" x14ac:dyDescent="0.25">
      <c r="A143" s="92" t="s">
        <v>38</v>
      </c>
      <c r="B143" s="56">
        <v>0</v>
      </c>
      <c r="C143" s="59">
        <v>0</v>
      </c>
      <c r="D143" s="56">
        <v>0</v>
      </c>
      <c r="E143" s="59">
        <v>0</v>
      </c>
      <c r="F143" s="56">
        <v>0</v>
      </c>
      <c r="G143" s="59">
        <v>0</v>
      </c>
      <c r="H143" s="56">
        <v>0</v>
      </c>
      <c r="I143" s="59">
        <v>0</v>
      </c>
    </row>
    <row r="144" spans="1:9" s="17" customFormat="1" x14ac:dyDescent="0.25">
      <c r="A144" s="92" t="s">
        <v>38</v>
      </c>
      <c r="B144" s="56">
        <v>0</v>
      </c>
      <c r="C144" s="59">
        <v>0</v>
      </c>
      <c r="D144" s="56">
        <v>0</v>
      </c>
      <c r="E144" s="59">
        <v>0</v>
      </c>
      <c r="F144" s="56">
        <v>0</v>
      </c>
      <c r="G144" s="59">
        <v>0</v>
      </c>
      <c r="H144" s="56">
        <v>0</v>
      </c>
      <c r="I144" s="59">
        <v>0</v>
      </c>
    </row>
    <row r="145" spans="1:9" s="17" customFormat="1" x14ac:dyDescent="0.25">
      <c r="A145" s="92" t="s">
        <v>38</v>
      </c>
      <c r="B145" s="56">
        <v>0</v>
      </c>
      <c r="C145" s="59">
        <v>0</v>
      </c>
      <c r="D145" s="56">
        <v>0</v>
      </c>
      <c r="E145" s="59">
        <v>0</v>
      </c>
      <c r="F145" s="56">
        <v>0</v>
      </c>
      <c r="G145" s="59">
        <v>0</v>
      </c>
      <c r="H145" s="56">
        <v>0</v>
      </c>
      <c r="I145" s="59">
        <v>0</v>
      </c>
    </row>
    <row r="146" spans="1:9" s="17" customFormat="1" x14ac:dyDescent="0.25">
      <c r="A146" s="92" t="s">
        <v>38</v>
      </c>
      <c r="B146" s="56">
        <v>0</v>
      </c>
      <c r="C146" s="59">
        <v>0</v>
      </c>
      <c r="D146" s="56">
        <v>0</v>
      </c>
      <c r="E146" s="59">
        <v>0</v>
      </c>
      <c r="F146" s="56">
        <v>0</v>
      </c>
      <c r="G146" s="59">
        <v>0</v>
      </c>
      <c r="H146" s="56">
        <v>0</v>
      </c>
      <c r="I146" s="59">
        <v>0</v>
      </c>
    </row>
    <row r="147" spans="1:9" s="17" customFormat="1" x14ac:dyDescent="0.25">
      <c r="A147" s="92" t="s">
        <v>38</v>
      </c>
      <c r="B147" s="56">
        <v>0</v>
      </c>
      <c r="C147" s="59">
        <v>0</v>
      </c>
      <c r="D147" s="56">
        <v>0</v>
      </c>
      <c r="E147" s="59">
        <v>0</v>
      </c>
      <c r="F147" s="56">
        <v>0</v>
      </c>
      <c r="G147" s="59">
        <v>0</v>
      </c>
      <c r="H147" s="56">
        <v>0</v>
      </c>
      <c r="I147" s="59">
        <v>0</v>
      </c>
    </row>
    <row r="148" spans="1:9" s="17" customFormat="1" x14ac:dyDescent="0.25">
      <c r="A148" s="92" t="s">
        <v>38</v>
      </c>
      <c r="B148" s="56">
        <v>0</v>
      </c>
      <c r="C148" s="59">
        <v>0</v>
      </c>
      <c r="D148" s="56">
        <v>0</v>
      </c>
      <c r="E148" s="59">
        <v>0</v>
      </c>
      <c r="F148" s="56">
        <v>0</v>
      </c>
      <c r="G148" s="59">
        <v>0</v>
      </c>
      <c r="H148" s="56">
        <v>0</v>
      </c>
      <c r="I148" s="59">
        <v>0</v>
      </c>
    </row>
    <row r="149" spans="1:9" s="17" customFormat="1" x14ac:dyDescent="0.25">
      <c r="A149" s="92" t="s">
        <v>38</v>
      </c>
      <c r="B149" s="56">
        <v>0</v>
      </c>
      <c r="C149" s="59">
        <v>0</v>
      </c>
      <c r="D149" s="56">
        <v>0</v>
      </c>
      <c r="E149" s="59">
        <v>0</v>
      </c>
      <c r="F149" s="56">
        <v>0</v>
      </c>
      <c r="G149" s="59">
        <v>0</v>
      </c>
      <c r="H149" s="56">
        <v>0</v>
      </c>
      <c r="I149" s="59">
        <v>0</v>
      </c>
    </row>
    <row r="150" spans="1:9" s="17" customFormat="1" x14ac:dyDescent="0.25">
      <c r="A150" s="92" t="s">
        <v>38</v>
      </c>
      <c r="B150" s="56">
        <v>0</v>
      </c>
      <c r="C150" s="59">
        <v>0</v>
      </c>
      <c r="D150" s="56">
        <v>0</v>
      </c>
      <c r="E150" s="59">
        <v>0</v>
      </c>
      <c r="F150" s="56">
        <v>0</v>
      </c>
      <c r="G150" s="59">
        <v>0</v>
      </c>
      <c r="H150" s="56">
        <v>0</v>
      </c>
      <c r="I150" s="59">
        <v>0</v>
      </c>
    </row>
    <row r="151" spans="1:9" s="17" customFormat="1" x14ac:dyDescent="0.25">
      <c r="A151" s="92" t="s">
        <v>38</v>
      </c>
      <c r="B151" s="56">
        <v>0</v>
      </c>
      <c r="C151" s="59">
        <v>0</v>
      </c>
      <c r="D151" s="56">
        <v>0</v>
      </c>
      <c r="E151" s="59">
        <v>0</v>
      </c>
      <c r="F151" s="56">
        <v>0</v>
      </c>
      <c r="G151" s="59">
        <v>0</v>
      </c>
      <c r="H151" s="56">
        <v>0</v>
      </c>
      <c r="I151" s="59">
        <v>0</v>
      </c>
    </row>
    <row r="152" spans="1:9" ht="7.9" customHeight="1" x14ac:dyDescent="0.25">
      <c r="A152" s="93"/>
      <c r="B152" s="56"/>
      <c r="C152" s="57"/>
      <c r="D152" s="56"/>
      <c r="E152" s="57"/>
      <c r="F152" s="56"/>
      <c r="G152" s="57"/>
      <c r="H152" s="56"/>
      <c r="I152" s="57"/>
    </row>
    <row r="153" spans="1:9" x14ac:dyDescent="0.25">
      <c r="A153" s="94" t="s">
        <v>50</v>
      </c>
      <c r="B153" s="34">
        <f>SUM(B137:B152)</f>
        <v>0</v>
      </c>
      <c r="C153" s="9">
        <f>SUM(C137:C152)</f>
        <v>0</v>
      </c>
      <c r="D153" s="34">
        <f>SUM(D137:D152)</f>
        <v>0</v>
      </c>
      <c r="E153" s="9">
        <f>SUM(E137:E152)</f>
        <v>0</v>
      </c>
      <c r="F153" s="34">
        <f>SUM(F137:F152)</f>
        <v>0</v>
      </c>
      <c r="G153" s="9">
        <f>SUM(G137:G152)</f>
        <v>0</v>
      </c>
      <c r="H153" s="34">
        <f>SUM(H137:H152)</f>
        <v>0</v>
      </c>
      <c r="I153" s="9">
        <f>SUM(I137:I152)</f>
        <v>0</v>
      </c>
    </row>
    <row r="154" spans="1:9" x14ac:dyDescent="0.25">
      <c r="A154" s="94" t="str">
        <f>A153&amp;" Payroll Taxes"</f>
        <v>Intensive Care Management Payroll Taxes</v>
      </c>
      <c r="B154" s="34"/>
      <c r="C154" s="58">
        <v>0</v>
      </c>
      <c r="D154" s="34"/>
      <c r="E154" s="58">
        <v>0</v>
      </c>
      <c r="F154" s="34"/>
      <c r="G154" s="58">
        <v>0</v>
      </c>
      <c r="H154" s="34"/>
      <c r="I154" s="58">
        <v>0</v>
      </c>
    </row>
    <row r="155" spans="1:9" x14ac:dyDescent="0.25">
      <c r="A155" s="94" t="str">
        <f>A153&amp;" Fringe Benefits"</f>
        <v>Intensive Care Management Fringe Benefits</v>
      </c>
      <c r="B155" s="34"/>
      <c r="C155" s="58">
        <v>0</v>
      </c>
      <c r="D155" s="34"/>
      <c r="E155" s="58">
        <v>0</v>
      </c>
      <c r="F155" s="34"/>
      <c r="G155" s="58">
        <v>0</v>
      </c>
      <c r="H155" s="34"/>
      <c r="I155" s="58">
        <v>0</v>
      </c>
    </row>
    <row r="156" spans="1:9" ht="30" x14ac:dyDescent="0.25">
      <c r="A156" s="94" t="str">
        <f>"Total "&amp;A153&amp;" Fringe Benefits"</f>
        <v>Total Intensive Care Management Fringe Benefits</v>
      </c>
      <c r="B156" s="34"/>
      <c r="C156" s="9">
        <f>C154+C155</f>
        <v>0</v>
      </c>
      <c r="D156" s="34"/>
      <c r="E156" s="9">
        <f>E154+E155</f>
        <v>0</v>
      </c>
      <c r="F156" s="34"/>
      <c r="G156" s="9">
        <f>G154+G155</f>
        <v>0</v>
      </c>
      <c r="H156" s="34"/>
      <c r="I156" s="9">
        <f>I154+I155</f>
        <v>0</v>
      </c>
    </row>
    <row r="157" spans="1:9" x14ac:dyDescent="0.25">
      <c r="A157" s="94" t="s">
        <v>5</v>
      </c>
      <c r="B157" s="34"/>
      <c r="C157" s="9">
        <f>C153+C156</f>
        <v>0</v>
      </c>
      <c r="D157" s="34"/>
      <c r="E157" s="9">
        <f>E153+E156</f>
        <v>0</v>
      </c>
      <c r="F157" s="34"/>
      <c r="G157" s="9">
        <f>G153+G156</f>
        <v>0</v>
      </c>
      <c r="H157" s="34"/>
      <c r="I157" s="9">
        <f>I153+I156</f>
        <v>0</v>
      </c>
    </row>
    <row r="158" spans="1:9" x14ac:dyDescent="0.25">
      <c r="A158" s="94" t="str">
        <f>A153&amp;" Temporary Help"</f>
        <v>Intensive Care Management Temporary Help</v>
      </c>
      <c r="B158" s="34"/>
      <c r="C158" s="58">
        <v>0</v>
      </c>
      <c r="D158" s="34"/>
      <c r="E158" s="58">
        <v>0</v>
      </c>
      <c r="F158" s="34"/>
      <c r="G158" s="58">
        <v>0</v>
      </c>
      <c r="H158" s="34"/>
      <c r="I158" s="58">
        <v>0</v>
      </c>
    </row>
    <row r="159" spans="1:9" x14ac:dyDescent="0.25">
      <c r="A159" s="94" t="s">
        <v>4</v>
      </c>
      <c r="B159" s="34"/>
      <c r="C159" s="58">
        <v>0</v>
      </c>
      <c r="D159" s="34"/>
      <c r="E159" s="58">
        <v>0</v>
      </c>
      <c r="F159" s="34"/>
      <c r="G159" s="58">
        <v>0</v>
      </c>
      <c r="H159" s="34"/>
      <c r="I159" s="58">
        <v>0</v>
      </c>
    </row>
    <row r="160" spans="1:9" x14ac:dyDescent="0.25">
      <c r="A160" s="95" t="str">
        <f>"Total "&amp;A153&amp;" Costs"</f>
        <v>Total Intensive Care Management Costs</v>
      </c>
      <c r="B160" s="34"/>
      <c r="C160" s="9">
        <f>C157+C158+C159</f>
        <v>0</v>
      </c>
      <c r="D160" s="34"/>
      <c r="E160" s="9">
        <f>E157+E158+E159</f>
        <v>0</v>
      </c>
      <c r="F160" s="34"/>
      <c r="G160" s="9">
        <f>G157+G158+G159</f>
        <v>0</v>
      </c>
      <c r="H160" s="34"/>
      <c r="I160" s="9">
        <f>I157+I158+I159</f>
        <v>0</v>
      </c>
    </row>
    <row r="161" spans="1:9" x14ac:dyDescent="0.25">
      <c r="A161" s="91" t="s">
        <v>53</v>
      </c>
      <c r="B161" s="64"/>
      <c r="C161" s="31"/>
      <c r="D161" s="64"/>
      <c r="E161" s="31"/>
      <c r="F161" s="64"/>
      <c r="G161" s="31"/>
      <c r="H161" s="64"/>
      <c r="I161" s="31"/>
    </row>
    <row r="162" spans="1:9" x14ac:dyDescent="0.25">
      <c r="A162" s="92" t="s">
        <v>38</v>
      </c>
      <c r="B162" s="56">
        <v>0</v>
      </c>
      <c r="C162" s="59">
        <v>0</v>
      </c>
      <c r="D162" s="56">
        <v>0</v>
      </c>
      <c r="E162" s="59">
        <v>0</v>
      </c>
      <c r="F162" s="56">
        <v>0</v>
      </c>
      <c r="G162" s="59">
        <v>0</v>
      </c>
      <c r="H162" s="56">
        <v>0</v>
      </c>
      <c r="I162" s="59">
        <v>0</v>
      </c>
    </row>
    <row r="163" spans="1:9" x14ac:dyDescent="0.25">
      <c r="A163" s="92" t="s">
        <v>38</v>
      </c>
      <c r="B163" s="56">
        <v>0</v>
      </c>
      <c r="C163" s="59">
        <v>0</v>
      </c>
      <c r="D163" s="56">
        <v>0</v>
      </c>
      <c r="E163" s="59">
        <v>0</v>
      </c>
      <c r="F163" s="56">
        <v>0</v>
      </c>
      <c r="G163" s="59">
        <v>0</v>
      </c>
      <c r="H163" s="56">
        <v>0</v>
      </c>
      <c r="I163" s="59">
        <v>0</v>
      </c>
    </row>
    <row r="164" spans="1:9" x14ac:dyDescent="0.25">
      <c r="A164" s="92" t="s">
        <v>38</v>
      </c>
      <c r="B164" s="56">
        <v>0</v>
      </c>
      <c r="C164" s="59">
        <v>0</v>
      </c>
      <c r="D164" s="56">
        <v>0</v>
      </c>
      <c r="E164" s="59">
        <v>0</v>
      </c>
      <c r="F164" s="56">
        <v>0</v>
      </c>
      <c r="G164" s="59">
        <v>0</v>
      </c>
      <c r="H164" s="56">
        <v>0</v>
      </c>
      <c r="I164" s="59">
        <v>0</v>
      </c>
    </row>
    <row r="165" spans="1:9" x14ac:dyDescent="0.25">
      <c r="A165" s="92" t="s">
        <v>38</v>
      </c>
      <c r="B165" s="56">
        <v>0</v>
      </c>
      <c r="C165" s="59">
        <v>0</v>
      </c>
      <c r="D165" s="56">
        <v>0</v>
      </c>
      <c r="E165" s="59">
        <v>0</v>
      </c>
      <c r="F165" s="56">
        <v>0</v>
      </c>
      <c r="G165" s="59">
        <v>0</v>
      </c>
      <c r="H165" s="56">
        <v>0</v>
      </c>
      <c r="I165" s="59">
        <v>0</v>
      </c>
    </row>
    <row r="166" spans="1:9" x14ac:dyDescent="0.25">
      <c r="A166" s="92" t="s">
        <v>38</v>
      </c>
      <c r="B166" s="56">
        <v>0</v>
      </c>
      <c r="C166" s="59">
        <v>0</v>
      </c>
      <c r="D166" s="56">
        <v>0</v>
      </c>
      <c r="E166" s="59">
        <v>0</v>
      </c>
      <c r="F166" s="56">
        <v>0</v>
      </c>
      <c r="G166" s="59">
        <v>0</v>
      </c>
      <c r="H166" s="56">
        <v>0</v>
      </c>
      <c r="I166" s="59">
        <v>0</v>
      </c>
    </row>
    <row r="167" spans="1:9" x14ac:dyDescent="0.25">
      <c r="A167" s="92" t="s">
        <v>38</v>
      </c>
      <c r="B167" s="56">
        <v>0</v>
      </c>
      <c r="C167" s="59">
        <v>0</v>
      </c>
      <c r="D167" s="56">
        <v>0</v>
      </c>
      <c r="E167" s="59">
        <v>0</v>
      </c>
      <c r="F167" s="56">
        <v>0</v>
      </c>
      <c r="G167" s="59">
        <v>0</v>
      </c>
      <c r="H167" s="56">
        <v>0</v>
      </c>
      <c r="I167" s="59">
        <v>0</v>
      </c>
    </row>
    <row r="168" spans="1:9" x14ac:dyDescent="0.25">
      <c r="A168" s="92" t="s">
        <v>38</v>
      </c>
      <c r="B168" s="56">
        <v>0</v>
      </c>
      <c r="C168" s="59">
        <v>0</v>
      </c>
      <c r="D168" s="56">
        <v>0</v>
      </c>
      <c r="E168" s="59">
        <v>0</v>
      </c>
      <c r="F168" s="56">
        <v>0</v>
      </c>
      <c r="G168" s="59">
        <v>0</v>
      </c>
      <c r="H168" s="56">
        <v>0</v>
      </c>
      <c r="I168" s="59">
        <v>0</v>
      </c>
    </row>
    <row r="169" spans="1:9" s="17" customFormat="1" x14ac:dyDescent="0.25">
      <c r="A169" s="92" t="s">
        <v>38</v>
      </c>
      <c r="B169" s="56">
        <v>0</v>
      </c>
      <c r="C169" s="59">
        <v>0</v>
      </c>
      <c r="D169" s="56">
        <v>0</v>
      </c>
      <c r="E169" s="59">
        <v>0</v>
      </c>
      <c r="F169" s="56">
        <v>0</v>
      </c>
      <c r="G169" s="59">
        <v>0</v>
      </c>
      <c r="H169" s="56">
        <v>0</v>
      </c>
      <c r="I169" s="59">
        <v>0</v>
      </c>
    </row>
    <row r="170" spans="1:9" s="17" customFormat="1" x14ac:dyDescent="0.25">
      <c r="A170" s="92" t="s">
        <v>38</v>
      </c>
      <c r="B170" s="56">
        <v>0</v>
      </c>
      <c r="C170" s="59">
        <v>0</v>
      </c>
      <c r="D170" s="56">
        <v>0</v>
      </c>
      <c r="E170" s="59">
        <v>0</v>
      </c>
      <c r="F170" s="56">
        <v>0</v>
      </c>
      <c r="G170" s="59">
        <v>0</v>
      </c>
      <c r="H170" s="56">
        <v>0</v>
      </c>
      <c r="I170" s="59">
        <v>0</v>
      </c>
    </row>
    <row r="171" spans="1:9" s="17" customFormat="1" x14ac:dyDescent="0.25">
      <c r="A171" s="92" t="s">
        <v>38</v>
      </c>
      <c r="B171" s="56">
        <v>0</v>
      </c>
      <c r="C171" s="59">
        <v>0</v>
      </c>
      <c r="D171" s="56">
        <v>0</v>
      </c>
      <c r="E171" s="59">
        <v>0</v>
      </c>
      <c r="F171" s="56">
        <v>0</v>
      </c>
      <c r="G171" s="59">
        <v>0</v>
      </c>
      <c r="H171" s="56">
        <v>0</v>
      </c>
      <c r="I171" s="59">
        <v>0</v>
      </c>
    </row>
    <row r="172" spans="1:9" s="17" customFormat="1" x14ac:dyDescent="0.25">
      <c r="A172" s="92" t="s">
        <v>38</v>
      </c>
      <c r="B172" s="56">
        <v>0</v>
      </c>
      <c r="C172" s="59">
        <v>0</v>
      </c>
      <c r="D172" s="56">
        <v>0</v>
      </c>
      <c r="E172" s="59">
        <v>0</v>
      </c>
      <c r="F172" s="56">
        <v>0</v>
      </c>
      <c r="G172" s="59">
        <v>0</v>
      </c>
      <c r="H172" s="56">
        <v>0</v>
      </c>
      <c r="I172" s="59">
        <v>0</v>
      </c>
    </row>
    <row r="173" spans="1:9" s="17" customFormat="1" x14ac:dyDescent="0.25">
      <c r="A173" s="92" t="s">
        <v>38</v>
      </c>
      <c r="B173" s="56">
        <v>0</v>
      </c>
      <c r="C173" s="59">
        <v>0</v>
      </c>
      <c r="D173" s="56">
        <v>0</v>
      </c>
      <c r="E173" s="59">
        <v>0</v>
      </c>
      <c r="F173" s="56">
        <v>0</v>
      </c>
      <c r="G173" s="59">
        <v>0</v>
      </c>
      <c r="H173" s="56">
        <v>0</v>
      </c>
      <c r="I173" s="59">
        <v>0</v>
      </c>
    </row>
    <row r="174" spans="1:9" s="17" customFormat="1" x14ac:dyDescent="0.25">
      <c r="A174" s="92" t="s">
        <v>38</v>
      </c>
      <c r="B174" s="56">
        <v>0</v>
      </c>
      <c r="C174" s="59">
        <v>0</v>
      </c>
      <c r="D174" s="56">
        <v>0</v>
      </c>
      <c r="E174" s="59">
        <v>0</v>
      </c>
      <c r="F174" s="56">
        <v>0</v>
      </c>
      <c r="G174" s="59">
        <v>0</v>
      </c>
      <c r="H174" s="56">
        <v>0</v>
      </c>
      <c r="I174" s="59">
        <v>0</v>
      </c>
    </row>
    <row r="175" spans="1:9" s="17" customFormat="1" x14ac:dyDescent="0.25">
      <c r="A175" s="92" t="s">
        <v>38</v>
      </c>
      <c r="B175" s="56">
        <v>0</v>
      </c>
      <c r="C175" s="59">
        <v>0</v>
      </c>
      <c r="D175" s="56">
        <v>0</v>
      </c>
      <c r="E175" s="59">
        <v>0</v>
      </c>
      <c r="F175" s="56">
        <v>0</v>
      </c>
      <c r="G175" s="59">
        <v>0</v>
      </c>
      <c r="H175" s="56">
        <v>0</v>
      </c>
      <c r="I175" s="59">
        <v>0</v>
      </c>
    </row>
    <row r="176" spans="1:9" s="17" customFormat="1" x14ac:dyDescent="0.25">
      <c r="A176" s="92" t="s">
        <v>38</v>
      </c>
      <c r="B176" s="56">
        <v>0</v>
      </c>
      <c r="C176" s="59">
        <v>0</v>
      </c>
      <c r="D176" s="56">
        <v>0</v>
      </c>
      <c r="E176" s="59">
        <v>0</v>
      </c>
      <c r="F176" s="56">
        <v>0</v>
      </c>
      <c r="G176" s="59">
        <v>0</v>
      </c>
      <c r="H176" s="56">
        <v>0</v>
      </c>
      <c r="I176" s="59">
        <v>0</v>
      </c>
    </row>
    <row r="177" spans="1:9" ht="7.9" customHeight="1" x14ac:dyDescent="0.25">
      <c r="A177" s="93"/>
      <c r="B177" s="56"/>
      <c r="C177" s="57"/>
      <c r="D177" s="56"/>
      <c r="E177" s="57"/>
      <c r="F177" s="56"/>
      <c r="G177" s="57"/>
      <c r="H177" s="56"/>
      <c r="I177" s="57"/>
    </row>
    <row r="178" spans="1:9" x14ac:dyDescent="0.25">
      <c r="A178" s="97" t="s">
        <v>53</v>
      </c>
      <c r="B178" s="34">
        <f>SUM(B162:B177)</f>
        <v>0</v>
      </c>
      <c r="C178" s="9">
        <f>SUM(C162:C177)</f>
        <v>0</v>
      </c>
      <c r="D178" s="34">
        <f>SUM(D162:D177)</f>
        <v>0</v>
      </c>
      <c r="E178" s="9">
        <f>SUM(E162:E177)</f>
        <v>0</v>
      </c>
      <c r="F178" s="34">
        <f>SUM(F162:F177)</f>
        <v>0</v>
      </c>
      <c r="G178" s="9">
        <f>SUM(G162:G177)</f>
        <v>0</v>
      </c>
      <c r="H178" s="34">
        <f>SUM(H162:H177)</f>
        <v>0</v>
      </c>
      <c r="I178" s="9">
        <f>SUM(I162:I177)</f>
        <v>0</v>
      </c>
    </row>
    <row r="179" spans="1:9" x14ac:dyDescent="0.25">
      <c r="A179" s="94" t="str">
        <f>A178&amp;" Payroll Taxes"</f>
        <v>Utilization Management Payroll Taxes</v>
      </c>
      <c r="B179" s="34"/>
      <c r="C179" s="58">
        <v>0</v>
      </c>
      <c r="D179" s="34"/>
      <c r="E179" s="58">
        <v>0</v>
      </c>
      <c r="F179" s="34"/>
      <c r="G179" s="58">
        <v>0</v>
      </c>
      <c r="H179" s="34"/>
      <c r="I179" s="58">
        <v>0</v>
      </c>
    </row>
    <row r="180" spans="1:9" x14ac:dyDescent="0.25">
      <c r="A180" s="94" t="str">
        <f>A178&amp;" Fringe Benefits"</f>
        <v>Utilization Management Fringe Benefits</v>
      </c>
      <c r="B180" s="34"/>
      <c r="C180" s="58">
        <v>0</v>
      </c>
      <c r="D180" s="34"/>
      <c r="E180" s="58">
        <v>0</v>
      </c>
      <c r="F180" s="34"/>
      <c r="G180" s="58">
        <v>0</v>
      </c>
      <c r="H180" s="34"/>
      <c r="I180" s="58">
        <v>0</v>
      </c>
    </row>
    <row r="181" spans="1:9" x14ac:dyDescent="0.25">
      <c r="A181" s="94" t="str">
        <f>"Total "&amp;A178&amp;" Fringe Benefits"</f>
        <v>Total Utilization Management Fringe Benefits</v>
      </c>
      <c r="B181" s="34"/>
      <c r="C181" s="9">
        <f>C179+C180</f>
        <v>0</v>
      </c>
      <c r="D181" s="34"/>
      <c r="E181" s="9">
        <f>E179+E180</f>
        <v>0</v>
      </c>
      <c r="F181" s="34"/>
      <c r="G181" s="9">
        <f>G179+G180</f>
        <v>0</v>
      </c>
      <c r="H181" s="34"/>
      <c r="I181" s="9">
        <f>I179+I180</f>
        <v>0</v>
      </c>
    </row>
    <row r="182" spans="1:9" x14ac:dyDescent="0.25">
      <c r="A182" s="94" t="s">
        <v>5</v>
      </c>
      <c r="B182" s="34"/>
      <c r="C182" s="9">
        <f>C178+C181</f>
        <v>0</v>
      </c>
      <c r="D182" s="34"/>
      <c r="E182" s="9">
        <f>E178+E181</f>
        <v>0</v>
      </c>
      <c r="F182" s="34"/>
      <c r="G182" s="9">
        <f>G178+G181</f>
        <v>0</v>
      </c>
      <c r="H182" s="34"/>
      <c r="I182" s="9">
        <f>I178+I181</f>
        <v>0</v>
      </c>
    </row>
    <row r="183" spans="1:9" x14ac:dyDescent="0.25">
      <c r="A183" s="94" t="str">
        <f>A178&amp;" Temporary Help"</f>
        <v>Utilization Management Temporary Help</v>
      </c>
      <c r="B183" s="34"/>
      <c r="C183" s="58">
        <v>0</v>
      </c>
      <c r="D183" s="34"/>
      <c r="E183" s="58">
        <v>0</v>
      </c>
      <c r="F183" s="34"/>
      <c r="G183" s="58">
        <v>0</v>
      </c>
      <c r="H183" s="34"/>
      <c r="I183" s="58">
        <v>0</v>
      </c>
    </row>
    <row r="184" spans="1:9" x14ac:dyDescent="0.25">
      <c r="A184" s="94" t="s">
        <v>4</v>
      </c>
      <c r="B184" s="34"/>
      <c r="C184" s="58">
        <v>0</v>
      </c>
      <c r="D184" s="34"/>
      <c r="E184" s="58">
        <v>0</v>
      </c>
      <c r="F184" s="34"/>
      <c r="G184" s="58">
        <v>0</v>
      </c>
      <c r="H184" s="34"/>
      <c r="I184" s="58">
        <v>0</v>
      </c>
    </row>
    <row r="185" spans="1:9" x14ac:dyDescent="0.25">
      <c r="A185" s="95" t="str">
        <f>"Total "&amp;A178&amp;" Costs"</f>
        <v>Total Utilization Management Costs</v>
      </c>
      <c r="B185" s="34"/>
      <c r="C185" s="9">
        <f>C182+C183+C184</f>
        <v>0</v>
      </c>
      <c r="D185" s="34"/>
      <c r="E185" s="9">
        <f>E182+E183+E184</f>
        <v>0</v>
      </c>
      <c r="F185" s="34"/>
      <c r="G185" s="9">
        <f>G182+G183+G184</f>
        <v>0</v>
      </c>
      <c r="H185" s="34"/>
      <c r="I185" s="9">
        <f>I182+I183+I184</f>
        <v>0</v>
      </c>
    </row>
    <row r="186" spans="1:9" x14ac:dyDescent="0.25">
      <c r="A186" s="91" t="s">
        <v>46</v>
      </c>
      <c r="B186" s="64"/>
      <c r="C186" s="31"/>
      <c r="D186" s="64"/>
      <c r="E186" s="31"/>
      <c r="F186" s="64"/>
      <c r="G186" s="31"/>
      <c r="H186" s="64"/>
      <c r="I186" s="31"/>
    </row>
    <row r="187" spans="1:9" s="17" customFormat="1" x14ac:dyDescent="0.25">
      <c r="A187" s="92" t="s">
        <v>38</v>
      </c>
      <c r="B187" s="56">
        <v>0</v>
      </c>
      <c r="C187" s="59">
        <v>0</v>
      </c>
      <c r="D187" s="56">
        <v>0</v>
      </c>
      <c r="E187" s="59">
        <v>0</v>
      </c>
      <c r="F187" s="56">
        <v>0</v>
      </c>
      <c r="G187" s="59">
        <v>0</v>
      </c>
      <c r="H187" s="56">
        <v>0</v>
      </c>
      <c r="I187" s="59">
        <v>0</v>
      </c>
    </row>
    <row r="188" spans="1:9" x14ac:dyDescent="0.25">
      <c r="A188" s="92" t="s">
        <v>38</v>
      </c>
      <c r="B188" s="56">
        <v>0</v>
      </c>
      <c r="C188" s="59">
        <v>0</v>
      </c>
      <c r="D188" s="56">
        <v>0</v>
      </c>
      <c r="E188" s="59">
        <v>0</v>
      </c>
      <c r="F188" s="56">
        <v>0</v>
      </c>
      <c r="G188" s="59">
        <v>0</v>
      </c>
      <c r="H188" s="56">
        <v>0</v>
      </c>
      <c r="I188" s="59">
        <v>0</v>
      </c>
    </row>
    <row r="189" spans="1:9" x14ac:dyDescent="0.25">
      <c r="A189" s="92" t="s">
        <v>38</v>
      </c>
      <c r="B189" s="56">
        <v>0</v>
      </c>
      <c r="C189" s="59">
        <v>0</v>
      </c>
      <c r="D189" s="56">
        <v>0</v>
      </c>
      <c r="E189" s="59">
        <v>0</v>
      </c>
      <c r="F189" s="56">
        <v>0</v>
      </c>
      <c r="G189" s="59">
        <v>0</v>
      </c>
      <c r="H189" s="56">
        <v>0</v>
      </c>
      <c r="I189" s="59">
        <v>0</v>
      </c>
    </row>
    <row r="190" spans="1:9" s="17" customFormat="1" x14ac:dyDescent="0.25">
      <c r="A190" s="92" t="s">
        <v>38</v>
      </c>
      <c r="B190" s="56">
        <v>0</v>
      </c>
      <c r="C190" s="59">
        <v>0</v>
      </c>
      <c r="D190" s="56">
        <v>0</v>
      </c>
      <c r="E190" s="59">
        <v>0</v>
      </c>
      <c r="F190" s="56">
        <v>0</v>
      </c>
      <c r="G190" s="59">
        <v>0</v>
      </c>
      <c r="H190" s="56">
        <v>0</v>
      </c>
      <c r="I190" s="59">
        <v>0</v>
      </c>
    </row>
    <row r="191" spans="1:9" x14ac:dyDescent="0.25">
      <c r="A191" s="92" t="s">
        <v>38</v>
      </c>
      <c r="B191" s="56">
        <v>0</v>
      </c>
      <c r="C191" s="59">
        <v>0</v>
      </c>
      <c r="D191" s="56">
        <v>0</v>
      </c>
      <c r="E191" s="59">
        <v>0</v>
      </c>
      <c r="F191" s="56">
        <v>0</v>
      </c>
      <c r="G191" s="59">
        <v>0</v>
      </c>
      <c r="H191" s="56">
        <v>0</v>
      </c>
      <c r="I191" s="59">
        <v>0</v>
      </c>
    </row>
    <row r="192" spans="1:9" x14ac:dyDescent="0.25">
      <c r="A192" s="92" t="s">
        <v>38</v>
      </c>
      <c r="B192" s="56">
        <v>0</v>
      </c>
      <c r="C192" s="59">
        <v>0</v>
      </c>
      <c r="D192" s="56">
        <v>0</v>
      </c>
      <c r="E192" s="59">
        <v>0</v>
      </c>
      <c r="F192" s="56">
        <v>0</v>
      </c>
      <c r="G192" s="59">
        <v>0</v>
      </c>
      <c r="H192" s="56">
        <v>0</v>
      </c>
      <c r="I192" s="59">
        <v>0</v>
      </c>
    </row>
    <row r="193" spans="1:9" ht="7.9" customHeight="1" x14ac:dyDescent="0.25">
      <c r="A193" s="93"/>
      <c r="B193" s="56"/>
      <c r="C193" s="57"/>
      <c r="D193" s="56"/>
      <c r="E193" s="57"/>
      <c r="F193" s="56"/>
      <c r="G193" s="57"/>
      <c r="H193" s="56"/>
      <c r="I193" s="57"/>
    </row>
    <row r="194" spans="1:9" x14ac:dyDescent="0.25">
      <c r="A194" s="94" t="s">
        <v>46</v>
      </c>
      <c r="B194" s="34">
        <f t="shared" ref="B194:C194" si="14">SUM(B187:B193)</f>
        <v>0</v>
      </c>
      <c r="C194" s="9">
        <f t="shared" si="14"/>
        <v>0</v>
      </c>
      <c r="D194" s="34">
        <f t="shared" ref="D194:I194" si="15">SUM(D187:D193)</f>
        <v>0</v>
      </c>
      <c r="E194" s="9">
        <f t="shared" si="15"/>
        <v>0</v>
      </c>
      <c r="F194" s="34">
        <f t="shared" si="15"/>
        <v>0</v>
      </c>
      <c r="G194" s="9">
        <f t="shared" si="15"/>
        <v>0</v>
      </c>
      <c r="H194" s="34">
        <f t="shared" si="15"/>
        <v>0</v>
      </c>
      <c r="I194" s="9">
        <f t="shared" si="15"/>
        <v>0</v>
      </c>
    </row>
    <row r="195" spans="1:9" ht="30" x14ac:dyDescent="0.25">
      <c r="A195" s="94" t="str">
        <f>A194&amp;" Payroll Taxes"</f>
        <v>Community Practice Transformation Payroll Taxes</v>
      </c>
      <c r="B195" s="34"/>
      <c r="C195" s="58">
        <v>0</v>
      </c>
      <c r="D195" s="34"/>
      <c r="E195" s="58">
        <v>0</v>
      </c>
      <c r="F195" s="34"/>
      <c r="G195" s="58">
        <v>0</v>
      </c>
      <c r="H195" s="34"/>
      <c r="I195" s="58">
        <v>0</v>
      </c>
    </row>
    <row r="196" spans="1:9" ht="30" x14ac:dyDescent="0.25">
      <c r="A196" s="94" t="str">
        <f>A194&amp;" Fringe Benefits"</f>
        <v>Community Practice Transformation Fringe Benefits</v>
      </c>
      <c r="B196" s="34"/>
      <c r="C196" s="58">
        <v>0</v>
      </c>
      <c r="D196" s="34"/>
      <c r="E196" s="58">
        <v>0</v>
      </c>
      <c r="F196" s="34"/>
      <c r="G196" s="58">
        <v>0</v>
      </c>
      <c r="H196" s="34"/>
      <c r="I196" s="58">
        <v>0</v>
      </c>
    </row>
    <row r="197" spans="1:9" ht="30" x14ac:dyDescent="0.25">
      <c r="A197" s="94" t="str">
        <f>"Total "&amp;A194&amp;" Fringe Benefits"</f>
        <v>Total Community Practice Transformation Fringe Benefits</v>
      </c>
      <c r="B197" s="34"/>
      <c r="C197" s="9">
        <f>C195+C196</f>
        <v>0</v>
      </c>
      <c r="D197" s="34"/>
      <c r="E197" s="9">
        <f>E195+E196</f>
        <v>0</v>
      </c>
      <c r="F197" s="34"/>
      <c r="G197" s="9">
        <f>G195+G196</f>
        <v>0</v>
      </c>
      <c r="H197" s="34"/>
      <c r="I197" s="9">
        <f>I195+I196</f>
        <v>0</v>
      </c>
    </row>
    <row r="198" spans="1:9" x14ac:dyDescent="0.25">
      <c r="A198" s="94" t="s">
        <v>5</v>
      </c>
      <c r="B198" s="34"/>
      <c r="C198" s="9">
        <f>C194+C197</f>
        <v>0</v>
      </c>
      <c r="D198" s="34"/>
      <c r="E198" s="9">
        <f>E194+E197</f>
        <v>0</v>
      </c>
      <c r="F198" s="34"/>
      <c r="G198" s="9">
        <f>G194+G197</f>
        <v>0</v>
      </c>
      <c r="H198" s="34"/>
      <c r="I198" s="9">
        <f>I194+I197</f>
        <v>0</v>
      </c>
    </row>
    <row r="199" spans="1:9" ht="30" x14ac:dyDescent="0.25">
      <c r="A199" s="94" t="str">
        <f>A194&amp;" Temporary Help"</f>
        <v>Community Practice Transformation Temporary Help</v>
      </c>
      <c r="B199" s="34"/>
      <c r="C199" s="58">
        <v>0</v>
      </c>
      <c r="D199" s="34"/>
      <c r="E199" s="58">
        <v>0</v>
      </c>
      <c r="F199" s="34"/>
      <c r="G199" s="58">
        <v>0</v>
      </c>
      <c r="H199" s="34"/>
      <c r="I199" s="58">
        <v>0</v>
      </c>
    </row>
    <row r="200" spans="1:9" x14ac:dyDescent="0.25">
      <c r="A200" s="94" t="s">
        <v>4</v>
      </c>
      <c r="B200" s="34"/>
      <c r="C200" s="58">
        <v>0</v>
      </c>
      <c r="D200" s="34"/>
      <c r="E200" s="58">
        <v>0</v>
      </c>
      <c r="F200" s="34"/>
      <c r="G200" s="58">
        <v>0</v>
      </c>
      <c r="H200" s="34"/>
      <c r="I200" s="58">
        <v>0</v>
      </c>
    </row>
    <row r="201" spans="1:9" ht="30" x14ac:dyDescent="0.25">
      <c r="A201" s="95" t="str">
        <f>"Total "&amp;A194&amp;" Costs"</f>
        <v>Total Community Practice Transformation Costs</v>
      </c>
      <c r="B201" s="34"/>
      <c r="C201" s="9">
        <f>C198+C199+C200</f>
        <v>0</v>
      </c>
      <c r="D201" s="34"/>
      <c r="E201" s="9">
        <f>E198+E199+E200</f>
        <v>0</v>
      </c>
      <c r="F201" s="34"/>
      <c r="G201" s="9">
        <f>G198+G199+G200</f>
        <v>0</v>
      </c>
      <c r="H201" s="34"/>
      <c r="I201" s="9">
        <f>I198+I199+I200</f>
        <v>0</v>
      </c>
    </row>
    <row r="202" spans="1:9" x14ac:dyDescent="0.25">
      <c r="A202" s="91" t="s">
        <v>47</v>
      </c>
      <c r="B202" s="64"/>
      <c r="C202" s="31"/>
      <c r="D202" s="64"/>
      <c r="E202" s="31"/>
      <c r="F202" s="64"/>
      <c r="G202" s="31"/>
      <c r="H202" s="64"/>
      <c r="I202" s="31"/>
    </row>
    <row r="203" spans="1:9" s="17" customFormat="1" x14ac:dyDescent="0.25">
      <c r="A203" s="92" t="s">
        <v>38</v>
      </c>
      <c r="B203" s="56">
        <v>0</v>
      </c>
      <c r="C203" s="59">
        <v>0</v>
      </c>
      <c r="D203" s="56">
        <v>0</v>
      </c>
      <c r="E203" s="59">
        <v>0</v>
      </c>
      <c r="F203" s="56">
        <v>0</v>
      </c>
      <c r="G203" s="59">
        <v>0</v>
      </c>
      <c r="H203" s="56">
        <v>0</v>
      </c>
      <c r="I203" s="59">
        <v>0</v>
      </c>
    </row>
    <row r="204" spans="1:9" x14ac:dyDescent="0.25">
      <c r="A204" s="92" t="s">
        <v>38</v>
      </c>
      <c r="B204" s="56">
        <v>0</v>
      </c>
      <c r="C204" s="59">
        <v>0</v>
      </c>
      <c r="D204" s="56">
        <v>0</v>
      </c>
      <c r="E204" s="59">
        <v>0</v>
      </c>
      <c r="F204" s="56">
        <v>0</v>
      </c>
      <c r="G204" s="59">
        <v>0</v>
      </c>
      <c r="H204" s="56">
        <v>0</v>
      </c>
      <c r="I204" s="59">
        <v>0</v>
      </c>
    </row>
    <row r="205" spans="1:9" x14ac:dyDescent="0.25">
      <c r="A205" s="92" t="s">
        <v>38</v>
      </c>
      <c r="B205" s="56">
        <v>0</v>
      </c>
      <c r="C205" s="59">
        <v>0</v>
      </c>
      <c r="D205" s="56">
        <v>0</v>
      </c>
      <c r="E205" s="59">
        <v>0</v>
      </c>
      <c r="F205" s="56">
        <v>0</v>
      </c>
      <c r="G205" s="59">
        <v>0</v>
      </c>
      <c r="H205" s="56">
        <v>0</v>
      </c>
      <c r="I205" s="59">
        <v>0</v>
      </c>
    </row>
    <row r="206" spans="1:9" s="17" customFormat="1" x14ac:dyDescent="0.25">
      <c r="A206" s="92" t="s">
        <v>38</v>
      </c>
      <c r="B206" s="56">
        <v>0</v>
      </c>
      <c r="C206" s="59">
        <v>0</v>
      </c>
      <c r="D206" s="56">
        <v>0</v>
      </c>
      <c r="E206" s="59">
        <v>0</v>
      </c>
      <c r="F206" s="56">
        <v>0</v>
      </c>
      <c r="G206" s="59">
        <v>0</v>
      </c>
      <c r="H206" s="56">
        <v>0</v>
      </c>
      <c r="I206" s="59">
        <v>0</v>
      </c>
    </row>
    <row r="207" spans="1:9" x14ac:dyDescent="0.25">
      <c r="A207" s="92" t="s">
        <v>38</v>
      </c>
      <c r="B207" s="56">
        <v>0</v>
      </c>
      <c r="C207" s="59">
        <v>0</v>
      </c>
      <c r="D207" s="56">
        <v>0</v>
      </c>
      <c r="E207" s="59">
        <v>0</v>
      </c>
      <c r="F207" s="56">
        <v>0</v>
      </c>
      <c r="G207" s="59">
        <v>0</v>
      </c>
      <c r="H207" s="56">
        <v>0</v>
      </c>
      <c r="I207" s="59">
        <v>0</v>
      </c>
    </row>
    <row r="208" spans="1:9" x14ac:dyDescent="0.25">
      <c r="A208" s="92" t="s">
        <v>38</v>
      </c>
      <c r="B208" s="56">
        <v>0</v>
      </c>
      <c r="C208" s="59">
        <v>0</v>
      </c>
      <c r="D208" s="56">
        <v>0</v>
      </c>
      <c r="E208" s="59">
        <v>0</v>
      </c>
      <c r="F208" s="56">
        <v>0</v>
      </c>
      <c r="G208" s="59">
        <v>0</v>
      </c>
      <c r="H208" s="56">
        <v>0</v>
      </c>
      <c r="I208" s="59">
        <v>0</v>
      </c>
    </row>
    <row r="209" spans="1:9" ht="7.9" customHeight="1" x14ac:dyDescent="0.25">
      <c r="A209" s="93"/>
      <c r="B209" s="56"/>
      <c r="C209" s="57"/>
      <c r="D209" s="56"/>
      <c r="E209" s="57"/>
      <c r="F209" s="56"/>
      <c r="G209" s="57"/>
      <c r="H209" s="56"/>
      <c r="I209" s="57"/>
    </row>
    <row r="210" spans="1:9" x14ac:dyDescent="0.25">
      <c r="A210" s="94" t="s">
        <v>47</v>
      </c>
      <c r="B210" s="34">
        <f t="shared" ref="B210:C210" si="16">SUM(B203:B209)</f>
        <v>0</v>
      </c>
      <c r="C210" s="9">
        <f t="shared" si="16"/>
        <v>0</v>
      </c>
      <c r="D210" s="34">
        <f t="shared" ref="D210:I210" si="17">SUM(D203:D209)</f>
        <v>0</v>
      </c>
      <c r="E210" s="9">
        <f t="shared" si="17"/>
        <v>0</v>
      </c>
      <c r="F210" s="34">
        <f t="shared" si="17"/>
        <v>0</v>
      </c>
      <c r="G210" s="9">
        <f t="shared" si="17"/>
        <v>0</v>
      </c>
      <c r="H210" s="34">
        <f t="shared" si="17"/>
        <v>0</v>
      </c>
      <c r="I210" s="9">
        <f t="shared" si="17"/>
        <v>0</v>
      </c>
    </row>
    <row r="211" spans="1:9" ht="30" x14ac:dyDescent="0.25">
      <c r="A211" s="94" t="str">
        <f>A210&amp;" Payroll Taxes"</f>
        <v>Medical Economics and Quality Mgmt Admin Payroll Taxes</v>
      </c>
      <c r="B211" s="34"/>
      <c r="C211" s="58">
        <v>0</v>
      </c>
      <c r="D211" s="34"/>
      <c r="E211" s="58">
        <v>0</v>
      </c>
      <c r="F211" s="34"/>
      <c r="G211" s="58">
        <v>0</v>
      </c>
      <c r="H211" s="34"/>
      <c r="I211" s="58">
        <v>0</v>
      </c>
    </row>
    <row r="212" spans="1:9" ht="30" x14ac:dyDescent="0.25">
      <c r="A212" s="94" t="str">
        <f>A210&amp;" Fringe Benefits"</f>
        <v>Medical Economics and Quality Mgmt Admin Fringe Benefits</v>
      </c>
      <c r="B212" s="34"/>
      <c r="C212" s="58">
        <v>0</v>
      </c>
      <c r="D212" s="34"/>
      <c r="E212" s="58">
        <v>0</v>
      </c>
      <c r="F212" s="34"/>
      <c r="G212" s="58">
        <v>0</v>
      </c>
      <c r="H212" s="34"/>
      <c r="I212" s="58">
        <v>0</v>
      </c>
    </row>
    <row r="213" spans="1:9" ht="30" x14ac:dyDescent="0.25">
      <c r="A213" s="94" t="str">
        <f>"Total "&amp;A210&amp;" Fringe Benefits"</f>
        <v>Total Medical Economics and Quality Mgmt Admin Fringe Benefits</v>
      </c>
      <c r="B213" s="34"/>
      <c r="C213" s="9">
        <f>C211+C212</f>
        <v>0</v>
      </c>
      <c r="D213" s="34"/>
      <c r="E213" s="9">
        <f>E211+E212</f>
        <v>0</v>
      </c>
      <c r="F213" s="34"/>
      <c r="G213" s="9">
        <f>G211+G212</f>
        <v>0</v>
      </c>
      <c r="H213" s="34"/>
      <c r="I213" s="9">
        <f>I211+I212</f>
        <v>0</v>
      </c>
    </row>
    <row r="214" spans="1:9" x14ac:dyDescent="0.25">
      <c r="A214" s="94" t="s">
        <v>5</v>
      </c>
      <c r="B214" s="34"/>
      <c r="C214" s="9">
        <f>C210+C213</f>
        <v>0</v>
      </c>
      <c r="D214" s="34"/>
      <c r="E214" s="9">
        <f>E210+E213</f>
        <v>0</v>
      </c>
      <c r="F214" s="34"/>
      <c r="G214" s="9">
        <f>G210+G213</f>
        <v>0</v>
      </c>
      <c r="H214" s="34"/>
      <c r="I214" s="9">
        <f>I210+I213</f>
        <v>0</v>
      </c>
    </row>
    <row r="215" spans="1:9" ht="30" x14ac:dyDescent="0.25">
      <c r="A215" s="94" t="str">
        <f>A210&amp;" Temporary Help"</f>
        <v>Medical Economics and Quality Mgmt Admin Temporary Help</v>
      </c>
      <c r="B215" s="34"/>
      <c r="C215" s="58">
        <v>0</v>
      </c>
      <c r="D215" s="34"/>
      <c r="E215" s="58">
        <v>0</v>
      </c>
      <c r="F215" s="34"/>
      <c r="G215" s="58">
        <v>0</v>
      </c>
      <c r="H215" s="34"/>
      <c r="I215" s="58">
        <v>0</v>
      </c>
    </row>
    <row r="216" spans="1:9" x14ac:dyDescent="0.25">
      <c r="A216" s="94" t="s">
        <v>4</v>
      </c>
      <c r="B216" s="34"/>
      <c r="C216" s="58">
        <v>0</v>
      </c>
      <c r="D216" s="34"/>
      <c r="E216" s="58">
        <v>0</v>
      </c>
      <c r="F216" s="34"/>
      <c r="G216" s="58">
        <v>0</v>
      </c>
      <c r="H216" s="34"/>
      <c r="I216" s="58">
        <v>0</v>
      </c>
    </row>
    <row r="217" spans="1:9" ht="30" x14ac:dyDescent="0.25">
      <c r="A217" s="95" t="str">
        <f>"Total "&amp;A210&amp;" Costs"</f>
        <v>Total Medical Economics and Quality Mgmt Admin Costs</v>
      </c>
      <c r="B217" s="34"/>
      <c r="C217" s="9">
        <f>C214+C215+C216</f>
        <v>0</v>
      </c>
      <c r="D217" s="34"/>
      <c r="E217" s="9">
        <f>E214+E215+E216</f>
        <v>0</v>
      </c>
      <c r="F217" s="34"/>
      <c r="G217" s="9">
        <f>G214+G215+G216</f>
        <v>0</v>
      </c>
      <c r="H217" s="34"/>
      <c r="I217" s="9">
        <f>I214+I215+I216</f>
        <v>0</v>
      </c>
    </row>
    <row r="218" spans="1:9" x14ac:dyDescent="0.25">
      <c r="A218" s="91" t="s">
        <v>48</v>
      </c>
      <c r="B218" s="64"/>
      <c r="C218" s="31"/>
      <c r="D218" s="64"/>
      <c r="E218" s="31"/>
      <c r="F218" s="64"/>
      <c r="G218" s="31"/>
      <c r="H218" s="64"/>
      <c r="I218" s="31"/>
    </row>
    <row r="219" spans="1:9" s="17" customFormat="1" x14ac:dyDescent="0.25">
      <c r="A219" s="92" t="s">
        <v>38</v>
      </c>
      <c r="B219" s="56">
        <v>0</v>
      </c>
      <c r="C219" s="59">
        <v>0</v>
      </c>
      <c r="D219" s="56">
        <v>0</v>
      </c>
      <c r="E219" s="59">
        <v>0</v>
      </c>
      <c r="F219" s="56">
        <v>0</v>
      </c>
      <c r="G219" s="59">
        <v>0</v>
      </c>
      <c r="H219" s="56">
        <v>0</v>
      </c>
      <c r="I219" s="59">
        <v>0</v>
      </c>
    </row>
    <row r="220" spans="1:9" x14ac:dyDescent="0.25">
      <c r="A220" s="92" t="s">
        <v>38</v>
      </c>
      <c r="B220" s="56">
        <v>0</v>
      </c>
      <c r="C220" s="59">
        <v>0</v>
      </c>
      <c r="D220" s="56">
        <v>0</v>
      </c>
      <c r="E220" s="59">
        <v>0</v>
      </c>
      <c r="F220" s="56">
        <v>0</v>
      </c>
      <c r="G220" s="59">
        <v>0</v>
      </c>
      <c r="H220" s="56">
        <v>0</v>
      </c>
      <c r="I220" s="59">
        <v>0</v>
      </c>
    </row>
    <row r="221" spans="1:9" x14ac:dyDescent="0.25">
      <c r="A221" s="92" t="s">
        <v>38</v>
      </c>
      <c r="B221" s="56">
        <v>0</v>
      </c>
      <c r="C221" s="59">
        <v>0</v>
      </c>
      <c r="D221" s="56">
        <v>0</v>
      </c>
      <c r="E221" s="59">
        <v>0</v>
      </c>
      <c r="F221" s="56">
        <v>0</v>
      </c>
      <c r="G221" s="59">
        <v>0</v>
      </c>
      <c r="H221" s="56">
        <v>0</v>
      </c>
      <c r="I221" s="59">
        <v>0</v>
      </c>
    </row>
    <row r="222" spans="1:9" s="17" customFormat="1" x14ac:dyDescent="0.25">
      <c r="A222" s="92" t="s">
        <v>38</v>
      </c>
      <c r="B222" s="56">
        <v>0</v>
      </c>
      <c r="C222" s="59">
        <v>0</v>
      </c>
      <c r="D222" s="56">
        <v>0</v>
      </c>
      <c r="E222" s="59">
        <v>0</v>
      </c>
      <c r="F222" s="56">
        <v>0</v>
      </c>
      <c r="G222" s="59">
        <v>0</v>
      </c>
      <c r="H222" s="56">
        <v>0</v>
      </c>
      <c r="I222" s="59">
        <v>0</v>
      </c>
    </row>
    <row r="223" spans="1:9" x14ac:dyDescent="0.25">
      <c r="A223" s="92" t="s">
        <v>38</v>
      </c>
      <c r="B223" s="56">
        <v>0</v>
      </c>
      <c r="C223" s="59">
        <v>0</v>
      </c>
      <c r="D223" s="56">
        <v>0</v>
      </c>
      <c r="E223" s="59">
        <v>0</v>
      </c>
      <c r="F223" s="56">
        <v>0</v>
      </c>
      <c r="G223" s="59">
        <v>0</v>
      </c>
      <c r="H223" s="56">
        <v>0</v>
      </c>
      <c r="I223" s="59">
        <v>0</v>
      </c>
    </row>
    <row r="224" spans="1:9" x14ac:dyDescent="0.25">
      <c r="A224" s="92" t="s">
        <v>38</v>
      </c>
      <c r="B224" s="56">
        <v>0</v>
      </c>
      <c r="C224" s="59">
        <v>0</v>
      </c>
      <c r="D224" s="56">
        <v>0</v>
      </c>
      <c r="E224" s="59">
        <v>0</v>
      </c>
      <c r="F224" s="56">
        <v>0</v>
      </c>
      <c r="G224" s="59">
        <v>0</v>
      </c>
      <c r="H224" s="56">
        <v>0</v>
      </c>
      <c r="I224" s="59">
        <v>0</v>
      </c>
    </row>
    <row r="225" spans="1:9" ht="7.9" customHeight="1" x14ac:dyDescent="0.25">
      <c r="A225" s="93"/>
      <c r="B225" s="56"/>
      <c r="C225" s="57"/>
      <c r="D225" s="56"/>
      <c r="E225" s="57"/>
      <c r="F225" s="56"/>
      <c r="G225" s="57"/>
      <c r="H225" s="56"/>
      <c r="I225" s="57"/>
    </row>
    <row r="226" spans="1:9" x14ac:dyDescent="0.25">
      <c r="A226" s="94" t="s">
        <v>48</v>
      </c>
      <c r="B226" s="34">
        <f>SUM(B219:B225)</f>
        <v>0</v>
      </c>
      <c r="C226" s="9">
        <f>SUM(C219:C225)</f>
        <v>0</v>
      </c>
      <c r="D226" s="34">
        <f>SUM(D219:D225)</f>
        <v>0</v>
      </c>
      <c r="E226" s="9">
        <f>SUM(E219:E225)</f>
        <v>0</v>
      </c>
      <c r="F226" s="34">
        <f>SUM(F219:F225)</f>
        <v>0</v>
      </c>
      <c r="G226" s="9">
        <f>SUM(G219:G225)</f>
        <v>0</v>
      </c>
      <c r="H226" s="34">
        <f>SUM(H219:H225)</f>
        <v>0</v>
      </c>
      <c r="I226" s="9">
        <f>SUM(I219:I225)</f>
        <v>0</v>
      </c>
    </row>
    <row r="227" spans="1:9" x14ac:dyDescent="0.25">
      <c r="A227" s="94" t="str">
        <f>A226&amp;" Payroll Taxes"</f>
        <v>Quality Management Payroll Taxes</v>
      </c>
      <c r="B227" s="34"/>
      <c r="C227" s="58">
        <v>0</v>
      </c>
      <c r="D227" s="34"/>
      <c r="E227" s="58">
        <v>0</v>
      </c>
      <c r="F227" s="34"/>
      <c r="G227" s="58">
        <v>0</v>
      </c>
      <c r="H227" s="34"/>
      <c r="I227" s="58">
        <v>0</v>
      </c>
    </row>
    <row r="228" spans="1:9" x14ac:dyDescent="0.25">
      <c r="A228" s="94" t="str">
        <f>A226&amp;" Fringe Benefits"</f>
        <v>Quality Management Fringe Benefits</v>
      </c>
      <c r="B228" s="34"/>
      <c r="C228" s="58">
        <v>0</v>
      </c>
      <c r="D228" s="34"/>
      <c r="E228" s="58">
        <v>0</v>
      </c>
      <c r="F228" s="34"/>
      <c r="G228" s="58">
        <v>0</v>
      </c>
      <c r="H228" s="34"/>
      <c r="I228" s="58">
        <v>0</v>
      </c>
    </row>
    <row r="229" spans="1:9" x14ac:dyDescent="0.25">
      <c r="A229" s="94" t="str">
        <f>"Total "&amp;A226&amp;" Fringe Benefits"</f>
        <v>Total Quality Management Fringe Benefits</v>
      </c>
      <c r="B229" s="34"/>
      <c r="C229" s="9">
        <f>C227+C228</f>
        <v>0</v>
      </c>
      <c r="D229" s="34"/>
      <c r="E229" s="9">
        <f>E227+E228</f>
        <v>0</v>
      </c>
      <c r="F229" s="34"/>
      <c r="G229" s="9">
        <f>G227+G228</f>
        <v>0</v>
      </c>
      <c r="H229" s="34"/>
      <c r="I229" s="9">
        <f>I227+I228</f>
        <v>0</v>
      </c>
    </row>
    <row r="230" spans="1:9" x14ac:dyDescent="0.25">
      <c r="A230" s="94" t="s">
        <v>5</v>
      </c>
      <c r="B230" s="34"/>
      <c r="C230" s="9">
        <f>C226+C229</f>
        <v>0</v>
      </c>
      <c r="D230" s="34"/>
      <c r="E230" s="9">
        <f>E226+E229</f>
        <v>0</v>
      </c>
      <c r="F230" s="34"/>
      <c r="G230" s="9">
        <f>G226+G229</f>
        <v>0</v>
      </c>
      <c r="H230" s="34"/>
      <c r="I230" s="9">
        <f>I226+I229</f>
        <v>0</v>
      </c>
    </row>
    <row r="231" spans="1:9" x14ac:dyDescent="0.25">
      <c r="A231" s="94" t="str">
        <f>A226&amp;" Temporary Help"</f>
        <v>Quality Management Temporary Help</v>
      </c>
      <c r="B231" s="34"/>
      <c r="C231" s="58">
        <v>0</v>
      </c>
      <c r="D231" s="34"/>
      <c r="E231" s="58">
        <v>0</v>
      </c>
      <c r="F231" s="34"/>
      <c r="G231" s="58">
        <v>0</v>
      </c>
      <c r="H231" s="34"/>
      <c r="I231" s="58">
        <v>0</v>
      </c>
    </row>
    <row r="232" spans="1:9" x14ac:dyDescent="0.25">
      <c r="A232" s="94" t="s">
        <v>4</v>
      </c>
      <c r="B232" s="34"/>
      <c r="C232" s="58">
        <v>0</v>
      </c>
      <c r="D232" s="34"/>
      <c r="E232" s="58">
        <v>0</v>
      </c>
      <c r="F232" s="34"/>
      <c r="G232" s="58">
        <v>0</v>
      </c>
      <c r="H232" s="34"/>
      <c r="I232" s="58">
        <v>0</v>
      </c>
    </row>
    <row r="233" spans="1:9" x14ac:dyDescent="0.25">
      <c r="A233" s="95" t="str">
        <f>"Total "&amp;A226&amp;" Costs"</f>
        <v>Total Quality Management Costs</v>
      </c>
      <c r="B233" s="34"/>
      <c r="C233" s="9">
        <f>C230+C231+C232</f>
        <v>0</v>
      </c>
      <c r="D233" s="34"/>
      <c r="E233" s="9">
        <f>E230+E231+E232</f>
        <v>0</v>
      </c>
      <c r="F233" s="34"/>
      <c r="G233" s="9">
        <f>G230+G231+G232</f>
        <v>0</v>
      </c>
      <c r="H233" s="34"/>
      <c r="I233" s="9">
        <f>I230+I231+I232</f>
        <v>0</v>
      </c>
    </row>
    <row r="234" spans="1:9" x14ac:dyDescent="0.25">
      <c r="A234" s="91" t="s">
        <v>49</v>
      </c>
      <c r="B234" s="64"/>
      <c r="C234" s="31"/>
      <c r="D234" s="64"/>
      <c r="E234" s="31"/>
      <c r="F234" s="64"/>
      <c r="G234" s="31"/>
      <c r="H234" s="64"/>
      <c r="I234" s="31"/>
    </row>
    <row r="235" spans="1:9" s="17" customFormat="1" x14ac:dyDescent="0.25">
      <c r="A235" s="92" t="s">
        <v>38</v>
      </c>
      <c r="B235" s="56">
        <v>0</v>
      </c>
      <c r="C235" s="59">
        <v>0</v>
      </c>
      <c r="D235" s="56">
        <v>0</v>
      </c>
      <c r="E235" s="59">
        <v>0</v>
      </c>
      <c r="F235" s="56">
        <v>0</v>
      </c>
      <c r="G235" s="59">
        <v>0</v>
      </c>
      <c r="H235" s="56">
        <v>0</v>
      </c>
      <c r="I235" s="59">
        <v>0</v>
      </c>
    </row>
    <row r="236" spans="1:9" x14ac:dyDescent="0.25">
      <c r="A236" s="92" t="s">
        <v>38</v>
      </c>
      <c r="B236" s="56">
        <v>0</v>
      </c>
      <c r="C236" s="59">
        <v>0</v>
      </c>
      <c r="D236" s="56">
        <v>0</v>
      </c>
      <c r="E236" s="59">
        <v>0</v>
      </c>
      <c r="F236" s="56">
        <v>0</v>
      </c>
      <c r="G236" s="59">
        <v>0</v>
      </c>
      <c r="H236" s="56">
        <v>0</v>
      </c>
      <c r="I236" s="59">
        <v>0</v>
      </c>
    </row>
    <row r="237" spans="1:9" x14ac:dyDescent="0.25">
      <c r="A237" s="92" t="s">
        <v>38</v>
      </c>
      <c r="B237" s="56">
        <v>0</v>
      </c>
      <c r="C237" s="59">
        <v>0</v>
      </c>
      <c r="D237" s="56">
        <v>0</v>
      </c>
      <c r="E237" s="59">
        <v>0</v>
      </c>
      <c r="F237" s="56">
        <v>0</v>
      </c>
      <c r="G237" s="59">
        <v>0</v>
      </c>
      <c r="H237" s="56">
        <v>0</v>
      </c>
      <c r="I237" s="59">
        <v>0</v>
      </c>
    </row>
    <row r="238" spans="1:9" s="17" customFormat="1" x14ac:dyDescent="0.25">
      <c r="A238" s="92" t="s">
        <v>38</v>
      </c>
      <c r="B238" s="56">
        <v>0</v>
      </c>
      <c r="C238" s="59">
        <v>0</v>
      </c>
      <c r="D238" s="56">
        <v>0</v>
      </c>
      <c r="E238" s="59">
        <v>0</v>
      </c>
      <c r="F238" s="56">
        <v>0</v>
      </c>
      <c r="G238" s="59">
        <v>0</v>
      </c>
      <c r="H238" s="56">
        <v>0</v>
      </c>
      <c r="I238" s="59">
        <v>0</v>
      </c>
    </row>
    <row r="239" spans="1:9" x14ac:dyDescent="0.25">
      <c r="A239" s="92" t="s">
        <v>38</v>
      </c>
      <c r="B239" s="56">
        <v>0</v>
      </c>
      <c r="C239" s="59">
        <v>0</v>
      </c>
      <c r="D239" s="56">
        <v>0</v>
      </c>
      <c r="E239" s="59">
        <v>0</v>
      </c>
      <c r="F239" s="56">
        <v>0</v>
      </c>
      <c r="G239" s="59">
        <v>0</v>
      </c>
      <c r="H239" s="56">
        <v>0</v>
      </c>
      <c r="I239" s="59">
        <v>0</v>
      </c>
    </row>
    <row r="240" spans="1:9" x14ac:dyDescent="0.25">
      <c r="A240" s="92" t="s">
        <v>38</v>
      </c>
      <c r="B240" s="56">
        <v>0</v>
      </c>
      <c r="C240" s="59">
        <v>0</v>
      </c>
      <c r="D240" s="56">
        <v>0</v>
      </c>
      <c r="E240" s="59">
        <v>0</v>
      </c>
      <c r="F240" s="56">
        <v>0</v>
      </c>
      <c r="G240" s="59">
        <v>0</v>
      </c>
      <c r="H240" s="56">
        <v>0</v>
      </c>
      <c r="I240" s="59">
        <v>0</v>
      </c>
    </row>
    <row r="241" spans="1:9" ht="7.9" customHeight="1" x14ac:dyDescent="0.25">
      <c r="A241" s="93"/>
      <c r="B241" s="56"/>
      <c r="C241" s="57"/>
      <c r="D241" s="56"/>
      <c r="E241" s="57"/>
      <c r="F241" s="56"/>
      <c r="G241" s="57"/>
      <c r="H241" s="56"/>
      <c r="I241" s="57"/>
    </row>
    <row r="242" spans="1:9" x14ac:dyDescent="0.25">
      <c r="A242" s="94" t="s">
        <v>49</v>
      </c>
      <c r="B242" s="34">
        <f t="shared" ref="B242:C242" si="18">SUM(B235:B241)</f>
        <v>0</v>
      </c>
      <c r="C242" s="9">
        <f t="shared" si="18"/>
        <v>0</v>
      </c>
      <c r="D242" s="34">
        <f t="shared" ref="D242:I242" si="19">SUM(D235:D241)</f>
        <v>0</v>
      </c>
      <c r="E242" s="9">
        <f t="shared" si="19"/>
        <v>0</v>
      </c>
      <c r="F242" s="34">
        <f t="shared" si="19"/>
        <v>0</v>
      </c>
      <c r="G242" s="9">
        <f t="shared" si="19"/>
        <v>0</v>
      </c>
      <c r="H242" s="34">
        <f t="shared" si="19"/>
        <v>0</v>
      </c>
      <c r="I242" s="9">
        <f t="shared" si="19"/>
        <v>0</v>
      </c>
    </row>
    <row r="243" spans="1:9" x14ac:dyDescent="0.25">
      <c r="A243" s="94" t="str">
        <f>A242&amp;" Payroll Taxes"</f>
        <v>Medical Economics Payroll Taxes</v>
      </c>
      <c r="B243" s="34"/>
      <c r="C243" s="58">
        <v>0</v>
      </c>
      <c r="D243" s="34"/>
      <c r="E243" s="58">
        <v>0</v>
      </c>
      <c r="F243" s="34"/>
      <c r="G243" s="58">
        <v>0</v>
      </c>
      <c r="H243" s="34"/>
      <c r="I243" s="58">
        <v>0</v>
      </c>
    </row>
    <row r="244" spans="1:9" x14ac:dyDescent="0.25">
      <c r="A244" s="94" t="str">
        <f>A242&amp;" Fringe Benefits"</f>
        <v>Medical Economics Fringe Benefits</v>
      </c>
      <c r="B244" s="34"/>
      <c r="C244" s="58">
        <v>0</v>
      </c>
      <c r="D244" s="34"/>
      <c r="E244" s="58">
        <v>0</v>
      </c>
      <c r="F244" s="34"/>
      <c r="G244" s="58">
        <v>0</v>
      </c>
      <c r="H244" s="34"/>
      <c r="I244" s="58">
        <v>0</v>
      </c>
    </row>
    <row r="245" spans="1:9" x14ac:dyDescent="0.25">
      <c r="A245" s="94" t="str">
        <f>"Total "&amp;A242&amp;" Fringe Benefits"</f>
        <v>Total Medical Economics Fringe Benefits</v>
      </c>
      <c r="B245" s="34"/>
      <c r="C245" s="9">
        <f>C243+C244</f>
        <v>0</v>
      </c>
      <c r="D245" s="34"/>
      <c r="E245" s="9">
        <f>E243+E244</f>
        <v>0</v>
      </c>
      <c r="F245" s="34"/>
      <c r="G245" s="9">
        <f>G243+G244</f>
        <v>0</v>
      </c>
      <c r="H245" s="34"/>
      <c r="I245" s="9">
        <f>I243+I244</f>
        <v>0</v>
      </c>
    </row>
    <row r="246" spans="1:9" x14ac:dyDescent="0.25">
      <c r="A246" s="94" t="s">
        <v>5</v>
      </c>
      <c r="B246" s="34"/>
      <c r="C246" s="9">
        <f>C242+C245</f>
        <v>0</v>
      </c>
      <c r="D246" s="34"/>
      <c r="E246" s="9">
        <f>E242+E245</f>
        <v>0</v>
      </c>
      <c r="F246" s="34"/>
      <c r="G246" s="9">
        <f>G242+G245</f>
        <v>0</v>
      </c>
      <c r="H246" s="34"/>
      <c r="I246" s="9">
        <f>I242+I245</f>
        <v>0</v>
      </c>
    </row>
    <row r="247" spans="1:9" x14ac:dyDescent="0.25">
      <c r="A247" s="94" t="str">
        <f>A242&amp;" Temporary Help"</f>
        <v>Medical Economics Temporary Help</v>
      </c>
      <c r="B247" s="34"/>
      <c r="C247" s="58">
        <v>0</v>
      </c>
      <c r="D247" s="34"/>
      <c r="E247" s="58">
        <v>0</v>
      </c>
      <c r="F247" s="34"/>
      <c r="G247" s="58">
        <v>0</v>
      </c>
      <c r="H247" s="34"/>
      <c r="I247" s="58">
        <v>0</v>
      </c>
    </row>
    <row r="248" spans="1:9" x14ac:dyDescent="0.25">
      <c r="A248" s="94" t="s">
        <v>4</v>
      </c>
      <c r="B248" s="34"/>
      <c r="C248" s="58">
        <v>0</v>
      </c>
      <c r="D248" s="34"/>
      <c r="E248" s="58">
        <v>0</v>
      </c>
      <c r="F248" s="34"/>
      <c r="G248" s="58">
        <v>0</v>
      </c>
      <c r="H248" s="34"/>
      <c r="I248" s="58">
        <v>0</v>
      </c>
    </row>
    <row r="249" spans="1:9" x14ac:dyDescent="0.25">
      <c r="A249" s="95" t="str">
        <f>"Total "&amp;A242&amp;" Costs"</f>
        <v>Total Medical Economics Costs</v>
      </c>
      <c r="B249" s="34"/>
      <c r="C249" s="9">
        <f>C246+C247+C248</f>
        <v>0</v>
      </c>
      <c r="D249" s="34"/>
      <c r="E249" s="9">
        <f>E246+E247+E248</f>
        <v>0</v>
      </c>
      <c r="F249" s="34"/>
      <c r="G249" s="9">
        <f>G246+G247+G248</f>
        <v>0</v>
      </c>
      <c r="H249" s="34"/>
      <c r="I249" s="9">
        <f>I246+I247+I248</f>
        <v>0</v>
      </c>
    </row>
    <row r="250" spans="1:9" x14ac:dyDescent="0.25">
      <c r="A250" s="91" t="s">
        <v>51</v>
      </c>
      <c r="B250" s="64"/>
      <c r="C250" s="31"/>
      <c r="D250" s="64"/>
      <c r="E250" s="31"/>
      <c r="F250" s="64"/>
      <c r="G250" s="31"/>
      <c r="H250" s="64"/>
      <c r="I250" s="31"/>
    </row>
    <row r="251" spans="1:9" s="17" customFormat="1" x14ac:dyDescent="0.25">
      <c r="A251" s="92" t="s">
        <v>38</v>
      </c>
      <c r="B251" s="56">
        <v>0</v>
      </c>
      <c r="C251" s="59">
        <v>0</v>
      </c>
      <c r="D251" s="56">
        <v>0</v>
      </c>
      <c r="E251" s="59">
        <v>0</v>
      </c>
      <c r="F251" s="56">
        <v>0</v>
      </c>
      <c r="G251" s="59">
        <v>0</v>
      </c>
      <c r="H251" s="56">
        <v>0</v>
      </c>
      <c r="I251" s="59">
        <v>0</v>
      </c>
    </row>
    <row r="252" spans="1:9" x14ac:dyDescent="0.25">
      <c r="A252" s="92" t="s">
        <v>38</v>
      </c>
      <c r="B252" s="56">
        <v>0</v>
      </c>
      <c r="C252" s="59">
        <v>0</v>
      </c>
      <c r="D252" s="56">
        <v>0</v>
      </c>
      <c r="E252" s="59">
        <v>0</v>
      </c>
      <c r="F252" s="56">
        <v>0</v>
      </c>
      <c r="G252" s="59">
        <v>0</v>
      </c>
      <c r="H252" s="56">
        <v>0</v>
      </c>
      <c r="I252" s="59">
        <v>0</v>
      </c>
    </row>
    <row r="253" spans="1:9" x14ac:dyDescent="0.25">
      <c r="A253" s="92" t="s">
        <v>38</v>
      </c>
      <c r="B253" s="56">
        <v>0</v>
      </c>
      <c r="C253" s="59">
        <v>0</v>
      </c>
      <c r="D253" s="56">
        <v>0</v>
      </c>
      <c r="E253" s="59">
        <v>0</v>
      </c>
      <c r="F253" s="56">
        <v>0</v>
      </c>
      <c r="G253" s="59">
        <v>0</v>
      </c>
      <c r="H253" s="56">
        <v>0</v>
      </c>
      <c r="I253" s="59">
        <v>0</v>
      </c>
    </row>
    <row r="254" spans="1:9" s="17" customFormat="1" x14ac:dyDescent="0.25">
      <c r="A254" s="92" t="s">
        <v>38</v>
      </c>
      <c r="B254" s="56">
        <v>0</v>
      </c>
      <c r="C254" s="59">
        <v>0</v>
      </c>
      <c r="D254" s="56">
        <v>0</v>
      </c>
      <c r="E254" s="59">
        <v>0</v>
      </c>
      <c r="F254" s="56">
        <v>0</v>
      </c>
      <c r="G254" s="59">
        <v>0</v>
      </c>
      <c r="H254" s="56">
        <v>0</v>
      </c>
      <c r="I254" s="59">
        <v>0</v>
      </c>
    </row>
    <row r="255" spans="1:9" x14ac:dyDescent="0.25">
      <c r="A255" s="92" t="s">
        <v>38</v>
      </c>
      <c r="B255" s="56">
        <v>0</v>
      </c>
      <c r="C255" s="59">
        <v>0</v>
      </c>
      <c r="D255" s="56">
        <v>0</v>
      </c>
      <c r="E255" s="59">
        <v>0</v>
      </c>
      <c r="F255" s="56">
        <v>0</v>
      </c>
      <c r="G255" s="59">
        <v>0</v>
      </c>
      <c r="H255" s="56">
        <v>0</v>
      </c>
      <c r="I255" s="59">
        <v>0</v>
      </c>
    </row>
    <row r="256" spans="1:9" x14ac:dyDescent="0.25">
      <c r="A256" s="92" t="s">
        <v>38</v>
      </c>
      <c r="B256" s="56">
        <v>0</v>
      </c>
      <c r="C256" s="59">
        <v>0</v>
      </c>
      <c r="D256" s="56">
        <v>0</v>
      </c>
      <c r="E256" s="59">
        <v>0</v>
      </c>
      <c r="F256" s="56">
        <v>0</v>
      </c>
      <c r="G256" s="59">
        <v>0</v>
      </c>
      <c r="H256" s="56">
        <v>0</v>
      </c>
      <c r="I256" s="59">
        <v>0</v>
      </c>
    </row>
    <row r="257" spans="1:9" ht="7.9" customHeight="1" x14ac:dyDescent="0.25">
      <c r="A257" s="93"/>
      <c r="B257" s="56"/>
      <c r="C257" s="57"/>
      <c r="D257" s="56"/>
      <c r="E257" s="57"/>
      <c r="F257" s="56"/>
      <c r="G257" s="57"/>
      <c r="H257" s="56"/>
      <c r="I257" s="57"/>
    </row>
    <row r="258" spans="1:9" x14ac:dyDescent="0.25">
      <c r="A258" s="94" t="s">
        <v>51</v>
      </c>
      <c r="B258" s="34">
        <f t="shared" ref="B258:C258" si="20">SUM(B251:B257)</f>
        <v>0</v>
      </c>
      <c r="C258" s="9">
        <f t="shared" si="20"/>
        <v>0</v>
      </c>
      <c r="D258" s="34">
        <f t="shared" ref="D258:I258" si="21">SUM(D251:D257)</f>
        <v>0</v>
      </c>
      <c r="E258" s="9">
        <f t="shared" si="21"/>
        <v>0</v>
      </c>
      <c r="F258" s="34">
        <f t="shared" si="21"/>
        <v>0</v>
      </c>
      <c r="G258" s="9">
        <f t="shared" si="21"/>
        <v>0</v>
      </c>
      <c r="H258" s="34">
        <f t="shared" si="21"/>
        <v>0</v>
      </c>
      <c r="I258" s="9">
        <f t="shared" si="21"/>
        <v>0</v>
      </c>
    </row>
    <row r="259" spans="1:9" ht="30" x14ac:dyDescent="0.25">
      <c r="A259" s="94" t="str">
        <f>A258&amp;" Payroll Taxes"</f>
        <v>Member &amp; Provider Engagement Admin Payroll Taxes</v>
      </c>
      <c r="B259" s="34"/>
      <c r="C259" s="58">
        <v>0</v>
      </c>
      <c r="D259" s="34"/>
      <c r="E259" s="58">
        <v>0</v>
      </c>
      <c r="F259" s="34"/>
      <c r="G259" s="58">
        <v>0</v>
      </c>
      <c r="H259" s="34"/>
      <c r="I259" s="58">
        <v>0</v>
      </c>
    </row>
    <row r="260" spans="1:9" ht="30" x14ac:dyDescent="0.25">
      <c r="A260" s="94" t="str">
        <f>A258&amp;" Fringe Benefits"</f>
        <v>Member &amp; Provider Engagement Admin Fringe Benefits</v>
      </c>
      <c r="B260" s="34"/>
      <c r="C260" s="58">
        <v>0</v>
      </c>
      <c r="D260" s="34"/>
      <c r="E260" s="58">
        <v>0</v>
      </c>
      <c r="F260" s="34"/>
      <c r="G260" s="58">
        <v>0</v>
      </c>
      <c r="H260" s="34"/>
      <c r="I260" s="58">
        <v>0</v>
      </c>
    </row>
    <row r="261" spans="1:9" ht="30" x14ac:dyDescent="0.25">
      <c r="A261" s="94" t="str">
        <f>"Total "&amp;A258&amp;" Fringe Benefits"</f>
        <v>Total Member &amp; Provider Engagement Admin Fringe Benefits</v>
      </c>
      <c r="B261" s="34"/>
      <c r="C261" s="9">
        <f>C259+C260</f>
        <v>0</v>
      </c>
      <c r="D261" s="34"/>
      <c r="E261" s="9">
        <f>E259+E260</f>
        <v>0</v>
      </c>
      <c r="F261" s="34"/>
      <c r="G261" s="9">
        <f>G259+G260</f>
        <v>0</v>
      </c>
      <c r="H261" s="34"/>
      <c r="I261" s="9">
        <f>I259+I260</f>
        <v>0</v>
      </c>
    </row>
    <row r="262" spans="1:9" x14ac:dyDescent="0.25">
      <c r="A262" s="94" t="s">
        <v>5</v>
      </c>
      <c r="B262" s="34"/>
      <c r="C262" s="9">
        <f>C258+C261</f>
        <v>0</v>
      </c>
      <c r="D262" s="34"/>
      <c r="E262" s="9">
        <f>E258+E261</f>
        <v>0</v>
      </c>
      <c r="F262" s="34"/>
      <c r="G262" s="9">
        <f>G258+G261</f>
        <v>0</v>
      </c>
      <c r="H262" s="34"/>
      <c r="I262" s="9">
        <f>I258+I261</f>
        <v>0</v>
      </c>
    </row>
    <row r="263" spans="1:9" ht="30" x14ac:dyDescent="0.25">
      <c r="A263" s="94" t="str">
        <f>A258&amp;" Temporary Help"</f>
        <v>Member &amp; Provider Engagement Admin Temporary Help</v>
      </c>
      <c r="B263" s="34"/>
      <c r="C263" s="58">
        <v>0</v>
      </c>
      <c r="D263" s="34"/>
      <c r="E263" s="58">
        <v>0</v>
      </c>
      <c r="F263" s="34"/>
      <c r="G263" s="58">
        <v>0</v>
      </c>
      <c r="H263" s="34"/>
      <c r="I263" s="58">
        <v>0</v>
      </c>
    </row>
    <row r="264" spans="1:9" x14ac:dyDescent="0.25">
      <c r="A264" s="94" t="s">
        <v>4</v>
      </c>
      <c r="B264" s="34"/>
      <c r="C264" s="58">
        <v>0</v>
      </c>
      <c r="D264" s="34"/>
      <c r="E264" s="58">
        <v>0</v>
      </c>
      <c r="F264" s="34"/>
      <c r="G264" s="58">
        <v>0</v>
      </c>
      <c r="H264" s="34"/>
      <c r="I264" s="58">
        <v>0</v>
      </c>
    </row>
    <row r="265" spans="1:9" ht="30" x14ac:dyDescent="0.25">
      <c r="A265" s="95" t="str">
        <f>"Total "&amp;A258&amp;" Costs"</f>
        <v>Total Member &amp; Provider Engagement Admin Costs</v>
      </c>
      <c r="B265" s="34"/>
      <c r="C265" s="9">
        <f>C262+C263+C264</f>
        <v>0</v>
      </c>
      <c r="D265" s="34"/>
      <c r="E265" s="9">
        <f>E262+E263+E264</f>
        <v>0</v>
      </c>
      <c r="F265" s="34"/>
      <c r="G265" s="9">
        <f>G262+G263+G264</f>
        <v>0</v>
      </c>
      <c r="H265" s="34"/>
      <c r="I265" s="9">
        <f>I262+I263+I264</f>
        <v>0</v>
      </c>
    </row>
    <row r="266" spans="1:9" x14ac:dyDescent="0.25">
      <c r="A266" s="91" t="s">
        <v>52</v>
      </c>
      <c r="B266" s="64"/>
      <c r="C266" s="31"/>
      <c r="D266" s="64"/>
      <c r="E266" s="31"/>
      <c r="F266" s="64"/>
      <c r="G266" s="31"/>
      <c r="H266" s="64"/>
      <c r="I266" s="31"/>
    </row>
    <row r="267" spans="1:9" s="17" customFormat="1" x14ac:dyDescent="0.25">
      <c r="A267" s="92" t="s">
        <v>38</v>
      </c>
      <c r="B267" s="56">
        <v>0</v>
      </c>
      <c r="C267" s="59">
        <v>0</v>
      </c>
      <c r="D267" s="56">
        <v>0</v>
      </c>
      <c r="E267" s="59">
        <v>0</v>
      </c>
      <c r="F267" s="56">
        <v>0</v>
      </c>
      <c r="G267" s="59">
        <v>0</v>
      </c>
      <c r="H267" s="56">
        <v>0</v>
      </c>
      <c r="I267" s="59">
        <v>0</v>
      </c>
    </row>
    <row r="268" spans="1:9" s="17" customFormat="1" x14ac:dyDescent="0.25">
      <c r="A268" s="92" t="s">
        <v>38</v>
      </c>
      <c r="B268" s="56">
        <v>0</v>
      </c>
      <c r="C268" s="59">
        <v>0</v>
      </c>
      <c r="D268" s="56">
        <v>0</v>
      </c>
      <c r="E268" s="59">
        <v>0</v>
      </c>
      <c r="F268" s="56">
        <v>0</v>
      </c>
      <c r="G268" s="59">
        <v>0</v>
      </c>
      <c r="H268" s="56">
        <v>0</v>
      </c>
      <c r="I268" s="59">
        <v>0</v>
      </c>
    </row>
    <row r="269" spans="1:9" x14ac:dyDescent="0.25">
      <c r="A269" s="92" t="s">
        <v>38</v>
      </c>
      <c r="B269" s="56">
        <v>0</v>
      </c>
      <c r="C269" s="59">
        <v>0</v>
      </c>
      <c r="D269" s="56">
        <v>0</v>
      </c>
      <c r="E269" s="59">
        <v>0</v>
      </c>
      <c r="F269" s="56">
        <v>0</v>
      </c>
      <c r="G269" s="59">
        <v>0</v>
      </c>
      <c r="H269" s="56">
        <v>0</v>
      </c>
      <c r="I269" s="59">
        <v>0</v>
      </c>
    </row>
    <row r="270" spans="1:9" s="17" customFormat="1" x14ac:dyDescent="0.25">
      <c r="A270" s="92" t="s">
        <v>38</v>
      </c>
      <c r="B270" s="56">
        <v>0</v>
      </c>
      <c r="C270" s="59">
        <v>0</v>
      </c>
      <c r="D270" s="56">
        <v>0</v>
      </c>
      <c r="E270" s="59">
        <v>0</v>
      </c>
      <c r="F270" s="56">
        <v>0</v>
      </c>
      <c r="G270" s="59">
        <v>0</v>
      </c>
      <c r="H270" s="56">
        <v>0</v>
      </c>
      <c r="I270" s="59">
        <v>0</v>
      </c>
    </row>
    <row r="271" spans="1:9" s="17" customFormat="1" x14ac:dyDescent="0.25">
      <c r="A271" s="92" t="s">
        <v>38</v>
      </c>
      <c r="B271" s="56">
        <v>0</v>
      </c>
      <c r="C271" s="59">
        <v>0</v>
      </c>
      <c r="D271" s="56">
        <v>0</v>
      </c>
      <c r="E271" s="59">
        <v>0</v>
      </c>
      <c r="F271" s="56">
        <v>0</v>
      </c>
      <c r="G271" s="59">
        <v>0</v>
      </c>
      <c r="H271" s="56">
        <v>0</v>
      </c>
      <c r="I271" s="59">
        <v>0</v>
      </c>
    </row>
    <row r="272" spans="1:9" x14ac:dyDescent="0.25">
      <c r="A272" s="92" t="s">
        <v>38</v>
      </c>
      <c r="B272" s="56">
        <v>0</v>
      </c>
      <c r="C272" s="57">
        <v>0</v>
      </c>
      <c r="D272" s="56">
        <v>0</v>
      </c>
      <c r="E272" s="57">
        <v>0</v>
      </c>
      <c r="F272" s="56">
        <v>0</v>
      </c>
      <c r="G272" s="57">
        <v>0</v>
      </c>
      <c r="H272" s="56">
        <v>0</v>
      </c>
      <c r="I272" s="57">
        <v>0</v>
      </c>
    </row>
    <row r="273" spans="1:9" ht="7.9" customHeight="1" x14ac:dyDescent="0.25">
      <c r="A273" s="98"/>
      <c r="B273" s="56"/>
      <c r="C273" s="57"/>
      <c r="D273" s="56"/>
      <c r="E273" s="57"/>
      <c r="F273" s="56"/>
      <c r="G273" s="57"/>
      <c r="H273" s="56"/>
      <c r="I273" s="57"/>
    </row>
    <row r="274" spans="1:9" x14ac:dyDescent="0.25">
      <c r="A274" s="94" t="s">
        <v>52</v>
      </c>
      <c r="B274" s="34">
        <f>SUM(B267:B273)</f>
        <v>0</v>
      </c>
      <c r="C274" s="9">
        <f>SUM(C267:C273)</f>
        <v>0</v>
      </c>
      <c r="D274" s="34">
        <f>SUM(D267:D273)</f>
        <v>0</v>
      </c>
      <c r="E274" s="9">
        <f>SUM(E267:E273)</f>
        <v>0</v>
      </c>
      <c r="F274" s="34">
        <f>SUM(F267:F273)</f>
        <v>0</v>
      </c>
      <c r="G274" s="9">
        <f>SUM(G267:G273)</f>
        <v>0</v>
      </c>
      <c r="H274" s="34">
        <f>SUM(H267:H273)</f>
        <v>0</v>
      </c>
      <c r="I274" s="9">
        <f>SUM(I267:I273)</f>
        <v>0</v>
      </c>
    </row>
    <row r="275" spans="1:9" x14ac:dyDescent="0.25">
      <c r="A275" s="94" t="str">
        <f>A274&amp;" Payroll Taxes"</f>
        <v>Provider Engagement Services Payroll Taxes</v>
      </c>
      <c r="B275" s="34"/>
      <c r="C275" s="58">
        <v>0</v>
      </c>
      <c r="D275" s="34"/>
      <c r="E275" s="58">
        <v>0</v>
      </c>
      <c r="F275" s="34"/>
      <c r="G275" s="58">
        <v>0</v>
      </c>
      <c r="H275" s="34"/>
      <c r="I275" s="58">
        <v>0</v>
      </c>
    </row>
    <row r="276" spans="1:9" x14ac:dyDescent="0.25">
      <c r="A276" s="94" t="str">
        <f>A274&amp;" Fringe Benefits"</f>
        <v>Provider Engagement Services Fringe Benefits</v>
      </c>
      <c r="B276" s="34"/>
      <c r="C276" s="58">
        <v>0</v>
      </c>
      <c r="D276" s="34"/>
      <c r="E276" s="58">
        <v>0</v>
      </c>
      <c r="F276" s="34"/>
      <c r="G276" s="58">
        <v>0</v>
      </c>
      <c r="H276" s="34"/>
      <c r="I276" s="58">
        <v>0</v>
      </c>
    </row>
    <row r="277" spans="1:9" ht="30" x14ac:dyDescent="0.25">
      <c r="A277" s="94" t="str">
        <f>"Total "&amp;A274&amp;" Fringe Benefits"</f>
        <v>Total Provider Engagement Services Fringe Benefits</v>
      </c>
      <c r="B277" s="34"/>
      <c r="C277" s="9">
        <f>C275+C276</f>
        <v>0</v>
      </c>
      <c r="D277" s="34"/>
      <c r="E277" s="9">
        <f>E275+E276</f>
        <v>0</v>
      </c>
      <c r="F277" s="34"/>
      <c r="G277" s="9">
        <f>G275+G276</f>
        <v>0</v>
      </c>
      <c r="H277" s="34"/>
      <c r="I277" s="9">
        <f>I275+I276</f>
        <v>0</v>
      </c>
    </row>
    <row r="278" spans="1:9" x14ac:dyDescent="0.25">
      <c r="A278" s="94" t="s">
        <v>5</v>
      </c>
      <c r="B278" s="34"/>
      <c r="C278" s="9">
        <f>C274+C277</f>
        <v>0</v>
      </c>
      <c r="D278" s="34"/>
      <c r="E278" s="9">
        <f>E274+E277</f>
        <v>0</v>
      </c>
      <c r="F278" s="34"/>
      <c r="G278" s="9">
        <f>G274+G277</f>
        <v>0</v>
      </c>
      <c r="H278" s="34"/>
      <c r="I278" s="9">
        <f>I274+I277</f>
        <v>0</v>
      </c>
    </row>
    <row r="279" spans="1:9" ht="30" x14ac:dyDescent="0.25">
      <c r="A279" s="94" t="str">
        <f>A274&amp;" Temporary Help"</f>
        <v>Provider Engagement Services Temporary Help</v>
      </c>
      <c r="B279" s="34"/>
      <c r="C279" s="58">
        <v>0</v>
      </c>
      <c r="D279" s="34"/>
      <c r="E279" s="58">
        <v>0</v>
      </c>
      <c r="F279" s="34"/>
      <c r="G279" s="58">
        <v>0</v>
      </c>
      <c r="H279" s="34"/>
      <c r="I279" s="58">
        <v>0</v>
      </c>
    </row>
    <row r="280" spans="1:9" x14ac:dyDescent="0.25">
      <c r="A280" s="94" t="s">
        <v>4</v>
      </c>
      <c r="B280" s="34"/>
      <c r="C280" s="58">
        <v>0</v>
      </c>
      <c r="D280" s="34"/>
      <c r="E280" s="58">
        <v>0</v>
      </c>
      <c r="F280" s="34"/>
      <c r="G280" s="58">
        <v>0</v>
      </c>
      <c r="H280" s="34"/>
      <c r="I280" s="58">
        <v>0</v>
      </c>
    </row>
    <row r="281" spans="1:9" x14ac:dyDescent="0.25">
      <c r="A281" s="95" t="str">
        <f>"Total "&amp;A274&amp;" Costs"</f>
        <v>Total Provider Engagement Services Costs</v>
      </c>
      <c r="B281" s="34"/>
      <c r="C281" s="9">
        <f>C278+C279+C280</f>
        <v>0</v>
      </c>
      <c r="D281" s="34"/>
      <c r="E281" s="9">
        <f>E278+E279+E280</f>
        <v>0</v>
      </c>
      <c r="F281" s="34"/>
      <c r="G281" s="9">
        <f>G278+G279+G280</f>
        <v>0</v>
      </c>
      <c r="H281" s="34"/>
      <c r="I281" s="9">
        <f>I278+I279+I280</f>
        <v>0</v>
      </c>
    </row>
    <row r="282" spans="1:9" s="17" customFormat="1" x14ac:dyDescent="0.25">
      <c r="A282" s="91" t="s">
        <v>45</v>
      </c>
      <c r="B282" s="64"/>
      <c r="C282" s="31"/>
      <c r="D282" s="64"/>
      <c r="E282" s="31"/>
      <c r="F282" s="64"/>
      <c r="G282" s="31"/>
      <c r="H282" s="64"/>
      <c r="I282" s="31"/>
    </row>
    <row r="283" spans="1:9" s="17" customFormat="1" x14ac:dyDescent="0.25">
      <c r="A283" s="92" t="s">
        <v>38</v>
      </c>
      <c r="B283" s="56">
        <v>0</v>
      </c>
      <c r="C283" s="57">
        <v>0</v>
      </c>
      <c r="D283" s="56">
        <v>0</v>
      </c>
      <c r="E283" s="57">
        <v>0</v>
      </c>
      <c r="F283" s="56">
        <v>0</v>
      </c>
      <c r="G283" s="57">
        <v>0</v>
      </c>
      <c r="H283" s="56">
        <v>0</v>
      </c>
      <c r="I283" s="57">
        <v>0</v>
      </c>
    </row>
    <row r="284" spans="1:9" x14ac:dyDescent="0.25">
      <c r="A284" s="92" t="s">
        <v>38</v>
      </c>
      <c r="B284" s="56">
        <v>0</v>
      </c>
      <c r="C284" s="57">
        <v>0</v>
      </c>
      <c r="D284" s="56">
        <v>0</v>
      </c>
      <c r="E284" s="57">
        <v>0</v>
      </c>
      <c r="F284" s="56">
        <v>0</v>
      </c>
      <c r="G284" s="57">
        <v>0</v>
      </c>
      <c r="H284" s="56">
        <v>0</v>
      </c>
      <c r="I284" s="57">
        <v>0</v>
      </c>
    </row>
    <row r="285" spans="1:9" x14ac:dyDescent="0.25">
      <c r="A285" s="92" t="s">
        <v>38</v>
      </c>
      <c r="B285" s="56">
        <v>0</v>
      </c>
      <c r="C285" s="57">
        <v>0</v>
      </c>
      <c r="D285" s="56">
        <v>0</v>
      </c>
      <c r="E285" s="57">
        <v>0</v>
      </c>
      <c r="F285" s="56">
        <v>0</v>
      </c>
      <c r="G285" s="57">
        <v>0</v>
      </c>
      <c r="H285" s="56">
        <v>0</v>
      </c>
      <c r="I285" s="57">
        <v>0</v>
      </c>
    </row>
    <row r="286" spans="1:9" s="17" customFormat="1" x14ac:dyDescent="0.25">
      <c r="A286" s="92" t="s">
        <v>38</v>
      </c>
      <c r="B286" s="56">
        <v>0</v>
      </c>
      <c r="C286" s="57">
        <v>0</v>
      </c>
      <c r="D286" s="56">
        <v>0</v>
      </c>
      <c r="E286" s="57">
        <v>0</v>
      </c>
      <c r="F286" s="56">
        <v>0</v>
      </c>
      <c r="G286" s="57">
        <v>0</v>
      </c>
      <c r="H286" s="56">
        <v>0</v>
      </c>
      <c r="I286" s="57">
        <v>0</v>
      </c>
    </row>
    <row r="287" spans="1:9" x14ac:dyDescent="0.25">
      <c r="A287" s="92" t="s">
        <v>38</v>
      </c>
      <c r="B287" s="56">
        <v>0</v>
      </c>
      <c r="C287" s="57">
        <v>0</v>
      </c>
      <c r="D287" s="56">
        <v>0</v>
      </c>
      <c r="E287" s="57">
        <v>0</v>
      </c>
      <c r="F287" s="56">
        <v>0</v>
      </c>
      <c r="G287" s="57">
        <v>0</v>
      </c>
      <c r="H287" s="56">
        <v>0</v>
      </c>
      <c r="I287" s="57">
        <v>0</v>
      </c>
    </row>
    <row r="288" spans="1:9" x14ac:dyDescent="0.25">
      <c r="A288" s="92" t="s">
        <v>38</v>
      </c>
      <c r="B288" s="56">
        <v>0</v>
      </c>
      <c r="C288" s="57">
        <v>0</v>
      </c>
      <c r="D288" s="56">
        <v>0</v>
      </c>
      <c r="E288" s="57">
        <v>0</v>
      </c>
      <c r="F288" s="56">
        <v>0</v>
      </c>
      <c r="G288" s="57">
        <v>0</v>
      </c>
      <c r="H288" s="56">
        <v>0</v>
      </c>
      <c r="I288" s="57">
        <v>0</v>
      </c>
    </row>
    <row r="289" spans="1:9" ht="7.9" customHeight="1" x14ac:dyDescent="0.25">
      <c r="A289" s="93"/>
      <c r="B289" s="56"/>
      <c r="C289" s="57"/>
      <c r="D289" s="56"/>
      <c r="E289" s="57"/>
      <c r="F289" s="56"/>
      <c r="G289" s="57"/>
      <c r="H289" s="56"/>
      <c r="I289" s="57"/>
    </row>
    <row r="290" spans="1:9" x14ac:dyDescent="0.25">
      <c r="A290" s="94" t="s">
        <v>45</v>
      </c>
      <c r="B290" s="34">
        <f t="shared" ref="B290:C290" si="22">SUM(B283:B289)</f>
        <v>0</v>
      </c>
      <c r="C290" s="9">
        <f t="shared" si="22"/>
        <v>0</v>
      </c>
      <c r="D290" s="34">
        <f t="shared" ref="D290:I290" si="23">SUM(D283:D289)</f>
        <v>0</v>
      </c>
      <c r="E290" s="9">
        <f t="shared" si="23"/>
        <v>0</v>
      </c>
      <c r="F290" s="34">
        <f t="shared" si="23"/>
        <v>0</v>
      </c>
      <c r="G290" s="9">
        <f t="shared" si="23"/>
        <v>0</v>
      </c>
      <c r="H290" s="34">
        <f t="shared" si="23"/>
        <v>0</v>
      </c>
      <c r="I290" s="9">
        <f t="shared" si="23"/>
        <v>0</v>
      </c>
    </row>
    <row r="291" spans="1:9" x14ac:dyDescent="0.25">
      <c r="A291" s="94" t="str">
        <f>A290&amp;" Payroll Taxes"</f>
        <v>Member Engagement Services Payroll Taxes</v>
      </c>
      <c r="B291" s="34"/>
      <c r="C291" s="58">
        <v>0</v>
      </c>
      <c r="D291" s="34"/>
      <c r="E291" s="58">
        <v>0</v>
      </c>
      <c r="F291" s="34"/>
      <c r="G291" s="58">
        <v>0</v>
      </c>
      <c r="H291" s="34"/>
      <c r="I291" s="58">
        <v>0</v>
      </c>
    </row>
    <row r="292" spans="1:9" ht="30" x14ac:dyDescent="0.25">
      <c r="A292" s="94" t="str">
        <f>A290&amp;" Fringe Benefits"</f>
        <v>Member Engagement Services Fringe Benefits</v>
      </c>
      <c r="B292" s="34"/>
      <c r="C292" s="58">
        <v>0</v>
      </c>
      <c r="D292" s="34"/>
      <c r="E292" s="58">
        <v>0</v>
      </c>
      <c r="F292" s="34"/>
      <c r="G292" s="58">
        <v>0</v>
      </c>
      <c r="H292" s="34"/>
      <c r="I292" s="58">
        <v>0</v>
      </c>
    </row>
    <row r="293" spans="1:9" ht="30" x14ac:dyDescent="0.25">
      <c r="A293" s="94" t="str">
        <f>"Total "&amp;A290&amp;" Fringe Benefits"</f>
        <v>Total Member Engagement Services Fringe Benefits</v>
      </c>
      <c r="B293" s="34"/>
      <c r="C293" s="9">
        <f>C291+C292</f>
        <v>0</v>
      </c>
      <c r="D293" s="34"/>
      <c r="E293" s="9">
        <f>E291+E292</f>
        <v>0</v>
      </c>
      <c r="F293" s="34"/>
      <c r="G293" s="9">
        <f>G291+G292</f>
        <v>0</v>
      </c>
      <c r="H293" s="34"/>
      <c r="I293" s="9">
        <f>I291+I292</f>
        <v>0</v>
      </c>
    </row>
    <row r="294" spans="1:9" x14ac:dyDescent="0.25">
      <c r="A294" s="94" t="s">
        <v>5</v>
      </c>
      <c r="B294" s="34"/>
      <c r="C294" s="9">
        <f>C290+C293</f>
        <v>0</v>
      </c>
      <c r="D294" s="34"/>
      <c r="E294" s="9">
        <f>E290+E293</f>
        <v>0</v>
      </c>
      <c r="F294" s="34"/>
      <c r="G294" s="9">
        <f>G290+G293</f>
        <v>0</v>
      </c>
      <c r="H294" s="34"/>
      <c r="I294" s="9">
        <f>I290+I293</f>
        <v>0</v>
      </c>
    </row>
    <row r="295" spans="1:9" ht="30" x14ac:dyDescent="0.25">
      <c r="A295" s="94" t="str">
        <f>A290&amp;" Temporary Help"</f>
        <v>Member Engagement Services Temporary Help</v>
      </c>
      <c r="B295" s="34"/>
      <c r="C295" s="58">
        <v>0</v>
      </c>
      <c r="D295" s="34"/>
      <c r="E295" s="58">
        <v>0</v>
      </c>
      <c r="F295" s="34"/>
      <c r="G295" s="58">
        <v>0</v>
      </c>
      <c r="H295" s="34"/>
      <c r="I295" s="58">
        <v>0</v>
      </c>
    </row>
    <row r="296" spans="1:9" x14ac:dyDescent="0.25">
      <c r="A296" s="94" t="s">
        <v>4</v>
      </c>
      <c r="B296" s="34"/>
      <c r="C296" s="58">
        <v>0</v>
      </c>
      <c r="D296" s="34"/>
      <c r="E296" s="58">
        <v>0</v>
      </c>
      <c r="F296" s="34"/>
      <c r="G296" s="58">
        <v>0</v>
      </c>
      <c r="H296" s="34"/>
      <c r="I296" s="58">
        <v>0</v>
      </c>
    </row>
    <row r="297" spans="1:9" x14ac:dyDescent="0.25">
      <c r="A297" s="95" t="str">
        <f>"Total "&amp;A290&amp;" Costs"</f>
        <v>Total Member Engagement Services Costs</v>
      </c>
      <c r="B297" s="34"/>
      <c r="C297" s="9">
        <f>C294+C295+C296</f>
        <v>0</v>
      </c>
      <c r="D297" s="34"/>
      <c r="E297" s="9">
        <f>E294+E295+E296</f>
        <v>0</v>
      </c>
      <c r="F297" s="34"/>
      <c r="G297" s="9">
        <f>G294+G295+G296</f>
        <v>0</v>
      </c>
      <c r="H297" s="34"/>
      <c r="I297" s="9">
        <f>I294+I295+I296</f>
        <v>0</v>
      </c>
    </row>
    <row r="298" spans="1:9" ht="7.9" customHeight="1" x14ac:dyDescent="0.25">
      <c r="A298" s="99"/>
      <c r="B298" s="35"/>
      <c r="C298" s="19"/>
      <c r="D298" s="35"/>
      <c r="E298" s="19"/>
      <c r="F298" s="35"/>
      <c r="G298" s="19"/>
      <c r="H298" s="35"/>
      <c r="I298" s="19"/>
    </row>
    <row r="299" spans="1:9" s="17" customFormat="1" x14ac:dyDescent="0.25">
      <c r="A299" s="91" t="s">
        <v>54</v>
      </c>
      <c r="B299" s="64"/>
      <c r="C299" s="31"/>
      <c r="D299" s="64"/>
      <c r="E299" s="31"/>
      <c r="F299" s="64"/>
      <c r="G299" s="31"/>
      <c r="H299" s="64"/>
      <c r="I299" s="31"/>
    </row>
    <row r="300" spans="1:9" s="17" customFormat="1" x14ac:dyDescent="0.25">
      <c r="A300" s="92" t="s">
        <v>38</v>
      </c>
      <c r="B300" s="56">
        <v>0</v>
      </c>
      <c r="C300" s="59">
        <v>0</v>
      </c>
      <c r="D300" s="56">
        <v>0</v>
      </c>
      <c r="E300" s="59">
        <v>0</v>
      </c>
      <c r="F300" s="56">
        <v>0</v>
      </c>
      <c r="G300" s="59">
        <v>0</v>
      </c>
      <c r="H300" s="56">
        <v>0</v>
      </c>
      <c r="I300" s="59">
        <v>0</v>
      </c>
    </row>
    <row r="301" spans="1:9" s="17" customFormat="1" x14ac:dyDescent="0.25">
      <c r="A301" s="92" t="s">
        <v>38</v>
      </c>
      <c r="B301" s="56">
        <v>0</v>
      </c>
      <c r="C301" s="59">
        <v>0</v>
      </c>
      <c r="D301" s="56">
        <v>0</v>
      </c>
      <c r="E301" s="59">
        <v>0</v>
      </c>
      <c r="F301" s="56">
        <v>0</v>
      </c>
      <c r="G301" s="59">
        <v>0</v>
      </c>
      <c r="H301" s="56">
        <v>0</v>
      </c>
      <c r="I301" s="59">
        <v>0</v>
      </c>
    </row>
    <row r="302" spans="1:9" s="17" customFormat="1" x14ac:dyDescent="0.25">
      <c r="A302" s="92" t="s">
        <v>38</v>
      </c>
      <c r="B302" s="56">
        <v>0</v>
      </c>
      <c r="C302" s="59">
        <v>0</v>
      </c>
      <c r="D302" s="56">
        <v>0</v>
      </c>
      <c r="E302" s="59">
        <v>0</v>
      </c>
      <c r="F302" s="56">
        <v>0</v>
      </c>
      <c r="G302" s="59">
        <v>0</v>
      </c>
      <c r="H302" s="56">
        <v>0</v>
      </c>
      <c r="I302" s="59">
        <v>0</v>
      </c>
    </row>
    <row r="303" spans="1:9" s="17" customFormat="1" x14ac:dyDescent="0.25">
      <c r="A303" s="92" t="s">
        <v>38</v>
      </c>
      <c r="B303" s="56">
        <v>0</v>
      </c>
      <c r="C303" s="59">
        <v>0</v>
      </c>
      <c r="D303" s="56">
        <v>0</v>
      </c>
      <c r="E303" s="59">
        <v>0</v>
      </c>
      <c r="F303" s="56">
        <v>0</v>
      </c>
      <c r="G303" s="59">
        <v>0</v>
      </c>
      <c r="H303" s="56">
        <v>0</v>
      </c>
      <c r="I303" s="59">
        <v>0</v>
      </c>
    </row>
    <row r="304" spans="1:9" s="17" customFormat="1" x14ac:dyDescent="0.25">
      <c r="A304" s="92" t="s">
        <v>38</v>
      </c>
      <c r="B304" s="56">
        <v>0</v>
      </c>
      <c r="C304" s="59">
        <v>0</v>
      </c>
      <c r="D304" s="56">
        <v>0</v>
      </c>
      <c r="E304" s="59">
        <v>0</v>
      </c>
      <c r="F304" s="56">
        <v>0</v>
      </c>
      <c r="G304" s="59">
        <v>0</v>
      </c>
      <c r="H304" s="56">
        <v>0</v>
      </c>
      <c r="I304" s="59">
        <v>0</v>
      </c>
    </row>
    <row r="305" spans="1:9" s="17" customFormat="1" x14ac:dyDescent="0.25">
      <c r="A305" s="92" t="s">
        <v>38</v>
      </c>
      <c r="B305" s="56">
        <v>0</v>
      </c>
      <c r="C305" s="59">
        <v>0</v>
      </c>
      <c r="D305" s="56">
        <v>0</v>
      </c>
      <c r="E305" s="59">
        <v>0</v>
      </c>
      <c r="F305" s="56">
        <v>0</v>
      </c>
      <c r="G305" s="59">
        <v>0</v>
      </c>
      <c r="H305" s="56">
        <v>0</v>
      </c>
      <c r="I305" s="59">
        <v>0</v>
      </c>
    </row>
    <row r="306" spans="1:9" ht="7.9" customHeight="1" x14ac:dyDescent="0.25">
      <c r="A306" s="93"/>
      <c r="B306" s="56"/>
      <c r="C306" s="57"/>
      <c r="D306" s="56"/>
      <c r="E306" s="57"/>
      <c r="F306" s="56"/>
      <c r="G306" s="57"/>
      <c r="H306" s="56"/>
      <c r="I306" s="57"/>
    </row>
    <row r="307" spans="1:9" x14ac:dyDescent="0.25">
      <c r="A307" s="97" t="s">
        <v>54</v>
      </c>
      <c r="B307" s="34">
        <f>SUM(B300:B306)</f>
        <v>0</v>
      </c>
      <c r="C307" s="9">
        <f>SUM(C300:C306)</f>
        <v>0</v>
      </c>
      <c r="D307" s="34">
        <f>SUM(D300:D306)</f>
        <v>0</v>
      </c>
      <c r="E307" s="9">
        <f>SUM(E300:E306)</f>
        <v>0</v>
      </c>
      <c r="F307" s="34">
        <f>SUM(F300:F306)</f>
        <v>0</v>
      </c>
      <c r="G307" s="9">
        <f>SUM(G300:G306)</f>
        <v>0</v>
      </c>
      <c r="H307" s="34">
        <f>SUM(H300:H306)</f>
        <v>0</v>
      </c>
      <c r="I307" s="9">
        <f>SUM(I300:I306)</f>
        <v>0</v>
      </c>
    </row>
    <row r="308" spans="1:9" x14ac:dyDescent="0.25">
      <c r="A308" s="94" t="str">
        <f>A307&amp;" Payroll Taxes"</f>
        <v>Information Systems Payroll Taxes</v>
      </c>
      <c r="B308" s="34"/>
      <c r="C308" s="58">
        <v>0</v>
      </c>
      <c r="D308" s="34"/>
      <c r="E308" s="58">
        <v>0</v>
      </c>
      <c r="F308" s="34"/>
      <c r="G308" s="58">
        <v>0</v>
      </c>
      <c r="H308" s="34"/>
      <c r="I308" s="58">
        <v>0</v>
      </c>
    </row>
    <row r="309" spans="1:9" x14ac:dyDescent="0.25">
      <c r="A309" s="94" t="str">
        <f>A307&amp;" Fringe Benefits"</f>
        <v>Information Systems Fringe Benefits</v>
      </c>
      <c r="B309" s="34"/>
      <c r="C309" s="58">
        <v>0</v>
      </c>
      <c r="D309" s="34"/>
      <c r="E309" s="58">
        <v>0</v>
      </c>
      <c r="F309" s="34"/>
      <c r="G309" s="58">
        <v>0</v>
      </c>
      <c r="H309" s="34"/>
      <c r="I309" s="58">
        <v>0</v>
      </c>
    </row>
    <row r="310" spans="1:9" x14ac:dyDescent="0.25">
      <c r="A310" s="94" t="str">
        <f>"Total "&amp;A307&amp;" Fringe Benefits"</f>
        <v>Total Information Systems Fringe Benefits</v>
      </c>
      <c r="B310" s="34"/>
      <c r="C310" s="9">
        <f>C308+C309</f>
        <v>0</v>
      </c>
      <c r="D310" s="34"/>
      <c r="E310" s="9">
        <f>E308+E309</f>
        <v>0</v>
      </c>
      <c r="F310" s="34"/>
      <c r="G310" s="9">
        <f>G308+G309</f>
        <v>0</v>
      </c>
      <c r="H310" s="34"/>
      <c r="I310" s="9">
        <f>I308+I309</f>
        <v>0</v>
      </c>
    </row>
    <row r="311" spans="1:9" x14ac:dyDescent="0.25">
      <c r="A311" s="94" t="s">
        <v>5</v>
      </c>
      <c r="B311" s="34"/>
      <c r="C311" s="9">
        <f>C307+C310</f>
        <v>0</v>
      </c>
      <c r="D311" s="34"/>
      <c r="E311" s="9">
        <f>E307+E310</f>
        <v>0</v>
      </c>
      <c r="F311" s="34"/>
      <c r="G311" s="9">
        <f>G307+G310</f>
        <v>0</v>
      </c>
      <c r="H311" s="34"/>
      <c r="I311" s="9">
        <f>I307+I310</f>
        <v>0</v>
      </c>
    </row>
    <row r="312" spans="1:9" x14ac:dyDescent="0.25">
      <c r="A312" s="94" t="str">
        <f>A307&amp;" Temporary Help"</f>
        <v>Information Systems Temporary Help</v>
      </c>
      <c r="B312" s="34"/>
      <c r="C312" s="58">
        <v>0</v>
      </c>
      <c r="D312" s="34"/>
      <c r="E312" s="58">
        <v>0</v>
      </c>
      <c r="F312" s="34"/>
      <c r="G312" s="58">
        <v>0</v>
      </c>
      <c r="H312" s="34"/>
      <c r="I312" s="58">
        <v>0</v>
      </c>
    </row>
    <row r="313" spans="1:9" x14ac:dyDescent="0.25">
      <c r="A313" s="94" t="s">
        <v>4</v>
      </c>
      <c r="B313" s="34"/>
      <c r="C313" s="58">
        <v>0</v>
      </c>
      <c r="D313" s="34"/>
      <c r="E313" s="58">
        <v>0</v>
      </c>
      <c r="F313" s="34"/>
      <c r="G313" s="58">
        <v>0</v>
      </c>
      <c r="H313" s="34"/>
      <c r="I313" s="58">
        <v>0</v>
      </c>
    </row>
    <row r="314" spans="1:9" x14ac:dyDescent="0.25">
      <c r="A314" s="95" t="str">
        <f>"Total "&amp;A307&amp;" Costs"</f>
        <v>Total Information Systems Costs</v>
      </c>
      <c r="B314" s="34"/>
      <c r="C314" s="9">
        <f>C311+C312+C313</f>
        <v>0</v>
      </c>
      <c r="D314" s="34"/>
      <c r="E314" s="9">
        <f>E311+E312+E313</f>
        <v>0</v>
      </c>
      <c r="F314" s="34"/>
      <c r="G314" s="9">
        <f>G311+G312+G313</f>
        <v>0</v>
      </c>
      <c r="H314" s="34"/>
      <c r="I314" s="9">
        <f>I311+I312+I313</f>
        <v>0</v>
      </c>
    </row>
    <row r="315" spans="1:9" ht="7.9" customHeight="1" x14ac:dyDescent="0.25">
      <c r="A315" s="99"/>
      <c r="B315" s="35"/>
      <c r="C315" s="19"/>
      <c r="D315" s="35"/>
      <c r="E315" s="19"/>
      <c r="F315" s="35"/>
      <c r="G315" s="19"/>
      <c r="H315" s="35"/>
      <c r="I315" s="19"/>
    </row>
    <row r="316" spans="1:9" s="17" customFormat="1" x14ac:dyDescent="0.25">
      <c r="A316" s="91" t="s">
        <v>17</v>
      </c>
      <c r="B316" s="64"/>
      <c r="C316" s="31"/>
      <c r="D316" s="64"/>
      <c r="E316" s="31"/>
      <c r="F316" s="64"/>
      <c r="G316" s="31"/>
      <c r="H316" s="64"/>
      <c r="I316" s="31"/>
    </row>
    <row r="317" spans="1:9" s="17" customFormat="1" x14ac:dyDescent="0.25">
      <c r="A317" s="127" t="s">
        <v>24</v>
      </c>
      <c r="B317" s="128">
        <f>'Other Detail'!B65</f>
        <v>0</v>
      </c>
      <c r="C317" s="129">
        <f>'Other Detail'!C65</f>
        <v>0</v>
      </c>
      <c r="D317" s="128">
        <f>'Other Detail'!D65</f>
        <v>0</v>
      </c>
      <c r="E317" s="129">
        <f>'Other Detail'!E65</f>
        <v>0</v>
      </c>
      <c r="F317" s="128">
        <f>'Other Detail'!F65</f>
        <v>0</v>
      </c>
      <c r="G317" s="129">
        <f>'Other Detail'!G65</f>
        <v>0</v>
      </c>
      <c r="H317" s="128">
        <f>'Other Detail'!H65</f>
        <v>0</v>
      </c>
      <c r="I317" s="129">
        <f>'Other Detail'!I65</f>
        <v>0</v>
      </c>
    </row>
    <row r="318" spans="1:9" ht="7.9" customHeight="1" x14ac:dyDescent="0.25">
      <c r="A318" s="93"/>
      <c r="B318" s="56"/>
      <c r="C318" s="57"/>
      <c r="D318" s="56"/>
      <c r="E318" s="57"/>
      <c r="F318" s="56"/>
      <c r="G318" s="57"/>
      <c r="H318" s="56"/>
      <c r="I318" s="57"/>
    </row>
    <row r="319" spans="1:9" x14ac:dyDescent="0.25">
      <c r="A319" s="97" t="s">
        <v>17</v>
      </c>
      <c r="B319" s="34">
        <f t="shared" ref="B319:C319" si="24">SUM(B316:B318)</f>
        <v>0</v>
      </c>
      <c r="C319" s="9">
        <f t="shared" si="24"/>
        <v>0</v>
      </c>
      <c r="D319" s="34">
        <f t="shared" ref="D319:I319" si="25">SUM(D316:D318)</f>
        <v>0</v>
      </c>
      <c r="E319" s="9">
        <f t="shared" si="25"/>
        <v>0</v>
      </c>
      <c r="F319" s="34">
        <f t="shared" si="25"/>
        <v>0</v>
      </c>
      <c r="G319" s="9">
        <f t="shared" si="25"/>
        <v>0</v>
      </c>
      <c r="H319" s="34">
        <f t="shared" si="25"/>
        <v>0</v>
      </c>
      <c r="I319" s="9">
        <f t="shared" si="25"/>
        <v>0</v>
      </c>
    </row>
    <row r="320" spans="1:9" x14ac:dyDescent="0.25">
      <c r="A320" s="94" t="str">
        <f>A319&amp;" Payroll Taxes"</f>
        <v>Other Payroll Taxes</v>
      </c>
      <c r="B320" s="34"/>
      <c r="C320" s="58">
        <v>0</v>
      </c>
      <c r="D320" s="34"/>
      <c r="E320" s="58">
        <v>0</v>
      </c>
      <c r="F320" s="34"/>
      <c r="G320" s="58">
        <v>0</v>
      </c>
      <c r="H320" s="34"/>
      <c r="I320" s="58">
        <v>0</v>
      </c>
    </row>
    <row r="321" spans="1:9" x14ac:dyDescent="0.25">
      <c r="A321" s="94" t="str">
        <f>A319&amp;" Fringe Benefits"</f>
        <v>Other Fringe Benefits</v>
      </c>
      <c r="B321" s="34"/>
      <c r="C321" s="58">
        <v>0</v>
      </c>
      <c r="D321" s="34"/>
      <c r="E321" s="58">
        <v>0</v>
      </c>
      <c r="F321" s="34"/>
      <c r="G321" s="58">
        <v>0</v>
      </c>
      <c r="H321" s="34"/>
      <c r="I321" s="58">
        <v>0</v>
      </c>
    </row>
    <row r="322" spans="1:9" x14ac:dyDescent="0.25">
      <c r="A322" s="94" t="str">
        <f>"Total "&amp;A319&amp;" Fringe Benefits"</f>
        <v>Total Other Fringe Benefits</v>
      </c>
      <c r="B322" s="34"/>
      <c r="C322" s="9">
        <f>C320+C321</f>
        <v>0</v>
      </c>
      <c r="D322" s="34"/>
      <c r="E322" s="9">
        <f>E320+E321</f>
        <v>0</v>
      </c>
      <c r="F322" s="34"/>
      <c r="G322" s="9">
        <f>G320+G321</f>
        <v>0</v>
      </c>
      <c r="H322" s="34"/>
      <c r="I322" s="9">
        <f>I320+I321</f>
        <v>0</v>
      </c>
    </row>
    <row r="323" spans="1:9" x14ac:dyDescent="0.25">
      <c r="A323" s="94" t="s">
        <v>5</v>
      </c>
      <c r="B323" s="34"/>
      <c r="C323" s="9">
        <f>C319+C322</f>
        <v>0</v>
      </c>
      <c r="D323" s="34"/>
      <c r="E323" s="9">
        <f>E319+E322</f>
        <v>0</v>
      </c>
      <c r="F323" s="34"/>
      <c r="G323" s="9">
        <f>G319+G322</f>
        <v>0</v>
      </c>
      <c r="H323" s="34"/>
      <c r="I323" s="9">
        <f>I319+I322</f>
        <v>0</v>
      </c>
    </row>
    <row r="324" spans="1:9" x14ac:dyDescent="0.25">
      <c r="A324" s="94" t="str">
        <f>A319&amp;" Temporary Help"</f>
        <v>Other Temporary Help</v>
      </c>
      <c r="B324" s="34"/>
      <c r="C324" s="58">
        <v>0</v>
      </c>
      <c r="D324" s="34"/>
      <c r="E324" s="58">
        <v>0</v>
      </c>
      <c r="F324" s="34"/>
      <c r="G324" s="58">
        <v>0</v>
      </c>
      <c r="H324" s="34"/>
      <c r="I324" s="58">
        <v>0</v>
      </c>
    </row>
    <row r="325" spans="1:9" x14ac:dyDescent="0.25">
      <c r="A325" s="94" t="s">
        <v>4</v>
      </c>
      <c r="B325" s="34"/>
      <c r="C325" s="58">
        <v>0</v>
      </c>
      <c r="D325" s="34"/>
      <c r="E325" s="58">
        <v>0</v>
      </c>
      <c r="F325" s="34"/>
      <c r="G325" s="58">
        <v>0</v>
      </c>
      <c r="H325" s="34"/>
      <c r="I325" s="58">
        <v>0</v>
      </c>
    </row>
    <row r="326" spans="1:9" x14ac:dyDescent="0.25">
      <c r="A326" s="95" t="str">
        <f>"Total "&amp;A319&amp;" Costs"</f>
        <v>Total Other Costs</v>
      </c>
      <c r="B326" s="34"/>
      <c r="C326" s="9">
        <f>C323+C324+C325</f>
        <v>0</v>
      </c>
      <c r="D326" s="34"/>
      <c r="E326" s="9">
        <f>E323+E324+E325</f>
        <v>0</v>
      </c>
      <c r="F326" s="34"/>
      <c r="G326" s="9">
        <f>G323+G324+G325</f>
        <v>0</v>
      </c>
      <c r="H326" s="34"/>
      <c r="I326" s="9">
        <f>I323+I324+I325</f>
        <v>0</v>
      </c>
    </row>
    <row r="327" spans="1:9" ht="7.9" customHeight="1" x14ac:dyDescent="0.25">
      <c r="A327" s="99"/>
      <c r="B327" s="35"/>
      <c r="C327" s="19"/>
      <c r="D327" s="35"/>
      <c r="E327" s="19"/>
      <c r="F327" s="35"/>
      <c r="G327" s="19"/>
      <c r="H327" s="35"/>
      <c r="I327" s="19"/>
    </row>
    <row r="328" spans="1:9" x14ac:dyDescent="0.25">
      <c r="A328" s="100" t="s">
        <v>6</v>
      </c>
      <c r="B328" s="43">
        <f>SUM(B16,B32,B48,B64,B80,B96,B112,B128,B153,B178,B194,B210,B226,B242,B258,B274,B290,B307,B319)</f>
        <v>0</v>
      </c>
      <c r="C328" s="44">
        <f>SUM(C16,C32,C48,C64,C80,C96,C112,C128,C153,C178,C194,C210,C226,C242,C258,C274,C290,C307,C319)</f>
        <v>0</v>
      </c>
      <c r="D328" s="43">
        <f>SUM(D16,D32,D48,D64,D80,D96,D112,D128,D153,D178,D194,D210,D226,D242,D258,D274,D290,D307,D319)</f>
        <v>0</v>
      </c>
      <c r="E328" s="44">
        <f>SUM(E16,E32,E48,E64,E80,E96,E112,E128,E153,E178,E194,E210,E226,E242,E258,E274,E290,E307,E319)</f>
        <v>0</v>
      </c>
      <c r="F328" s="43">
        <f>SUM(F16,F32,F48,F64,F80,F96,F112,F128,F153,F178,F194,F210,F226,F242,F258,F274,F290,F307,F319)</f>
        <v>0</v>
      </c>
      <c r="G328" s="44">
        <f>SUM(G16,G32,G48,G64,G80,G96,G112,G128,G153,G178,G194,G210,G226,G242,G258,G274,G290,G307,G319)</f>
        <v>0</v>
      </c>
      <c r="H328" s="43">
        <f>SUM(H16,H32,H48,H64,H80,H96,H112,H128,H153,H178,H194,H210,H226,H242,H258,H274,H290,H307,H319)</f>
        <v>0</v>
      </c>
      <c r="I328" s="44">
        <f>SUM(I16,I32,I48,I64,I80,I96,I112,I128,I153,I178,I194,I210,I226,I242,I258,I274,I290,I307,I319)</f>
        <v>0</v>
      </c>
    </row>
    <row r="329" spans="1:9" x14ac:dyDescent="0.25">
      <c r="A329" s="101" t="s">
        <v>67</v>
      </c>
      <c r="B329" s="43"/>
      <c r="C329" s="73">
        <f>SUM(C17,C33,C49,C65,C81,C97,C113,C129,C154,C179,C195,C211,C227,C243,C259,C275,C291,C308,C320)</f>
        <v>0</v>
      </c>
      <c r="D329" s="43"/>
      <c r="E329" s="73">
        <f>SUM(E17,E33,E49,E65,E81,E97,E113,E129,E154,E179,E195,E211,E227,E243,E259,E275,E291,E308,E320)</f>
        <v>0</v>
      </c>
      <c r="F329" s="43"/>
      <c r="G329" s="73">
        <f>SUM(G17,G33,G49,G65,G81,G97,G113,G129,G154,G179,G195,G211,G227,G243,G259,G275,G291,G308,G320)</f>
        <v>0</v>
      </c>
      <c r="H329" s="43"/>
      <c r="I329" s="73">
        <f>SUM(I17,I33,I49,I65,I81,I97,I113,I129,I154,I179,I195,I211,I227,I243,I259,I275,I291,I308,I320)</f>
        <v>0</v>
      </c>
    </row>
    <row r="330" spans="1:9" x14ac:dyDescent="0.25">
      <c r="A330" s="101" t="s">
        <v>66</v>
      </c>
      <c r="B330" s="43"/>
      <c r="C330" s="73">
        <f>SUM(C18,C34,C50,C66,C82,C98,C114,C130,C155,C180,C196,C212,C228,C244,C260,C276,C292,C309,C321)</f>
        <v>0</v>
      </c>
      <c r="D330" s="43"/>
      <c r="E330" s="73">
        <f>SUM(E18,E34,E50,E66,E82,E98,E114,E130,E155,E180,E196,E212,E228,E244,E260,E276,E292,E309,E321)</f>
        <v>0</v>
      </c>
      <c r="F330" s="43"/>
      <c r="G330" s="73">
        <f>SUM(G18,G34,G50,G66,G82,G98,G114,G130,G155,G180,G196,G212,G228,G244,G260,G276,G292,G309,G321)</f>
        <v>0</v>
      </c>
      <c r="H330" s="43"/>
      <c r="I330" s="73">
        <f>SUM(I18,I34,I50,I66,I82,I98,I114,I130,I155,I180,I196,I212,I228,I244,I260,I276,I292,I309,I321)</f>
        <v>0</v>
      </c>
    </row>
    <row r="331" spans="1:9" x14ac:dyDescent="0.25">
      <c r="A331" s="101" t="s">
        <v>7</v>
      </c>
      <c r="B331" s="45"/>
      <c r="C331" s="73">
        <f>SUM(C19,C35,C51,C67,C83,C99,C115,C131,C156,C181,C197,C213,C229,C245,C261,C277,C293,C310,C322)</f>
        <v>0</v>
      </c>
      <c r="D331" s="45"/>
      <c r="E331" s="73">
        <f>SUM(E19,E35,E51,E67,E83,E99,E115,E131,E156,E181,E197,E213,E229,E245,E261,E277,E293,E310,E322)</f>
        <v>0</v>
      </c>
      <c r="F331" s="45"/>
      <c r="G331" s="73">
        <f>SUM(G19,G35,G51,G67,G83,G99,G115,G131,G156,G181,G197,G213,G229,G245,G261,G277,G293,G310,G322)</f>
        <v>0</v>
      </c>
      <c r="H331" s="45"/>
      <c r="I331" s="73">
        <f>SUM(I19,I35,I51,I67,I83,I99,I115,I131,I156,I181,I197,I213,I229,I245,I261,I277,I293,I310,I322)</f>
        <v>0</v>
      </c>
    </row>
    <row r="332" spans="1:9" x14ac:dyDescent="0.25">
      <c r="A332" s="100" t="s">
        <v>8</v>
      </c>
      <c r="B332" s="45"/>
      <c r="C332" s="73">
        <f>SUM(C20,C36,C52,C68,C84,C100,C116,C132,C157,C182,C198,C214,C230,C246,C262,C278,C294,C311,C323)</f>
        <v>0</v>
      </c>
      <c r="D332" s="45"/>
      <c r="E332" s="73">
        <f>SUM(E20,E36,E52,E68,E84,E100,E116,E132,E157,E182,E198,E214,E230,E246,E262,E278,E294,E311,E323)</f>
        <v>0</v>
      </c>
      <c r="F332" s="45"/>
      <c r="G332" s="73">
        <f>SUM(G20,G36,G52,G68,G84,G100,G116,G132,G157,G182,G198,G214,G230,G246,G262,G278,G294,G311,G323)</f>
        <v>0</v>
      </c>
      <c r="H332" s="45"/>
      <c r="I332" s="73">
        <f>SUM(I20,I36,I52,I68,I84,I100,I116,I132,I157,I182,I198,I214,I230,I246,I262,I278,I294,I311,I323)</f>
        <v>0</v>
      </c>
    </row>
    <row r="333" spans="1:9" x14ac:dyDescent="0.25">
      <c r="A333" s="100" t="s">
        <v>65</v>
      </c>
      <c r="B333" s="45"/>
      <c r="C333" s="73">
        <f>SUM(C21,C37,C53,C69,C85,C101,C117,C133,C158,C183,C199,C215,C231,C247,C263,C279,C295,C312,C324)</f>
        <v>0</v>
      </c>
      <c r="D333" s="45"/>
      <c r="E333" s="73">
        <f>SUM(E21,E37,E53,E69,E85,E101,E117,E133,E158,E183,E199,E215,E231,E247,E263,E279,E295,E312,E324)</f>
        <v>0</v>
      </c>
      <c r="F333" s="45"/>
      <c r="G333" s="73">
        <f>SUM(G21,G37,G53,G69,G85,G101,G117,G133,G158,G183,G199,G215,G231,G247,G263,G279,G295,G312,G324)</f>
        <v>0</v>
      </c>
      <c r="H333" s="45"/>
      <c r="I333" s="73">
        <f>SUM(I21,I37,I53,I69,I85,I101,I117,I133,I158,I183,I199,I215,I231,I247,I263,I279,I295,I312,I324)</f>
        <v>0</v>
      </c>
    </row>
    <row r="334" spans="1:9" x14ac:dyDescent="0.25">
      <c r="A334" s="100" t="s">
        <v>9</v>
      </c>
      <c r="B334" s="45"/>
      <c r="C334" s="73">
        <f>SUM(C22,C38,C54,C70,C86,C102,C118,C134,C159,C184,C200,C216,C232,C248,C264,C280,C296,C313,C325)</f>
        <v>0</v>
      </c>
      <c r="D334" s="45"/>
      <c r="E334" s="73">
        <f>SUM(E22,E38,E54,E70,E86,E102,E118,E134,E159,E184,E200,E216,E232,E248,E264,E280,E296,E313,E325)</f>
        <v>0</v>
      </c>
      <c r="F334" s="45"/>
      <c r="G334" s="73">
        <f>SUM(G22,G38,G54,G70,G86,G102,G118,G134,G159,G184,G200,G216,G232,G248,G264,G280,G296,G313,G325)</f>
        <v>0</v>
      </c>
      <c r="H334" s="45"/>
      <c r="I334" s="73">
        <f>SUM(I22,I38,I54,I70,I86,I102,I118,I134,I159,I184,I200,I216,I232,I248,I264,I280,I296,I313,I325)</f>
        <v>0</v>
      </c>
    </row>
    <row r="335" spans="1:9" x14ac:dyDescent="0.25">
      <c r="A335" s="102" t="s">
        <v>25</v>
      </c>
      <c r="B335" s="45"/>
      <c r="C335" s="73">
        <f>SUM(C23,C39,C55,C71,C87,C103,C119,C135,C160,C185,C201,C217,C233,C249,C265,C281,C297,C314,C326)</f>
        <v>0</v>
      </c>
      <c r="D335" s="45"/>
      <c r="E335" s="73">
        <f>SUM(E23,E39,E55,E71,E87,E103,E119,E135,E160,E185,E201,E217,E233,E249,E265,E281,E297,E314,E326)</f>
        <v>0</v>
      </c>
      <c r="F335" s="45"/>
      <c r="G335" s="73">
        <f>SUM(G23,G39,G55,G71,G87,G103,G119,G135,G160,G185,G201,G217,G233,G249,G265,G281,G297,G314,G326)</f>
        <v>0</v>
      </c>
      <c r="H335" s="45"/>
      <c r="I335" s="73">
        <f>SUM(I23,I39,I55,I71,I87,I103,I119,I135,I160,I185,I201,I217,I233,I249,I265,I281,I297,I314,I326)</f>
        <v>0</v>
      </c>
    </row>
    <row r="336" spans="1:9" ht="7.9" customHeight="1" thickBot="1" x14ac:dyDescent="0.3">
      <c r="A336" s="103"/>
      <c r="B336" s="3"/>
      <c r="C336" s="10"/>
      <c r="D336" s="3"/>
      <c r="E336" s="10"/>
      <c r="F336" s="3"/>
      <c r="G336" s="10"/>
      <c r="H336" s="3"/>
      <c r="I336" s="10"/>
    </row>
    <row r="337" spans="1:9" ht="28.15" customHeight="1" x14ac:dyDescent="0.25">
      <c r="A337" s="104" t="s">
        <v>55</v>
      </c>
      <c r="B337" s="123" t="str">
        <f>B$5</f>
        <v>Start-Up
(6 mos.)</v>
      </c>
      <c r="C337" s="124"/>
      <c r="D337" s="123" t="str">
        <f>D$5</f>
        <v>Year 1</v>
      </c>
      <c r="E337" s="124"/>
      <c r="F337" s="123" t="str">
        <f>F$5</f>
        <v>Year 2</v>
      </c>
      <c r="G337" s="124"/>
      <c r="H337" s="123" t="str">
        <f>H$5</f>
        <v>Year 3</v>
      </c>
      <c r="I337" s="124"/>
    </row>
    <row r="338" spans="1:9" ht="7.9" customHeight="1" x14ac:dyDescent="0.25">
      <c r="A338" s="105"/>
      <c r="B338" s="6"/>
      <c r="C338" s="11"/>
      <c r="D338" s="6"/>
      <c r="E338" s="11"/>
      <c r="F338" s="6"/>
      <c r="G338" s="11"/>
      <c r="H338" s="6"/>
      <c r="I338" s="11"/>
    </row>
    <row r="339" spans="1:9" x14ac:dyDescent="0.25">
      <c r="A339" s="93" t="s">
        <v>63</v>
      </c>
      <c r="B339" s="6"/>
      <c r="C339" s="55">
        <v>0</v>
      </c>
      <c r="D339" s="6"/>
      <c r="E339" s="55">
        <v>0</v>
      </c>
      <c r="F339" s="6"/>
      <c r="G339" s="55">
        <v>0</v>
      </c>
      <c r="H339" s="6"/>
      <c r="I339" s="55">
        <v>0</v>
      </c>
    </row>
    <row r="340" spans="1:9" x14ac:dyDescent="0.25">
      <c r="A340" s="93" t="s">
        <v>18</v>
      </c>
      <c r="B340" s="6"/>
      <c r="C340" s="55">
        <v>0</v>
      </c>
      <c r="D340" s="6"/>
      <c r="E340" s="55">
        <v>0</v>
      </c>
      <c r="F340" s="6"/>
      <c r="G340" s="55">
        <v>0</v>
      </c>
      <c r="H340" s="6"/>
      <c r="I340" s="55">
        <v>0</v>
      </c>
    </row>
    <row r="341" spans="1:9" x14ac:dyDescent="0.25">
      <c r="A341" s="93" t="s">
        <v>27</v>
      </c>
      <c r="B341" s="6"/>
      <c r="C341" s="55">
        <v>0</v>
      </c>
      <c r="D341" s="6"/>
      <c r="E341" s="55">
        <v>0</v>
      </c>
      <c r="F341" s="6"/>
      <c r="G341" s="55">
        <v>0</v>
      </c>
      <c r="H341" s="6"/>
      <c r="I341" s="55">
        <v>0</v>
      </c>
    </row>
    <row r="342" spans="1:9" x14ac:dyDescent="0.25">
      <c r="A342" s="93" t="s">
        <v>28</v>
      </c>
      <c r="B342" s="6"/>
      <c r="C342" s="55">
        <v>0</v>
      </c>
      <c r="D342" s="6"/>
      <c r="E342" s="55">
        <v>0</v>
      </c>
      <c r="F342" s="6"/>
      <c r="G342" s="55">
        <v>0</v>
      </c>
      <c r="H342" s="6"/>
      <c r="I342" s="55">
        <v>0</v>
      </c>
    </row>
    <row r="343" spans="1:9" x14ac:dyDescent="0.25">
      <c r="A343" s="93" t="s">
        <v>29</v>
      </c>
      <c r="B343" s="6"/>
      <c r="C343" s="55">
        <v>0</v>
      </c>
      <c r="D343" s="6"/>
      <c r="E343" s="55">
        <v>0</v>
      </c>
      <c r="F343" s="6"/>
      <c r="G343" s="55">
        <v>0</v>
      </c>
      <c r="H343" s="6"/>
      <c r="I343" s="55">
        <v>0</v>
      </c>
    </row>
    <row r="344" spans="1:9" x14ac:dyDescent="0.25">
      <c r="A344" s="93" t="s">
        <v>19</v>
      </c>
      <c r="B344" s="6"/>
      <c r="C344" s="55">
        <v>0</v>
      </c>
      <c r="D344" s="6"/>
      <c r="E344" s="55">
        <v>0</v>
      </c>
      <c r="F344" s="6"/>
      <c r="G344" s="55">
        <v>0</v>
      </c>
      <c r="H344" s="6"/>
      <c r="I344" s="55">
        <v>0</v>
      </c>
    </row>
    <row r="345" spans="1:9" x14ac:dyDescent="0.25">
      <c r="A345" s="93" t="s">
        <v>30</v>
      </c>
      <c r="B345" s="6"/>
      <c r="C345" s="55">
        <v>0</v>
      </c>
      <c r="D345" s="6"/>
      <c r="E345" s="55">
        <v>0</v>
      </c>
      <c r="F345" s="6"/>
      <c r="G345" s="55">
        <v>0</v>
      </c>
      <c r="H345" s="6"/>
      <c r="I345" s="55">
        <v>0</v>
      </c>
    </row>
    <row r="346" spans="1:9" x14ac:dyDescent="0.25">
      <c r="A346" s="93" t="s">
        <v>58</v>
      </c>
      <c r="B346" s="6"/>
      <c r="C346" s="55">
        <v>0</v>
      </c>
      <c r="D346" s="6"/>
      <c r="E346" s="55">
        <v>0</v>
      </c>
      <c r="F346" s="6"/>
      <c r="G346" s="55">
        <v>0</v>
      </c>
      <c r="H346" s="6"/>
      <c r="I346" s="55">
        <v>0</v>
      </c>
    </row>
    <row r="347" spans="1:9" x14ac:dyDescent="0.25">
      <c r="A347" s="93" t="s">
        <v>26</v>
      </c>
      <c r="B347" s="6"/>
      <c r="C347" s="55">
        <v>0</v>
      </c>
      <c r="D347" s="6"/>
      <c r="E347" s="55">
        <v>0</v>
      </c>
      <c r="F347" s="6"/>
      <c r="G347" s="55">
        <v>0</v>
      </c>
      <c r="H347" s="6"/>
      <c r="I347" s="55">
        <v>0</v>
      </c>
    </row>
    <row r="348" spans="1:9" x14ac:dyDescent="0.25">
      <c r="A348" s="93" t="s">
        <v>59</v>
      </c>
      <c r="B348" s="6"/>
      <c r="C348" s="55">
        <v>0</v>
      </c>
      <c r="D348" s="6"/>
      <c r="E348" s="55">
        <v>0</v>
      </c>
      <c r="F348" s="6"/>
      <c r="G348" s="55">
        <v>0</v>
      </c>
      <c r="H348" s="6"/>
      <c r="I348" s="55">
        <v>0</v>
      </c>
    </row>
    <row r="349" spans="1:9" x14ac:dyDescent="0.25">
      <c r="A349" s="93" t="s">
        <v>60</v>
      </c>
      <c r="B349" s="6"/>
      <c r="C349" s="55">
        <v>0</v>
      </c>
      <c r="D349" s="6"/>
      <c r="E349" s="55">
        <v>0</v>
      </c>
      <c r="F349" s="6"/>
      <c r="G349" s="55">
        <v>0</v>
      </c>
      <c r="H349" s="6"/>
      <c r="I349" s="55">
        <v>0</v>
      </c>
    </row>
    <row r="350" spans="1:9" x14ac:dyDescent="0.25">
      <c r="A350" s="93" t="s">
        <v>61</v>
      </c>
      <c r="B350" s="6"/>
      <c r="C350" s="55">
        <v>0</v>
      </c>
      <c r="D350" s="6"/>
      <c r="E350" s="55">
        <v>0</v>
      </c>
      <c r="F350" s="6"/>
      <c r="G350" s="55">
        <v>0</v>
      </c>
      <c r="H350" s="6"/>
      <c r="I350" s="55">
        <v>0</v>
      </c>
    </row>
    <row r="351" spans="1:9" x14ac:dyDescent="0.25">
      <c r="A351" s="93" t="s">
        <v>62</v>
      </c>
      <c r="B351" s="6"/>
      <c r="C351" s="55">
        <v>0</v>
      </c>
      <c r="D351" s="6"/>
      <c r="E351" s="55">
        <v>0</v>
      </c>
      <c r="F351" s="6"/>
      <c r="G351" s="55">
        <v>0</v>
      </c>
      <c r="H351" s="6"/>
      <c r="I351" s="55">
        <v>0</v>
      </c>
    </row>
    <row r="352" spans="1:9" x14ac:dyDescent="0.25">
      <c r="A352" s="93" t="s">
        <v>56</v>
      </c>
      <c r="B352" s="6"/>
      <c r="C352" s="55">
        <v>0</v>
      </c>
      <c r="D352" s="6"/>
      <c r="E352" s="55">
        <v>0</v>
      </c>
      <c r="F352" s="6"/>
      <c r="G352" s="55">
        <v>0</v>
      </c>
      <c r="H352" s="6"/>
      <c r="I352" s="55">
        <v>0</v>
      </c>
    </row>
    <row r="353" spans="1:9" x14ac:dyDescent="0.25">
      <c r="A353" s="93" t="s">
        <v>16</v>
      </c>
      <c r="B353" s="6"/>
      <c r="C353" s="55">
        <v>0</v>
      </c>
      <c r="D353" s="6"/>
      <c r="E353" s="55">
        <v>0</v>
      </c>
      <c r="F353" s="6"/>
      <c r="G353" s="55">
        <v>0</v>
      </c>
      <c r="H353" s="6"/>
      <c r="I353" s="55">
        <v>0</v>
      </c>
    </row>
    <row r="354" spans="1:9" x14ac:dyDescent="0.25">
      <c r="A354" s="93" t="s">
        <v>15</v>
      </c>
      <c r="B354" s="6"/>
      <c r="C354" s="55">
        <v>0</v>
      </c>
      <c r="D354" s="6"/>
      <c r="E354" s="55">
        <v>0</v>
      </c>
      <c r="F354" s="6"/>
      <c r="G354" s="55">
        <v>0</v>
      </c>
      <c r="H354" s="6"/>
      <c r="I354" s="55">
        <v>0</v>
      </c>
    </row>
    <row r="355" spans="1:9" x14ac:dyDescent="0.25">
      <c r="A355" s="93" t="s">
        <v>14</v>
      </c>
      <c r="B355" s="6"/>
      <c r="C355" s="55">
        <v>0</v>
      </c>
      <c r="D355" s="6"/>
      <c r="E355" s="55">
        <v>0</v>
      </c>
      <c r="F355" s="6"/>
      <c r="G355" s="55">
        <v>0</v>
      </c>
      <c r="H355" s="6"/>
      <c r="I355" s="55">
        <v>0</v>
      </c>
    </row>
    <row r="356" spans="1:9" ht="30" x14ac:dyDescent="0.25">
      <c r="A356" s="93" t="s">
        <v>35</v>
      </c>
      <c r="B356" s="6"/>
      <c r="C356" s="87">
        <f>SUM(B357:B364)</f>
        <v>0</v>
      </c>
      <c r="D356" s="6"/>
      <c r="E356" s="87">
        <f>SUM(D357:D364)</f>
        <v>0</v>
      </c>
      <c r="F356" s="6"/>
      <c r="G356" s="87">
        <f>SUM(F357:F364)</f>
        <v>0</v>
      </c>
      <c r="H356" s="6"/>
      <c r="I356" s="87">
        <f>SUM(H357:H364)</f>
        <v>0</v>
      </c>
    </row>
    <row r="357" spans="1:9" x14ac:dyDescent="0.25">
      <c r="A357" s="106" t="s">
        <v>77</v>
      </c>
      <c r="B357" s="80">
        <v>0</v>
      </c>
      <c r="C357" s="55"/>
      <c r="D357" s="80">
        <v>0</v>
      </c>
      <c r="E357" s="55"/>
      <c r="F357" s="80">
        <v>0</v>
      </c>
      <c r="G357" s="55"/>
      <c r="H357" s="80">
        <v>0</v>
      </c>
      <c r="I357" s="55"/>
    </row>
    <row r="358" spans="1:9" x14ac:dyDescent="0.25">
      <c r="A358" s="106" t="s">
        <v>77</v>
      </c>
      <c r="B358" s="80">
        <v>0</v>
      </c>
      <c r="C358" s="55"/>
      <c r="D358" s="80">
        <v>0</v>
      </c>
      <c r="E358" s="55"/>
      <c r="F358" s="80">
        <v>0</v>
      </c>
      <c r="G358" s="55"/>
      <c r="H358" s="80">
        <v>0</v>
      </c>
      <c r="I358" s="55"/>
    </row>
    <row r="359" spans="1:9" x14ac:dyDescent="0.25">
      <c r="A359" s="106" t="s">
        <v>77</v>
      </c>
      <c r="B359" s="80">
        <v>0</v>
      </c>
      <c r="C359" s="55"/>
      <c r="D359" s="80">
        <v>0</v>
      </c>
      <c r="E359" s="55"/>
      <c r="F359" s="80">
        <v>0</v>
      </c>
      <c r="G359" s="55"/>
      <c r="H359" s="80">
        <v>0</v>
      </c>
      <c r="I359" s="55"/>
    </row>
    <row r="360" spans="1:9" x14ac:dyDescent="0.25">
      <c r="A360" s="106" t="s">
        <v>77</v>
      </c>
      <c r="B360" s="80">
        <v>0</v>
      </c>
      <c r="C360" s="55"/>
      <c r="D360" s="80">
        <v>0</v>
      </c>
      <c r="E360" s="55"/>
      <c r="F360" s="80">
        <v>0</v>
      </c>
      <c r="G360" s="55"/>
      <c r="H360" s="80">
        <v>0</v>
      </c>
      <c r="I360" s="55"/>
    </row>
    <row r="361" spans="1:9" x14ac:dyDescent="0.25">
      <c r="A361" s="106" t="s">
        <v>77</v>
      </c>
      <c r="B361" s="80">
        <v>0</v>
      </c>
      <c r="C361" s="55"/>
      <c r="D361" s="80">
        <v>0</v>
      </c>
      <c r="E361" s="55"/>
      <c r="F361" s="80">
        <v>0</v>
      </c>
      <c r="G361" s="55"/>
      <c r="H361" s="80">
        <v>0</v>
      </c>
      <c r="I361" s="55"/>
    </row>
    <row r="362" spans="1:9" x14ac:dyDescent="0.25">
      <c r="A362" s="106" t="s">
        <v>77</v>
      </c>
      <c r="B362" s="80">
        <v>0</v>
      </c>
      <c r="C362" s="55"/>
      <c r="D362" s="80">
        <v>0</v>
      </c>
      <c r="E362" s="55"/>
      <c r="F362" s="80">
        <v>0</v>
      </c>
      <c r="G362" s="55"/>
      <c r="H362" s="80">
        <v>0</v>
      </c>
      <c r="I362" s="55"/>
    </row>
    <row r="363" spans="1:9" x14ac:dyDescent="0.25">
      <c r="A363" s="106" t="s">
        <v>77</v>
      </c>
      <c r="B363" s="80">
        <v>0</v>
      </c>
      <c r="C363" s="55"/>
      <c r="D363" s="80">
        <v>0</v>
      </c>
      <c r="E363" s="55"/>
      <c r="F363" s="80">
        <v>0</v>
      </c>
      <c r="G363" s="55"/>
      <c r="H363" s="80">
        <v>0</v>
      </c>
      <c r="I363" s="55"/>
    </row>
    <row r="364" spans="1:9" x14ac:dyDescent="0.25">
      <c r="A364" s="106"/>
      <c r="B364" s="80"/>
      <c r="C364" s="55"/>
      <c r="D364" s="80"/>
      <c r="E364" s="55"/>
      <c r="F364" s="80"/>
      <c r="G364" s="55"/>
      <c r="H364" s="80"/>
      <c r="I364" s="55"/>
    </row>
    <row r="365" spans="1:9" ht="30" x14ac:dyDescent="0.25">
      <c r="A365" s="107" t="s">
        <v>31</v>
      </c>
      <c r="B365" s="84"/>
      <c r="C365" s="85">
        <f>'Other Detail'!C79</f>
        <v>0</v>
      </c>
      <c r="D365" s="84"/>
      <c r="E365" s="85">
        <f>'Other Detail'!E79</f>
        <v>0</v>
      </c>
      <c r="F365" s="84"/>
      <c r="G365" s="85">
        <f>'Other Detail'!G79</f>
        <v>0</v>
      </c>
      <c r="H365" s="84"/>
      <c r="I365" s="85">
        <f>'Other Detail'!I79</f>
        <v>0</v>
      </c>
    </row>
    <row r="366" spans="1:9" ht="7.9" customHeight="1" x14ac:dyDescent="0.25">
      <c r="A366" s="108"/>
      <c r="B366" s="6"/>
      <c r="C366" s="55"/>
      <c r="D366" s="6"/>
      <c r="E366" s="55"/>
      <c r="F366" s="6"/>
      <c r="G366" s="55"/>
      <c r="H366" s="6"/>
      <c r="I366" s="55"/>
    </row>
    <row r="367" spans="1:9" x14ac:dyDescent="0.25">
      <c r="A367" s="109" t="s">
        <v>21</v>
      </c>
      <c r="B367" s="46"/>
      <c r="C367" s="47">
        <f>SUM(C339:C366)</f>
        <v>0</v>
      </c>
      <c r="D367" s="46"/>
      <c r="E367" s="47">
        <f>SUM(E339:E366)</f>
        <v>0</v>
      </c>
      <c r="F367" s="46"/>
      <c r="G367" s="47">
        <f>SUM(G339:G366)</f>
        <v>0</v>
      </c>
      <c r="H367" s="46"/>
      <c r="I367" s="47">
        <f>SUM(I339:I366)</f>
        <v>0</v>
      </c>
    </row>
    <row r="368" spans="1:9" x14ac:dyDescent="0.25">
      <c r="A368" s="109" t="s">
        <v>9</v>
      </c>
      <c r="B368" s="46"/>
      <c r="C368" s="63">
        <v>0</v>
      </c>
      <c r="D368" s="46"/>
      <c r="E368" s="63">
        <v>0</v>
      </c>
      <c r="F368" s="46"/>
      <c r="G368" s="63">
        <v>0</v>
      </c>
      <c r="H368" s="46"/>
      <c r="I368" s="63">
        <v>0</v>
      </c>
    </row>
    <row r="369" spans="1:9" x14ac:dyDescent="0.25">
      <c r="A369" s="110" t="s">
        <v>20</v>
      </c>
      <c r="B369" s="46"/>
      <c r="C369" s="47">
        <f>SUM(C367:C368)</f>
        <v>0</v>
      </c>
      <c r="D369" s="46"/>
      <c r="E369" s="47">
        <f>SUM(E367:E368)</f>
        <v>0</v>
      </c>
      <c r="F369" s="46"/>
      <c r="G369" s="47">
        <f>SUM(G367:G368)</f>
        <v>0</v>
      </c>
      <c r="H369" s="46"/>
      <c r="I369" s="47">
        <f>SUM(I367:I368)</f>
        <v>0</v>
      </c>
    </row>
    <row r="370" spans="1:9" ht="7.9" customHeight="1" x14ac:dyDescent="0.25">
      <c r="A370" s="111"/>
      <c r="B370" s="7"/>
      <c r="C370" s="20"/>
      <c r="D370" s="7"/>
      <c r="E370" s="20"/>
      <c r="F370" s="7"/>
      <c r="G370" s="20"/>
      <c r="H370" s="7"/>
      <c r="I370" s="20"/>
    </row>
    <row r="371" spans="1:9" ht="15" customHeight="1" x14ac:dyDescent="0.25">
      <c r="A371" s="112" t="s">
        <v>11</v>
      </c>
      <c r="B371" s="49"/>
      <c r="C371" s="50"/>
      <c r="D371" s="49"/>
      <c r="E371" s="50"/>
      <c r="F371" s="49"/>
      <c r="G371" s="50"/>
      <c r="H371" s="49"/>
      <c r="I371" s="50"/>
    </row>
    <row r="372" spans="1:9" x14ac:dyDescent="0.25">
      <c r="A372" s="113" t="s">
        <v>10</v>
      </c>
      <c r="B372" s="51"/>
      <c r="C372" s="60">
        <f>SUM(C332,C367)</f>
        <v>0</v>
      </c>
      <c r="D372" s="51"/>
      <c r="E372" s="60">
        <f>SUM(E332,E367)</f>
        <v>0</v>
      </c>
      <c r="F372" s="51"/>
      <c r="G372" s="60">
        <f>SUM(G332,G367)</f>
        <v>0</v>
      </c>
      <c r="H372" s="51"/>
      <c r="I372" s="60">
        <f>SUM(I332,I367)</f>
        <v>0</v>
      </c>
    </row>
    <row r="373" spans="1:9" x14ac:dyDescent="0.25">
      <c r="A373" s="113" t="s">
        <v>9</v>
      </c>
      <c r="B373" s="51"/>
      <c r="C373" s="60">
        <f>SUM(C334,C368)</f>
        <v>0</v>
      </c>
      <c r="D373" s="51"/>
      <c r="E373" s="60">
        <f>SUM(E334,E368)</f>
        <v>0</v>
      </c>
      <c r="F373" s="51"/>
      <c r="G373" s="60">
        <f>SUM(G334,G368)</f>
        <v>0</v>
      </c>
      <c r="H373" s="51"/>
      <c r="I373" s="60">
        <f>SUM(I334,I368)</f>
        <v>0</v>
      </c>
    </row>
    <row r="374" spans="1:9" ht="15.75" thickBot="1" x14ac:dyDescent="0.3">
      <c r="A374" s="114" t="s">
        <v>10</v>
      </c>
      <c r="B374" s="52"/>
      <c r="C374" s="61">
        <f>SUM(C372:C373)</f>
        <v>0</v>
      </c>
      <c r="D374" s="52"/>
      <c r="E374" s="61">
        <f>SUM(E372:E373)</f>
        <v>0</v>
      </c>
      <c r="F374" s="52"/>
      <c r="G374" s="61">
        <f>SUM(G372:G373)</f>
        <v>0</v>
      </c>
      <c r="H374" s="52"/>
      <c r="I374" s="61">
        <f>SUM(I372:I373)</f>
        <v>0</v>
      </c>
    </row>
    <row r="375" spans="1:9" ht="7.9" customHeight="1" thickBot="1" x14ac:dyDescent="0.3">
      <c r="A375" s="115"/>
      <c r="B375" s="14"/>
      <c r="C375" s="116"/>
      <c r="D375" s="14"/>
      <c r="E375" s="116"/>
      <c r="F375" s="14"/>
      <c r="G375" s="116"/>
      <c r="H375" s="14"/>
      <c r="I375" s="130"/>
    </row>
    <row r="376" spans="1:9" ht="15.75" thickBot="1" x14ac:dyDescent="0.3">
      <c r="A376" s="81" t="s">
        <v>13</v>
      </c>
      <c r="B376" s="82"/>
      <c r="C376" s="83"/>
      <c r="D376" s="82"/>
      <c r="E376" s="83"/>
      <c r="F376" s="82"/>
      <c r="G376" s="83"/>
      <c r="H376" s="82"/>
      <c r="I376" s="131"/>
    </row>
    <row r="377" spans="1:9" x14ac:dyDescent="0.25">
      <c r="A377" s="48" t="s">
        <v>22</v>
      </c>
      <c r="B377" s="23"/>
      <c r="C377" s="24">
        <f>C332</f>
        <v>0</v>
      </c>
      <c r="D377" s="23"/>
      <c r="E377" s="24">
        <f>E332</f>
        <v>0</v>
      </c>
      <c r="F377" s="23"/>
      <c r="G377" s="24">
        <f>G332</f>
        <v>0</v>
      </c>
      <c r="H377" s="23"/>
      <c r="I377" s="132">
        <f>I332</f>
        <v>0</v>
      </c>
    </row>
    <row r="378" spans="1:9" ht="17.25" x14ac:dyDescent="0.4">
      <c r="A378" s="4" t="s">
        <v>12</v>
      </c>
      <c r="B378" s="25"/>
      <c r="C378" s="12">
        <f>C367</f>
        <v>0</v>
      </c>
      <c r="D378" s="25"/>
      <c r="E378" s="12">
        <f>E367</f>
        <v>0</v>
      </c>
      <c r="F378" s="25"/>
      <c r="G378" s="12">
        <f>G367</f>
        <v>0</v>
      </c>
      <c r="H378" s="25"/>
      <c r="I378" s="133">
        <f>I367</f>
        <v>0</v>
      </c>
    </row>
    <row r="379" spans="1:9" x14ac:dyDescent="0.25">
      <c r="A379" s="76" t="s">
        <v>32</v>
      </c>
      <c r="B379" s="25"/>
      <c r="C379" s="26">
        <f>C377+C378</f>
        <v>0</v>
      </c>
      <c r="D379" s="25"/>
      <c r="E379" s="26">
        <f>E377+E378</f>
        <v>0</v>
      </c>
      <c r="F379" s="25"/>
      <c r="G379" s="26">
        <f>G377+G378</f>
        <v>0</v>
      </c>
      <c r="H379" s="25"/>
      <c r="I379" s="134">
        <f>I377+I378</f>
        <v>0</v>
      </c>
    </row>
    <row r="380" spans="1:9" ht="17.25" x14ac:dyDescent="0.4">
      <c r="A380" s="4" t="s">
        <v>4</v>
      </c>
      <c r="B380" s="25"/>
      <c r="C380" s="12">
        <f>C373</f>
        <v>0</v>
      </c>
      <c r="D380" s="25"/>
      <c r="E380" s="12">
        <f>E373</f>
        <v>0</v>
      </c>
      <c r="F380" s="25"/>
      <c r="G380" s="12">
        <f>G373</f>
        <v>0</v>
      </c>
      <c r="H380" s="25"/>
      <c r="I380" s="133">
        <f>I373</f>
        <v>0</v>
      </c>
    </row>
    <row r="381" spans="1:9" x14ac:dyDescent="0.25">
      <c r="A381" s="76" t="s">
        <v>33</v>
      </c>
      <c r="B381" s="25"/>
      <c r="C381" s="26">
        <f>C379+C380</f>
        <v>0</v>
      </c>
      <c r="D381" s="25"/>
      <c r="E381" s="26">
        <f>E379+E380</f>
        <v>0</v>
      </c>
      <c r="F381" s="25"/>
      <c r="G381" s="26">
        <f>G379+G380</f>
        <v>0</v>
      </c>
      <c r="H381" s="25"/>
      <c r="I381" s="134">
        <f>I379+I380</f>
        <v>0</v>
      </c>
    </row>
    <row r="382" spans="1:9" ht="17.25" x14ac:dyDescent="0.4">
      <c r="A382" s="4" t="str">
        <f>TEXT(B387,"0.0%")&amp;" Performance Pool"</f>
        <v>5.0% Performance Pool</v>
      </c>
      <c r="B382" s="25"/>
      <c r="C382" s="12">
        <f>C381*$B$387</f>
        <v>0</v>
      </c>
      <c r="D382" s="25"/>
      <c r="E382" s="12">
        <f>E381*$B$387</f>
        <v>0</v>
      </c>
      <c r="F382" s="25"/>
      <c r="G382" s="12">
        <f>G381*$B$387</f>
        <v>0</v>
      </c>
      <c r="H382" s="25"/>
      <c r="I382" s="133">
        <f>I381*$B$387</f>
        <v>0</v>
      </c>
    </row>
    <row r="383" spans="1:9" ht="15.75" thickBot="1" x14ac:dyDescent="0.3">
      <c r="A383" s="77" t="s">
        <v>76</v>
      </c>
      <c r="B383" s="27"/>
      <c r="C383" s="28">
        <f>C381+C382</f>
        <v>0</v>
      </c>
      <c r="D383" s="27"/>
      <c r="E383" s="28">
        <f>E381+E382</f>
        <v>0</v>
      </c>
      <c r="F383" s="27"/>
      <c r="G383" s="28">
        <f>G381+G382</f>
        <v>0</v>
      </c>
      <c r="H383" s="27"/>
      <c r="I383" s="135">
        <f>I381+I382</f>
        <v>0</v>
      </c>
    </row>
    <row r="384" spans="1:9" x14ac:dyDescent="0.25">
      <c r="E384" s="22"/>
      <c r="G384" s="22"/>
      <c r="I384" s="22"/>
    </row>
    <row r="385" spans="1:10" x14ac:dyDescent="0.25">
      <c r="A385" s="14" t="s">
        <v>73</v>
      </c>
      <c r="B385" s="72">
        <v>0.215</v>
      </c>
      <c r="C385" s="88" t="e">
        <f>C$331/C$328</f>
        <v>#DIV/0!</v>
      </c>
      <c r="D385" s="14"/>
      <c r="E385" s="88" t="e">
        <f>E$331/E$328</f>
        <v>#DIV/0!</v>
      </c>
      <c r="F385" s="14"/>
      <c r="G385" s="88" t="e">
        <f>G$331/G$328</f>
        <v>#DIV/0!</v>
      </c>
      <c r="H385" s="14"/>
      <c r="I385" s="88" t="e">
        <f>I$331/I$328</f>
        <v>#DIV/0!</v>
      </c>
      <c r="J385" s="14"/>
    </row>
    <row r="386" spans="1:10" x14ac:dyDescent="0.25">
      <c r="A386" s="14" t="s">
        <v>4</v>
      </c>
      <c r="B386" s="72">
        <v>0.1</v>
      </c>
      <c r="C386" s="88" t="e">
        <f>C$380/C$379</f>
        <v>#DIV/0!</v>
      </c>
      <c r="D386" s="68"/>
      <c r="E386" s="88" t="e">
        <f>E$380/E$379</f>
        <v>#DIV/0!</v>
      </c>
      <c r="F386" s="68"/>
      <c r="G386" s="88" t="e">
        <f>G$380/G$379</f>
        <v>#DIV/0!</v>
      </c>
      <c r="H386" s="68"/>
      <c r="I386" s="88" t="e">
        <f>I$380/I$379</f>
        <v>#DIV/0!</v>
      </c>
      <c r="J386" s="14"/>
    </row>
    <row r="387" spans="1:10" x14ac:dyDescent="0.25">
      <c r="A387" s="18" t="s">
        <v>64</v>
      </c>
      <c r="B387" s="72">
        <v>0.05</v>
      </c>
      <c r="D387" s="13"/>
      <c r="E387" s="117"/>
      <c r="F387" s="13"/>
      <c r="G387" s="117"/>
      <c r="H387" s="13"/>
      <c r="I387" s="117"/>
      <c r="J387" s="14"/>
    </row>
    <row r="388" spans="1:10" x14ac:dyDescent="0.25">
      <c r="A388" s="14"/>
      <c r="B388" s="68"/>
      <c r="C388" s="69"/>
      <c r="D388" s="14"/>
      <c r="E388" s="14"/>
      <c r="F388" s="14"/>
      <c r="G388" s="14"/>
      <c r="H388" s="14"/>
      <c r="I388" s="14"/>
      <c r="J388" s="14"/>
    </row>
    <row r="389" spans="1:10" x14ac:dyDescent="0.25">
      <c r="A389" s="14"/>
      <c r="B389" s="68"/>
      <c r="C389" s="71"/>
      <c r="D389" s="14"/>
    </row>
    <row r="390" spans="1:10" x14ac:dyDescent="0.25">
      <c r="A390" s="70"/>
      <c r="B390" s="72"/>
      <c r="C390" s="71"/>
      <c r="D390" s="14"/>
    </row>
    <row r="391" spans="1:10" x14ac:dyDescent="0.25">
      <c r="A391" s="14"/>
      <c r="B391" s="14"/>
      <c r="C391" s="67"/>
      <c r="D391" s="14"/>
    </row>
    <row r="392" spans="1:10" x14ac:dyDescent="0.25">
      <c r="A392" s="14"/>
      <c r="B392" s="14"/>
      <c r="C392" s="67"/>
      <c r="D392" s="14"/>
    </row>
    <row r="393" spans="1:10" x14ac:dyDescent="0.25">
      <c r="A393" s="14"/>
      <c r="B393" s="14"/>
      <c r="C393" s="67"/>
      <c r="D393" s="14"/>
    </row>
    <row r="394" spans="1:10" x14ac:dyDescent="0.25">
      <c r="A394" s="14"/>
      <c r="B394" s="14"/>
      <c r="C394" s="67"/>
      <c r="D394" s="14"/>
    </row>
    <row r="395" spans="1:10" x14ac:dyDescent="0.25">
      <c r="A395" s="14"/>
      <c r="B395" s="14"/>
      <c r="C395" s="67"/>
      <c r="D395" s="14"/>
    </row>
    <row r="396" spans="1:10" x14ac:dyDescent="0.25">
      <c r="A396" s="14"/>
      <c r="B396" s="14"/>
      <c r="C396" s="67"/>
      <c r="D396" s="14"/>
    </row>
    <row r="397" spans="1:10" x14ac:dyDescent="0.25">
      <c r="A397" s="14"/>
      <c r="B397" s="14"/>
      <c r="C397" s="67"/>
      <c r="D397" s="14"/>
    </row>
  </sheetData>
  <mergeCells count="10">
    <mergeCell ref="B337:C337"/>
    <mergeCell ref="D337:E337"/>
    <mergeCell ref="F337:G337"/>
    <mergeCell ref="H337:I337"/>
    <mergeCell ref="F5:G5"/>
    <mergeCell ref="A2:I2"/>
    <mergeCell ref="A3:I3"/>
    <mergeCell ref="B5:C5"/>
    <mergeCell ref="D5:E5"/>
    <mergeCell ref="H5:I5"/>
  </mergeCells>
  <printOptions horizontalCentered="1" headings="1"/>
  <pageMargins left="0.05" right="0.05" top="0.5" bottom="0.5" header="0.25" footer="0.25"/>
  <pageSetup paperSize="5" fitToHeight="99" orientation="landscape" cellComments="asDisplayed" r:id="rId1"/>
  <headerFooter alignWithMargins="0">
    <oddHeader>&amp;L&amp;P of &amp;N&amp;C
&amp;R&amp;D,&amp;T</oddHeader>
    <oddFooter>&amp;L&amp;F,&amp;A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I93"/>
  <sheetViews>
    <sheetView view="pageBreakPreview" zoomScale="90" zoomScaleNormal="90" zoomScaleSheetLayoutView="90" workbookViewId="0">
      <pane xSplit="1" ySplit="6" topLeftCell="B68" activePane="bottomRight" state="frozen"/>
      <selection activeCell="G1" activeCellId="2" sqref="C1:C1048576 E1:E1048576 G1:G1048576"/>
      <selection pane="topRight" activeCell="G1" activeCellId="2" sqref="C1:C1048576 E1:E1048576 G1:G1048576"/>
      <selection pane="bottomLeft" activeCell="G1" activeCellId="2" sqref="C1:C1048576 E1:E1048576 G1:G1048576"/>
      <selection pane="bottomRight" activeCell="A80" sqref="A80:XFD84"/>
    </sheetView>
  </sheetViews>
  <sheetFormatPr defaultColWidth="9.140625" defaultRowHeight="15" x14ac:dyDescent="0.25"/>
  <cols>
    <col min="1" max="1" width="42.7109375" style="1" bestFit="1" customWidth="1"/>
    <col min="2" max="2" width="6.7109375" style="1" customWidth="1"/>
    <col min="3" max="3" width="13.7109375" style="22" customWidth="1"/>
    <col min="4" max="4" width="6.7109375" style="1" customWidth="1"/>
    <col min="5" max="5" width="13.7109375" style="1" customWidth="1"/>
    <col min="6" max="6" width="6.7109375" style="1" customWidth="1"/>
    <col min="7" max="7" width="13.7109375" style="1" customWidth="1"/>
    <col min="8" max="8" width="6.7109375" style="1" customWidth="1"/>
    <col min="9" max="9" width="13.7109375" style="1" customWidth="1"/>
    <col min="10" max="16384" width="9.140625" style="1"/>
  </cols>
  <sheetData>
    <row r="1" spans="1:9" ht="18.75" x14ac:dyDescent="0.3">
      <c r="A1" s="36" t="s">
        <v>68</v>
      </c>
      <c r="C1" s="29"/>
    </row>
    <row r="2" spans="1:9" ht="15" customHeight="1" x14ac:dyDescent="0.3">
      <c r="A2" s="118" t="s">
        <v>75</v>
      </c>
      <c r="B2" s="118"/>
      <c r="C2" s="118"/>
      <c r="D2" s="118"/>
      <c r="E2" s="118"/>
      <c r="F2" s="118"/>
      <c r="G2" s="118"/>
      <c r="H2" s="118"/>
      <c r="I2" s="118"/>
    </row>
    <row r="3" spans="1:9" ht="15" customHeight="1" x14ac:dyDescent="0.3">
      <c r="A3" s="118"/>
      <c r="B3" s="118"/>
      <c r="C3" s="118"/>
      <c r="D3" s="118"/>
      <c r="E3" s="118"/>
      <c r="F3" s="118"/>
      <c r="G3" s="118"/>
      <c r="H3" s="118"/>
      <c r="I3" s="118"/>
    </row>
    <row r="4" spans="1:9" s="17" customFormat="1" ht="15.75" thickBot="1" x14ac:dyDescent="0.3">
      <c r="A4" s="2"/>
      <c r="B4" s="15"/>
      <c r="C4" s="16"/>
      <c r="D4" s="15"/>
      <c r="E4" s="15"/>
      <c r="F4" s="15"/>
      <c r="G4" s="15"/>
      <c r="H4" s="15"/>
      <c r="I4" s="15"/>
    </row>
    <row r="5" spans="1:9" ht="28.9" customHeight="1" x14ac:dyDescent="0.25">
      <c r="A5" s="40" t="s">
        <v>0</v>
      </c>
      <c r="B5" s="119" t="str">
        <f>Budget!B5</f>
        <v>Start-Up
(6 mos.)</v>
      </c>
      <c r="C5" s="120"/>
      <c r="D5" s="119" t="str">
        <f>Budget!D5</f>
        <v>Year 1</v>
      </c>
      <c r="E5" s="120"/>
      <c r="F5" s="119" t="str">
        <f>Budget!F5</f>
        <v>Year 2</v>
      </c>
      <c r="G5" s="120"/>
      <c r="H5" s="119" t="str">
        <f>Budget!H5</f>
        <v>Year 3</v>
      </c>
      <c r="I5" s="120"/>
    </row>
    <row r="6" spans="1:9" ht="14.45" customHeight="1" x14ac:dyDescent="0.25">
      <c r="A6" s="37" t="s">
        <v>2</v>
      </c>
      <c r="B6" s="30" t="s">
        <v>3</v>
      </c>
      <c r="C6" s="31" t="s">
        <v>23</v>
      </c>
      <c r="D6" s="30" t="s">
        <v>3</v>
      </c>
      <c r="E6" s="32" t="s">
        <v>23</v>
      </c>
      <c r="F6" s="30" t="s">
        <v>3</v>
      </c>
      <c r="G6" s="32" t="s">
        <v>23</v>
      </c>
      <c r="H6" s="30" t="s">
        <v>3</v>
      </c>
      <c r="I6" s="32" t="s">
        <v>23</v>
      </c>
    </row>
    <row r="7" spans="1:9" x14ac:dyDescent="0.25">
      <c r="A7" s="86" t="s">
        <v>34</v>
      </c>
      <c r="B7" s="64"/>
      <c r="C7" s="31"/>
      <c r="D7" s="30"/>
      <c r="E7" s="32"/>
      <c r="F7" s="30"/>
      <c r="G7" s="32"/>
      <c r="H7" s="30"/>
      <c r="I7" s="32"/>
    </row>
    <row r="8" spans="1:9" x14ac:dyDescent="0.25">
      <c r="A8" s="65" t="s">
        <v>38</v>
      </c>
      <c r="B8" s="56">
        <v>0</v>
      </c>
      <c r="C8" s="57">
        <v>0</v>
      </c>
      <c r="D8" s="56">
        <v>0</v>
      </c>
      <c r="E8" s="57">
        <v>0</v>
      </c>
      <c r="F8" s="56">
        <v>0</v>
      </c>
      <c r="G8" s="57">
        <v>0</v>
      </c>
      <c r="H8" s="56">
        <v>0</v>
      </c>
      <c r="I8" s="57">
        <v>0</v>
      </c>
    </row>
    <row r="9" spans="1:9" x14ac:dyDescent="0.25">
      <c r="A9" s="65" t="s">
        <v>38</v>
      </c>
      <c r="B9" s="56">
        <v>0</v>
      </c>
      <c r="C9" s="57">
        <v>0</v>
      </c>
      <c r="D9" s="56">
        <v>0</v>
      </c>
      <c r="E9" s="57">
        <v>0</v>
      </c>
      <c r="F9" s="56">
        <v>0</v>
      </c>
      <c r="G9" s="57">
        <v>0</v>
      </c>
      <c r="H9" s="56">
        <v>0</v>
      </c>
      <c r="I9" s="57">
        <v>0</v>
      </c>
    </row>
    <row r="10" spans="1:9" x14ac:dyDescent="0.25">
      <c r="A10" s="65" t="s">
        <v>38</v>
      </c>
      <c r="B10" s="56">
        <v>0</v>
      </c>
      <c r="C10" s="57">
        <v>0</v>
      </c>
      <c r="D10" s="56">
        <v>0</v>
      </c>
      <c r="E10" s="57">
        <v>0</v>
      </c>
      <c r="F10" s="56">
        <v>0</v>
      </c>
      <c r="G10" s="57">
        <v>0</v>
      </c>
      <c r="H10" s="56">
        <v>0</v>
      </c>
      <c r="I10" s="57">
        <v>0</v>
      </c>
    </row>
    <row r="11" spans="1:9" x14ac:dyDescent="0.25">
      <c r="A11" s="65" t="s">
        <v>38</v>
      </c>
      <c r="B11" s="56">
        <v>0</v>
      </c>
      <c r="C11" s="57">
        <v>0</v>
      </c>
      <c r="D11" s="56">
        <v>0</v>
      </c>
      <c r="E11" s="57">
        <v>0</v>
      </c>
      <c r="F11" s="56">
        <v>0</v>
      </c>
      <c r="G11" s="57">
        <v>0</v>
      </c>
      <c r="H11" s="56">
        <v>0</v>
      </c>
      <c r="I11" s="57">
        <v>0</v>
      </c>
    </row>
    <row r="12" spans="1:9" x14ac:dyDescent="0.25">
      <c r="A12" s="65" t="s">
        <v>38</v>
      </c>
      <c r="B12" s="56">
        <v>0</v>
      </c>
      <c r="C12" s="57">
        <v>0</v>
      </c>
      <c r="D12" s="56">
        <v>0</v>
      </c>
      <c r="E12" s="57">
        <v>0</v>
      </c>
      <c r="F12" s="56">
        <v>0</v>
      </c>
      <c r="G12" s="57">
        <v>0</v>
      </c>
      <c r="H12" s="56">
        <v>0</v>
      </c>
      <c r="I12" s="57">
        <v>0</v>
      </c>
    </row>
    <row r="13" spans="1:9" x14ac:dyDescent="0.25">
      <c r="A13" s="65" t="s">
        <v>38</v>
      </c>
      <c r="B13" s="56">
        <v>0</v>
      </c>
      <c r="C13" s="57">
        <v>0</v>
      </c>
      <c r="D13" s="56">
        <v>0</v>
      </c>
      <c r="E13" s="57">
        <v>0</v>
      </c>
      <c r="F13" s="56">
        <v>0</v>
      </c>
      <c r="G13" s="57">
        <v>0</v>
      </c>
      <c r="H13" s="56">
        <v>0</v>
      </c>
      <c r="I13" s="57">
        <v>0</v>
      </c>
    </row>
    <row r="14" spans="1:9" x14ac:dyDescent="0.25">
      <c r="A14" s="65" t="s">
        <v>38</v>
      </c>
      <c r="B14" s="56">
        <v>0</v>
      </c>
      <c r="C14" s="57">
        <v>0</v>
      </c>
      <c r="D14" s="56">
        <v>0</v>
      </c>
      <c r="E14" s="57">
        <v>0</v>
      </c>
      <c r="F14" s="56">
        <v>0</v>
      </c>
      <c r="G14" s="57">
        <v>0</v>
      </c>
      <c r="H14" s="56">
        <v>0</v>
      </c>
      <c r="I14" s="57">
        <v>0</v>
      </c>
    </row>
    <row r="15" spans="1:9" x14ac:dyDescent="0.25">
      <c r="A15" s="65" t="s">
        <v>38</v>
      </c>
      <c r="B15" s="56">
        <v>0</v>
      </c>
      <c r="C15" s="57">
        <v>0</v>
      </c>
      <c r="D15" s="56">
        <v>0</v>
      </c>
      <c r="E15" s="57">
        <v>0</v>
      </c>
      <c r="F15" s="56">
        <v>0</v>
      </c>
      <c r="G15" s="57">
        <v>0</v>
      </c>
      <c r="H15" s="56">
        <v>0</v>
      </c>
      <c r="I15" s="57">
        <v>0</v>
      </c>
    </row>
    <row r="16" spans="1:9" x14ac:dyDescent="0.25">
      <c r="A16" s="65" t="s">
        <v>38</v>
      </c>
      <c r="B16" s="56">
        <v>0</v>
      </c>
      <c r="C16" s="57">
        <v>0</v>
      </c>
      <c r="D16" s="56">
        <v>0</v>
      </c>
      <c r="E16" s="57">
        <v>0</v>
      </c>
      <c r="F16" s="56">
        <v>0</v>
      </c>
      <c r="G16" s="57">
        <v>0</v>
      </c>
      <c r="H16" s="56">
        <v>0</v>
      </c>
      <c r="I16" s="57">
        <v>0</v>
      </c>
    </row>
    <row r="17" spans="1:9" x14ac:dyDescent="0.25">
      <c r="A17" s="65" t="s">
        <v>38</v>
      </c>
      <c r="B17" s="56">
        <v>0</v>
      </c>
      <c r="C17" s="57">
        <v>0</v>
      </c>
      <c r="D17" s="56">
        <v>0</v>
      </c>
      <c r="E17" s="57">
        <v>0</v>
      </c>
      <c r="F17" s="56">
        <v>0</v>
      </c>
      <c r="G17" s="57">
        <v>0</v>
      </c>
      <c r="H17" s="56">
        <v>0</v>
      </c>
      <c r="I17" s="57">
        <v>0</v>
      </c>
    </row>
    <row r="18" spans="1:9" x14ac:dyDescent="0.25">
      <c r="A18" s="65" t="s">
        <v>38</v>
      </c>
      <c r="B18" s="56">
        <v>0</v>
      </c>
      <c r="C18" s="57">
        <v>0</v>
      </c>
      <c r="D18" s="56">
        <v>0</v>
      </c>
      <c r="E18" s="57">
        <v>0</v>
      </c>
      <c r="F18" s="56">
        <v>0</v>
      </c>
      <c r="G18" s="57">
        <v>0</v>
      </c>
      <c r="H18" s="56">
        <v>0</v>
      </c>
      <c r="I18" s="57">
        <v>0</v>
      </c>
    </row>
    <row r="19" spans="1:9" x14ac:dyDescent="0.25">
      <c r="A19" s="65" t="s">
        <v>38</v>
      </c>
      <c r="B19" s="56">
        <v>0</v>
      </c>
      <c r="C19" s="57">
        <v>0</v>
      </c>
      <c r="D19" s="56">
        <v>0</v>
      </c>
      <c r="E19" s="57">
        <v>0</v>
      </c>
      <c r="F19" s="56">
        <v>0</v>
      </c>
      <c r="G19" s="57">
        <v>0</v>
      </c>
      <c r="H19" s="56">
        <v>0</v>
      </c>
      <c r="I19" s="57">
        <v>0</v>
      </c>
    </row>
    <row r="20" spans="1:9" x14ac:dyDescent="0.25">
      <c r="A20" s="65" t="s">
        <v>38</v>
      </c>
      <c r="B20" s="56">
        <v>0</v>
      </c>
      <c r="C20" s="57">
        <v>0</v>
      </c>
      <c r="D20" s="56">
        <v>0</v>
      </c>
      <c r="E20" s="57">
        <v>0</v>
      </c>
      <c r="F20" s="56">
        <v>0</v>
      </c>
      <c r="G20" s="57">
        <v>0</v>
      </c>
      <c r="H20" s="56">
        <v>0</v>
      </c>
      <c r="I20" s="57">
        <v>0</v>
      </c>
    </row>
    <row r="21" spans="1:9" x14ac:dyDescent="0.25">
      <c r="A21" s="65" t="s">
        <v>38</v>
      </c>
      <c r="B21" s="56">
        <v>0</v>
      </c>
      <c r="C21" s="57">
        <v>0</v>
      </c>
      <c r="D21" s="56">
        <v>0</v>
      </c>
      <c r="E21" s="57">
        <v>0</v>
      </c>
      <c r="F21" s="56">
        <v>0</v>
      </c>
      <c r="G21" s="57">
        <v>0</v>
      </c>
      <c r="H21" s="56">
        <v>0</v>
      </c>
      <c r="I21" s="57">
        <v>0</v>
      </c>
    </row>
    <row r="22" spans="1:9" x14ac:dyDescent="0.25">
      <c r="A22" s="65" t="s">
        <v>38</v>
      </c>
      <c r="B22" s="56">
        <v>0</v>
      </c>
      <c r="C22" s="57">
        <v>0</v>
      </c>
      <c r="D22" s="56">
        <v>0</v>
      </c>
      <c r="E22" s="57">
        <v>0</v>
      </c>
      <c r="F22" s="56">
        <v>0</v>
      </c>
      <c r="G22" s="57">
        <v>0</v>
      </c>
      <c r="H22" s="56">
        <v>0</v>
      </c>
      <c r="I22" s="57">
        <v>0</v>
      </c>
    </row>
    <row r="23" spans="1:9" x14ac:dyDescent="0.25">
      <c r="A23" s="65" t="s">
        <v>38</v>
      </c>
      <c r="B23" s="56">
        <v>0</v>
      </c>
      <c r="C23" s="57">
        <v>0</v>
      </c>
      <c r="D23" s="56">
        <v>0</v>
      </c>
      <c r="E23" s="57">
        <v>0</v>
      </c>
      <c r="F23" s="56">
        <v>0</v>
      </c>
      <c r="G23" s="57">
        <v>0</v>
      </c>
      <c r="H23" s="56">
        <v>0</v>
      </c>
      <c r="I23" s="57">
        <v>0</v>
      </c>
    </row>
    <row r="24" spans="1:9" x14ac:dyDescent="0.25">
      <c r="A24" s="65" t="s">
        <v>38</v>
      </c>
      <c r="B24" s="56">
        <v>0</v>
      </c>
      <c r="C24" s="57">
        <v>0</v>
      </c>
      <c r="D24" s="56">
        <v>0</v>
      </c>
      <c r="E24" s="57">
        <v>0</v>
      </c>
      <c r="F24" s="56">
        <v>0</v>
      </c>
      <c r="G24" s="57">
        <v>0</v>
      </c>
      <c r="H24" s="56">
        <v>0</v>
      </c>
      <c r="I24" s="57">
        <v>0</v>
      </c>
    </row>
    <row r="25" spans="1:9" x14ac:dyDescent="0.25">
      <c r="A25" s="65" t="s">
        <v>38</v>
      </c>
      <c r="B25" s="56">
        <v>0</v>
      </c>
      <c r="C25" s="57">
        <v>0</v>
      </c>
      <c r="D25" s="56">
        <v>0</v>
      </c>
      <c r="E25" s="57">
        <v>0</v>
      </c>
      <c r="F25" s="56">
        <v>0</v>
      </c>
      <c r="G25" s="57">
        <v>0</v>
      </c>
      <c r="H25" s="56">
        <v>0</v>
      </c>
      <c r="I25" s="57">
        <v>0</v>
      </c>
    </row>
    <row r="26" spans="1:9" x14ac:dyDescent="0.25">
      <c r="A26" s="65" t="s">
        <v>38</v>
      </c>
      <c r="B26" s="56">
        <v>0</v>
      </c>
      <c r="C26" s="57">
        <v>0</v>
      </c>
      <c r="D26" s="56">
        <v>0</v>
      </c>
      <c r="E26" s="57">
        <v>0</v>
      </c>
      <c r="F26" s="56">
        <v>0</v>
      </c>
      <c r="G26" s="57">
        <v>0</v>
      </c>
      <c r="H26" s="56">
        <v>0</v>
      </c>
      <c r="I26" s="57">
        <v>0</v>
      </c>
    </row>
    <row r="27" spans="1:9" x14ac:dyDescent="0.25">
      <c r="A27" s="65" t="s">
        <v>38</v>
      </c>
      <c r="B27" s="56">
        <v>0</v>
      </c>
      <c r="C27" s="57">
        <v>0</v>
      </c>
      <c r="D27" s="56">
        <v>0</v>
      </c>
      <c r="E27" s="57">
        <v>0</v>
      </c>
      <c r="F27" s="56">
        <v>0</v>
      </c>
      <c r="G27" s="57">
        <v>0</v>
      </c>
      <c r="H27" s="56">
        <v>0</v>
      </c>
      <c r="I27" s="57">
        <v>0</v>
      </c>
    </row>
    <row r="28" spans="1:9" x14ac:dyDescent="0.25">
      <c r="A28" s="65" t="s">
        <v>38</v>
      </c>
      <c r="B28" s="56">
        <v>0</v>
      </c>
      <c r="C28" s="57">
        <v>0</v>
      </c>
      <c r="D28" s="56">
        <v>0</v>
      </c>
      <c r="E28" s="57">
        <v>0</v>
      </c>
      <c r="F28" s="56">
        <v>0</v>
      </c>
      <c r="G28" s="57">
        <v>0</v>
      </c>
      <c r="H28" s="56">
        <v>0</v>
      </c>
      <c r="I28" s="57">
        <v>0</v>
      </c>
    </row>
    <row r="29" spans="1:9" x14ac:dyDescent="0.25">
      <c r="A29" s="65" t="s">
        <v>38</v>
      </c>
      <c r="B29" s="56">
        <v>0</v>
      </c>
      <c r="C29" s="57">
        <v>0</v>
      </c>
      <c r="D29" s="56">
        <v>0</v>
      </c>
      <c r="E29" s="57">
        <v>0</v>
      </c>
      <c r="F29" s="56">
        <v>0</v>
      </c>
      <c r="G29" s="57">
        <v>0</v>
      </c>
      <c r="H29" s="56">
        <v>0</v>
      </c>
      <c r="I29" s="57">
        <v>0</v>
      </c>
    </row>
    <row r="30" spans="1:9" x14ac:dyDescent="0.25">
      <c r="A30" s="65" t="s">
        <v>38</v>
      </c>
      <c r="B30" s="56">
        <v>0</v>
      </c>
      <c r="C30" s="57">
        <v>0</v>
      </c>
      <c r="D30" s="56">
        <v>0</v>
      </c>
      <c r="E30" s="57">
        <v>0</v>
      </c>
      <c r="F30" s="56">
        <v>0</v>
      </c>
      <c r="G30" s="57">
        <v>0</v>
      </c>
      <c r="H30" s="56">
        <v>0</v>
      </c>
      <c r="I30" s="57">
        <v>0</v>
      </c>
    </row>
    <row r="31" spans="1:9" x14ac:dyDescent="0.25">
      <c r="A31" s="65" t="s">
        <v>38</v>
      </c>
      <c r="B31" s="56">
        <v>0</v>
      </c>
      <c r="C31" s="57">
        <v>0</v>
      </c>
      <c r="D31" s="56">
        <v>0</v>
      </c>
      <c r="E31" s="57">
        <v>0</v>
      </c>
      <c r="F31" s="56">
        <v>0</v>
      </c>
      <c r="G31" s="57">
        <v>0</v>
      </c>
      <c r="H31" s="56">
        <v>0</v>
      </c>
      <c r="I31" s="57">
        <v>0</v>
      </c>
    </row>
    <row r="32" spans="1:9" x14ac:dyDescent="0.25">
      <c r="A32" s="65" t="s">
        <v>38</v>
      </c>
      <c r="B32" s="56">
        <v>0</v>
      </c>
      <c r="C32" s="57">
        <v>0</v>
      </c>
      <c r="D32" s="56">
        <v>0</v>
      </c>
      <c r="E32" s="57">
        <v>0</v>
      </c>
      <c r="F32" s="56">
        <v>0</v>
      </c>
      <c r="G32" s="57">
        <v>0</v>
      </c>
      <c r="H32" s="56">
        <v>0</v>
      </c>
      <c r="I32" s="57">
        <v>0</v>
      </c>
    </row>
    <row r="33" spans="1:9" x14ac:dyDescent="0.25">
      <c r="A33" s="65" t="s">
        <v>38</v>
      </c>
      <c r="B33" s="56">
        <v>0</v>
      </c>
      <c r="C33" s="57">
        <v>0</v>
      </c>
      <c r="D33" s="56">
        <v>0</v>
      </c>
      <c r="E33" s="57">
        <v>0</v>
      </c>
      <c r="F33" s="56">
        <v>0</v>
      </c>
      <c r="G33" s="57">
        <v>0</v>
      </c>
      <c r="H33" s="56">
        <v>0</v>
      </c>
      <c r="I33" s="57">
        <v>0</v>
      </c>
    </row>
    <row r="34" spans="1:9" x14ac:dyDescent="0.25">
      <c r="A34" s="65" t="s">
        <v>38</v>
      </c>
      <c r="B34" s="56">
        <v>0</v>
      </c>
      <c r="C34" s="57">
        <v>0</v>
      </c>
      <c r="D34" s="56">
        <v>0</v>
      </c>
      <c r="E34" s="57">
        <v>0</v>
      </c>
      <c r="F34" s="56">
        <v>0</v>
      </c>
      <c r="G34" s="57">
        <v>0</v>
      </c>
      <c r="H34" s="56">
        <v>0</v>
      </c>
      <c r="I34" s="57">
        <v>0</v>
      </c>
    </row>
    <row r="35" spans="1:9" x14ac:dyDescent="0.25">
      <c r="A35" s="65" t="s">
        <v>38</v>
      </c>
      <c r="B35" s="56">
        <v>0</v>
      </c>
      <c r="C35" s="57">
        <v>0</v>
      </c>
      <c r="D35" s="56">
        <v>0</v>
      </c>
      <c r="E35" s="57">
        <v>0</v>
      </c>
      <c r="F35" s="56">
        <v>0</v>
      </c>
      <c r="G35" s="57">
        <v>0</v>
      </c>
      <c r="H35" s="56">
        <v>0</v>
      </c>
      <c r="I35" s="57">
        <v>0</v>
      </c>
    </row>
    <row r="36" spans="1:9" x14ac:dyDescent="0.25">
      <c r="A36" s="65" t="s">
        <v>38</v>
      </c>
      <c r="B36" s="56">
        <v>0</v>
      </c>
      <c r="C36" s="57">
        <v>0</v>
      </c>
      <c r="D36" s="56">
        <v>0</v>
      </c>
      <c r="E36" s="57">
        <v>0</v>
      </c>
      <c r="F36" s="56">
        <v>0</v>
      </c>
      <c r="G36" s="57">
        <v>0</v>
      </c>
      <c r="H36" s="56">
        <v>0</v>
      </c>
      <c r="I36" s="57">
        <v>0</v>
      </c>
    </row>
    <row r="37" spans="1:9" x14ac:dyDescent="0.25">
      <c r="A37" s="65" t="s">
        <v>38</v>
      </c>
      <c r="B37" s="56">
        <v>0</v>
      </c>
      <c r="C37" s="57">
        <v>0</v>
      </c>
      <c r="D37" s="56">
        <v>0</v>
      </c>
      <c r="E37" s="57">
        <v>0</v>
      </c>
      <c r="F37" s="56">
        <v>0</v>
      </c>
      <c r="G37" s="57">
        <v>0</v>
      </c>
      <c r="H37" s="56">
        <v>0</v>
      </c>
      <c r="I37" s="57">
        <v>0</v>
      </c>
    </row>
    <row r="38" spans="1:9" x14ac:dyDescent="0.25">
      <c r="A38" s="65" t="s">
        <v>38</v>
      </c>
      <c r="B38" s="56">
        <v>0</v>
      </c>
      <c r="C38" s="57">
        <v>0</v>
      </c>
      <c r="D38" s="56">
        <v>0</v>
      </c>
      <c r="E38" s="57">
        <v>0</v>
      </c>
      <c r="F38" s="56">
        <v>0</v>
      </c>
      <c r="G38" s="57">
        <v>0</v>
      </c>
      <c r="H38" s="56">
        <v>0</v>
      </c>
      <c r="I38" s="57">
        <v>0</v>
      </c>
    </row>
    <row r="39" spans="1:9" x14ac:dyDescent="0.25">
      <c r="A39" s="65" t="s">
        <v>38</v>
      </c>
      <c r="B39" s="56">
        <v>0</v>
      </c>
      <c r="C39" s="57">
        <v>0</v>
      </c>
      <c r="D39" s="56">
        <v>0</v>
      </c>
      <c r="E39" s="57">
        <v>0</v>
      </c>
      <c r="F39" s="56">
        <v>0</v>
      </c>
      <c r="G39" s="57">
        <v>0</v>
      </c>
      <c r="H39" s="56">
        <v>0</v>
      </c>
      <c r="I39" s="57">
        <v>0</v>
      </c>
    </row>
    <row r="40" spans="1:9" ht="15.75" thickBot="1" x14ac:dyDescent="0.3">
      <c r="A40" s="65" t="s">
        <v>38</v>
      </c>
      <c r="B40" s="56">
        <v>0</v>
      </c>
      <c r="C40" s="57">
        <v>0</v>
      </c>
      <c r="D40" s="56">
        <v>0</v>
      </c>
      <c r="E40" s="57">
        <v>0</v>
      </c>
      <c r="F40" s="56">
        <v>0</v>
      </c>
      <c r="G40" s="57">
        <v>0</v>
      </c>
      <c r="H40" s="56">
        <v>0</v>
      </c>
      <c r="I40" s="57">
        <v>0</v>
      </c>
    </row>
    <row r="41" spans="1:9" ht="28.9" customHeight="1" x14ac:dyDescent="0.25">
      <c r="A41" s="65" t="s">
        <v>38</v>
      </c>
      <c r="B41" s="121" t="str">
        <f>B$5</f>
        <v>Start-Up
(6 mos.)</v>
      </c>
      <c r="C41" s="122"/>
      <c r="D41" s="121" t="str">
        <f>D$5</f>
        <v>Year 1</v>
      </c>
      <c r="E41" s="122"/>
      <c r="F41" s="121" t="str">
        <f>F$5</f>
        <v>Year 2</v>
      </c>
      <c r="G41" s="122"/>
      <c r="H41" s="121" t="str">
        <f>H$5</f>
        <v>Year 3</v>
      </c>
      <c r="I41" s="122"/>
    </row>
    <row r="42" spans="1:9" ht="15" customHeight="1" x14ac:dyDescent="0.25">
      <c r="A42" s="65" t="s">
        <v>38</v>
      </c>
      <c r="B42" s="30" t="s">
        <v>3</v>
      </c>
      <c r="C42" s="31" t="s">
        <v>1</v>
      </c>
      <c r="D42" s="30" t="s">
        <v>3</v>
      </c>
      <c r="E42" s="31" t="s">
        <v>1</v>
      </c>
      <c r="F42" s="30" t="s">
        <v>3</v>
      </c>
      <c r="G42" s="31" t="s">
        <v>1</v>
      </c>
      <c r="H42" s="30" t="s">
        <v>3</v>
      </c>
      <c r="I42" s="31" t="s">
        <v>1</v>
      </c>
    </row>
    <row r="43" spans="1:9" x14ac:dyDescent="0.25">
      <c r="A43" s="65" t="s">
        <v>38</v>
      </c>
      <c r="B43" s="64"/>
      <c r="C43" s="31"/>
      <c r="D43" s="64"/>
      <c r="E43" s="31"/>
      <c r="F43" s="64"/>
      <c r="G43" s="31"/>
      <c r="H43" s="64"/>
      <c r="I43" s="31"/>
    </row>
    <row r="44" spans="1:9" s="17" customFormat="1" x14ac:dyDescent="0.25">
      <c r="A44" s="65" t="s">
        <v>38</v>
      </c>
      <c r="B44" s="56">
        <v>0</v>
      </c>
      <c r="C44" s="57">
        <v>0</v>
      </c>
      <c r="D44" s="56">
        <v>0</v>
      </c>
      <c r="E44" s="57">
        <v>0</v>
      </c>
      <c r="F44" s="56">
        <v>0</v>
      </c>
      <c r="G44" s="57">
        <v>0</v>
      </c>
      <c r="H44" s="56">
        <v>0</v>
      </c>
      <c r="I44" s="57">
        <v>0</v>
      </c>
    </row>
    <row r="45" spans="1:9" x14ac:dyDescent="0.25">
      <c r="A45" s="65" t="s">
        <v>38</v>
      </c>
      <c r="B45" s="56">
        <v>0</v>
      </c>
      <c r="C45" s="57">
        <v>0</v>
      </c>
      <c r="D45" s="56">
        <v>0</v>
      </c>
      <c r="E45" s="57">
        <v>0</v>
      </c>
      <c r="F45" s="56">
        <v>0</v>
      </c>
      <c r="G45" s="57">
        <v>0</v>
      </c>
      <c r="H45" s="56">
        <v>0</v>
      </c>
      <c r="I45" s="57">
        <v>0</v>
      </c>
    </row>
    <row r="46" spans="1:9" x14ac:dyDescent="0.25">
      <c r="A46" s="65" t="s">
        <v>38</v>
      </c>
      <c r="B46" s="56">
        <v>0</v>
      </c>
      <c r="C46" s="57">
        <v>0</v>
      </c>
      <c r="D46" s="56">
        <v>0</v>
      </c>
      <c r="E46" s="57">
        <v>0</v>
      </c>
      <c r="F46" s="56">
        <v>0</v>
      </c>
      <c r="G46" s="57">
        <v>0</v>
      </c>
      <c r="H46" s="56">
        <v>0</v>
      </c>
      <c r="I46" s="57">
        <v>0</v>
      </c>
    </row>
    <row r="47" spans="1:9" x14ac:dyDescent="0.25">
      <c r="A47" s="65" t="s">
        <v>38</v>
      </c>
      <c r="B47" s="56">
        <v>0</v>
      </c>
      <c r="C47" s="57">
        <v>0</v>
      </c>
      <c r="D47" s="56">
        <v>0</v>
      </c>
      <c r="E47" s="57">
        <v>0</v>
      </c>
      <c r="F47" s="56">
        <v>0</v>
      </c>
      <c r="G47" s="57">
        <v>0</v>
      </c>
      <c r="H47" s="56">
        <v>0</v>
      </c>
      <c r="I47" s="57">
        <v>0</v>
      </c>
    </row>
    <row r="48" spans="1:9" x14ac:dyDescent="0.25">
      <c r="A48" s="65" t="s">
        <v>38</v>
      </c>
      <c r="B48" s="56">
        <v>0</v>
      </c>
      <c r="C48" s="57">
        <v>0</v>
      </c>
      <c r="D48" s="56">
        <v>0</v>
      </c>
      <c r="E48" s="57">
        <v>0</v>
      </c>
      <c r="F48" s="56">
        <v>0</v>
      </c>
      <c r="G48" s="57">
        <v>0</v>
      </c>
      <c r="H48" s="56">
        <v>0</v>
      </c>
      <c r="I48" s="57">
        <v>0</v>
      </c>
    </row>
    <row r="49" spans="1:9" x14ac:dyDescent="0.25">
      <c r="A49" s="65" t="s">
        <v>38</v>
      </c>
      <c r="B49" s="56">
        <v>0</v>
      </c>
      <c r="C49" s="57">
        <v>0</v>
      </c>
      <c r="D49" s="56">
        <v>0</v>
      </c>
      <c r="E49" s="57">
        <v>0</v>
      </c>
      <c r="F49" s="56">
        <v>0</v>
      </c>
      <c r="G49" s="57">
        <v>0</v>
      </c>
      <c r="H49" s="56">
        <v>0</v>
      </c>
      <c r="I49" s="57">
        <v>0</v>
      </c>
    </row>
    <row r="50" spans="1:9" x14ac:dyDescent="0.25">
      <c r="A50" s="65" t="s">
        <v>38</v>
      </c>
      <c r="B50" s="56">
        <v>0</v>
      </c>
      <c r="C50" s="57">
        <v>0</v>
      </c>
      <c r="D50" s="56">
        <v>0</v>
      </c>
      <c r="E50" s="57">
        <v>0</v>
      </c>
      <c r="F50" s="56">
        <v>0</v>
      </c>
      <c r="G50" s="57">
        <v>0</v>
      </c>
      <c r="H50" s="56">
        <v>0</v>
      </c>
      <c r="I50" s="57">
        <v>0</v>
      </c>
    </row>
    <row r="51" spans="1:9" x14ac:dyDescent="0.25">
      <c r="A51" s="65" t="s">
        <v>38</v>
      </c>
      <c r="B51" s="56">
        <v>0</v>
      </c>
      <c r="C51" s="57">
        <v>0</v>
      </c>
      <c r="D51" s="56">
        <v>0</v>
      </c>
      <c r="E51" s="57">
        <v>0</v>
      </c>
      <c r="F51" s="56">
        <v>0</v>
      </c>
      <c r="G51" s="57">
        <v>0</v>
      </c>
      <c r="H51" s="56">
        <v>0</v>
      </c>
      <c r="I51" s="57">
        <v>0</v>
      </c>
    </row>
    <row r="52" spans="1:9" x14ac:dyDescent="0.25">
      <c r="A52" s="65" t="s">
        <v>38</v>
      </c>
      <c r="B52" s="56">
        <v>0</v>
      </c>
      <c r="C52" s="57">
        <v>0</v>
      </c>
      <c r="D52" s="56">
        <v>0</v>
      </c>
      <c r="E52" s="57">
        <v>0</v>
      </c>
      <c r="F52" s="56">
        <v>0</v>
      </c>
      <c r="G52" s="57">
        <v>0</v>
      </c>
      <c r="H52" s="56">
        <v>0</v>
      </c>
      <c r="I52" s="57">
        <v>0</v>
      </c>
    </row>
    <row r="53" spans="1:9" x14ac:dyDescent="0.25">
      <c r="A53" s="65" t="s">
        <v>38</v>
      </c>
      <c r="B53" s="56">
        <v>0</v>
      </c>
      <c r="C53" s="57">
        <v>0</v>
      </c>
      <c r="D53" s="56">
        <v>0</v>
      </c>
      <c r="E53" s="57">
        <v>0</v>
      </c>
      <c r="F53" s="56">
        <v>0</v>
      </c>
      <c r="G53" s="57">
        <v>0</v>
      </c>
      <c r="H53" s="56">
        <v>0</v>
      </c>
      <c r="I53" s="57">
        <v>0</v>
      </c>
    </row>
    <row r="54" spans="1:9" x14ac:dyDescent="0.25">
      <c r="A54" s="65" t="s">
        <v>38</v>
      </c>
      <c r="B54" s="56">
        <v>0</v>
      </c>
      <c r="C54" s="57">
        <v>0</v>
      </c>
      <c r="D54" s="56">
        <v>0</v>
      </c>
      <c r="E54" s="57">
        <v>0</v>
      </c>
      <c r="F54" s="56">
        <v>0</v>
      </c>
      <c r="G54" s="57">
        <v>0</v>
      </c>
      <c r="H54" s="56">
        <v>0</v>
      </c>
      <c r="I54" s="57">
        <v>0</v>
      </c>
    </row>
    <row r="55" spans="1:9" x14ac:dyDescent="0.25">
      <c r="A55" s="65" t="s">
        <v>38</v>
      </c>
      <c r="B55" s="56">
        <v>0</v>
      </c>
      <c r="C55" s="57">
        <v>0</v>
      </c>
      <c r="D55" s="56">
        <v>0</v>
      </c>
      <c r="E55" s="57">
        <v>0</v>
      </c>
      <c r="F55" s="56">
        <v>0</v>
      </c>
      <c r="G55" s="57">
        <v>0</v>
      </c>
      <c r="H55" s="56">
        <v>0</v>
      </c>
      <c r="I55" s="57">
        <v>0</v>
      </c>
    </row>
    <row r="56" spans="1:9" x14ac:dyDescent="0.25">
      <c r="A56" s="65" t="s">
        <v>38</v>
      </c>
      <c r="B56" s="56">
        <v>0</v>
      </c>
      <c r="C56" s="57">
        <v>0</v>
      </c>
      <c r="D56" s="56">
        <v>0</v>
      </c>
      <c r="E56" s="57">
        <v>0</v>
      </c>
      <c r="F56" s="56">
        <v>0</v>
      </c>
      <c r="G56" s="57">
        <v>0</v>
      </c>
      <c r="H56" s="56">
        <v>0</v>
      </c>
      <c r="I56" s="57">
        <v>0</v>
      </c>
    </row>
    <row r="57" spans="1:9" x14ac:dyDescent="0.25">
      <c r="A57" s="65" t="s">
        <v>38</v>
      </c>
      <c r="B57" s="56">
        <v>0</v>
      </c>
      <c r="C57" s="57">
        <v>0</v>
      </c>
      <c r="D57" s="56">
        <v>0</v>
      </c>
      <c r="E57" s="57">
        <v>0</v>
      </c>
      <c r="F57" s="56">
        <v>0</v>
      </c>
      <c r="G57" s="57">
        <v>0</v>
      </c>
      <c r="H57" s="56">
        <v>0</v>
      </c>
      <c r="I57" s="57">
        <v>0</v>
      </c>
    </row>
    <row r="58" spans="1:9" x14ac:dyDescent="0.25">
      <c r="A58" s="65" t="s">
        <v>38</v>
      </c>
      <c r="B58" s="56">
        <v>0</v>
      </c>
      <c r="C58" s="57">
        <v>0</v>
      </c>
      <c r="D58" s="56">
        <v>0</v>
      </c>
      <c r="E58" s="57">
        <v>0</v>
      </c>
      <c r="F58" s="56">
        <v>0</v>
      </c>
      <c r="G58" s="57">
        <v>0</v>
      </c>
      <c r="H58" s="56">
        <v>0</v>
      </c>
      <c r="I58" s="57">
        <v>0</v>
      </c>
    </row>
    <row r="59" spans="1:9" x14ac:dyDescent="0.25">
      <c r="A59" s="65" t="s">
        <v>38</v>
      </c>
      <c r="B59" s="56">
        <v>0</v>
      </c>
      <c r="C59" s="57">
        <v>0</v>
      </c>
      <c r="D59" s="56">
        <v>0</v>
      </c>
      <c r="E59" s="57">
        <v>0</v>
      </c>
      <c r="F59" s="56">
        <v>0</v>
      </c>
      <c r="G59" s="57">
        <v>0</v>
      </c>
      <c r="H59" s="56">
        <v>0</v>
      </c>
      <c r="I59" s="57">
        <v>0</v>
      </c>
    </row>
    <row r="60" spans="1:9" x14ac:dyDescent="0.25">
      <c r="A60" s="65" t="s">
        <v>38</v>
      </c>
      <c r="B60" s="56">
        <v>0</v>
      </c>
      <c r="C60" s="57">
        <v>0</v>
      </c>
      <c r="D60" s="56">
        <v>0</v>
      </c>
      <c r="E60" s="57">
        <v>0</v>
      </c>
      <c r="F60" s="56">
        <v>0</v>
      </c>
      <c r="G60" s="57">
        <v>0</v>
      </c>
      <c r="H60" s="56">
        <v>0</v>
      </c>
      <c r="I60" s="57">
        <v>0</v>
      </c>
    </row>
    <row r="61" spans="1:9" x14ac:dyDescent="0.25">
      <c r="A61" s="65" t="s">
        <v>38</v>
      </c>
      <c r="B61" s="56">
        <v>0</v>
      </c>
      <c r="C61" s="57">
        <v>0</v>
      </c>
      <c r="D61" s="56">
        <v>0</v>
      </c>
      <c r="E61" s="57">
        <v>0</v>
      </c>
      <c r="F61" s="56">
        <v>0</v>
      </c>
      <c r="G61" s="57">
        <v>0</v>
      </c>
      <c r="H61" s="56">
        <v>0</v>
      </c>
      <c r="I61" s="57">
        <v>0</v>
      </c>
    </row>
    <row r="62" spans="1:9" x14ac:dyDescent="0.25">
      <c r="A62" s="65" t="s">
        <v>38</v>
      </c>
      <c r="B62" s="56">
        <v>0</v>
      </c>
      <c r="C62" s="57">
        <v>0</v>
      </c>
      <c r="D62" s="56">
        <v>0</v>
      </c>
      <c r="E62" s="57">
        <v>0</v>
      </c>
      <c r="F62" s="56">
        <v>0</v>
      </c>
      <c r="G62" s="57">
        <v>0</v>
      </c>
      <c r="H62" s="56">
        <v>0</v>
      </c>
      <c r="I62" s="57">
        <v>0</v>
      </c>
    </row>
    <row r="63" spans="1:9" x14ac:dyDescent="0.25">
      <c r="A63" s="65" t="s">
        <v>38</v>
      </c>
      <c r="B63" s="56">
        <v>0</v>
      </c>
      <c r="C63" s="57">
        <v>0</v>
      </c>
      <c r="D63" s="56">
        <v>0</v>
      </c>
      <c r="E63" s="57">
        <v>0</v>
      </c>
      <c r="F63" s="56">
        <v>0</v>
      </c>
      <c r="G63" s="57">
        <v>0</v>
      </c>
      <c r="H63" s="56">
        <v>0</v>
      </c>
      <c r="I63" s="57">
        <v>0</v>
      </c>
    </row>
    <row r="64" spans="1:9" ht="7.9" customHeight="1" x14ac:dyDescent="0.25">
      <c r="A64" s="38"/>
      <c r="B64" s="35"/>
      <c r="C64" s="19"/>
      <c r="D64" s="35"/>
      <c r="E64" s="19"/>
      <c r="F64" s="35"/>
      <c r="G64" s="19"/>
      <c r="H64" s="35"/>
      <c r="I64" s="19"/>
    </row>
    <row r="65" spans="1:9" x14ac:dyDescent="0.25">
      <c r="A65" s="42" t="s">
        <v>6</v>
      </c>
      <c r="B65" s="43">
        <f>SUM(B8:B40,B44:B64)</f>
        <v>0</v>
      </c>
      <c r="C65" s="44">
        <f>SUM(C8:C40,C44:C64)</f>
        <v>0</v>
      </c>
      <c r="D65" s="43">
        <f>SUM(D8:D40,D44:D64)</f>
        <v>0</v>
      </c>
      <c r="E65" s="44">
        <f>SUM(E8:E40,E44:E64)</f>
        <v>0</v>
      </c>
      <c r="F65" s="43">
        <f>SUM(F8:F40,F44:F64)</f>
        <v>0</v>
      </c>
      <c r="G65" s="44">
        <f>SUM(G8:G40,G44:G64)</f>
        <v>0</v>
      </c>
      <c r="H65" s="43">
        <f>SUM(H8:H40,H44:H64)</f>
        <v>0</v>
      </c>
      <c r="I65" s="44">
        <f>SUM(I8:I40,I44:I64)</f>
        <v>0</v>
      </c>
    </row>
    <row r="66" spans="1:9" ht="7.9" customHeight="1" thickBot="1" x14ac:dyDescent="0.3">
      <c r="A66" s="39"/>
      <c r="B66" s="3"/>
      <c r="C66" s="10"/>
      <c r="D66" s="3"/>
      <c r="E66" s="10"/>
      <c r="F66" s="3"/>
      <c r="G66" s="10"/>
      <c r="H66" s="3"/>
      <c r="I66" s="10"/>
    </row>
    <row r="67" spans="1:9" ht="28.9" customHeight="1" x14ac:dyDescent="0.25">
      <c r="A67" s="41" t="s">
        <v>55</v>
      </c>
      <c r="B67" s="125" t="str">
        <f>B$5</f>
        <v>Start-Up
(6 mos.)</v>
      </c>
      <c r="C67" s="126"/>
      <c r="D67" s="125" t="str">
        <f>D$5</f>
        <v>Year 1</v>
      </c>
      <c r="E67" s="126"/>
      <c r="F67" s="125" t="str">
        <f>F$5</f>
        <v>Year 2</v>
      </c>
      <c r="G67" s="126"/>
      <c r="H67" s="125" t="str">
        <f>H$5</f>
        <v>Year 3</v>
      </c>
      <c r="I67" s="126"/>
    </row>
    <row r="68" spans="1:9" x14ac:dyDescent="0.25">
      <c r="A68" s="54"/>
      <c r="B68" s="6"/>
      <c r="C68" s="11"/>
      <c r="D68" s="6"/>
      <c r="E68" s="11"/>
      <c r="F68" s="6"/>
      <c r="G68" s="11"/>
      <c r="H68" s="6"/>
      <c r="I68" s="11"/>
    </row>
    <row r="69" spans="1:9" x14ac:dyDescent="0.25">
      <c r="A69" s="65" t="s">
        <v>57</v>
      </c>
      <c r="B69" s="6"/>
      <c r="C69" s="55">
        <v>0</v>
      </c>
      <c r="D69" s="6"/>
      <c r="E69" s="55">
        <v>0</v>
      </c>
      <c r="F69" s="6"/>
      <c r="G69" s="55">
        <v>0</v>
      </c>
      <c r="H69" s="6"/>
      <c r="I69" s="55">
        <v>0</v>
      </c>
    </row>
    <row r="70" spans="1:9" x14ac:dyDescent="0.25">
      <c r="A70" s="65" t="s">
        <v>57</v>
      </c>
      <c r="B70" s="6"/>
      <c r="C70" s="55">
        <v>0</v>
      </c>
      <c r="D70" s="6"/>
      <c r="E70" s="55">
        <v>0</v>
      </c>
      <c r="F70" s="6"/>
      <c r="G70" s="55">
        <v>0</v>
      </c>
      <c r="H70" s="6"/>
      <c r="I70" s="55">
        <v>0</v>
      </c>
    </row>
    <row r="71" spans="1:9" x14ac:dyDescent="0.25">
      <c r="A71" s="65" t="s">
        <v>57</v>
      </c>
      <c r="B71" s="6"/>
      <c r="C71" s="55">
        <v>0</v>
      </c>
      <c r="D71" s="6"/>
      <c r="E71" s="55">
        <v>0</v>
      </c>
      <c r="F71" s="6"/>
      <c r="G71" s="55">
        <v>0</v>
      </c>
      <c r="H71" s="6"/>
      <c r="I71" s="55">
        <v>0</v>
      </c>
    </row>
    <row r="72" spans="1:9" x14ac:dyDescent="0.25">
      <c r="A72" s="65" t="s">
        <v>57</v>
      </c>
      <c r="B72" s="6"/>
      <c r="C72" s="55">
        <v>0</v>
      </c>
      <c r="D72" s="6"/>
      <c r="E72" s="55">
        <v>0</v>
      </c>
      <c r="F72" s="6"/>
      <c r="G72" s="55">
        <v>0</v>
      </c>
      <c r="H72" s="6"/>
      <c r="I72" s="55">
        <v>0</v>
      </c>
    </row>
    <row r="73" spans="1:9" x14ac:dyDescent="0.25">
      <c r="A73" s="65" t="s">
        <v>57</v>
      </c>
      <c r="B73" s="6"/>
      <c r="C73" s="55">
        <v>0</v>
      </c>
      <c r="D73" s="6"/>
      <c r="E73" s="55">
        <v>0</v>
      </c>
      <c r="F73" s="6"/>
      <c r="G73" s="55">
        <v>0</v>
      </c>
      <c r="H73" s="6"/>
      <c r="I73" s="55">
        <v>0</v>
      </c>
    </row>
    <row r="74" spans="1:9" x14ac:dyDescent="0.25">
      <c r="A74" s="65" t="s">
        <v>57</v>
      </c>
      <c r="B74" s="6"/>
      <c r="C74" s="55">
        <v>0</v>
      </c>
      <c r="D74" s="6"/>
      <c r="E74" s="55">
        <v>0</v>
      </c>
      <c r="F74" s="6"/>
      <c r="G74" s="55">
        <v>0</v>
      </c>
      <c r="H74" s="6"/>
      <c r="I74" s="55">
        <v>0</v>
      </c>
    </row>
    <row r="75" spans="1:9" x14ac:dyDescent="0.25">
      <c r="A75" s="65" t="s">
        <v>57</v>
      </c>
      <c r="B75" s="6"/>
      <c r="C75" s="55">
        <v>0</v>
      </c>
      <c r="D75" s="6"/>
      <c r="E75" s="55">
        <v>0</v>
      </c>
      <c r="F75" s="6"/>
      <c r="G75" s="55">
        <v>0</v>
      </c>
      <c r="H75" s="6"/>
      <c r="I75" s="55">
        <v>0</v>
      </c>
    </row>
    <row r="76" spans="1:9" x14ac:dyDescent="0.25">
      <c r="A76" s="65" t="s">
        <v>57</v>
      </c>
      <c r="B76" s="6"/>
      <c r="C76" s="55">
        <v>0</v>
      </c>
      <c r="D76" s="6"/>
      <c r="E76" s="55">
        <v>0</v>
      </c>
      <c r="F76" s="6"/>
      <c r="G76" s="55">
        <v>0</v>
      </c>
      <c r="H76" s="6"/>
      <c r="I76" s="55">
        <v>0</v>
      </c>
    </row>
    <row r="77" spans="1:9" x14ac:dyDescent="0.25">
      <c r="A77" s="65" t="s">
        <v>57</v>
      </c>
      <c r="B77" s="6"/>
      <c r="C77" s="55">
        <v>0</v>
      </c>
      <c r="D77" s="6"/>
      <c r="E77" s="55">
        <v>0</v>
      </c>
      <c r="F77" s="6"/>
      <c r="G77" s="55">
        <v>0</v>
      </c>
      <c r="H77" s="6"/>
      <c r="I77" s="55">
        <v>0</v>
      </c>
    </row>
    <row r="78" spans="1:9" ht="7.9" customHeight="1" x14ac:dyDescent="0.25">
      <c r="A78" s="53"/>
      <c r="B78" s="6"/>
      <c r="C78" s="55"/>
      <c r="D78" s="6"/>
      <c r="E78" s="55"/>
      <c r="F78" s="6"/>
      <c r="G78" s="55"/>
      <c r="H78" s="6"/>
      <c r="I78" s="55"/>
    </row>
    <row r="79" spans="1:9" x14ac:dyDescent="0.25">
      <c r="A79" s="62" t="s">
        <v>78</v>
      </c>
      <c r="B79" s="46"/>
      <c r="C79" s="47">
        <f>SUM(C69:C78)</f>
        <v>0</v>
      </c>
      <c r="D79" s="46"/>
      <c r="E79" s="47">
        <f>SUM(E69:E78)</f>
        <v>0</v>
      </c>
      <c r="F79" s="46"/>
      <c r="G79" s="47">
        <f>SUM(G69:G78)</f>
        <v>0</v>
      </c>
      <c r="H79" s="46"/>
      <c r="I79" s="47">
        <f>SUM(I69:I78)</f>
        <v>0</v>
      </c>
    </row>
    <row r="80" spans="1:9" x14ac:dyDescent="0.25">
      <c r="A80" s="21"/>
      <c r="C80" s="66"/>
      <c r="E80" s="66"/>
      <c r="G80" s="66"/>
      <c r="I80" s="66"/>
    </row>
    <row r="81" spans="1:7" ht="17.25" x14ac:dyDescent="0.4">
      <c r="D81" s="13"/>
      <c r="E81" s="5"/>
      <c r="F81" s="13"/>
      <c r="G81" s="8"/>
    </row>
    <row r="82" spans="1:7" x14ac:dyDescent="0.25">
      <c r="A82" s="14"/>
      <c r="B82" s="14"/>
      <c r="C82" s="75"/>
      <c r="D82" s="74"/>
      <c r="E82" s="13"/>
      <c r="F82" s="13"/>
      <c r="G82" s="13"/>
    </row>
    <row r="83" spans="1:7" x14ac:dyDescent="0.25">
      <c r="A83" s="14"/>
      <c r="B83" s="68"/>
      <c r="C83" s="69"/>
      <c r="D83" s="14"/>
    </row>
    <row r="84" spans="1:7" x14ac:dyDescent="0.25">
      <c r="A84" s="14"/>
      <c r="B84" s="68"/>
      <c r="C84" s="69"/>
      <c r="D84" s="14"/>
    </row>
    <row r="85" spans="1:7" x14ac:dyDescent="0.25">
      <c r="A85" s="14"/>
      <c r="B85" s="68"/>
      <c r="C85" s="71"/>
      <c r="D85" s="14"/>
    </row>
    <row r="86" spans="1:7" x14ac:dyDescent="0.25">
      <c r="A86" s="70"/>
      <c r="B86" s="72"/>
      <c r="C86" s="71"/>
      <c r="D86" s="14"/>
    </row>
    <row r="87" spans="1:7" x14ac:dyDescent="0.25">
      <c r="A87" s="14"/>
      <c r="B87" s="14"/>
      <c r="C87" s="67"/>
      <c r="D87" s="14"/>
    </row>
    <row r="88" spans="1:7" x14ac:dyDescent="0.25">
      <c r="A88" s="14"/>
      <c r="B88" s="14"/>
      <c r="C88" s="67"/>
      <c r="D88" s="14"/>
    </row>
    <row r="89" spans="1:7" x14ac:dyDescent="0.25">
      <c r="A89" s="14"/>
      <c r="B89" s="14"/>
      <c r="C89" s="67"/>
      <c r="D89" s="14"/>
    </row>
    <row r="90" spans="1:7" x14ac:dyDescent="0.25">
      <c r="A90" s="14"/>
      <c r="B90" s="14"/>
      <c r="C90" s="67"/>
      <c r="D90" s="14"/>
    </row>
    <row r="91" spans="1:7" x14ac:dyDescent="0.25">
      <c r="A91" s="14"/>
      <c r="B91" s="14"/>
      <c r="C91" s="67"/>
      <c r="D91" s="14"/>
    </row>
    <row r="92" spans="1:7" x14ac:dyDescent="0.25">
      <c r="A92" s="14"/>
      <c r="B92" s="14"/>
      <c r="C92" s="67"/>
      <c r="D92" s="14"/>
    </row>
    <row r="93" spans="1:7" x14ac:dyDescent="0.25">
      <c r="A93" s="14"/>
      <c r="B93" s="14"/>
      <c r="C93" s="67"/>
      <c r="D93" s="14"/>
    </row>
  </sheetData>
  <mergeCells count="14">
    <mergeCell ref="B41:C41"/>
    <mergeCell ref="D41:E41"/>
    <mergeCell ref="F41:G41"/>
    <mergeCell ref="H41:I41"/>
    <mergeCell ref="B67:C67"/>
    <mergeCell ref="D67:E67"/>
    <mergeCell ref="F67:G67"/>
    <mergeCell ref="H67:I67"/>
    <mergeCell ref="A2:I2"/>
    <mergeCell ref="A3:I3"/>
    <mergeCell ref="B5:C5"/>
    <mergeCell ref="D5:E5"/>
    <mergeCell ref="F5:G5"/>
    <mergeCell ref="H5:I5"/>
  </mergeCells>
  <printOptions horizontalCentered="1"/>
  <pageMargins left="0.05" right="0.05" top="0.5" bottom="0.5" header="0.25" footer="0.25"/>
  <pageSetup paperSize="5" scale="83" fitToHeight="5" orientation="landscape" r:id="rId1"/>
  <headerFooter alignWithMargins="0">
    <oddHeader>&amp;L&amp;P of &amp;N&amp;C
&amp;R&amp;D,&amp;T</oddHeader>
    <oddFooter>&amp;L&amp;F,&amp;A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Other Detail</vt:lpstr>
      <vt:lpstr>Budget!Print_Area</vt:lpstr>
      <vt:lpstr>'Other Detail'!Print_Area</vt:lpstr>
    </vt:vector>
  </TitlesOfParts>
  <Company>Valueoptions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srobbin</dc:creator>
  <cp:lastModifiedBy>O'Keefe, Margaret</cp:lastModifiedBy>
  <cp:lastPrinted>2017-07-14T14:55:50Z</cp:lastPrinted>
  <dcterms:created xsi:type="dcterms:W3CDTF">2010-12-22T15:33:45Z</dcterms:created>
  <dcterms:modified xsi:type="dcterms:W3CDTF">2020-12-24T14:37:50Z</dcterms:modified>
</cp:coreProperties>
</file>