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kathy_kudish_ct_gov/Documents/school survey 2019-20/"/>
    </mc:Choice>
  </mc:AlternateContent>
  <xr:revisionPtr revIDLastSave="8" documentId="8_{575A0784-869C-46FA-843B-25A82A85AE7B}" xr6:coauthVersionLast="46" xr6:coauthVersionMax="46" xr10:uidLastSave="{C257BBC4-701E-447C-8539-F4272E0694BE}"/>
  <bookViews>
    <workbookView xWindow="-120" yWindow="-120" windowWidth="29040" windowHeight="15840" xr2:uid="{00000000-000D-0000-FFFF-FFFF00000000}"/>
  </bookViews>
  <sheets>
    <sheet name="K_7" sheetId="1" r:id="rId1"/>
    <sheet name="K" sheetId="2" r:id="rId2"/>
    <sheet name="7" sheetId="3" r:id="rId3"/>
    <sheet name="total" sheetId="4" r:id="rId4"/>
    <sheet name="Sheet5" sheetId="5" r:id="rId5"/>
  </sheets>
  <definedNames>
    <definedName name="OLE_LINK3" localSheetId="0">K_7!$E$4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E12" i="4" l="1"/>
  <c r="E27" i="1" s="1"/>
  <c r="C12" i="4"/>
  <c r="C27" i="1" s="1"/>
  <c r="B12" i="4"/>
  <c r="B27" i="1" s="1"/>
  <c r="H12" i="3"/>
  <c r="I12" i="3" s="1"/>
  <c r="G12" i="3"/>
  <c r="E12" i="3"/>
  <c r="G27" i="1" l="1"/>
  <c r="H27" i="1" s="1"/>
  <c r="G12" i="4"/>
  <c r="H12" i="4" s="1"/>
  <c r="D27" i="1"/>
  <c r="F27" i="1"/>
  <c r="D12" i="4"/>
  <c r="F12" i="4"/>
  <c r="H19" i="2"/>
  <c r="I19" i="2" s="1"/>
  <c r="G19" i="2"/>
  <c r="E19" i="2"/>
  <c r="E11" i="4" l="1"/>
  <c r="C11" i="4"/>
  <c r="B11" i="4"/>
  <c r="B26" i="1" s="1"/>
  <c r="H11" i="3"/>
  <c r="I11" i="3" s="1"/>
  <c r="G11" i="3"/>
  <c r="E11" i="3"/>
  <c r="G11" i="4" l="1"/>
  <c r="H11" i="4" s="1"/>
  <c r="F11" i="4"/>
  <c r="C26" i="1"/>
  <c r="D26" i="1" s="1"/>
  <c r="E26" i="1"/>
  <c r="F26" i="1" s="1"/>
  <c r="D11" i="4"/>
  <c r="H18" i="2"/>
  <c r="I18" i="2" s="1"/>
  <c r="G18" i="2"/>
  <c r="E18" i="2"/>
  <c r="G26" i="1" l="1"/>
  <c r="H26" i="1" s="1"/>
  <c r="E10" i="4"/>
  <c r="C10" i="4"/>
  <c r="C25" i="1" s="1"/>
  <c r="B10" i="4"/>
  <c r="B25" i="1" s="1"/>
  <c r="H10" i="3"/>
  <c r="I10" i="3" s="1"/>
  <c r="G10" i="3"/>
  <c r="E10" i="3"/>
  <c r="G10" i="4" l="1"/>
  <c r="H10" i="4" s="1"/>
  <c r="D10" i="4"/>
  <c r="E25" i="1"/>
  <c r="F25" i="1" s="1"/>
  <c r="F10" i="4"/>
  <c r="D25" i="1"/>
  <c r="H17" i="2"/>
  <c r="I17" i="2" s="1"/>
  <c r="G25" i="1" l="1"/>
  <c r="H25" i="1" s="1"/>
  <c r="E17" i="2"/>
  <c r="G17" i="2"/>
  <c r="G23" i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23" i="1"/>
  <c r="H12" i="1"/>
  <c r="F23" i="1"/>
  <c r="F22" i="1"/>
  <c r="F21" i="1"/>
  <c r="F20" i="1"/>
  <c r="F19" i="1"/>
  <c r="F18" i="1"/>
  <c r="F17" i="1"/>
  <c r="F16" i="1"/>
  <c r="F15" i="1"/>
  <c r="F14" i="1"/>
  <c r="F13" i="1"/>
  <c r="F12" i="1"/>
  <c r="D23" i="1"/>
  <c r="D22" i="1"/>
  <c r="D21" i="1"/>
  <c r="D20" i="1"/>
  <c r="D19" i="1"/>
  <c r="D18" i="1"/>
  <c r="D17" i="1"/>
  <c r="D16" i="1"/>
  <c r="D15" i="1"/>
  <c r="D14" i="1"/>
  <c r="D13" i="1"/>
  <c r="H7" i="1"/>
  <c r="H6" i="1"/>
  <c r="H5" i="1"/>
  <c r="H4" i="1"/>
  <c r="D12" i="1"/>
  <c r="E9" i="4"/>
  <c r="E24" i="1" s="1"/>
  <c r="C9" i="4"/>
  <c r="C24" i="1" s="1"/>
  <c r="B9" i="4"/>
  <c r="B24" i="1" s="1"/>
  <c r="G16" i="2"/>
  <c r="H16" i="2"/>
  <c r="I16" i="2"/>
  <c r="E16" i="2"/>
  <c r="H9" i="3"/>
  <c r="I9" i="3" s="1"/>
  <c r="G9" i="3"/>
  <c r="E9" i="3"/>
  <c r="F24" i="1" l="1"/>
  <c r="G24" i="1"/>
  <c r="H24" i="1" s="1"/>
  <c r="D24" i="1"/>
  <c r="F9" i="4"/>
  <c r="G9" i="4"/>
  <c r="H9" i="4" s="1"/>
  <c r="D9" i="4"/>
  <c r="E8" i="4"/>
  <c r="C8" i="4"/>
  <c r="B8" i="4"/>
  <c r="H8" i="3"/>
  <c r="I8" i="3" s="1"/>
  <c r="G8" i="3"/>
  <c r="E8" i="3"/>
  <c r="D8" i="4" l="1"/>
  <c r="F8" i="4"/>
  <c r="G8" i="4"/>
  <c r="H8" i="4" s="1"/>
  <c r="H15" i="2"/>
  <c r="I15" i="2" s="1"/>
  <c r="G15" i="2"/>
  <c r="E15" i="2"/>
  <c r="E14" i="2" l="1"/>
  <c r="E7" i="4" l="1"/>
  <c r="C7" i="4"/>
  <c r="B7" i="4"/>
  <c r="H7" i="3"/>
  <c r="I7" i="3" s="1"/>
  <c r="H6" i="3"/>
  <c r="I6" i="3" s="1"/>
  <c r="G7" i="3"/>
  <c r="G6" i="3"/>
  <c r="E7" i="3"/>
  <c r="E6" i="3"/>
  <c r="H14" i="2"/>
  <c r="I14" i="2" s="1"/>
  <c r="H13" i="2"/>
  <c r="I13" i="2" s="1"/>
  <c r="H12" i="2"/>
  <c r="H11" i="2"/>
  <c r="I12" i="2"/>
  <c r="I11" i="2"/>
  <c r="G14" i="2"/>
  <c r="G13" i="2"/>
  <c r="G12" i="2"/>
  <c r="G11" i="2"/>
  <c r="E13" i="2"/>
  <c r="E12" i="2"/>
  <c r="E11" i="2"/>
  <c r="H10" i="2"/>
  <c r="I10" i="2" s="1"/>
  <c r="G10" i="2"/>
  <c r="E10" i="2"/>
  <c r="K19" i="2" s="1"/>
  <c r="K20" i="2" s="1"/>
  <c r="G7" i="4" l="1"/>
  <c r="H7" i="4" s="1"/>
  <c r="D7" i="4"/>
  <c r="F7" i="4"/>
</calcChain>
</file>

<file path=xl/sharedStrings.xml><?xml version="1.0" encoding="utf-8"?>
<sst xmlns="http://schemas.openxmlformats.org/spreadsheetml/2006/main" count="130" uniqueCount="41">
  <si>
    <t>Year</t>
  </si>
  <si>
    <t>New Enterers*</t>
  </si>
  <si>
    <t>School Enterers with Religious Exemptions</t>
  </si>
  <si>
    <t>School Enterers with Medical Exemptions</t>
  </si>
  <si>
    <t>Total Exemptions</t>
  </si>
  <si>
    <t>Number</t>
  </si>
  <si>
    <t>Percent</t>
  </si>
  <si>
    <t>1999-2000</t>
  </si>
  <si>
    <t>n/a</t>
  </si>
  <si>
    <t>2000-2001</t>
  </si>
  <si>
    <t>2001-2002</t>
  </si>
  <si>
    <t>2002-2003</t>
  </si>
  <si>
    <t>New Enterers**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</si>
  <si>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</si>
  <si>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</si>
  <si>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</si>
  <si>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</si>
  <si>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</si>
  <si>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</si>
  <si>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</si>
  <si>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</si>
  <si>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</si>
  <si>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</si>
  <si>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</si>
  <si>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</si>
  <si>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</si>
  <si>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</si>
  <si>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</si>
  <si>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</si>
  <si>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</si>
  <si>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* Total new enterers population includes grades pre k-12 and we did not differentiate between  religious and medical exemptions.</t>
  </si>
  <si>
    <r>
      <t>**Total new enterers represent grades K and 7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grades only .</t>
    </r>
  </si>
  <si>
    <t xml:space="preserve"> </t>
  </si>
  <si>
    <t>Schools</t>
  </si>
  <si>
    <t>Kindergarten</t>
  </si>
  <si>
    <t>Religious Exemptions</t>
  </si>
  <si>
    <t>Medical Exemptions</t>
  </si>
  <si>
    <t>Total</t>
  </si>
  <si>
    <t>Exemption types not differentiated</t>
  </si>
  <si>
    <t>* Numbers prior to 2012-13 taken from CT report in PAPA</t>
  </si>
  <si>
    <t>Seventh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</si>
</sst>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0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N28" sqref="N28"/>
    </sheetView>
  </sheetViews>
  <sheetFormatPr defaultRowHeight="15" customHeight="1"/>
  <cols>
    <col min="1" max="1" width="13.5703125" style="8" customWidth="1"/>
    <col min="2" max="2" width="13.42578125" style="8" customWidth="1"/>
    <col min="3" max="3" width="12" style="8" customWidth="1"/>
    <col min="4" max="4" width="9.28515625" style="8" customWidth="1"/>
    <col min="5" max="5" width="10.85546875" style="8" customWidth="1"/>
    <col min="6" max="6" width="9.5703125" style="8" customWidth="1"/>
    <col min="7" max="7" width="11" style="8" customWidth="1"/>
    <col min="8" max="8" width="10.7109375" style="8" customWidth="1"/>
    <col min="9" max="16384" width="9.140625" style="8"/>
  </cols>
  <sheetData>
    <row r="1" spans="1:8" ht="15" customHeight="1">
      <c r="A1" s="45" t="s">
        <v>0</v>
      </c>
      <c r="B1" s="51" t="s">
        <v>1</v>
      </c>
      <c r="C1" s="47" t="s">
        <v>2</v>
      </c>
      <c r="D1" s="48"/>
      <c r="E1" s="47" t="s">
        <v>3</v>
      </c>
      <c r="F1" s="48"/>
      <c r="G1" s="40" t="s">
        <v>4</v>
      </c>
      <c r="H1" s="41"/>
    </row>
    <row r="2" spans="1:8" ht="15" customHeight="1" thickBot="1">
      <c r="A2" s="46"/>
      <c r="B2" s="52"/>
      <c r="C2" s="49"/>
      <c r="D2" s="50"/>
      <c r="E2" s="49"/>
      <c r="F2" s="50"/>
      <c r="G2" s="42"/>
      <c r="H2" s="43"/>
    </row>
    <row r="3" spans="1:8" ht="15" customHeight="1" thickBot="1">
      <c r="A3" s="9"/>
      <c r="B3" s="10"/>
      <c r="C3" s="11" t="s">
        <v>5</v>
      </c>
      <c r="D3" s="11" t="s">
        <v>6</v>
      </c>
      <c r="E3" s="11" t="s">
        <v>5</v>
      </c>
      <c r="F3" s="11" t="s">
        <v>6</v>
      </c>
      <c r="G3" s="12" t="s">
        <v>5</v>
      </c>
      <c r="H3" s="12" t="s">
        <v>6</v>
      </c>
    </row>
    <row r="4" spans="1:8" ht="15" customHeight="1" thickBot="1">
      <c r="A4" s="38" t="s">
        <v>7</v>
      </c>
      <c r="B4" s="17">
        <v>103381</v>
      </c>
      <c r="C4" s="36" t="s">
        <v>8</v>
      </c>
      <c r="D4" s="36" t="s">
        <v>8</v>
      </c>
      <c r="E4" s="36" t="s">
        <v>8</v>
      </c>
      <c r="F4" s="36" t="s">
        <v>8</v>
      </c>
      <c r="G4" s="14">
        <v>248</v>
      </c>
      <c r="H4" s="24">
        <f>G4/B4</f>
        <v>2.3988934136833654E-3</v>
      </c>
    </row>
    <row r="5" spans="1:8" ht="15" customHeight="1" thickBot="1">
      <c r="A5" s="38" t="s">
        <v>9</v>
      </c>
      <c r="B5" s="17">
        <v>102864</v>
      </c>
      <c r="C5" s="36" t="s">
        <v>8</v>
      </c>
      <c r="D5" s="36" t="s">
        <v>8</v>
      </c>
      <c r="E5" s="36" t="s">
        <v>8</v>
      </c>
      <c r="F5" s="36" t="s">
        <v>8</v>
      </c>
      <c r="G5" s="13">
        <v>215</v>
      </c>
      <c r="H5" s="24">
        <f>G5/B5</f>
        <v>2.0901384352154302E-3</v>
      </c>
    </row>
    <row r="6" spans="1:8" ht="15" customHeight="1">
      <c r="A6" s="38" t="s">
        <v>10</v>
      </c>
      <c r="B6" s="17">
        <v>101567</v>
      </c>
      <c r="C6" s="36" t="s">
        <v>8</v>
      </c>
      <c r="D6" s="36" t="s">
        <v>8</v>
      </c>
      <c r="E6" s="36" t="s">
        <v>8</v>
      </c>
      <c r="F6" s="36" t="s">
        <v>8</v>
      </c>
      <c r="G6" s="13">
        <v>314</v>
      </c>
      <c r="H6" s="24">
        <f>G6/B6</f>
        <v>3.0915553280100819E-3</v>
      </c>
    </row>
    <row r="7" spans="1:8" ht="15" customHeight="1">
      <c r="A7" s="29" t="s">
        <v>11</v>
      </c>
      <c r="B7" s="32">
        <v>102262</v>
      </c>
      <c r="C7" s="31" t="s">
        <v>8</v>
      </c>
      <c r="D7" s="31" t="s">
        <v>8</v>
      </c>
      <c r="E7" s="31" t="s">
        <v>8</v>
      </c>
      <c r="F7" s="31" t="s">
        <v>8</v>
      </c>
      <c r="G7" s="30">
        <v>379</v>
      </c>
      <c r="H7" s="24">
        <f>G7/B7</f>
        <v>3.7061665134654124E-3</v>
      </c>
    </row>
    <row r="8" spans="1:8" ht="15" customHeight="1">
      <c r="A8" s="26"/>
      <c r="B8" s="27"/>
      <c r="C8" s="26"/>
      <c r="D8" s="26"/>
      <c r="E8" s="26"/>
      <c r="F8" s="26"/>
      <c r="G8" s="27"/>
      <c r="H8" s="28"/>
    </row>
    <row r="9" spans="1:8" ht="15" customHeight="1">
      <c r="A9" s="45" t="s">
        <v>0</v>
      </c>
      <c r="B9" s="51" t="s">
        <v>12</v>
      </c>
      <c r="C9" s="47" t="s">
        <v>2</v>
      </c>
      <c r="D9" s="48"/>
      <c r="E9" s="47" t="s">
        <v>3</v>
      </c>
      <c r="F9" s="48"/>
      <c r="G9" s="40" t="s">
        <v>4</v>
      </c>
      <c r="H9" s="41"/>
    </row>
    <row r="10" spans="1:8" ht="15" customHeight="1" thickBot="1">
      <c r="A10" s="46"/>
      <c r="B10" s="52"/>
      <c r="C10" s="49"/>
      <c r="D10" s="50"/>
      <c r="E10" s="49"/>
      <c r="F10" s="50"/>
      <c r="G10" s="42"/>
      <c r="H10" s="43"/>
    </row>
    <row r="11" spans="1:8" ht="15" customHeight="1" thickBot="1">
      <c r="A11" s="15"/>
      <c r="B11" s="16"/>
      <c r="C11" s="11" t="s">
        <v>5</v>
      </c>
      <c r="D11" s="11" t="s">
        <v>6</v>
      </c>
      <c r="E11" s="11" t="s">
        <v>5</v>
      </c>
      <c r="F11" s="11" t="s">
        <v>6</v>
      </c>
      <c r="G11" s="12" t="s">
        <v>5</v>
      </c>
      <c r="H11" s="12" t="s">
        <v>6</v>
      </c>
    </row>
    <row r="12" spans="1:8" ht="15" customHeight="1" thickBot="1">
      <c r="A12" s="38" t="s">
        <v>13</v>
      </c>
      <c r="B12" s="17">
        <v>96462</v>
      </c>
      <c r="C12" s="37">
        <v>316</v>
      </c>
      <c r="D12" s="25">
        <f t="shared" ref="D12:D25" si="0">C12/B12</f>
        <v>3.2759013912214137E-3</v>
      </c>
      <c r="E12" s="37">
        <v>149</v>
      </c>
      <c r="F12" s="25">
        <f t="shared" ref="F12:F25" si="1">E12/B12</f>
        <v>1.5446497066202234E-3</v>
      </c>
      <c r="G12" s="18">
        <f t="shared" ref="G12:G25" si="2">C12+E12</f>
        <v>465</v>
      </c>
      <c r="H12" s="25">
        <f t="shared" ref="H12:H25" si="3">G12/B12</f>
        <v>4.8205510978416369E-3</v>
      </c>
    </row>
    <row r="13" spans="1:8" ht="15" customHeight="1" thickBot="1">
      <c r="A13" s="38" t="s">
        <v>14</v>
      </c>
      <c r="B13" s="17">
        <v>100188</v>
      </c>
      <c r="C13" s="37">
        <v>477</v>
      </c>
      <c r="D13" s="25">
        <f t="shared" si="0"/>
        <v>4.7610492274523892E-3</v>
      </c>
      <c r="E13" s="37">
        <v>245</v>
      </c>
      <c r="F13" s="25">
        <f t="shared" si="1"/>
        <v>2.4454026430311016E-3</v>
      </c>
      <c r="G13" s="18">
        <f t="shared" si="2"/>
        <v>722</v>
      </c>
      <c r="H13" s="25">
        <f t="shared" si="3"/>
        <v>7.2064518704834908E-3</v>
      </c>
    </row>
    <row r="14" spans="1:8" ht="15" customHeight="1" thickBot="1">
      <c r="A14" s="38" t="s">
        <v>15</v>
      </c>
      <c r="B14" s="17">
        <v>90956</v>
      </c>
      <c r="C14" s="37">
        <v>318</v>
      </c>
      <c r="D14" s="25">
        <f t="shared" si="0"/>
        <v>3.4961959628831522E-3</v>
      </c>
      <c r="E14" s="37">
        <v>148</v>
      </c>
      <c r="F14" s="25">
        <f t="shared" si="1"/>
        <v>1.6271603852412156E-3</v>
      </c>
      <c r="G14" s="18">
        <f t="shared" si="2"/>
        <v>466</v>
      </c>
      <c r="H14" s="25">
        <f t="shared" si="3"/>
        <v>5.1233563481243678E-3</v>
      </c>
    </row>
    <row r="15" spans="1:8" ht="15" customHeight="1" thickBot="1">
      <c r="A15" s="38" t="s">
        <v>16</v>
      </c>
      <c r="B15" s="17">
        <v>90062</v>
      </c>
      <c r="C15" s="37">
        <v>380</v>
      </c>
      <c r="D15" s="25">
        <f t="shared" si="0"/>
        <v>4.2193155825986546E-3</v>
      </c>
      <c r="E15" s="37">
        <v>166</v>
      </c>
      <c r="F15" s="25">
        <f t="shared" si="1"/>
        <v>1.8431747018720437E-3</v>
      </c>
      <c r="G15" s="18">
        <f t="shared" si="2"/>
        <v>546</v>
      </c>
      <c r="H15" s="25">
        <f t="shared" si="3"/>
        <v>6.0624902844706981E-3</v>
      </c>
    </row>
    <row r="16" spans="1:8" ht="15" customHeight="1" thickBot="1">
      <c r="A16" s="38" t="s">
        <v>17</v>
      </c>
      <c r="B16" s="17">
        <v>86782</v>
      </c>
      <c r="C16" s="37">
        <v>348</v>
      </c>
      <c r="D16" s="25">
        <f t="shared" si="0"/>
        <v>4.0100481666705077E-3</v>
      </c>
      <c r="E16" s="37">
        <v>152</v>
      </c>
      <c r="F16" s="25">
        <f t="shared" si="1"/>
        <v>1.7515152911894171E-3</v>
      </c>
      <c r="G16" s="18">
        <f t="shared" si="2"/>
        <v>500</v>
      </c>
      <c r="H16" s="25">
        <f t="shared" si="3"/>
        <v>5.7615634578599252E-3</v>
      </c>
    </row>
    <row r="17" spans="1:8" ht="15" customHeight="1" thickBot="1">
      <c r="A17" s="38" t="s">
        <v>18</v>
      </c>
      <c r="B17" s="17">
        <v>89113</v>
      </c>
      <c r="C17" s="37">
        <v>466</v>
      </c>
      <c r="D17" s="25">
        <f t="shared" si="0"/>
        <v>5.2293155880735699E-3</v>
      </c>
      <c r="E17" s="37">
        <v>162</v>
      </c>
      <c r="F17" s="25">
        <f t="shared" si="1"/>
        <v>1.8179165778281507E-3</v>
      </c>
      <c r="G17" s="18">
        <f t="shared" si="2"/>
        <v>628</v>
      </c>
      <c r="H17" s="25">
        <f t="shared" si="3"/>
        <v>7.0472321659017199E-3</v>
      </c>
    </row>
    <row r="18" spans="1:8" ht="15" customHeight="1" thickBot="1">
      <c r="A18" s="38" t="s">
        <v>19</v>
      </c>
      <c r="B18" s="17">
        <v>84256</v>
      </c>
      <c r="C18" s="37">
        <v>455</v>
      </c>
      <c r="D18" s="25">
        <f t="shared" si="0"/>
        <v>5.4002088872009118E-3</v>
      </c>
      <c r="E18" s="37">
        <v>140</v>
      </c>
      <c r="F18" s="25">
        <f t="shared" si="1"/>
        <v>1.6616027345233574E-3</v>
      </c>
      <c r="G18" s="18">
        <f t="shared" si="2"/>
        <v>595</v>
      </c>
      <c r="H18" s="25">
        <f t="shared" si="3"/>
        <v>7.0618116217242687E-3</v>
      </c>
    </row>
    <row r="19" spans="1:8" ht="15" customHeight="1" thickBot="1">
      <c r="A19" s="38" t="s">
        <v>20</v>
      </c>
      <c r="B19" s="17">
        <v>92995</v>
      </c>
      <c r="C19" s="37">
        <v>579</v>
      </c>
      <c r="D19" s="25">
        <f t="shared" si="0"/>
        <v>6.2261411903865799E-3</v>
      </c>
      <c r="E19" s="37">
        <v>185</v>
      </c>
      <c r="F19" s="25">
        <f t="shared" si="1"/>
        <v>1.9893542663584063E-3</v>
      </c>
      <c r="G19" s="18">
        <f t="shared" si="2"/>
        <v>764</v>
      </c>
      <c r="H19" s="25">
        <f t="shared" si="3"/>
        <v>8.2154954567449871E-3</v>
      </c>
    </row>
    <row r="20" spans="1:8" ht="15" customHeight="1" thickBot="1">
      <c r="A20" s="38" t="s">
        <v>21</v>
      </c>
      <c r="B20" s="17">
        <v>92597</v>
      </c>
      <c r="C20" s="37">
        <v>810</v>
      </c>
      <c r="D20" s="25">
        <f t="shared" si="0"/>
        <v>8.7475836150199254E-3</v>
      </c>
      <c r="E20" s="37">
        <v>246</v>
      </c>
      <c r="F20" s="25">
        <f t="shared" si="1"/>
        <v>2.6566735423393848E-3</v>
      </c>
      <c r="G20" s="18">
        <f t="shared" si="2"/>
        <v>1056</v>
      </c>
      <c r="H20" s="25">
        <f t="shared" si="3"/>
        <v>1.1404257157359309E-2</v>
      </c>
    </row>
    <row r="21" spans="1:8" ht="15" customHeight="1" thickBot="1">
      <c r="A21" s="38" t="s">
        <v>22</v>
      </c>
      <c r="B21" s="17">
        <v>84807</v>
      </c>
      <c r="C21" s="37">
        <v>910</v>
      </c>
      <c r="D21" s="25">
        <f t="shared" si="0"/>
        <v>1.0730246324006274E-2</v>
      </c>
      <c r="E21" s="37">
        <v>243</v>
      </c>
      <c r="F21" s="25">
        <f t="shared" si="1"/>
        <v>2.8653295128939827E-3</v>
      </c>
      <c r="G21" s="18">
        <f t="shared" si="2"/>
        <v>1153</v>
      </c>
      <c r="H21" s="25">
        <f t="shared" si="3"/>
        <v>1.3595575836900256E-2</v>
      </c>
    </row>
    <row r="22" spans="1:8" ht="15" customHeight="1" thickBot="1">
      <c r="A22" s="38" t="s">
        <v>23</v>
      </c>
      <c r="B22" s="17">
        <v>84635</v>
      </c>
      <c r="C22" s="18">
        <v>1028</v>
      </c>
      <c r="D22" s="25">
        <f t="shared" si="0"/>
        <v>1.2146275181662433E-2</v>
      </c>
      <c r="E22" s="37">
        <v>218</v>
      </c>
      <c r="F22" s="25">
        <f t="shared" si="1"/>
        <v>2.5757665268505937E-3</v>
      </c>
      <c r="G22" s="18">
        <f t="shared" si="2"/>
        <v>1246</v>
      </c>
      <c r="H22" s="25">
        <f t="shared" si="3"/>
        <v>1.4722041708513026E-2</v>
      </c>
    </row>
    <row r="23" spans="1:8" ht="15" customHeight="1" thickBot="1">
      <c r="A23" s="19" t="s">
        <v>24</v>
      </c>
      <c r="B23" s="20">
        <v>82471</v>
      </c>
      <c r="C23" s="21">
        <v>944</v>
      </c>
      <c r="D23" s="25">
        <f t="shared" si="0"/>
        <v>1.1446447842271829E-2</v>
      </c>
      <c r="E23" s="21">
        <v>232</v>
      </c>
      <c r="F23" s="25">
        <f t="shared" si="1"/>
        <v>2.8131100629312121E-3</v>
      </c>
      <c r="G23" s="18">
        <f t="shared" si="2"/>
        <v>1176</v>
      </c>
      <c r="H23" s="25">
        <f t="shared" si="3"/>
        <v>1.4259557905203042E-2</v>
      </c>
    </row>
    <row r="24" spans="1:8" ht="15" customHeight="1" thickBot="1">
      <c r="A24" s="33" t="s">
        <v>25</v>
      </c>
      <c r="B24" s="22">
        <f>total!B9</f>
        <v>84793</v>
      </c>
      <c r="C24" s="21">
        <f>total!C9</f>
        <v>1088</v>
      </c>
      <c r="D24" s="34">
        <f t="shared" si="0"/>
        <v>1.2831247862441475E-2</v>
      </c>
      <c r="E24" s="21">
        <f>total!E9</f>
        <v>190</v>
      </c>
      <c r="F24" s="34">
        <f t="shared" si="1"/>
        <v>2.2407510053895959E-3</v>
      </c>
      <c r="G24" s="35">
        <f t="shared" si="2"/>
        <v>1278</v>
      </c>
      <c r="H24" s="34">
        <f t="shared" si="3"/>
        <v>1.5071998867831071E-2</v>
      </c>
    </row>
    <row r="25" spans="1:8" ht="15" customHeight="1" thickBot="1">
      <c r="A25" s="33" t="s">
        <v>26</v>
      </c>
      <c r="B25" s="22">
        <f>total!B10</f>
        <v>82339</v>
      </c>
      <c r="C25" s="21">
        <f>total!C10</f>
        <v>1100</v>
      </c>
      <c r="D25" s="34">
        <f t="shared" si="0"/>
        <v>1.3359404413461421E-2</v>
      </c>
      <c r="E25" s="21">
        <f>total!E10</f>
        <v>217</v>
      </c>
      <c r="F25" s="34">
        <f t="shared" si="1"/>
        <v>2.6354461433828443E-3</v>
      </c>
      <c r="G25" s="35">
        <f t="shared" si="2"/>
        <v>1317</v>
      </c>
      <c r="H25" s="34">
        <f t="shared" si="3"/>
        <v>1.5994850556844267E-2</v>
      </c>
    </row>
    <row r="26" spans="1:8" ht="15" customHeight="1" thickBot="1">
      <c r="A26" s="33" t="s">
        <v>27</v>
      </c>
      <c r="B26" s="22">
        <f>total!B11</f>
        <v>83508</v>
      </c>
      <c r="C26" s="21">
        <f>total!C11</f>
        <v>1255</v>
      </c>
      <c r="D26" s="34">
        <f t="shared" ref="D26:D27" si="4">C26/B26</f>
        <v>1.5028500263447814E-2</v>
      </c>
      <c r="E26" s="21">
        <f>total!E11</f>
        <v>258</v>
      </c>
      <c r="F26" s="34">
        <f t="shared" ref="F26:F27" si="5">E26/B26</f>
        <v>3.0895243569478373E-3</v>
      </c>
      <c r="G26" s="35">
        <f t="shared" ref="G26:G27" si="6">C26+E26</f>
        <v>1513</v>
      </c>
      <c r="H26" s="34">
        <f t="shared" ref="H26:H27" si="7">G26/B26</f>
        <v>1.8118024620395651E-2</v>
      </c>
    </row>
    <row r="27" spans="1:8" ht="15" customHeight="1">
      <c r="A27" s="33" t="s">
        <v>28</v>
      </c>
      <c r="B27" s="22">
        <f>total!B12</f>
        <v>81655</v>
      </c>
      <c r="C27" s="21">
        <f>total!C12</f>
        <v>1469</v>
      </c>
      <c r="D27" s="34">
        <f t="shared" si="4"/>
        <v>1.79903251484906E-2</v>
      </c>
      <c r="E27" s="21">
        <f>total!E12</f>
        <v>195</v>
      </c>
      <c r="F27" s="34">
        <f t="shared" si="5"/>
        <v>2.3880962586491947E-3</v>
      </c>
      <c r="G27" s="35">
        <f t="shared" si="6"/>
        <v>1664</v>
      </c>
      <c r="H27" s="34">
        <f t="shared" si="7"/>
        <v>2.0378421407139795E-2</v>
      </c>
    </row>
    <row r="28" spans="1:8" ht="15" customHeight="1">
      <c r="A28" s="33" t="s">
        <v>29</v>
      </c>
      <c r="B28" s="22">
        <v>82823</v>
      </c>
      <c r="C28" s="21">
        <v>1536</v>
      </c>
      <c r="D28" s="34">
        <v>1.9E-2</v>
      </c>
      <c r="E28" s="21">
        <v>173</v>
      </c>
      <c r="F28" s="34">
        <v>2E-3</v>
      </c>
      <c r="G28" s="35">
        <v>1709</v>
      </c>
      <c r="H28" s="34">
        <v>2.1000000000000001E-2</v>
      </c>
    </row>
    <row r="30" spans="1:8" ht="27" customHeight="1">
      <c r="A30" s="44" t="s">
        <v>30</v>
      </c>
      <c r="B30" s="44"/>
      <c r="C30" s="44"/>
      <c r="D30" s="44"/>
      <c r="E30" s="44"/>
      <c r="F30" s="44"/>
      <c r="G30" s="44"/>
      <c r="H30" s="44"/>
    </row>
    <row r="31" spans="1:8" ht="17.25">
      <c r="A31" s="8" t="s">
        <v>31</v>
      </c>
    </row>
    <row r="32" spans="1:8" ht="15" customHeight="1">
      <c r="A32" s="23"/>
    </row>
    <row r="36" spans="10:10" ht="15" customHeight="1">
      <c r="J36" s="8" t="s">
        <v>32</v>
      </c>
    </row>
  </sheetData>
  <mergeCells count="11">
    <mergeCell ref="G9:H10"/>
    <mergeCell ref="A30:H30"/>
    <mergeCell ref="A1:A2"/>
    <mergeCell ref="C1:D2"/>
    <mergeCell ref="E1:F2"/>
    <mergeCell ref="B1:B2"/>
    <mergeCell ref="G1:H2"/>
    <mergeCell ref="A9:A10"/>
    <mergeCell ref="B9:B10"/>
    <mergeCell ref="C9:D10"/>
    <mergeCell ref="E9:F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>
      <selection activeCell="I4" sqref="I4"/>
    </sheetView>
  </sheetViews>
  <sheetFormatPr defaultRowHeight="15"/>
  <cols>
    <col min="1" max="1" width="9.7109375" bestFit="1" customWidth="1"/>
    <col min="2" max="2" width="9.140625" customWidth="1"/>
    <col min="3" max="3" width="13.28515625" customWidth="1"/>
    <col min="4" max="4" width="13" customWidth="1"/>
    <col min="5" max="5" width="7.85546875" style="2" bestFit="1" customWidth="1"/>
    <col min="6" max="6" width="11.42578125" customWidth="1"/>
    <col min="7" max="7" width="9.7109375" style="2" customWidth="1"/>
    <col min="8" max="8" width="9.28515625" customWidth="1"/>
    <col min="9" max="9" width="7.85546875" style="2" bestFit="1" customWidth="1"/>
    <col min="11" max="11" width="20.42578125" bestFit="1" customWidth="1"/>
  </cols>
  <sheetData>
    <row r="1" spans="1:10">
      <c r="A1" s="39" t="s">
        <v>0</v>
      </c>
      <c r="B1" s="39" t="s">
        <v>33</v>
      </c>
      <c r="C1" s="39" t="s">
        <v>34</v>
      </c>
      <c r="D1" s="53" t="s">
        <v>35</v>
      </c>
      <c r="E1" s="53"/>
      <c r="F1" s="53" t="s">
        <v>36</v>
      </c>
      <c r="G1" s="53"/>
      <c r="H1" s="53" t="s">
        <v>4</v>
      </c>
      <c r="I1" s="53"/>
    </row>
    <row r="2" spans="1:10">
      <c r="A2" s="39"/>
      <c r="B2" s="39" t="s">
        <v>5</v>
      </c>
      <c r="C2" s="39" t="s">
        <v>37</v>
      </c>
      <c r="D2" s="39" t="s">
        <v>5</v>
      </c>
      <c r="E2" s="3" t="s">
        <v>6</v>
      </c>
      <c r="F2" s="39" t="s">
        <v>5</v>
      </c>
      <c r="G2" s="3" t="s">
        <v>6</v>
      </c>
      <c r="H2" s="39" t="s">
        <v>5</v>
      </c>
      <c r="I2" s="3" t="s">
        <v>6</v>
      </c>
    </row>
    <row r="3" spans="1:10">
      <c r="A3" s="39" t="s">
        <v>11</v>
      </c>
      <c r="B3" s="39">
        <v>637</v>
      </c>
      <c r="C3" s="39">
        <v>52263</v>
      </c>
      <c r="D3" s="39"/>
      <c r="E3" s="3"/>
      <c r="F3" s="39"/>
      <c r="G3" s="3"/>
      <c r="H3" s="39">
        <v>221</v>
      </c>
      <c r="I3" s="3">
        <f>H3/C3</f>
        <v>4.2286129766756593E-3</v>
      </c>
      <c r="J3" t="s">
        <v>38</v>
      </c>
    </row>
    <row r="4" spans="1:10">
      <c r="A4" s="39"/>
      <c r="B4" s="39"/>
      <c r="C4" s="39"/>
      <c r="D4" s="39"/>
      <c r="E4" s="3"/>
      <c r="F4" s="39"/>
      <c r="G4" s="3"/>
      <c r="H4" s="39"/>
      <c r="I4" s="3"/>
    </row>
    <row r="5" spans="1:10">
      <c r="A5" s="39"/>
      <c r="B5" s="39"/>
      <c r="C5" s="39"/>
      <c r="D5" s="39"/>
      <c r="E5" s="3"/>
      <c r="F5" s="39"/>
      <c r="G5" s="3"/>
      <c r="H5" s="39"/>
      <c r="I5" s="3"/>
    </row>
    <row r="6" spans="1:10">
      <c r="A6" s="39"/>
      <c r="B6" s="39"/>
      <c r="C6" s="39"/>
      <c r="D6" s="39"/>
      <c r="E6" s="3"/>
      <c r="F6" s="39"/>
      <c r="G6" s="3"/>
      <c r="H6" s="39"/>
      <c r="I6" s="3"/>
    </row>
    <row r="7" spans="1:10">
      <c r="A7" s="39"/>
      <c r="B7" s="39"/>
      <c r="C7" s="39"/>
      <c r="D7" s="39"/>
      <c r="E7" s="3"/>
      <c r="F7" s="39"/>
      <c r="G7" s="3"/>
      <c r="H7" s="39"/>
      <c r="I7" s="3"/>
    </row>
    <row r="8" spans="1:10">
      <c r="A8" s="39"/>
      <c r="B8" s="39"/>
      <c r="C8" s="39"/>
      <c r="D8" s="39"/>
      <c r="E8" s="3"/>
      <c r="F8" s="39"/>
      <c r="G8" s="3"/>
      <c r="H8" s="39"/>
      <c r="I8" s="3"/>
    </row>
    <row r="9" spans="1:10">
      <c r="A9" s="39"/>
      <c r="B9" s="39"/>
      <c r="C9" s="39"/>
      <c r="D9" s="39"/>
      <c r="E9" s="3"/>
      <c r="F9" s="39"/>
      <c r="G9" s="3"/>
      <c r="H9" s="39"/>
      <c r="I9" s="3"/>
    </row>
    <row r="10" spans="1:10">
      <c r="A10" t="s">
        <v>19</v>
      </c>
      <c r="B10">
        <v>924</v>
      </c>
      <c r="C10" s="4">
        <v>46158</v>
      </c>
      <c r="D10">
        <v>387</v>
      </c>
      <c r="E10" s="2">
        <f>D10/C10</f>
        <v>8.3842454179123872E-3</v>
      </c>
      <c r="F10">
        <v>108</v>
      </c>
      <c r="G10" s="2">
        <f>F10/C10</f>
        <v>2.3397894189522944E-3</v>
      </c>
      <c r="H10">
        <f>D10+F10</f>
        <v>495</v>
      </c>
      <c r="I10" s="2">
        <f>H10/C10</f>
        <v>1.0724034836864682E-2</v>
      </c>
    </row>
    <row r="11" spans="1:10">
      <c r="A11" t="s">
        <v>20</v>
      </c>
      <c r="B11">
        <v>907</v>
      </c>
      <c r="C11" s="4">
        <v>46539</v>
      </c>
      <c r="D11">
        <v>424</v>
      </c>
      <c r="E11" s="2">
        <f t="shared" ref="E11:E19" si="0">D11/C11</f>
        <v>9.1106383893078922E-3</v>
      </c>
      <c r="F11">
        <v>134</v>
      </c>
      <c r="G11" s="2">
        <f t="shared" ref="G11:G19" si="1">F11/C11</f>
        <v>2.8793055286963623E-3</v>
      </c>
      <c r="H11">
        <f t="shared" ref="H11:H19" si="2">D11+F11</f>
        <v>558</v>
      </c>
      <c r="I11" s="2">
        <f t="shared" ref="I11:I19" si="3">H11/C11</f>
        <v>1.1989943918004254E-2</v>
      </c>
    </row>
    <row r="12" spans="1:10">
      <c r="A12" t="s">
        <v>21</v>
      </c>
      <c r="B12">
        <v>909</v>
      </c>
      <c r="C12" s="4">
        <v>45695</v>
      </c>
      <c r="D12">
        <v>472</v>
      </c>
      <c r="E12" s="2">
        <f t="shared" si="0"/>
        <v>1.0329357697778751E-2</v>
      </c>
      <c r="F12">
        <v>137</v>
      </c>
      <c r="G12" s="2">
        <f t="shared" si="1"/>
        <v>2.9981398402451035E-3</v>
      </c>
      <c r="H12">
        <f t="shared" si="2"/>
        <v>609</v>
      </c>
      <c r="I12" s="2">
        <f t="shared" si="3"/>
        <v>1.3327497538023854E-2</v>
      </c>
    </row>
    <row r="13" spans="1:10">
      <c r="A13" t="s">
        <v>22</v>
      </c>
      <c r="B13" s="5">
        <v>729</v>
      </c>
      <c r="C13" s="6">
        <v>41604</v>
      </c>
      <c r="D13" s="5">
        <v>601</v>
      </c>
      <c r="E13" s="2">
        <f t="shared" si="0"/>
        <v>1.4445726372464187E-2</v>
      </c>
      <c r="F13" s="5">
        <v>124</v>
      </c>
      <c r="G13" s="2">
        <f t="shared" si="1"/>
        <v>2.9804826458994329E-3</v>
      </c>
      <c r="H13">
        <f t="shared" si="2"/>
        <v>725</v>
      </c>
      <c r="I13" s="2">
        <f t="shared" si="3"/>
        <v>1.7426209018363618E-2</v>
      </c>
    </row>
    <row r="14" spans="1:10">
      <c r="A14" t="s">
        <v>23</v>
      </c>
      <c r="B14" s="5">
        <v>746</v>
      </c>
      <c r="C14" s="6">
        <v>40916</v>
      </c>
      <c r="D14" s="5">
        <v>668</v>
      </c>
      <c r="E14" s="2">
        <f t="shared" si="0"/>
        <v>1.6326131586665363E-2</v>
      </c>
      <c r="F14" s="5">
        <v>127</v>
      </c>
      <c r="G14" s="2">
        <f t="shared" si="1"/>
        <v>3.1039202268061394E-3</v>
      </c>
      <c r="H14">
        <f t="shared" si="2"/>
        <v>795</v>
      </c>
      <c r="I14" s="2">
        <f t="shared" si="3"/>
        <v>1.9430051813471502E-2</v>
      </c>
    </row>
    <row r="15" spans="1:10">
      <c r="A15" s="39" t="s">
        <v>24</v>
      </c>
      <c r="B15">
        <v>740</v>
      </c>
      <c r="C15" s="7">
        <v>39948</v>
      </c>
      <c r="D15">
        <v>628</v>
      </c>
      <c r="E15" s="2">
        <f t="shared" si="0"/>
        <v>1.5720436567537799E-2</v>
      </c>
      <c r="F15">
        <v>114</v>
      </c>
      <c r="G15" s="2">
        <f t="shared" si="1"/>
        <v>2.8537098227696006E-3</v>
      </c>
      <c r="H15">
        <f t="shared" si="2"/>
        <v>742</v>
      </c>
      <c r="I15" s="2">
        <f t="shared" si="3"/>
        <v>1.8574146390307401E-2</v>
      </c>
    </row>
    <row r="16" spans="1:10">
      <c r="A16" t="s">
        <v>25</v>
      </c>
      <c r="B16">
        <v>748</v>
      </c>
      <c r="C16" s="6">
        <v>39533</v>
      </c>
      <c r="D16">
        <v>689</v>
      </c>
      <c r="E16" s="2">
        <f t="shared" si="0"/>
        <v>1.7428477474514963E-2</v>
      </c>
      <c r="F16">
        <v>110</v>
      </c>
      <c r="G16" s="2">
        <f t="shared" si="1"/>
        <v>2.7824855184276427E-3</v>
      </c>
      <c r="H16">
        <f t="shared" si="2"/>
        <v>799</v>
      </c>
      <c r="I16" s="2">
        <f t="shared" si="3"/>
        <v>2.0210962992942606E-2</v>
      </c>
    </row>
    <row r="17" spans="1:11">
      <c r="A17" t="s">
        <v>26</v>
      </c>
      <c r="B17">
        <v>739</v>
      </c>
      <c r="C17" s="4">
        <v>39002</v>
      </c>
      <c r="D17">
        <v>701</v>
      </c>
      <c r="E17" s="2">
        <f t="shared" si="0"/>
        <v>1.797343725962771E-2</v>
      </c>
      <c r="F17">
        <v>107</v>
      </c>
      <c r="G17" s="2">
        <f t="shared" si="1"/>
        <v>2.7434490538946719E-3</v>
      </c>
      <c r="H17">
        <f t="shared" si="2"/>
        <v>808</v>
      </c>
      <c r="I17" s="2">
        <f t="shared" si="3"/>
        <v>2.0716886313522382E-2</v>
      </c>
    </row>
    <row r="18" spans="1:11">
      <c r="A18" t="s">
        <v>27</v>
      </c>
      <c r="B18">
        <v>752</v>
      </c>
      <c r="C18" s="4">
        <v>39174</v>
      </c>
      <c r="D18">
        <v>764</v>
      </c>
      <c r="E18" s="2">
        <f t="shared" si="0"/>
        <v>1.9502731403481903E-2</v>
      </c>
      <c r="F18">
        <v>126</v>
      </c>
      <c r="G18" s="2">
        <f t="shared" si="1"/>
        <v>3.2164190534538215E-3</v>
      </c>
      <c r="H18">
        <f t="shared" si="2"/>
        <v>890</v>
      </c>
      <c r="I18" s="2">
        <f t="shared" si="3"/>
        <v>2.2719150456935722E-2</v>
      </c>
    </row>
    <row r="19" spans="1:11">
      <c r="A19" t="s">
        <v>28</v>
      </c>
      <c r="B19">
        <v>733</v>
      </c>
      <c r="C19">
        <v>38120</v>
      </c>
      <c r="D19">
        <v>939</v>
      </c>
      <c r="E19" s="2">
        <f t="shared" si="0"/>
        <v>2.4632738719832108E-2</v>
      </c>
      <c r="F19">
        <v>86</v>
      </c>
      <c r="G19" s="2">
        <f t="shared" si="1"/>
        <v>2.2560335781741866E-3</v>
      </c>
      <c r="H19">
        <f t="shared" si="2"/>
        <v>1025</v>
      </c>
      <c r="I19" s="2">
        <f t="shared" si="3"/>
        <v>2.6888772298006295E-2</v>
      </c>
      <c r="K19" s="2">
        <f>E19-E10</f>
        <v>1.6248493301919721E-2</v>
      </c>
    </row>
    <row r="20" spans="1:11">
      <c r="K20" s="2">
        <f>K19/E10</f>
        <v>1.9379792088630763</v>
      </c>
    </row>
    <row r="22" spans="1:11">
      <c r="A22" t="s">
        <v>39</v>
      </c>
    </row>
  </sheetData>
  <mergeCells count="3">
    <mergeCell ref="D1:E1"/>
    <mergeCell ref="F1:G1"/>
    <mergeCell ref="H1:I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D12" sqref="D12"/>
    </sheetView>
  </sheetViews>
  <sheetFormatPr defaultRowHeight="15"/>
  <cols>
    <col min="1" max="1" width="9.7109375" bestFit="1" customWidth="1"/>
    <col min="2" max="2" width="9.140625" customWidth="1"/>
    <col min="3" max="3" width="13.28515625" customWidth="1"/>
    <col min="4" max="4" width="13" customWidth="1"/>
    <col min="5" max="5" width="7.85546875" style="2" bestFit="1" customWidth="1"/>
    <col min="6" max="6" width="11.42578125" customWidth="1"/>
    <col min="7" max="7" width="9.7109375" style="2" customWidth="1"/>
    <col min="8" max="8" width="9.28515625" customWidth="1"/>
    <col min="9" max="9" width="7.85546875" style="2" bestFit="1" customWidth="1"/>
  </cols>
  <sheetData>
    <row r="1" spans="1:9">
      <c r="A1" s="39" t="s">
        <v>0</v>
      </c>
      <c r="B1" s="39" t="s">
        <v>33</v>
      </c>
      <c r="C1" s="39" t="s">
        <v>40</v>
      </c>
      <c r="D1" s="53" t="s">
        <v>35</v>
      </c>
      <c r="E1" s="53"/>
      <c r="F1" s="53" t="s">
        <v>36</v>
      </c>
      <c r="G1" s="53"/>
      <c r="H1" s="53" t="s">
        <v>4</v>
      </c>
      <c r="I1" s="53"/>
    </row>
    <row r="2" spans="1:9">
      <c r="A2" s="39"/>
      <c r="B2" s="39" t="s">
        <v>5</v>
      </c>
      <c r="C2" s="39" t="s">
        <v>37</v>
      </c>
      <c r="D2" s="39" t="s">
        <v>5</v>
      </c>
      <c r="E2" s="3" t="s">
        <v>6</v>
      </c>
      <c r="F2" s="39" t="s">
        <v>5</v>
      </c>
      <c r="G2" s="3" t="s">
        <v>6</v>
      </c>
      <c r="H2" s="39" t="s">
        <v>5</v>
      </c>
      <c r="I2" s="3" t="s">
        <v>6</v>
      </c>
    </row>
    <row r="3" spans="1:9">
      <c r="A3" t="s">
        <v>19</v>
      </c>
      <c r="C3" s="4"/>
    </row>
    <row r="4" spans="1:9">
      <c r="A4" t="s">
        <v>20</v>
      </c>
      <c r="C4" s="4"/>
    </row>
    <row r="5" spans="1:9">
      <c r="A5" t="s">
        <v>21</v>
      </c>
      <c r="C5" s="4"/>
    </row>
    <row r="6" spans="1:9">
      <c r="A6" t="s">
        <v>22</v>
      </c>
      <c r="B6" s="5">
        <v>492</v>
      </c>
      <c r="C6" s="6">
        <v>43262</v>
      </c>
      <c r="D6" s="5">
        <v>311</v>
      </c>
      <c r="E6" s="2">
        <f t="shared" ref="E6:E12" si="0">D6/C6</f>
        <v>7.1887568767047289E-3</v>
      </c>
      <c r="F6" s="5">
        <v>119</v>
      </c>
      <c r="G6" s="2">
        <f t="shared" ref="G6:G12" si="1">F6/C6</f>
        <v>2.7506818917294625E-3</v>
      </c>
      <c r="H6">
        <f t="shared" ref="H6:H12" si="2">D6+F6</f>
        <v>430</v>
      </c>
      <c r="I6" s="2">
        <f t="shared" ref="I6:I12" si="3">H6/C6</f>
        <v>9.9394387684341914E-3</v>
      </c>
    </row>
    <row r="7" spans="1:9">
      <c r="A7" t="s">
        <v>23</v>
      </c>
      <c r="B7" s="5">
        <v>497</v>
      </c>
      <c r="C7" s="6">
        <v>43719</v>
      </c>
      <c r="D7" s="5">
        <v>360</v>
      </c>
      <c r="E7" s="2">
        <f t="shared" si="0"/>
        <v>8.2344060934605098E-3</v>
      </c>
      <c r="F7" s="5">
        <v>91</v>
      </c>
      <c r="G7" s="2">
        <f t="shared" si="1"/>
        <v>2.0814748736247396E-3</v>
      </c>
      <c r="H7">
        <f t="shared" si="2"/>
        <v>451</v>
      </c>
      <c r="I7" s="2">
        <f t="shared" si="3"/>
        <v>1.0315880967085248E-2</v>
      </c>
    </row>
    <row r="8" spans="1:9">
      <c r="A8" t="s">
        <v>24</v>
      </c>
      <c r="B8">
        <v>492</v>
      </c>
      <c r="C8">
        <v>42523</v>
      </c>
      <c r="D8">
        <v>316</v>
      </c>
      <c r="E8" s="2">
        <f t="shared" si="0"/>
        <v>7.4312724878301158E-3</v>
      </c>
      <c r="F8">
        <v>118</v>
      </c>
      <c r="G8" s="2">
        <f t="shared" si="1"/>
        <v>2.7749688403922584E-3</v>
      </c>
      <c r="H8">
        <f t="shared" si="2"/>
        <v>434</v>
      </c>
      <c r="I8" s="2">
        <f t="shared" si="3"/>
        <v>1.0206241328222374E-2</v>
      </c>
    </row>
    <row r="9" spans="1:9">
      <c r="A9" t="s">
        <v>25</v>
      </c>
      <c r="B9">
        <v>502</v>
      </c>
      <c r="C9" s="6">
        <v>45260</v>
      </c>
      <c r="D9" s="5">
        <v>399</v>
      </c>
      <c r="E9" s="2">
        <f t="shared" si="0"/>
        <v>8.8157313300927971E-3</v>
      </c>
      <c r="F9">
        <v>80</v>
      </c>
      <c r="G9" s="2">
        <f t="shared" si="1"/>
        <v>1.7675651789659744E-3</v>
      </c>
      <c r="H9">
        <f t="shared" si="2"/>
        <v>479</v>
      </c>
      <c r="I9" s="2">
        <f t="shared" si="3"/>
        <v>1.0583296509058772E-2</v>
      </c>
    </row>
    <row r="10" spans="1:9">
      <c r="A10" t="s">
        <v>26</v>
      </c>
      <c r="B10">
        <v>487</v>
      </c>
      <c r="C10" s="4">
        <v>43337</v>
      </c>
      <c r="D10">
        <v>399</v>
      </c>
      <c r="E10" s="2">
        <f t="shared" si="0"/>
        <v>9.2069132611855928E-3</v>
      </c>
      <c r="F10">
        <v>110</v>
      </c>
      <c r="G10" s="2">
        <f t="shared" si="1"/>
        <v>2.5382467637353762E-3</v>
      </c>
      <c r="H10">
        <f t="shared" si="2"/>
        <v>509</v>
      </c>
      <c r="I10" s="2">
        <f t="shared" si="3"/>
        <v>1.1745160024920969E-2</v>
      </c>
    </row>
    <row r="11" spans="1:9">
      <c r="A11" t="s">
        <v>27</v>
      </c>
      <c r="B11">
        <v>518</v>
      </c>
      <c r="C11" s="4">
        <v>44334</v>
      </c>
      <c r="D11">
        <v>491</v>
      </c>
      <c r="E11" s="2">
        <f t="shared" si="0"/>
        <v>1.1075021428249199E-2</v>
      </c>
      <c r="F11">
        <v>132</v>
      </c>
      <c r="G11" s="2">
        <f t="shared" si="1"/>
        <v>2.9773988361077278E-3</v>
      </c>
      <c r="H11">
        <f t="shared" si="2"/>
        <v>623</v>
      </c>
      <c r="I11" s="2">
        <f t="shared" si="3"/>
        <v>1.4052420264356926E-2</v>
      </c>
    </row>
    <row r="12" spans="1:9">
      <c r="A12" t="s">
        <v>28</v>
      </c>
      <c r="B12">
        <v>511</v>
      </c>
      <c r="C12" s="4">
        <v>43535</v>
      </c>
      <c r="D12" s="4">
        <v>530</v>
      </c>
      <c r="E12" s="2">
        <f t="shared" si="0"/>
        <v>1.2174112782818422E-2</v>
      </c>
      <c r="F12" s="4">
        <v>109</v>
      </c>
      <c r="G12" s="2">
        <f t="shared" si="1"/>
        <v>2.5037326289192603E-3</v>
      </c>
      <c r="H12">
        <f t="shared" si="2"/>
        <v>639</v>
      </c>
      <c r="I12" s="2">
        <f t="shared" si="3"/>
        <v>1.4677845411737682E-2</v>
      </c>
    </row>
  </sheetData>
  <mergeCells count="3"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activeCell="B12" sqref="B12"/>
    </sheetView>
  </sheetViews>
  <sheetFormatPr defaultRowHeight="15"/>
  <cols>
    <col min="1" max="1" width="9.7109375" bestFit="1" customWidth="1"/>
    <col min="3" max="3" width="10.7109375" bestFit="1" customWidth="1"/>
    <col min="4" max="4" width="10.140625" bestFit="1" customWidth="1"/>
  </cols>
  <sheetData>
    <row r="1" spans="1:8">
      <c r="A1" s="39" t="s">
        <v>0</v>
      </c>
      <c r="B1" s="39"/>
      <c r="C1" s="53" t="s">
        <v>35</v>
      </c>
      <c r="D1" s="53"/>
      <c r="E1" s="53" t="s">
        <v>36</v>
      </c>
      <c r="F1" s="53"/>
      <c r="G1" s="53" t="s">
        <v>4</v>
      </c>
      <c r="H1" s="53"/>
    </row>
    <row r="2" spans="1:8">
      <c r="A2" s="39"/>
      <c r="B2" s="39" t="s">
        <v>37</v>
      </c>
      <c r="C2" s="39" t="s">
        <v>5</v>
      </c>
      <c r="D2" s="3" t="s">
        <v>6</v>
      </c>
      <c r="E2" s="39" t="s">
        <v>5</v>
      </c>
      <c r="F2" s="3" t="s">
        <v>6</v>
      </c>
      <c r="G2" s="39" t="s">
        <v>5</v>
      </c>
      <c r="H2" s="3" t="s">
        <v>6</v>
      </c>
    </row>
    <row r="7" spans="1:8">
      <c r="A7" t="s">
        <v>23</v>
      </c>
      <c r="B7" s="4">
        <f>K!C14+'7'!C7</f>
        <v>84635</v>
      </c>
      <c r="C7">
        <f>K!D14+'7'!D7</f>
        <v>1028</v>
      </c>
      <c r="D7" s="1">
        <f t="shared" ref="D7:D12" si="0">C7/B7</f>
        <v>1.2146275181662433E-2</v>
      </c>
      <c r="E7">
        <f>K!F14+'7'!F7</f>
        <v>218</v>
      </c>
      <c r="F7" s="1">
        <f t="shared" ref="F7:F12" si="1">E7/B7</f>
        <v>2.5757665268505937E-3</v>
      </c>
      <c r="G7">
        <f t="shared" ref="G7:G12" si="2">C7+E7</f>
        <v>1246</v>
      </c>
      <c r="H7" s="1">
        <f t="shared" ref="H7:H12" si="3">G7/B7</f>
        <v>1.4722041708513026E-2</v>
      </c>
    </row>
    <row r="8" spans="1:8">
      <c r="A8" t="s">
        <v>24</v>
      </c>
      <c r="B8" s="4">
        <f>K!C15+'7'!C8</f>
        <v>82471</v>
      </c>
      <c r="C8">
        <f>K!D15+'7'!D8</f>
        <v>944</v>
      </c>
      <c r="D8" s="1">
        <f t="shared" si="0"/>
        <v>1.1446447842271829E-2</v>
      </c>
      <c r="E8">
        <f>K!F15+'7'!F8</f>
        <v>232</v>
      </c>
      <c r="F8" s="1">
        <f t="shared" si="1"/>
        <v>2.8131100629312121E-3</v>
      </c>
      <c r="G8">
        <f t="shared" si="2"/>
        <v>1176</v>
      </c>
      <c r="H8" s="1">
        <f t="shared" si="3"/>
        <v>1.4259557905203042E-2</v>
      </c>
    </row>
    <row r="9" spans="1:8">
      <c r="A9" t="s">
        <v>25</v>
      </c>
      <c r="B9" s="4">
        <f>K!C16+'7'!C9</f>
        <v>84793</v>
      </c>
      <c r="C9">
        <f>K!D16+'7'!D9</f>
        <v>1088</v>
      </c>
      <c r="D9" s="1">
        <f t="shared" si="0"/>
        <v>1.2831247862441475E-2</v>
      </c>
      <c r="E9">
        <f>K!F16+'7'!F9</f>
        <v>190</v>
      </c>
      <c r="F9" s="1">
        <f t="shared" si="1"/>
        <v>2.2407510053895959E-3</v>
      </c>
      <c r="G9">
        <f t="shared" si="2"/>
        <v>1278</v>
      </c>
      <c r="H9" s="1">
        <f t="shared" si="3"/>
        <v>1.5071998867831071E-2</v>
      </c>
    </row>
    <row r="10" spans="1:8">
      <c r="A10" t="s">
        <v>26</v>
      </c>
      <c r="B10" s="4">
        <f>K!C17+'7'!C10</f>
        <v>82339</v>
      </c>
      <c r="C10">
        <f>K!D17+'7'!D10</f>
        <v>1100</v>
      </c>
      <c r="D10" s="1">
        <f t="shared" si="0"/>
        <v>1.3359404413461421E-2</v>
      </c>
      <c r="E10">
        <f>K!F17+'7'!F10</f>
        <v>217</v>
      </c>
      <c r="F10" s="1">
        <f t="shared" si="1"/>
        <v>2.6354461433828443E-3</v>
      </c>
      <c r="G10">
        <f t="shared" si="2"/>
        <v>1317</v>
      </c>
      <c r="H10" s="1">
        <f t="shared" si="3"/>
        <v>1.5994850556844267E-2</v>
      </c>
    </row>
    <row r="11" spans="1:8">
      <c r="A11" t="s">
        <v>27</v>
      </c>
      <c r="B11" s="4">
        <f>K!C18+'7'!C11</f>
        <v>83508</v>
      </c>
      <c r="C11">
        <f>K!D18+'7'!D11</f>
        <v>1255</v>
      </c>
      <c r="D11" s="1">
        <f t="shared" si="0"/>
        <v>1.5028500263447814E-2</v>
      </c>
      <c r="E11">
        <f>K!F18+'7'!F11</f>
        <v>258</v>
      </c>
      <c r="F11" s="1">
        <f t="shared" si="1"/>
        <v>3.0895243569478373E-3</v>
      </c>
      <c r="G11">
        <f t="shared" si="2"/>
        <v>1513</v>
      </c>
      <c r="H11" s="1">
        <f t="shared" si="3"/>
        <v>1.8118024620395651E-2</v>
      </c>
    </row>
    <row r="12" spans="1:8">
      <c r="A12" t="s">
        <v>28</v>
      </c>
      <c r="B12" s="4">
        <f>K!C19+'7'!C12</f>
        <v>81655</v>
      </c>
      <c r="C12">
        <f>K!D19+'7'!D12</f>
        <v>1469</v>
      </c>
      <c r="D12" s="1">
        <f t="shared" si="0"/>
        <v>1.79903251484906E-2</v>
      </c>
      <c r="E12">
        <f>K!F19+'7'!F12</f>
        <v>195</v>
      </c>
      <c r="F12" s="1">
        <f t="shared" si="1"/>
        <v>2.3880962586491947E-3</v>
      </c>
      <c r="G12">
        <f t="shared" si="2"/>
        <v>1664</v>
      </c>
      <c r="H12" s="1">
        <f t="shared" si="3"/>
        <v>2.0378421407139795E-2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D426A35D21C46A36C2CDC0CFB508B" ma:contentTypeVersion="10" ma:contentTypeDescription="Create a new document." ma:contentTypeScope="" ma:versionID="b0cddbcc91ff69347eac1a3b78c089f4">
  <xsd:schema xmlns:xsd="http://www.w3.org/2001/XMLSchema" xmlns:xs="http://www.w3.org/2001/XMLSchema" xmlns:p="http://schemas.microsoft.com/office/2006/metadata/properties" xmlns:ns1="http://schemas.microsoft.com/sharepoint/v3" xmlns:ns3="0aaf0d38-289a-4af7-a2ae-a8940ad6c224" xmlns:ns4="16ee8567-0ec3-4095-a10e-0c31c2de33aa" targetNamespace="http://schemas.microsoft.com/office/2006/metadata/properties" ma:root="true" ma:fieldsID="900f9a476356ae57c3197be23fb5e4d8" ns1:_="" ns3:_="" ns4:_="">
    <xsd:import namespace="http://schemas.microsoft.com/sharepoint/v3"/>
    <xsd:import namespace="0aaf0d38-289a-4af7-a2ae-a8940ad6c224"/>
    <xsd:import namespace="16ee8567-0ec3-4095-a10e-0c31c2de33a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f0d38-289a-4af7-a2ae-a8940ad6c2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e8567-0ec3-4095-a10e-0c31c2de3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235B8B-1306-4A2A-B948-71CEA5A5D622}"/>
</file>

<file path=customXml/itemProps2.xml><?xml version="1.0" encoding="utf-8"?>
<ds:datastoreItem xmlns:ds="http://schemas.openxmlformats.org/officeDocument/2006/customXml" ds:itemID="{0846C164-1A66-4E79-BFCA-B0398AF92EFC}"/>
</file>

<file path=customXml/itemProps3.xml><?xml version="1.0" encoding="utf-8"?>
<ds:datastoreItem xmlns:ds="http://schemas.openxmlformats.org/officeDocument/2006/customXml" ds:itemID="{9570F2F7-B54D-41A7-8BDA-39F7C6D092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Kudish, Kathy</dc:creator>
  <cp:keywords/>
  <dc:description/>
  <cp:lastModifiedBy>Mavani, Deepa</cp:lastModifiedBy>
  <cp:revision/>
  <dcterms:created xsi:type="dcterms:W3CDTF">2014-11-28T18:25:51Z</dcterms:created>
  <dcterms:modified xsi:type="dcterms:W3CDTF">2021-01-17T17:01:00Z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0x010100941D426A35D21C46A36C2CDC0CFB508B</vt:lpwstr>
  </property>
</Properties>
</file>