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emersjo\Documents\New T-1 Project\"/>
    </mc:Choice>
  </mc:AlternateContent>
  <workbookProtection workbookAlgorithmName="SHA-512" workbookHashValue="fFC/tUat9XaRFr1d6cs8lfbsNZtR+nw7sWSWA0u4zdXHe84g5V78PpARJi3AJsdwCjz5ehq9nQp7EQfOWCDk0g==" workbookSaltValue="IX+JIJiXifpaX2k6njd2Yw==" workbookSpinCount="100000" lockStructure="1"/>
  <bookViews>
    <workbookView xWindow="0" yWindow="0" windowWidth="19200" windowHeight="12180"/>
  </bookViews>
  <sheets>
    <sheet name="T-1 Form" sheetId="8" r:id="rId1"/>
  </sheets>
  <definedNames>
    <definedName name="_xlnm.Print_Area" localSheetId="0">'T-1 Form'!$A$1:$N$41</definedName>
  </definedNames>
  <calcPr calcId="152511"/>
</workbook>
</file>

<file path=xl/calcChain.xml><?xml version="1.0" encoding="utf-8"?>
<calcChain xmlns="http://schemas.openxmlformats.org/spreadsheetml/2006/main">
  <c r="N39" i="8" l="1"/>
  <c r="N25" i="8" s="1"/>
  <c r="N12" i="8"/>
  <c r="J37" i="8" l="1"/>
  <c r="H37" i="8"/>
  <c r="N38" i="8" l="1"/>
  <c r="N18" i="8" s="1"/>
  <c r="N23" i="8"/>
  <c r="F37" i="8"/>
  <c r="N26" i="8" s="1"/>
  <c r="D37" i="8"/>
  <c r="N21" i="8" s="1"/>
  <c r="B37" i="8"/>
  <c r="N19" i="8" s="1"/>
  <c r="N10" i="8"/>
  <c r="N37" i="8"/>
  <c r="N24" i="8" s="1"/>
  <c r="L37" i="8"/>
  <c r="N20" i="8" s="1"/>
  <c r="N22" i="8"/>
  <c r="L36" i="8"/>
  <c r="L35" i="8"/>
  <c r="L34" i="8"/>
  <c r="L33" i="8"/>
  <c r="L32" i="8"/>
  <c r="L31" i="8"/>
  <c r="L30" i="8"/>
  <c r="L29" i="8"/>
  <c r="L28" i="8"/>
  <c r="Q27" i="8"/>
  <c r="P27" i="8"/>
  <c r="L27" i="8"/>
  <c r="L26" i="8"/>
  <c r="L25" i="8"/>
  <c r="L9" i="8"/>
  <c r="L10" i="8"/>
  <c r="L11" i="8"/>
  <c r="L12" i="8"/>
  <c r="L13" i="8"/>
  <c r="L14" i="8"/>
  <c r="L15" i="8"/>
  <c r="L16" i="8"/>
  <c r="L17" i="8"/>
  <c r="L18" i="8"/>
  <c r="L19" i="8"/>
  <c r="L20" i="8"/>
  <c r="L21" i="8"/>
  <c r="L22" i="8"/>
  <c r="L23" i="8"/>
  <c r="L24" i="8"/>
  <c r="P24" i="8"/>
  <c r="N9" i="8" l="1"/>
  <c r="N8" i="8" s="1"/>
  <c r="N27" i="8"/>
  <c r="N28" i="8" s="1"/>
  <c r="O8" i="8"/>
  <c r="P8" i="8"/>
  <c r="N11" i="8" s="1"/>
  <c r="N13" i="8" l="1"/>
  <c r="N29" i="8" s="1"/>
  <c r="N31" i="8"/>
  <c r="Q24" i="8"/>
  <c r="N30" i="8"/>
  <c r="N32" i="8" l="1"/>
  <c r="N34" i="8" s="1"/>
</calcChain>
</file>

<file path=xl/comments1.xml><?xml version="1.0" encoding="utf-8"?>
<comments xmlns="http://schemas.openxmlformats.org/spreadsheetml/2006/main">
  <authors>
    <author>Brown, Kevin</author>
    <author>Joel Demers</author>
    <author xml:space="preserve"> </author>
  </authors>
  <commentList>
    <comment ref="I3" authorId="0" shapeId="0">
      <text>
        <r>
          <rPr>
            <sz val="8"/>
            <color indexed="10"/>
            <rFont val="Tahoma"/>
            <family val="2"/>
          </rPr>
          <t>If this number is new since your last course offering, be sure to contact the EMS Education Coordinator to update the databases</t>
        </r>
      </text>
    </comment>
    <comment ref="K3" authorId="0" shapeId="0">
      <text>
        <r>
          <rPr>
            <sz val="8"/>
            <color indexed="10"/>
            <rFont val="Tahoma"/>
            <family val="2"/>
          </rPr>
          <t>If this number is new since your last course offering, be sure to contact the EMS Education Coordinator to update the databases</t>
        </r>
      </text>
    </comment>
    <comment ref="M3" authorId="0" shapeId="0">
      <text>
        <r>
          <rPr>
            <sz val="8"/>
            <color indexed="10"/>
            <rFont val="Tahoma"/>
            <family val="2"/>
          </rPr>
          <t>If this address is new since your last course offering, be sure to contact the EMS Education Coordinator to update the databases</t>
        </r>
      </text>
    </comment>
    <comment ref="C5" authorId="0" shapeId="0">
      <text>
        <r>
          <rPr>
            <sz val="8"/>
            <color indexed="10"/>
            <rFont val="Tahoma"/>
            <family val="2"/>
          </rPr>
          <t>If this address is new since your last course offering, be sure to contact the EMS Education Coordinator to update the databases</t>
        </r>
      </text>
    </comment>
    <comment ref="E5" authorId="0" shapeId="0">
      <text>
        <r>
          <rPr>
            <sz val="8"/>
            <color indexed="10"/>
            <rFont val="Tahoma"/>
            <family val="2"/>
          </rPr>
          <t>If this address is new since your last course offering, be sure to contact the EMS Education Coordinator to update the databases</t>
        </r>
      </text>
    </comment>
    <comment ref="A8" authorId="1" shapeId="0">
      <text>
        <r>
          <rPr>
            <sz val="8"/>
            <color indexed="81"/>
            <rFont val="Tahoma"/>
            <family val="2"/>
          </rPr>
          <t>Hint: If pasting title of class, double click on box first.</t>
        </r>
      </text>
    </comment>
    <comment ref="D8" authorId="1" shapeId="0">
      <text>
        <r>
          <rPr>
            <sz val="8"/>
            <color indexed="81"/>
            <rFont val="Tahoma"/>
            <family val="2"/>
          </rPr>
          <t>If distributive learning, list name of provider such as "JB Learning"</t>
        </r>
      </text>
    </comment>
    <comment ref="E8" authorId="1" shapeId="0">
      <text>
        <r>
          <rPr>
            <sz val="8"/>
            <color indexed="81"/>
            <rFont val="Tahoma"/>
            <family val="2"/>
          </rPr>
          <t xml:space="preserve">If Distributive Learning, list provider catalog or approval number such as 
11-NAEMT-F2A-0008 </t>
        </r>
      </text>
    </comment>
    <comment ref="G8" authorId="2" shapeId="0">
      <text>
        <r>
          <rPr>
            <sz val="8"/>
            <color indexed="81"/>
            <rFont val="Tahoma"/>
            <family val="2"/>
          </rPr>
          <t>If Distributive Learning, CEU's Approved by:
Approval not needed for Live classroom.</t>
        </r>
      </text>
    </comment>
    <comment ref="H9" authorId="0" shapeId="0">
      <text>
        <r>
          <rPr>
            <sz val="8"/>
            <color indexed="81"/>
            <rFont val="Tahoma"/>
            <family val="2"/>
          </rPr>
          <t>If class is  a live session, indicate day; if it is a distributive module, enter Distributive</t>
        </r>
      </text>
    </comment>
    <comment ref="I9" authorId="0" shapeId="0">
      <text>
        <r>
          <rPr>
            <sz val="8"/>
            <color indexed="81"/>
            <rFont val="Tahoma"/>
            <family val="2"/>
          </rPr>
          <t>If the class is distributive, enter either date on certificate or the first day of the program's time frame in which module was completed</t>
        </r>
      </text>
    </comment>
    <comment ref="J9" authorId="0" shapeId="0">
      <text>
        <r>
          <rPr>
            <sz val="8"/>
            <color indexed="81"/>
            <rFont val="Tahoma"/>
            <family val="2"/>
          </rPr>
          <t>If the module is distributive, the start time is 00:00</t>
        </r>
      </text>
    </comment>
    <comment ref="K9" authorId="0" shapeId="0">
      <text>
        <r>
          <rPr>
            <sz val="8"/>
            <color indexed="81"/>
            <rFont val="Tahoma"/>
            <family val="2"/>
          </rPr>
          <t>If the module is distributive, the end time is the hour that would indicate the number of CEU's awarded.  Example, 3.5 CEU's = 03:30</t>
        </r>
      </text>
    </comment>
    <comment ref="H10" authorId="0" shapeId="0">
      <text>
        <r>
          <rPr>
            <sz val="8"/>
            <color indexed="81"/>
            <rFont val="Tahoma"/>
            <family val="2"/>
          </rPr>
          <t>If class is  a live session, indicate day; if it is a distributive module, enter Distributive</t>
        </r>
      </text>
    </comment>
    <comment ref="I10" authorId="0" shapeId="0">
      <text>
        <r>
          <rPr>
            <sz val="8"/>
            <color indexed="81"/>
            <rFont val="Tahoma"/>
            <family val="2"/>
          </rPr>
          <t>If the class is distributive, enter either date on certificate or the first day of the program's time frame in which module was completed</t>
        </r>
      </text>
    </comment>
    <comment ref="J10" authorId="0" shapeId="0">
      <text>
        <r>
          <rPr>
            <sz val="8"/>
            <color indexed="81"/>
            <rFont val="Tahoma"/>
            <family val="2"/>
          </rPr>
          <t>If the module is distributive, the start time is 00:00</t>
        </r>
      </text>
    </comment>
    <comment ref="K10" authorId="0" shapeId="0">
      <text>
        <r>
          <rPr>
            <sz val="8"/>
            <color indexed="81"/>
            <rFont val="Tahoma"/>
            <family val="2"/>
          </rPr>
          <t>If the module is distributive, the end time is the hour that would indicate the number of CEU's awarded.  Example, 3.5 CEU's = 03:30</t>
        </r>
      </text>
    </comment>
    <comment ref="H11" authorId="0" shapeId="0">
      <text>
        <r>
          <rPr>
            <sz val="8"/>
            <color indexed="81"/>
            <rFont val="Tahoma"/>
            <family val="2"/>
          </rPr>
          <t>If class is  a live session, indicate day; if it is a distributive module, enter Distributive</t>
        </r>
      </text>
    </comment>
    <comment ref="I11" authorId="0" shapeId="0">
      <text>
        <r>
          <rPr>
            <sz val="8"/>
            <color indexed="81"/>
            <rFont val="Tahoma"/>
            <family val="2"/>
          </rPr>
          <t>If the class is distributive, enter either date on certificate or the first day of the program's time frame in which module was completed</t>
        </r>
      </text>
    </comment>
    <comment ref="J11" authorId="0" shapeId="0">
      <text>
        <r>
          <rPr>
            <sz val="8"/>
            <color indexed="81"/>
            <rFont val="Tahoma"/>
            <family val="2"/>
          </rPr>
          <t>If the module is distributive, the start time is 00:00</t>
        </r>
      </text>
    </comment>
    <comment ref="K11" authorId="0" shapeId="0">
      <text>
        <r>
          <rPr>
            <sz val="8"/>
            <color indexed="81"/>
            <rFont val="Tahoma"/>
            <family val="2"/>
          </rPr>
          <t>If the module is distributive, the end time is the hour that would indicate the number of CEU's awarded.  Example, 3.5 CEU's = 03:30</t>
        </r>
      </text>
    </comment>
    <comment ref="H12" authorId="0" shapeId="0">
      <text>
        <r>
          <rPr>
            <sz val="8"/>
            <color indexed="81"/>
            <rFont val="Tahoma"/>
            <family val="2"/>
          </rPr>
          <t>If class is  a live session, indicate day; if it is a distributive module, enter Distributive</t>
        </r>
      </text>
    </comment>
    <comment ref="I12" authorId="0" shapeId="0">
      <text>
        <r>
          <rPr>
            <sz val="8"/>
            <color indexed="81"/>
            <rFont val="Tahoma"/>
            <family val="2"/>
          </rPr>
          <t>If the class is distributive, enter either date on certificate or the first day of the program's time frame in which module was completed</t>
        </r>
      </text>
    </comment>
    <comment ref="J12" authorId="0" shapeId="0">
      <text>
        <r>
          <rPr>
            <sz val="8"/>
            <color indexed="81"/>
            <rFont val="Tahoma"/>
            <family val="2"/>
          </rPr>
          <t>If the module is distributive, the start time is 00:00</t>
        </r>
      </text>
    </comment>
    <comment ref="K12" authorId="0" shapeId="0">
      <text>
        <r>
          <rPr>
            <sz val="8"/>
            <color indexed="81"/>
            <rFont val="Tahoma"/>
            <family val="2"/>
          </rPr>
          <t>If the module is distributive, the end time is the hour that would indicate the number of CEU's awarded.  Example, 3.5 CEU's = 03:30</t>
        </r>
      </text>
    </comment>
    <comment ref="H13" authorId="0" shapeId="0">
      <text>
        <r>
          <rPr>
            <sz val="8"/>
            <color indexed="81"/>
            <rFont val="Tahoma"/>
            <family val="2"/>
          </rPr>
          <t>If class is  a live session, indicate day; if it is a distributive module, enter Distributive</t>
        </r>
      </text>
    </comment>
    <comment ref="I13" authorId="0" shapeId="0">
      <text>
        <r>
          <rPr>
            <sz val="8"/>
            <color indexed="81"/>
            <rFont val="Tahoma"/>
            <family val="2"/>
          </rPr>
          <t>If the class is distributive, enter either date on certificate or the first day of the program's time frame in which module was completed</t>
        </r>
      </text>
    </comment>
    <comment ref="J13" authorId="0" shapeId="0">
      <text>
        <r>
          <rPr>
            <sz val="8"/>
            <color indexed="81"/>
            <rFont val="Tahoma"/>
            <family val="2"/>
          </rPr>
          <t>If the module is distributive, the start time is 00:00</t>
        </r>
      </text>
    </comment>
    <comment ref="K13" authorId="0" shapeId="0">
      <text>
        <r>
          <rPr>
            <sz val="8"/>
            <color indexed="81"/>
            <rFont val="Tahoma"/>
            <family val="2"/>
          </rPr>
          <t>If the module is distributive, the end time is the hour that would indicate the number of CEU's awarded.  Example, 3.5 CEU's = 03:30</t>
        </r>
      </text>
    </comment>
    <comment ref="H14" authorId="0" shapeId="0">
      <text>
        <r>
          <rPr>
            <sz val="8"/>
            <color indexed="81"/>
            <rFont val="Tahoma"/>
            <family val="2"/>
          </rPr>
          <t>If class is  a live session, indicate day; if it is a distributive module, enter Distributive</t>
        </r>
      </text>
    </comment>
    <comment ref="I14" authorId="0" shapeId="0">
      <text>
        <r>
          <rPr>
            <sz val="8"/>
            <color indexed="81"/>
            <rFont val="Tahoma"/>
            <family val="2"/>
          </rPr>
          <t>If the class is distributive, enter either date on certificate or the first day of the program's time frame in which module was completed</t>
        </r>
      </text>
    </comment>
    <comment ref="J14" authorId="0" shapeId="0">
      <text>
        <r>
          <rPr>
            <sz val="8"/>
            <color indexed="81"/>
            <rFont val="Tahoma"/>
            <family val="2"/>
          </rPr>
          <t>If the module is distributive, the start time is 00:00</t>
        </r>
      </text>
    </comment>
    <comment ref="K14" authorId="0" shapeId="0">
      <text>
        <r>
          <rPr>
            <sz val="8"/>
            <color indexed="81"/>
            <rFont val="Tahoma"/>
            <family val="2"/>
          </rPr>
          <t>If the module is distributive, the end time is the hour that would indicate the number of CEU's awarded.  Example, 3.5 CEU's = 03:30</t>
        </r>
      </text>
    </comment>
    <comment ref="H15" authorId="0" shapeId="0">
      <text>
        <r>
          <rPr>
            <sz val="8"/>
            <color indexed="81"/>
            <rFont val="Tahoma"/>
            <family val="2"/>
          </rPr>
          <t>If class is  a live session, indicate day; if it is a distributive module, enter Distributive</t>
        </r>
      </text>
    </comment>
    <comment ref="I15" authorId="0" shapeId="0">
      <text>
        <r>
          <rPr>
            <sz val="8"/>
            <color indexed="81"/>
            <rFont val="Tahoma"/>
            <family val="2"/>
          </rPr>
          <t>If the class is distributive, enter either date on certificate or the first day of the program's time frame in which module was completed</t>
        </r>
      </text>
    </comment>
    <comment ref="J15" authorId="0" shapeId="0">
      <text>
        <r>
          <rPr>
            <sz val="8"/>
            <color indexed="81"/>
            <rFont val="Tahoma"/>
            <family val="2"/>
          </rPr>
          <t>If the module is distributive, the start time is 00:00</t>
        </r>
      </text>
    </comment>
    <comment ref="K15" authorId="0" shapeId="0">
      <text>
        <r>
          <rPr>
            <sz val="8"/>
            <color indexed="81"/>
            <rFont val="Tahoma"/>
            <family val="2"/>
          </rPr>
          <t>If the module is distributive, the end time is the hour that would indicate the number of CEU's awarded.  Example, 3.5 CEU's = 03:30</t>
        </r>
      </text>
    </comment>
    <comment ref="H16" authorId="0" shapeId="0">
      <text>
        <r>
          <rPr>
            <sz val="8"/>
            <color indexed="81"/>
            <rFont val="Tahoma"/>
            <family val="2"/>
          </rPr>
          <t>If class is  a live session, indicate day; if it is a distributive module, enter Distributive</t>
        </r>
      </text>
    </comment>
    <comment ref="I16" authorId="0" shapeId="0">
      <text>
        <r>
          <rPr>
            <sz val="8"/>
            <color indexed="81"/>
            <rFont val="Tahoma"/>
            <family val="2"/>
          </rPr>
          <t>If the class is distributive, enter either date on certificate or the first day of the program's time frame in which module was completed</t>
        </r>
      </text>
    </comment>
    <comment ref="J16" authorId="0" shapeId="0">
      <text>
        <r>
          <rPr>
            <sz val="8"/>
            <color indexed="81"/>
            <rFont val="Tahoma"/>
            <family val="2"/>
          </rPr>
          <t>If the module is distributive, the start time is 00:00</t>
        </r>
      </text>
    </comment>
    <comment ref="K16" authorId="0" shapeId="0">
      <text>
        <r>
          <rPr>
            <sz val="8"/>
            <color indexed="81"/>
            <rFont val="Tahoma"/>
            <family val="2"/>
          </rPr>
          <t>If the module is distributive, the end time is the hour that would indicate the number of CEU's awarded.  Example, 3.5 CEU's = 03:30</t>
        </r>
      </text>
    </comment>
    <comment ref="H17" authorId="0" shapeId="0">
      <text>
        <r>
          <rPr>
            <sz val="8"/>
            <color indexed="81"/>
            <rFont val="Tahoma"/>
            <family val="2"/>
          </rPr>
          <t>If class is  a live session, indicate day; if it is a distributive module, enter Distributive</t>
        </r>
      </text>
    </comment>
    <comment ref="I17" authorId="0" shapeId="0">
      <text>
        <r>
          <rPr>
            <sz val="8"/>
            <color indexed="81"/>
            <rFont val="Tahoma"/>
            <family val="2"/>
          </rPr>
          <t>If the class is distributive, enter either date on certificate or the first day of the program's time frame in which module was completed</t>
        </r>
      </text>
    </comment>
    <comment ref="J17" authorId="0" shapeId="0">
      <text>
        <r>
          <rPr>
            <sz val="8"/>
            <color indexed="81"/>
            <rFont val="Tahoma"/>
            <family val="2"/>
          </rPr>
          <t>If the module is distributive, the start time is 00:00</t>
        </r>
      </text>
    </comment>
    <comment ref="K17" authorId="0" shapeId="0">
      <text>
        <r>
          <rPr>
            <sz val="8"/>
            <color indexed="81"/>
            <rFont val="Tahoma"/>
            <family val="2"/>
          </rPr>
          <t>If the module is distributive, the end time is the hour that would indicate the number of CEU's awarded.  Example, 3.5 CEU's = 03:30</t>
        </r>
      </text>
    </comment>
    <comment ref="H18" authorId="0" shapeId="0">
      <text>
        <r>
          <rPr>
            <sz val="8"/>
            <color indexed="81"/>
            <rFont val="Tahoma"/>
            <family val="2"/>
          </rPr>
          <t>If class is  a live session, indicate day; if it is a distributive module, enter Distributive</t>
        </r>
      </text>
    </comment>
    <comment ref="I18" authorId="0" shapeId="0">
      <text>
        <r>
          <rPr>
            <sz val="8"/>
            <color indexed="81"/>
            <rFont val="Tahoma"/>
            <family val="2"/>
          </rPr>
          <t>If the class is distributive, enter either date on certificate or the first day of the program's time frame in which module was completed</t>
        </r>
      </text>
    </comment>
    <comment ref="J18" authorId="0" shapeId="0">
      <text>
        <r>
          <rPr>
            <sz val="8"/>
            <color indexed="81"/>
            <rFont val="Tahoma"/>
            <family val="2"/>
          </rPr>
          <t>If the module is distributive, the start time is 00:00</t>
        </r>
      </text>
    </comment>
    <comment ref="K18" authorId="0" shapeId="0">
      <text>
        <r>
          <rPr>
            <sz val="8"/>
            <color indexed="81"/>
            <rFont val="Tahoma"/>
            <family val="2"/>
          </rPr>
          <t>If the module is distributive, the end time is the hour that would indicate the number of CEU's awarded.  Example, 3.5 CEU's = 03:30</t>
        </r>
      </text>
    </comment>
    <comment ref="H19" authorId="0" shapeId="0">
      <text>
        <r>
          <rPr>
            <sz val="8"/>
            <color indexed="81"/>
            <rFont val="Tahoma"/>
            <family val="2"/>
          </rPr>
          <t>If class is  a live session, indicate day; if it is a distributive module, enter Distributive</t>
        </r>
      </text>
    </comment>
    <comment ref="I19" authorId="0" shapeId="0">
      <text>
        <r>
          <rPr>
            <sz val="8"/>
            <color indexed="81"/>
            <rFont val="Tahoma"/>
            <family val="2"/>
          </rPr>
          <t>If the class is distributive, enter either date on certificate or the first day of the program's time frame in which module was completed</t>
        </r>
      </text>
    </comment>
    <comment ref="J19" authorId="0" shapeId="0">
      <text>
        <r>
          <rPr>
            <sz val="8"/>
            <color indexed="81"/>
            <rFont val="Tahoma"/>
            <family val="2"/>
          </rPr>
          <t>If the module is distributive, the start time is 00:00</t>
        </r>
      </text>
    </comment>
    <comment ref="K19" authorId="0" shapeId="0">
      <text>
        <r>
          <rPr>
            <sz val="8"/>
            <color indexed="81"/>
            <rFont val="Tahoma"/>
            <family val="2"/>
          </rPr>
          <t>If the module is distributive, the end time is the hour that would indicate the number of CEU's awarded.  Example, 3.5 CEU's = 03:30</t>
        </r>
      </text>
    </comment>
    <comment ref="H20" authorId="0" shapeId="0">
      <text>
        <r>
          <rPr>
            <sz val="8"/>
            <color indexed="81"/>
            <rFont val="Tahoma"/>
            <family val="2"/>
          </rPr>
          <t>If class is  a live session, indicate day; if it is a distributive module, enter Distributive</t>
        </r>
      </text>
    </comment>
    <comment ref="I20" authorId="0" shapeId="0">
      <text>
        <r>
          <rPr>
            <sz val="8"/>
            <color indexed="81"/>
            <rFont val="Tahoma"/>
            <family val="2"/>
          </rPr>
          <t>If the class is distributive, enter either date on certificate or the first day of the program's time frame in which module was completed</t>
        </r>
      </text>
    </comment>
    <comment ref="J20" authorId="0" shapeId="0">
      <text>
        <r>
          <rPr>
            <sz val="8"/>
            <color indexed="81"/>
            <rFont val="Tahoma"/>
            <family val="2"/>
          </rPr>
          <t>If the module is distributive, the start time is 00:00</t>
        </r>
      </text>
    </comment>
    <comment ref="K20" authorId="0" shapeId="0">
      <text>
        <r>
          <rPr>
            <sz val="8"/>
            <color indexed="81"/>
            <rFont val="Tahoma"/>
            <family val="2"/>
          </rPr>
          <t>If the module is distributive, the end time is the hour that would indicate the number of CEU's awarded.  Example, 3.5 CEU's = 03:30</t>
        </r>
      </text>
    </comment>
    <comment ref="H21" authorId="0" shapeId="0">
      <text>
        <r>
          <rPr>
            <sz val="8"/>
            <color indexed="81"/>
            <rFont val="Tahoma"/>
            <family val="2"/>
          </rPr>
          <t>If class is  a live session, indicate day; if it is a distributive module, enter Distributive</t>
        </r>
      </text>
    </comment>
    <comment ref="I21" authorId="0" shapeId="0">
      <text>
        <r>
          <rPr>
            <sz val="8"/>
            <color indexed="81"/>
            <rFont val="Tahoma"/>
            <family val="2"/>
          </rPr>
          <t>If the class is distributive, enter either date on certificate or the first day of the program's time frame in which module was completed</t>
        </r>
      </text>
    </comment>
    <comment ref="J21" authorId="0" shapeId="0">
      <text>
        <r>
          <rPr>
            <sz val="8"/>
            <color indexed="81"/>
            <rFont val="Tahoma"/>
            <family val="2"/>
          </rPr>
          <t>If the module is distributive, the start time is 00:00</t>
        </r>
      </text>
    </comment>
    <comment ref="K21" authorId="0" shapeId="0">
      <text>
        <r>
          <rPr>
            <sz val="8"/>
            <color indexed="81"/>
            <rFont val="Tahoma"/>
            <family val="2"/>
          </rPr>
          <t>If the module is distributive, the end time is the hour that would indicate the number of CEU's awarded.  Example, 3.5 CEU's = 03:30</t>
        </r>
      </text>
    </comment>
    <comment ref="H22" authorId="0" shapeId="0">
      <text>
        <r>
          <rPr>
            <sz val="8"/>
            <color indexed="81"/>
            <rFont val="Tahoma"/>
            <family val="2"/>
          </rPr>
          <t>If class is  a live session, indicate day; if it is a distributive module, enter Distributive</t>
        </r>
      </text>
    </comment>
    <comment ref="I22" authorId="0" shapeId="0">
      <text>
        <r>
          <rPr>
            <sz val="8"/>
            <color indexed="81"/>
            <rFont val="Tahoma"/>
            <family val="2"/>
          </rPr>
          <t>If the class is distributive, enter either date on certificate or the first day of the program's time frame in which module was completed</t>
        </r>
      </text>
    </comment>
    <comment ref="J22" authorId="0" shapeId="0">
      <text>
        <r>
          <rPr>
            <sz val="8"/>
            <color indexed="81"/>
            <rFont val="Tahoma"/>
            <family val="2"/>
          </rPr>
          <t>If the module is distributive, the start time is 00:00</t>
        </r>
      </text>
    </comment>
    <comment ref="K22" authorId="0" shapeId="0">
      <text>
        <r>
          <rPr>
            <sz val="8"/>
            <color indexed="81"/>
            <rFont val="Tahoma"/>
            <family val="2"/>
          </rPr>
          <t>If the module is distributive, the end time is the hour that would indicate the number of CEU's awarded.  Example, 3.5 CEU's = 03:30</t>
        </r>
      </text>
    </comment>
    <comment ref="H23" authorId="0" shapeId="0">
      <text>
        <r>
          <rPr>
            <sz val="8"/>
            <color indexed="81"/>
            <rFont val="Tahoma"/>
            <family val="2"/>
          </rPr>
          <t>If class is  a live session, indicate day; if it is a distributive module, enter Distributive</t>
        </r>
      </text>
    </comment>
    <comment ref="I23" authorId="0" shapeId="0">
      <text>
        <r>
          <rPr>
            <sz val="8"/>
            <color indexed="81"/>
            <rFont val="Tahoma"/>
            <family val="2"/>
          </rPr>
          <t>If the class is distributive, enter either date on certificate or the first day of the program's time frame in which module was completed</t>
        </r>
      </text>
    </comment>
    <comment ref="J23" authorId="0" shapeId="0">
      <text>
        <r>
          <rPr>
            <sz val="8"/>
            <color indexed="81"/>
            <rFont val="Tahoma"/>
            <family val="2"/>
          </rPr>
          <t>If the module is distributive, the start time is 00:00</t>
        </r>
      </text>
    </comment>
    <comment ref="K23" authorId="0" shapeId="0">
      <text>
        <r>
          <rPr>
            <sz val="8"/>
            <color indexed="81"/>
            <rFont val="Tahoma"/>
            <family val="2"/>
          </rPr>
          <t>If the module is distributive, the end time is the hour that would indicate the number of CEU's awarded.  Example, 3.5 CEU's = 03:30</t>
        </r>
      </text>
    </comment>
    <comment ref="H24" authorId="0" shapeId="0">
      <text>
        <r>
          <rPr>
            <sz val="8"/>
            <color indexed="81"/>
            <rFont val="Tahoma"/>
            <family val="2"/>
          </rPr>
          <t>If class is  a live session, indicate day; if it is a distributive module, enter Distributive</t>
        </r>
      </text>
    </comment>
    <comment ref="I24" authorId="0" shapeId="0">
      <text>
        <r>
          <rPr>
            <sz val="8"/>
            <color indexed="81"/>
            <rFont val="Tahoma"/>
            <family val="2"/>
          </rPr>
          <t>If the class is distributive, enter either date on certificate or the first day of the program's time frame in which module was completed</t>
        </r>
      </text>
    </comment>
    <comment ref="J24" authorId="0" shapeId="0">
      <text>
        <r>
          <rPr>
            <sz val="8"/>
            <color indexed="81"/>
            <rFont val="Tahoma"/>
            <family val="2"/>
          </rPr>
          <t>If the module is distributive, the start time is 00:00</t>
        </r>
      </text>
    </comment>
    <comment ref="K24" authorId="0" shapeId="0">
      <text>
        <r>
          <rPr>
            <sz val="8"/>
            <color indexed="81"/>
            <rFont val="Tahoma"/>
            <family val="2"/>
          </rPr>
          <t>If the module is distributive, the end time is the hour that would indicate the number of CEU's awarded.  Example, 3.5 CEU's = 03:30</t>
        </r>
      </text>
    </comment>
    <comment ref="H25" authorId="0" shapeId="0">
      <text>
        <r>
          <rPr>
            <sz val="8"/>
            <color indexed="81"/>
            <rFont val="Tahoma"/>
            <family val="2"/>
          </rPr>
          <t>If class is  a live session, indicate day; if it is a distributive module, enter Distributive</t>
        </r>
      </text>
    </comment>
    <comment ref="I25" authorId="0" shapeId="0">
      <text>
        <r>
          <rPr>
            <sz val="8"/>
            <color indexed="81"/>
            <rFont val="Tahoma"/>
            <family val="2"/>
          </rPr>
          <t>If the class is distributive, enter either date on certificate or the first day of the program's time frame in which module was completed</t>
        </r>
      </text>
    </comment>
    <comment ref="J25" authorId="0" shapeId="0">
      <text>
        <r>
          <rPr>
            <sz val="8"/>
            <color indexed="81"/>
            <rFont val="Tahoma"/>
            <family val="2"/>
          </rPr>
          <t>If the module is distributive, the start time is 00:00</t>
        </r>
      </text>
    </comment>
    <comment ref="K25" authorId="0" shapeId="0">
      <text>
        <r>
          <rPr>
            <sz val="8"/>
            <color indexed="81"/>
            <rFont val="Tahoma"/>
            <family val="2"/>
          </rPr>
          <t>If the module is distributive, the end time is the hour that would indicate the number of CEU's awarded.  Example, 3.5 CEU's = 03:30</t>
        </r>
      </text>
    </comment>
    <comment ref="H26" authorId="0" shapeId="0">
      <text>
        <r>
          <rPr>
            <sz val="8"/>
            <color indexed="81"/>
            <rFont val="Tahoma"/>
            <family val="2"/>
          </rPr>
          <t>If class is  a live session, indicate day; if it is a distributive module, enter Distributive</t>
        </r>
      </text>
    </comment>
    <comment ref="I26" authorId="0" shapeId="0">
      <text>
        <r>
          <rPr>
            <sz val="8"/>
            <color indexed="81"/>
            <rFont val="Tahoma"/>
            <family val="2"/>
          </rPr>
          <t>If the class is distributive, enter either date on certificate or the first day of the program's time frame in which module was completed</t>
        </r>
      </text>
    </comment>
    <comment ref="J26" authorId="0" shapeId="0">
      <text>
        <r>
          <rPr>
            <sz val="8"/>
            <color indexed="81"/>
            <rFont val="Tahoma"/>
            <family val="2"/>
          </rPr>
          <t>If the module is distributive, the start time is 00:00</t>
        </r>
      </text>
    </comment>
    <comment ref="K26" authorId="0" shapeId="0">
      <text>
        <r>
          <rPr>
            <sz val="8"/>
            <color indexed="81"/>
            <rFont val="Tahoma"/>
            <family val="2"/>
          </rPr>
          <t>If the module is distributive, the end time is the hour that would indicate the number of CEU's awarded.  Example, 3.5 CEU's = 03:30</t>
        </r>
      </text>
    </comment>
    <comment ref="H27" authorId="0" shapeId="0">
      <text>
        <r>
          <rPr>
            <sz val="8"/>
            <color indexed="81"/>
            <rFont val="Tahoma"/>
            <family val="2"/>
          </rPr>
          <t>If class is  a live session, indicate day; if it is a distributive module, enter Distributive</t>
        </r>
      </text>
    </comment>
    <comment ref="I27" authorId="0" shapeId="0">
      <text>
        <r>
          <rPr>
            <sz val="8"/>
            <color indexed="81"/>
            <rFont val="Tahoma"/>
            <family val="2"/>
          </rPr>
          <t>If the class is distributive, enter either date on certificate or the first day of the program's time frame in which module was completed</t>
        </r>
      </text>
    </comment>
    <comment ref="J27" authorId="0" shapeId="0">
      <text>
        <r>
          <rPr>
            <sz val="8"/>
            <color indexed="81"/>
            <rFont val="Tahoma"/>
            <family val="2"/>
          </rPr>
          <t>If the module is distributive, the start time is 00:00</t>
        </r>
      </text>
    </comment>
    <comment ref="K27" authorId="0" shapeId="0">
      <text>
        <r>
          <rPr>
            <sz val="8"/>
            <color indexed="81"/>
            <rFont val="Tahoma"/>
            <family val="2"/>
          </rPr>
          <t>If the module is distributive, the end time is the hour that would indicate the number of CEU's awarded.  Example, 3.5 CEU's = 03:30</t>
        </r>
      </text>
    </comment>
    <comment ref="H28" authorId="0" shapeId="0">
      <text>
        <r>
          <rPr>
            <sz val="8"/>
            <color indexed="81"/>
            <rFont val="Tahoma"/>
            <family val="2"/>
          </rPr>
          <t>If class is  a live session, indicate day; if it is a distributive module, enter Distributive</t>
        </r>
      </text>
    </comment>
    <comment ref="I28" authorId="0" shapeId="0">
      <text>
        <r>
          <rPr>
            <sz val="8"/>
            <color indexed="81"/>
            <rFont val="Tahoma"/>
            <family val="2"/>
          </rPr>
          <t>If the class is distributive, enter either date on certificate or the first day of the program's time frame in which module was completed</t>
        </r>
      </text>
    </comment>
    <comment ref="J28" authorId="0" shapeId="0">
      <text>
        <r>
          <rPr>
            <sz val="8"/>
            <color indexed="81"/>
            <rFont val="Tahoma"/>
            <family val="2"/>
          </rPr>
          <t>If the module is distributive, the start time is 00:00</t>
        </r>
      </text>
    </comment>
    <comment ref="K28" authorId="0" shapeId="0">
      <text>
        <r>
          <rPr>
            <sz val="8"/>
            <color indexed="81"/>
            <rFont val="Tahoma"/>
            <family val="2"/>
          </rPr>
          <t>If the module is distributive, the end time is the hour that would indicate the number of CEU's awarded.  Example, 3.5 CEU's = 03:30</t>
        </r>
      </text>
    </comment>
    <comment ref="H29" authorId="0" shapeId="0">
      <text>
        <r>
          <rPr>
            <sz val="8"/>
            <color indexed="81"/>
            <rFont val="Tahoma"/>
            <family val="2"/>
          </rPr>
          <t>If class is  a live session, indicate day; if it is a distributive module, enter Distributive</t>
        </r>
      </text>
    </comment>
    <comment ref="I29" authorId="0" shapeId="0">
      <text>
        <r>
          <rPr>
            <sz val="8"/>
            <color indexed="81"/>
            <rFont val="Tahoma"/>
            <family val="2"/>
          </rPr>
          <t>If the class is distributive, enter either date on certificate or the first day of the program's time frame in which module was completed</t>
        </r>
      </text>
    </comment>
    <comment ref="J29" authorId="0" shapeId="0">
      <text>
        <r>
          <rPr>
            <sz val="8"/>
            <color indexed="81"/>
            <rFont val="Tahoma"/>
            <family val="2"/>
          </rPr>
          <t>If the module is distributive, the start time is 00:00</t>
        </r>
      </text>
    </comment>
    <comment ref="K29" authorId="0" shapeId="0">
      <text>
        <r>
          <rPr>
            <sz val="8"/>
            <color indexed="81"/>
            <rFont val="Tahoma"/>
            <family val="2"/>
          </rPr>
          <t>If the module is distributive, the end time is the hour that would indicate the number of CEU's awarded.  Example, 3.5 CEU's = 03:30</t>
        </r>
      </text>
    </comment>
    <comment ref="H30" authorId="0" shapeId="0">
      <text>
        <r>
          <rPr>
            <sz val="8"/>
            <color indexed="81"/>
            <rFont val="Tahoma"/>
            <family val="2"/>
          </rPr>
          <t>If class is  a live session, indicate day; if it is a distributive module, enter Distributive</t>
        </r>
      </text>
    </comment>
    <comment ref="I30" authorId="0" shapeId="0">
      <text>
        <r>
          <rPr>
            <sz val="8"/>
            <color indexed="81"/>
            <rFont val="Tahoma"/>
            <family val="2"/>
          </rPr>
          <t>If the class is distributive, enter either date on certificate or the first day of the program's time frame in which module was completed</t>
        </r>
      </text>
    </comment>
    <comment ref="J30" authorId="0" shapeId="0">
      <text>
        <r>
          <rPr>
            <sz val="8"/>
            <color indexed="81"/>
            <rFont val="Tahoma"/>
            <family val="2"/>
          </rPr>
          <t>If the module is distributive, the start time is 00:00</t>
        </r>
      </text>
    </comment>
    <comment ref="K30" authorId="0" shapeId="0">
      <text>
        <r>
          <rPr>
            <sz val="8"/>
            <color indexed="81"/>
            <rFont val="Tahoma"/>
            <family val="2"/>
          </rPr>
          <t>If the module is distributive, the end time is the hour that would indicate the number of CEU's awarded.  Example, 3.5 CEU's = 03:30</t>
        </r>
      </text>
    </comment>
    <comment ref="H31" authorId="0" shapeId="0">
      <text>
        <r>
          <rPr>
            <sz val="8"/>
            <color indexed="81"/>
            <rFont val="Tahoma"/>
            <family val="2"/>
          </rPr>
          <t>If class is  a live session, indicate day; if it is a distributive module, enter Distributive</t>
        </r>
      </text>
    </comment>
    <comment ref="I31" authorId="0" shapeId="0">
      <text>
        <r>
          <rPr>
            <sz val="8"/>
            <color indexed="81"/>
            <rFont val="Tahoma"/>
            <family val="2"/>
          </rPr>
          <t>If the class is distributive, enter either date on certificate or the first day of the program's time frame in which module was completed</t>
        </r>
      </text>
    </comment>
    <comment ref="J31" authorId="0" shapeId="0">
      <text>
        <r>
          <rPr>
            <sz val="8"/>
            <color indexed="81"/>
            <rFont val="Tahoma"/>
            <family val="2"/>
          </rPr>
          <t>If the module is distributive, the start time is 00:00</t>
        </r>
      </text>
    </comment>
    <comment ref="K31" authorId="0" shapeId="0">
      <text>
        <r>
          <rPr>
            <sz val="8"/>
            <color indexed="81"/>
            <rFont val="Tahoma"/>
            <family val="2"/>
          </rPr>
          <t>If the module is distributive, the end time is the hour that would indicate the number of CEU's awarded.  Example, 3.5 CEU's = 03:30</t>
        </r>
      </text>
    </comment>
    <comment ref="H32" authorId="0" shapeId="0">
      <text>
        <r>
          <rPr>
            <sz val="8"/>
            <color indexed="81"/>
            <rFont val="Tahoma"/>
            <family val="2"/>
          </rPr>
          <t>If class is  a live session, indicate day; if it is a distributive module, enter Distributive</t>
        </r>
      </text>
    </comment>
    <comment ref="I32" authorId="0" shapeId="0">
      <text>
        <r>
          <rPr>
            <sz val="8"/>
            <color indexed="81"/>
            <rFont val="Tahoma"/>
            <family val="2"/>
          </rPr>
          <t>If the class is distributive, enter either date on certificate or the first day of the program's time frame in which module was completed</t>
        </r>
      </text>
    </comment>
    <comment ref="J32" authorId="0" shapeId="0">
      <text>
        <r>
          <rPr>
            <sz val="8"/>
            <color indexed="81"/>
            <rFont val="Tahoma"/>
            <family val="2"/>
          </rPr>
          <t>If the module is distributive, the start time is 00:00</t>
        </r>
      </text>
    </comment>
    <comment ref="K32" authorId="0" shapeId="0">
      <text>
        <r>
          <rPr>
            <sz val="8"/>
            <color indexed="81"/>
            <rFont val="Tahoma"/>
            <family val="2"/>
          </rPr>
          <t>If the module is distributive, the end time is the hour that would indicate the number of CEU's awarded.  Example, 3.5 CEU's = 03:30</t>
        </r>
      </text>
    </comment>
    <comment ref="H33" authorId="0" shapeId="0">
      <text>
        <r>
          <rPr>
            <sz val="8"/>
            <color indexed="81"/>
            <rFont val="Tahoma"/>
            <family val="2"/>
          </rPr>
          <t>If class is  a live session, indicate day; if it is a distributive module, enter Distributive</t>
        </r>
      </text>
    </comment>
    <comment ref="I33" authorId="0" shapeId="0">
      <text>
        <r>
          <rPr>
            <sz val="8"/>
            <color indexed="81"/>
            <rFont val="Tahoma"/>
            <family val="2"/>
          </rPr>
          <t>If the class is distributive, enter either date on certificate or the first day of the program's time frame in which module was completed</t>
        </r>
      </text>
    </comment>
    <comment ref="J33" authorId="0" shapeId="0">
      <text>
        <r>
          <rPr>
            <sz val="8"/>
            <color indexed="81"/>
            <rFont val="Tahoma"/>
            <family val="2"/>
          </rPr>
          <t>If the module is distributive, the start time is 00:00</t>
        </r>
      </text>
    </comment>
    <comment ref="K33" authorId="0" shapeId="0">
      <text>
        <r>
          <rPr>
            <sz val="8"/>
            <color indexed="81"/>
            <rFont val="Tahoma"/>
            <family val="2"/>
          </rPr>
          <t>If the module is distributive, the end time is the hour that would indicate the number of CEU's awarded.  Example, 3.5 CEU's = 03:30</t>
        </r>
      </text>
    </comment>
    <comment ref="H34" authorId="0" shapeId="0">
      <text>
        <r>
          <rPr>
            <sz val="8"/>
            <color indexed="81"/>
            <rFont val="Tahoma"/>
            <family val="2"/>
          </rPr>
          <t>If class is  a live session, indicate day; if it is a distributive module, enter Distributive</t>
        </r>
      </text>
    </comment>
    <comment ref="I34" authorId="0" shapeId="0">
      <text>
        <r>
          <rPr>
            <sz val="8"/>
            <color indexed="81"/>
            <rFont val="Tahoma"/>
            <family val="2"/>
          </rPr>
          <t>If the class is distributive, enter either date on certificate or the first day of the program's time frame in which module was completed</t>
        </r>
      </text>
    </comment>
    <comment ref="J34" authorId="0" shapeId="0">
      <text>
        <r>
          <rPr>
            <sz val="8"/>
            <color indexed="81"/>
            <rFont val="Tahoma"/>
            <family val="2"/>
          </rPr>
          <t>If the module is distributive, the start time is 00:00</t>
        </r>
      </text>
    </comment>
    <comment ref="K34" authorId="0" shapeId="0">
      <text>
        <r>
          <rPr>
            <sz val="8"/>
            <color indexed="81"/>
            <rFont val="Tahoma"/>
            <family val="2"/>
          </rPr>
          <t>If the module is distributive, the end time is the hour that would indicate the number of CEU's awarded.  Example, 3.5 CEU's = 03:30</t>
        </r>
      </text>
    </comment>
  </commentList>
</comments>
</file>

<file path=xl/sharedStrings.xml><?xml version="1.0" encoding="utf-8"?>
<sst xmlns="http://schemas.openxmlformats.org/spreadsheetml/2006/main" count="109" uniqueCount="94">
  <si>
    <t>Paramedic</t>
  </si>
  <si>
    <t>Zip</t>
  </si>
  <si>
    <t>Course Approval Number</t>
  </si>
  <si>
    <t>Region</t>
  </si>
  <si>
    <t>Date</t>
  </si>
  <si>
    <t>Course Start Date</t>
  </si>
  <si>
    <t>Course End Date</t>
  </si>
  <si>
    <t>Monday</t>
  </si>
  <si>
    <t>Tuesday</t>
  </si>
  <si>
    <t>Wednesday</t>
  </si>
  <si>
    <t>Thursday</t>
  </si>
  <si>
    <t>Friday</t>
  </si>
  <si>
    <t>Saturday</t>
  </si>
  <si>
    <t>Sunday</t>
  </si>
  <si>
    <t>Lead Instructor Last Name</t>
  </si>
  <si>
    <t>Lead Instructor First Name</t>
  </si>
  <si>
    <t>Lead Instructor EMS-I Number</t>
  </si>
  <si>
    <t>Lead Instructor Primary Phone Number</t>
  </si>
  <si>
    <t>Lead Instructor Secondary Phone Number</t>
  </si>
  <si>
    <t>Lead Instructor Email Address</t>
  </si>
  <si>
    <t>EMR</t>
  </si>
  <si>
    <t>EMT</t>
  </si>
  <si>
    <t>AEMT</t>
  </si>
  <si>
    <t>Medical Director Name</t>
  </si>
  <si>
    <t>Estimated Number of Students</t>
  </si>
  <si>
    <t>Course Open / Closed to the Public?</t>
  </si>
  <si>
    <t>EMS-I</t>
  </si>
  <si>
    <t>Class Title</t>
  </si>
  <si>
    <t>Instructor Name</t>
  </si>
  <si>
    <t>Instructor Number</t>
  </si>
  <si>
    <t>Class Day</t>
  </si>
  <si>
    <t>Class Date</t>
  </si>
  <si>
    <t>Class Start Time</t>
  </si>
  <si>
    <t>Class End Time</t>
  </si>
  <si>
    <t>Class Duration</t>
  </si>
  <si>
    <t xml:space="preserve">Hours </t>
  </si>
  <si>
    <t>BLS Standard</t>
  </si>
  <si>
    <t>Cardiac Care</t>
  </si>
  <si>
    <t>BLS Met</t>
  </si>
  <si>
    <t>Medical Care</t>
  </si>
  <si>
    <t>ALS Standard</t>
  </si>
  <si>
    <t>Trauma</t>
  </si>
  <si>
    <t>ALS Met?</t>
  </si>
  <si>
    <t>EMS Ops</t>
  </si>
  <si>
    <t>Skills</t>
  </si>
  <si>
    <t xml:space="preserve"> # Topics Met</t>
  </si>
  <si>
    <t>Topics Met?</t>
  </si>
  <si>
    <t>Standards Met?</t>
  </si>
  <si>
    <t>Practical Examination</t>
  </si>
  <si>
    <t>Written Examination</t>
  </si>
  <si>
    <t>Cardiac</t>
  </si>
  <si>
    <t>Medical</t>
  </si>
  <si>
    <t>EMS-I Signature</t>
  </si>
  <si>
    <t>Instructor Mailing Address - Street / Box</t>
  </si>
  <si>
    <t>Instructor Mailing Address - Town</t>
  </si>
  <si>
    <t xml:space="preserve">Sponsor Agency </t>
  </si>
  <si>
    <t>Course Street Address</t>
  </si>
  <si>
    <t>Course Town Address</t>
  </si>
  <si>
    <t>Hospital / Clinical Site Affiliation</t>
  </si>
  <si>
    <t>Open</t>
  </si>
  <si>
    <t>Closed</t>
  </si>
  <si>
    <t>Hour Score A</t>
  </si>
  <si>
    <t>Hour Score B</t>
  </si>
  <si>
    <t>Topic Score</t>
  </si>
  <si>
    <t>Criteria</t>
  </si>
  <si>
    <t>Airway</t>
  </si>
  <si>
    <t>Medical Director Signature</t>
  </si>
  <si>
    <t>Delivery Method</t>
  </si>
  <si>
    <t>Distributive</t>
  </si>
  <si>
    <t xml:space="preserve">CEU Approval </t>
  </si>
  <si>
    <t>Other National</t>
  </si>
  <si>
    <t>Local Medical Director</t>
  </si>
  <si>
    <t>Building / Room</t>
  </si>
  <si>
    <t>Criteria Met</t>
  </si>
  <si>
    <t>CAPCE</t>
  </si>
  <si>
    <t>Special Pop</t>
  </si>
  <si>
    <t>Elective</t>
  </si>
  <si>
    <t>Electives</t>
  </si>
  <si>
    <t>ALS</t>
  </si>
  <si>
    <t>AHA</t>
  </si>
  <si>
    <t>ASHI</t>
  </si>
  <si>
    <t>ECSI</t>
  </si>
  <si>
    <t>NAEMT</t>
  </si>
  <si>
    <t>The applicant hereby affirms that the course listed herein complies with and will continue to comply with all relevant federal and state laws including but not limited to current US Department of Transportation EMS Educational Standards, the State of Connecticut General Statutes, Regulations of State Agencies and the Office of Emergency Medical Services Education Manual.  Upon course completion, applicant  will attest that each graduating student has demonstrated the required level of competency as required in current standards. " I agree that my typed signature is the legally binding equivalent to my handwritten signature."</t>
  </si>
  <si>
    <t>Form Date 1/1/19 JD</t>
  </si>
  <si>
    <t>EMS Refresher   Course Level</t>
  </si>
  <si>
    <t>1.  Live - One Time</t>
  </si>
  <si>
    <t>2.  Live - On-going</t>
  </si>
  <si>
    <t>3.  Distributive</t>
  </si>
  <si>
    <t>4.  Standard Cert Course</t>
  </si>
  <si>
    <t>5.  Virtual Training</t>
  </si>
  <si>
    <t>Application to Conduct EMS Refresher Training Form (T-1) 10-01-18</t>
  </si>
  <si>
    <t>Category</t>
  </si>
  <si>
    <t>Categories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</si>
</sst>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m/dd/yy;@"/>
    <numFmt numFmtId="165" formatCode="00000"/>
    <numFmt numFmtId="166" formatCode="000000"/>
    <numFmt numFmtId="167" formatCode="[h]:mm:ss;@"/>
  </numFmts>
  <fonts count="27" x14ac:knownFonts="1">
    <font>
      <sz val="10"/>
      <name val="Arial"/>
    </font>
    <font>
      <sz val="8"/>
      <name val="Arial"/>
      <family val="2"/>
    </font>
    <font>
      <b/>
      <sz val="8"/>
      <name val="Arial"/>
      <family val="2"/>
    </font>
    <font>
      <sz val="6"/>
      <name val="Arial"/>
      <family val="2"/>
    </font>
    <font>
      <sz val="10"/>
      <name val="Arial"/>
      <family val="2"/>
    </font>
    <font>
      <sz val="7"/>
      <name val="Arial"/>
      <family val="2"/>
    </font>
    <font>
      <u/>
      <sz val="10"/>
      <color indexed="12"/>
      <name val="Arial"/>
      <family val="2"/>
    </font>
    <font>
      <b/>
      <sz val="8"/>
      <color indexed="10"/>
      <name val="Arial"/>
      <family val="2"/>
    </font>
    <font>
      <b/>
      <sz val="12"/>
      <name val="Arial"/>
      <family val="2"/>
    </font>
    <font>
      <sz val="5"/>
      <name val="Arial"/>
      <family val="2"/>
    </font>
    <font>
      <b/>
      <sz val="6"/>
      <name val="Arial"/>
      <family val="2"/>
    </font>
    <font>
      <sz val="8"/>
      <color indexed="10"/>
      <name val="Tahoma"/>
      <family val="2"/>
    </font>
    <font>
      <b/>
      <sz val="5"/>
      <name val="Arial"/>
      <family val="2"/>
    </font>
    <font>
      <sz val="8"/>
      <color indexed="81"/>
      <name val="Tahoma"/>
      <family val="2"/>
    </font>
    <font>
      <sz val="11"/>
      <color rgb="FF9C0006"/>
      <name val="Calibri"/>
      <family val="2"/>
      <scheme val="minor"/>
    </font>
    <font>
      <sz val="8"/>
      <color rgb="FF9C0006"/>
      <name val="Calibri"/>
      <family val="2"/>
      <scheme val="minor"/>
    </font>
    <font>
      <b/>
      <sz val="7"/>
      <color theme="3"/>
      <name val="Arial"/>
      <family val="2"/>
    </font>
    <font>
      <sz val="7"/>
      <color theme="3"/>
      <name val="Arial"/>
      <family val="2"/>
    </font>
    <font>
      <b/>
      <sz val="10"/>
      <color theme="3"/>
      <name val="Arial"/>
      <family val="2"/>
    </font>
    <font>
      <b/>
      <sz val="5"/>
      <color theme="3"/>
      <name val="Arial"/>
      <family val="2"/>
    </font>
    <font>
      <u/>
      <sz val="7"/>
      <color indexed="12"/>
      <name val="Arial"/>
      <family val="2"/>
    </font>
    <font>
      <sz val="6"/>
      <name val="Arial Narrow"/>
      <family val="2"/>
    </font>
    <font>
      <sz val="14"/>
      <color theme="3" tint="-0.249977111117893"/>
      <name val="Lucida Handwriting"/>
      <family val="4"/>
    </font>
    <font>
      <sz val="7"/>
      <color theme="3" tint="0.39997558519241921"/>
      <name val="Arial"/>
      <family val="2"/>
    </font>
    <font>
      <sz val="7"/>
      <color theme="3" tint="-0.249977111117893"/>
      <name val="Arial"/>
      <family val="2"/>
    </font>
    <font>
      <sz val="6"/>
      <color theme="3" tint="-0.249977111117893"/>
      <name val="Arial"/>
      <family val="2"/>
    </font>
    <font>
      <b/>
      <u/>
      <sz val="7"/>
      <name val="Arial"/>
      <family val="2"/>
    </font>
  </fonts>
  <fills count="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rgb="FFFFDA65"/>
        <bgColor indexed="64"/>
      </patternFill>
    </fill>
    <fill>
      <patternFill patternType="solid">
        <fgColor rgb="FFFFC7CE"/>
      </patternFill>
    </fill>
    <fill>
      <patternFill patternType="solid">
        <fgColor rgb="FFFFFF00"/>
        <bgColor indexed="64"/>
      </patternFill>
    </fill>
    <fill>
      <patternFill patternType="solid">
        <fgColor theme="0"/>
        <bgColor indexed="64"/>
      </patternFill>
    </fill>
  </fills>
  <borders count="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6" fillId="0" borderId="0" applyNumberFormat="0" applyFill="0" applyBorder="0" applyAlignment="0" applyProtection="0">
      <alignment vertical="top"/>
      <protection locked="0"/>
    </xf>
    <xf numFmtId="0" fontId="14" fillId="6" borderId="0" applyNumberFormat="0" applyBorder="0" applyAlignment="0" applyProtection="0"/>
  </cellStyleXfs>
  <cellXfs count="64">
    <xf numFmtId="0" fontId="0" fillId="0" borderId="0" xfId="0"/>
    <xf numFmtId="0" fontId="2" fillId="0" borderId="0" xfId="0" applyFont="1" applyAlignment="1">
      <alignment horizontal="center" vertical="center" wrapText="1"/>
    </xf>
    <xf numFmtId="0" fontId="5" fillId="0" borderId="0" xfId="0" applyFont="1" applyAlignment="1">
      <alignment horizontal="center" vertical="center" wrapText="1"/>
    </xf>
    <xf numFmtId="20" fontId="5" fillId="0" borderId="0" xfId="0" applyNumberFormat="1" applyFont="1" applyAlignment="1">
      <alignment horizontal="center" vertical="center" wrapText="1"/>
    </xf>
    <xf numFmtId="46" fontId="5" fillId="0" borderId="0" xfId="0" applyNumberFormat="1" applyFont="1" applyAlignment="1">
      <alignment horizontal="center" vertical="center" wrapText="1"/>
    </xf>
    <xf numFmtId="0" fontId="5" fillId="2" borderId="0" xfId="0" applyFont="1" applyFill="1" applyAlignment="1">
      <alignment horizontal="center" vertical="center" wrapText="1"/>
    </xf>
    <xf numFmtId="167" fontId="5" fillId="0" borderId="0" xfId="0" applyNumberFormat="1" applyFont="1" applyAlignment="1">
      <alignment horizontal="center" vertical="center" wrapText="1"/>
    </xf>
    <xf numFmtId="0" fontId="3" fillId="3" borderId="0" xfId="0" applyFont="1" applyFill="1" applyAlignment="1">
      <alignment horizontal="center" vertical="center" wrapText="1"/>
    </xf>
    <xf numFmtId="0" fontId="5" fillId="3" borderId="0" xfId="0" applyFont="1" applyFill="1" applyAlignment="1">
      <alignment horizontal="center" vertical="center" wrapText="1"/>
    </xf>
    <xf numFmtId="0" fontId="5" fillId="0" borderId="0" xfId="0" applyNumberFormat="1" applyFont="1" applyAlignment="1">
      <alignment horizontal="center" vertical="center"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5" fillId="5" borderId="0" xfId="0" applyFont="1" applyFill="1" applyAlignment="1" applyProtection="1">
      <alignment horizontal="center" vertical="center" wrapText="1"/>
      <protection locked="0"/>
    </xf>
    <xf numFmtId="164" fontId="5" fillId="5" borderId="0" xfId="0" applyNumberFormat="1" applyFont="1" applyFill="1" applyAlignment="1" applyProtection="1">
      <alignment horizontal="center" vertical="center" wrapText="1"/>
      <protection locked="0"/>
    </xf>
    <xf numFmtId="167" fontId="5" fillId="5" borderId="0" xfId="0" applyNumberFormat="1" applyFont="1" applyFill="1" applyAlignment="1" applyProtection="1">
      <alignment horizontal="center" vertical="center" wrapText="1"/>
      <protection locked="0"/>
    </xf>
    <xf numFmtId="167" fontId="5" fillId="5" borderId="0" xfId="0" applyNumberFormat="1" applyFont="1" applyFill="1" applyAlignment="1">
      <alignment horizontal="center" vertical="center" wrapText="1"/>
    </xf>
    <xf numFmtId="14" fontId="9" fillId="2" borderId="0" xfId="0" applyNumberFormat="1" applyFont="1" applyFill="1" applyAlignment="1">
      <alignment horizontal="center" vertical="center" wrapText="1"/>
    </xf>
    <xf numFmtId="0" fontId="5" fillId="0" borderId="0" xfId="0" applyFont="1" applyAlignment="1">
      <alignment horizontal="center" vertical="center" wrapText="1"/>
    </xf>
    <xf numFmtId="0" fontId="0" fillId="7" borderId="0" xfId="0" applyFill="1" applyProtection="1">
      <protection hidden="1"/>
    </xf>
    <xf numFmtId="0" fontId="0" fillId="7" borderId="0" xfId="0" applyFill="1"/>
    <xf numFmtId="0" fontId="5" fillId="7" borderId="0" xfId="0" applyFont="1" applyFill="1" applyAlignment="1" applyProtection="1">
      <alignment horizontal="center" vertical="center" wrapText="1"/>
      <protection hidden="1"/>
    </xf>
    <xf numFmtId="0" fontId="1" fillId="7" borderId="0" xfId="0" applyFont="1" applyFill="1" applyAlignment="1" applyProtection="1">
      <alignment horizontal="center" vertical="center" wrapText="1"/>
      <protection hidden="1"/>
    </xf>
    <xf numFmtId="0" fontId="5" fillId="7" borderId="0" xfId="0" applyFont="1" applyFill="1" applyProtection="1">
      <protection hidden="1"/>
    </xf>
    <xf numFmtId="0" fontId="4" fillId="7" borderId="0" xfId="0" applyFont="1" applyFill="1" applyProtection="1">
      <protection hidden="1"/>
    </xf>
    <xf numFmtId="0" fontId="3" fillId="7" borderId="0" xfId="0" applyFont="1" applyFill="1" applyAlignment="1" applyProtection="1">
      <alignment horizontal="center" vertical="center"/>
      <protection hidden="1"/>
    </xf>
    <xf numFmtId="2" fontId="0" fillId="7" borderId="0" xfId="0" applyNumberFormat="1" applyFill="1" applyProtection="1">
      <protection hidden="1"/>
    </xf>
    <xf numFmtId="0" fontId="3" fillId="8" borderId="0" xfId="0" applyFont="1" applyFill="1" applyAlignment="1">
      <alignment horizontal="center" vertical="center" wrapText="1"/>
    </xf>
    <xf numFmtId="0" fontId="15" fillId="6" borderId="0" xfId="2" applyFont="1" applyAlignment="1">
      <alignment horizontal="center" vertical="center" wrapText="1"/>
    </xf>
    <xf numFmtId="0" fontId="16" fillId="0" borderId="0" xfId="0" applyFont="1" applyAlignment="1" applyProtection="1">
      <alignment horizontal="center" vertical="center" wrapText="1"/>
      <protection locked="0"/>
    </xf>
    <xf numFmtId="164" fontId="16" fillId="0" borderId="0" xfId="0" applyNumberFormat="1" applyFont="1" applyAlignment="1" applyProtection="1">
      <alignment horizontal="center" vertical="center" wrapText="1"/>
      <protection locked="0"/>
    </xf>
    <xf numFmtId="165" fontId="16" fillId="0" borderId="0" xfId="0" applyNumberFormat="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0" fillId="8" borderId="0" xfId="0" applyFill="1"/>
    <xf numFmtId="0" fontId="9" fillId="0" borderId="0" xfId="0" applyFont="1" applyAlignment="1">
      <alignment vertical="center" wrapText="1"/>
    </xf>
    <xf numFmtId="0" fontId="24" fillId="0" borderId="0" xfId="0" applyFont="1" applyAlignment="1" applyProtection="1">
      <alignment horizontal="center" vertical="center"/>
      <protection locked="0"/>
    </xf>
    <xf numFmtId="0" fontId="25" fillId="0" borderId="0" xfId="0" applyFont="1" applyAlignment="1" applyProtection="1">
      <alignment horizontal="center" vertical="center" shrinkToFit="1"/>
      <protection locked="0"/>
    </xf>
    <xf numFmtId="0" fontId="25" fillId="0" borderId="0" xfId="0" applyFont="1" applyAlignment="1" applyProtection="1">
      <alignment horizontal="center" vertical="center"/>
      <protection locked="0"/>
    </xf>
    <xf numFmtId="0" fontId="24" fillId="0" borderId="0" xfId="0" applyFont="1" applyAlignment="1" applyProtection="1">
      <alignment horizontal="center" vertical="center" wrapText="1"/>
      <protection locked="0"/>
    </xf>
    <xf numFmtId="164" fontId="24" fillId="0" borderId="0" xfId="0" applyNumberFormat="1" applyFont="1" applyAlignment="1" applyProtection="1">
      <alignment horizontal="center" vertical="center" wrapText="1"/>
      <protection locked="0"/>
    </xf>
    <xf numFmtId="167" fontId="24" fillId="0" borderId="0" xfId="0" applyNumberFormat="1" applyFont="1" applyAlignment="1" applyProtection="1">
      <alignment horizontal="center" vertical="center" wrapText="1"/>
      <protection locked="0"/>
    </xf>
    <xf numFmtId="0" fontId="24" fillId="0" borderId="0" xfId="0" applyFont="1" applyAlignment="1" applyProtection="1">
      <alignment horizontal="center" vertical="center" shrinkToFit="1"/>
      <protection locked="0"/>
    </xf>
    <xf numFmtId="164" fontId="23" fillId="0" borderId="0" xfId="0" applyNumberFormat="1" applyFont="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4"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5" fillId="0" borderId="0" xfId="0" applyFont="1" applyAlignment="1">
      <alignment horizontal="center" vertical="center" wrapText="1"/>
    </xf>
    <xf numFmtId="0" fontId="2" fillId="5" borderId="0" xfId="0" applyFont="1" applyFill="1" applyAlignment="1" applyProtection="1">
      <alignment horizontal="center" vertical="center" wrapText="1"/>
    </xf>
    <xf numFmtId="0" fontId="2" fillId="0" borderId="0" xfId="0" applyFont="1" applyAlignment="1">
      <alignment horizontal="center" vertical="center" wrapText="1"/>
    </xf>
    <xf numFmtId="0" fontId="16" fillId="0" borderId="0" xfId="0"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0" fillId="0" borderId="0" xfId="0" applyAlignment="1">
      <alignment horizontal="center" vertical="center" wrapText="1"/>
    </xf>
    <xf numFmtId="0" fontId="10" fillId="0" borderId="0" xfId="0" applyFont="1" applyAlignment="1">
      <alignment horizontal="center" vertical="center" wrapText="1"/>
    </xf>
    <xf numFmtId="0" fontId="7" fillId="4" borderId="0" xfId="0" applyFont="1" applyFill="1" applyAlignment="1">
      <alignment horizontal="center" vertical="center" wrapText="1"/>
    </xf>
    <xf numFmtId="0" fontId="21" fillId="0" borderId="0" xfId="0" applyFont="1" applyAlignment="1">
      <alignment horizontal="left" vertical="center" wrapText="1"/>
    </xf>
    <xf numFmtId="0" fontId="8" fillId="0" borderId="0" xfId="0" applyFont="1" applyAlignment="1">
      <alignment horizontal="center" vertical="center" wrapText="1"/>
    </xf>
    <xf numFmtId="166" fontId="16" fillId="0" borderId="0" xfId="0" applyNumberFormat="1" applyFont="1" applyAlignment="1" applyProtection="1">
      <alignment horizontal="center" vertical="center" wrapText="1"/>
      <protection locked="0"/>
    </xf>
    <xf numFmtId="0" fontId="20" fillId="0" borderId="0" xfId="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26" fillId="0" borderId="0" xfId="0" applyFont="1" applyAlignment="1">
      <alignment horizontal="center" vertical="center" wrapText="1"/>
    </xf>
  </cellXfs>
  <cellStyles count="3">
    <cellStyle name="Bad" xfId="2" builtinId="27"/>
    <cellStyle name="Hyperlink" xfId="1" builtinId="8"/>
    <cellStyle name="Normal" xfId="0" builtinId="0"/>
  </cellStyles>
  <dxfs count="10">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2"/>
  <sheetViews>
    <sheetView tabSelected="1" showWhiteSpace="0" view="pageBreakPreview" topLeftCell="A4" zoomScale="115" zoomScaleNormal="130" zoomScaleSheetLayoutView="115" workbookViewId="0">
      <selection activeCell="E13" sqref="E13"/>
    </sheetView>
  </sheetViews>
  <sheetFormatPr defaultRowHeight="12.75" x14ac:dyDescent="0.2"/>
  <cols>
    <col min="14" max="14" width="13.28515625" customWidth="1"/>
    <col min="15" max="15" width="16.28515625" style="19" hidden="1" customWidth="1"/>
    <col min="16" max="16" width="8.5703125" style="19" hidden="1" customWidth="1"/>
    <col min="17" max="17" width="6.7109375" style="19" hidden="1" customWidth="1"/>
    <col min="18" max="19" width="9.140625" style="19" hidden="1" customWidth="1"/>
    <col min="20" max="20" width="9.140625" style="32" customWidth="1"/>
    <col min="21" max="23" width="9.140625" customWidth="1"/>
  </cols>
  <sheetData>
    <row r="1" spans="1:18" ht="15.75" x14ac:dyDescent="0.2">
      <c r="A1" s="59" t="s">
        <v>91</v>
      </c>
      <c r="B1" s="59"/>
      <c r="C1" s="59"/>
      <c r="D1" s="59"/>
      <c r="E1" s="59"/>
      <c r="F1" s="59"/>
      <c r="G1" s="59"/>
      <c r="H1" s="59"/>
      <c r="I1" s="59"/>
      <c r="J1" s="59"/>
      <c r="K1" s="59"/>
      <c r="L1" s="59"/>
      <c r="M1" s="59"/>
      <c r="N1" s="59"/>
      <c r="O1" s="18"/>
      <c r="P1" s="18"/>
      <c r="Q1" s="18"/>
      <c r="R1" s="18"/>
    </row>
    <row r="2" spans="1:18" ht="21.75" customHeight="1" x14ac:dyDescent="0.2">
      <c r="A2" s="52" t="s">
        <v>85</v>
      </c>
      <c r="B2" s="52"/>
      <c r="C2" s="52" t="s">
        <v>14</v>
      </c>
      <c r="D2" s="52"/>
      <c r="E2" s="52" t="s">
        <v>15</v>
      </c>
      <c r="F2" s="52"/>
      <c r="G2" s="52" t="s">
        <v>16</v>
      </c>
      <c r="H2" s="52"/>
      <c r="I2" s="52" t="s">
        <v>17</v>
      </c>
      <c r="J2" s="52"/>
      <c r="K2" s="52" t="s">
        <v>18</v>
      </c>
      <c r="L2" s="52"/>
      <c r="M2" s="52" t="s">
        <v>19</v>
      </c>
      <c r="N2" s="52"/>
      <c r="O2" s="18"/>
      <c r="P2" s="20"/>
      <c r="Q2" s="18"/>
      <c r="R2" s="18"/>
    </row>
    <row r="3" spans="1:18" x14ac:dyDescent="0.2">
      <c r="A3" s="53"/>
      <c r="B3" s="53"/>
      <c r="C3" s="53"/>
      <c r="D3" s="53"/>
      <c r="E3" s="53"/>
      <c r="F3" s="53"/>
      <c r="G3" s="60"/>
      <c r="H3" s="60"/>
      <c r="I3" s="53"/>
      <c r="J3" s="53"/>
      <c r="K3" s="53"/>
      <c r="L3" s="53"/>
      <c r="M3" s="61"/>
      <c r="N3" s="62"/>
      <c r="O3" s="21" t="s">
        <v>20</v>
      </c>
      <c r="P3" s="20">
        <v>1</v>
      </c>
      <c r="Q3" s="18" t="s">
        <v>59</v>
      </c>
      <c r="R3" s="18"/>
    </row>
    <row r="4" spans="1:18" ht="21" customHeight="1" x14ac:dyDescent="0.2">
      <c r="A4" s="1" t="s">
        <v>5</v>
      </c>
      <c r="B4" s="1" t="s">
        <v>6</v>
      </c>
      <c r="C4" s="52" t="s">
        <v>53</v>
      </c>
      <c r="D4" s="52"/>
      <c r="E4" s="52" t="s">
        <v>54</v>
      </c>
      <c r="F4" s="52"/>
      <c r="G4" s="1" t="s">
        <v>1</v>
      </c>
      <c r="H4" s="52" t="s">
        <v>55</v>
      </c>
      <c r="I4" s="55"/>
      <c r="J4" s="52" t="s">
        <v>56</v>
      </c>
      <c r="K4" s="55"/>
      <c r="L4" s="52" t="s">
        <v>57</v>
      </c>
      <c r="M4" s="52"/>
      <c r="N4" s="1" t="s">
        <v>72</v>
      </c>
      <c r="O4" s="21" t="s">
        <v>21</v>
      </c>
      <c r="P4" s="20">
        <v>2</v>
      </c>
      <c r="Q4" s="18" t="s">
        <v>60</v>
      </c>
      <c r="R4" s="18"/>
    </row>
    <row r="5" spans="1:18" x14ac:dyDescent="0.2">
      <c r="A5" s="29"/>
      <c r="B5" s="29"/>
      <c r="C5" s="53"/>
      <c r="D5" s="53"/>
      <c r="E5" s="53"/>
      <c r="F5" s="53"/>
      <c r="G5" s="30"/>
      <c r="H5" s="53"/>
      <c r="I5" s="53"/>
      <c r="J5" s="53"/>
      <c r="K5" s="53"/>
      <c r="L5" s="53"/>
      <c r="M5" s="53"/>
      <c r="N5" s="31"/>
      <c r="O5" s="21" t="s">
        <v>22</v>
      </c>
      <c r="P5" s="20">
        <v>3</v>
      </c>
      <c r="Q5" s="18"/>
      <c r="R5" s="18"/>
    </row>
    <row r="6" spans="1:18" ht="23.25" customHeight="1" x14ac:dyDescent="0.2">
      <c r="A6" s="52" t="s">
        <v>23</v>
      </c>
      <c r="B6" s="52"/>
      <c r="C6" s="52" t="s">
        <v>66</v>
      </c>
      <c r="D6" s="52"/>
      <c r="E6" s="55"/>
      <c r="F6" s="52" t="s">
        <v>58</v>
      </c>
      <c r="G6" s="55"/>
      <c r="H6" s="1" t="s">
        <v>3</v>
      </c>
      <c r="I6" s="52" t="s">
        <v>24</v>
      </c>
      <c r="J6" s="52"/>
      <c r="K6" s="52" t="s">
        <v>25</v>
      </c>
      <c r="L6" s="52"/>
      <c r="M6" s="57" t="s">
        <v>2</v>
      </c>
      <c r="N6" s="57"/>
      <c r="O6" s="21" t="s">
        <v>0</v>
      </c>
      <c r="P6" s="20">
        <v>4</v>
      </c>
      <c r="Q6" s="18"/>
      <c r="R6" s="18"/>
    </row>
    <row r="7" spans="1:18" ht="21.75" customHeight="1" x14ac:dyDescent="0.2">
      <c r="A7" s="53"/>
      <c r="B7" s="53"/>
      <c r="C7" s="53"/>
      <c r="D7" s="53"/>
      <c r="E7" s="54"/>
      <c r="F7" s="53"/>
      <c r="G7" s="54"/>
      <c r="H7" s="28"/>
      <c r="I7" s="53"/>
      <c r="J7" s="53"/>
      <c r="K7" s="53"/>
      <c r="L7" s="53"/>
      <c r="M7" s="53"/>
      <c r="N7" s="53"/>
      <c r="O7" s="21" t="s">
        <v>26</v>
      </c>
      <c r="P7" s="20">
        <v>5</v>
      </c>
      <c r="Q7" s="18"/>
      <c r="R7" s="18"/>
    </row>
    <row r="8" spans="1:18" ht="16.5" x14ac:dyDescent="0.2">
      <c r="A8" s="56" t="s">
        <v>27</v>
      </c>
      <c r="B8" s="56"/>
      <c r="C8" s="10" t="s">
        <v>92</v>
      </c>
      <c r="D8" s="10" t="s">
        <v>28</v>
      </c>
      <c r="E8" s="10" t="s">
        <v>29</v>
      </c>
      <c r="F8" s="10" t="s">
        <v>67</v>
      </c>
      <c r="G8" s="11" t="s">
        <v>69</v>
      </c>
      <c r="H8" s="10" t="s">
        <v>30</v>
      </c>
      <c r="I8" s="10" t="s">
        <v>31</v>
      </c>
      <c r="J8" s="10" t="s">
        <v>32</v>
      </c>
      <c r="K8" s="10" t="s">
        <v>33</v>
      </c>
      <c r="L8" s="10" t="s">
        <v>34</v>
      </c>
      <c r="M8" s="10" t="s">
        <v>73</v>
      </c>
      <c r="N8" s="10">
        <f>+$N$9*24</f>
        <v>0</v>
      </c>
      <c r="O8" s="21" t="e">
        <f>IF($N$10="30:00:00",$N$10*24,$N$12*24)</f>
        <v>#VALUE!</v>
      </c>
      <c r="P8" s="21" t="e">
        <f>IF($N$10="30:00:00",$N$12*24,$N$10*24)</f>
        <v>#VALUE!</v>
      </c>
      <c r="Q8" s="18"/>
      <c r="R8" s="18"/>
    </row>
    <row r="9" spans="1:18" x14ac:dyDescent="0.2">
      <c r="A9" s="40"/>
      <c r="B9" s="40"/>
      <c r="C9" s="34"/>
      <c r="D9" s="34"/>
      <c r="E9" s="34"/>
      <c r="F9" s="35"/>
      <c r="G9" s="36"/>
      <c r="H9" s="37"/>
      <c r="I9" s="38"/>
      <c r="J9" s="39"/>
      <c r="K9" s="39"/>
      <c r="L9" s="6">
        <f>SUM(K9-J9)</f>
        <v>0</v>
      </c>
      <c r="M9" s="2" t="s">
        <v>35</v>
      </c>
      <c r="N9" s="4">
        <f>SUM(L9:L36)</f>
        <v>0</v>
      </c>
      <c r="O9" s="22"/>
      <c r="P9" s="23"/>
      <c r="Q9" s="18"/>
      <c r="R9" s="18"/>
    </row>
    <row r="10" spans="1:18" ht="12.75" customHeight="1" x14ac:dyDescent="0.2">
      <c r="A10" s="40"/>
      <c r="B10" s="40"/>
      <c r="C10" s="34"/>
      <c r="D10" s="34"/>
      <c r="E10" s="34"/>
      <c r="F10" s="35"/>
      <c r="G10" s="36"/>
      <c r="H10" s="37"/>
      <c r="I10" s="38"/>
      <c r="J10" s="39"/>
      <c r="K10" s="39"/>
      <c r="L10" s="6">
        <f t="shared" ref="L10:L36" si="0">SUM(K10-J10)</f>
        <v>0</v>
      </c>
      <c r="M10" s="2" t="s">
        <v>36</v>
      </c>
      <c r="N10" s="4" t="str">
        <f>IF($A$3="EMR","18:00",IF($A$3="EMT","30:00",""))</f>
        <v/>
      </c>
      <c r="O10" s="20" t="s">
        <v>65</v>
      </c>
      <c r="P10" s="20" t="s">
        <v>7</v>
      </c>
      <c r="Q10" s="22"/>
      <c r="R10" s="18"/>
    </row>
    <row r="11" spans="1:18" x14ac:dyDescent="0.2">
      <c r="A11" s="40"/>
      <c r="B11" s="40"/>
      <c r="C11" s="34"/>
      <c r="D11" s="34"/>
      <c r="E11" s="34"/>
      <c r="F11" s="35"/>
      <c r="G11" s="36"/>
      <c r="H11" s="37"/>
      <c r="I11" s="38"/>
      <c r="J11" s="39"/>
      <c r="K11" s="39"/>
      <c r="L11" s="6">
        <f t="shared" si="0"/>
        <v>0</v>
      </c>
      <c r="M11" s="2" t="s">
        <v>38</v>
      </c>
      <c r="N11" t="str">
        <f>IF(N10="","",IF(N8&gt;=P8,TRUE,FALSE))</f>
        <v/>
      </c>
      <c r="O11" s="20" t="s">
        <v>78</v>
      </c>
      <c r="P11" s="20" t="s">
        <v>8</v>
      </c>
      <c r="Q11" s="22"/>
      <c r="R11" s="18"/>
    </row>
    <row r="12" spans="1:18" x14ac:dyDescent="0.2">
      <c r="A12" s="40"/>
      <c r="B12" s="40"/>
      <c r="C12" s="34"/>
      <c r="D12" s="34"/>
      <c r="E12" s="34"/>
      <c r="F12" s="35"/>
      <c r="G12" s="36"/>
      <c r="H12" s="37"/>
      <c r="I12" s="38"/>
      <c r="J12" s="39"/>
      <c r="K12" s="39"/>
      <c r="L12" s="6">
        <f t="shared" si="0"/>
        <v>0</v>
      </c>
      <c r="M12" s="2" t="s">
        <v>40</v>
      </c>
      <c r="N12" s="4" t="str">
        <f>IF($A$3="AEMT","53:00",IF($A$3="Paramedic","48:00",""))</f>
        <v/>
      </c>
      <c r="O12" s="20" t="s">
        <v>37</v>
      </c>
      <c r="P12" s="20" t="s">
        <v>9</v>
      </c>
      <c r="Q12" s="22"/>
      <c r="R12" s="18"/>
    </row>
    <row r="13" spans="1:18" x14ac:dyDescent="0.2">
      <c r="A13" s="40"/>
      <c r="B13" s="40"/>
      <c r="C13" s="34"/>
      <c r="D13" s="34"/>
      <c r="E13" s="34"/>
      <c r="F13" s="35"/>
      <c r="G13" s="36"/>
      <c r="H13" s="37"/>
      <c r="I13" s="38"/>
      <c r="J13" s="39"/>
      <c r="K13" s="39"/>
      <c r="L13" s="6">
        <f t="shared" si="0"/>
        <v>0</v>
      </c>
      <c r="M13" s="2" t="s">
        <v>42</v>
      </c>
      <c r="N13" t="str">
        <f>IF(N12="","",IF(N8&gt;=O8,TRUE,FALSE))</f>
        <v/>
      </c>
      <c r="O13" s="20" t="s">
        <v>76</v>
      </c>
      <c r="P13" s="20" t="s">
        <v>10</v>
      </c>
      <c r="Q13" s="22"/>
      <c r="R13" s="18"/>
    </row>
    <row r="14" spans="1:18" x14ac:dyDescent="0.2">
      <c r="A14" s="40"/>
      <c r="B14" s="40"/>
      <c r="C14" s="34"/>
      <c r="D14" s="34"/>
      <c r="E14" s="34"/>
      <c r="F14" s="35"/>
      <c r="G14" s="36"/>
      <c r="H14" s="37"/>
      <c r="I14" s="38"/>
      <c r="J14" s="39"/>
      <c r="K14" s="39"/>
      <c r="L14" s="6">
        <f t="shared" si="0"/>
        <v>0</v>
      </c>
      <c r="M14" s="2"/>
      <c r="N14" s="3"/>
      <c r="O14" s="20" t="s">
        <v>43</v>
      </c>
      <c r="P14" s="20" t="s">
        <v>11</v>
      </c>
      <c r="Q14" s="18"/>
      <c r="R14" s="18"/>
    </row>
    <row r="15" spans="1:18" x14ac:dyDescent="0.2">
      <c r="A15" s="40"/>
      <c r="B15" s="40"/>
      <c r="C15" s="34"/>
      <c r="D15" s="34"/>
      <c r="E15" s="34"/>
      <c r="F15" s="35"/>
      <c r="G15" s="36"/>
      <c r="H15" s="37"/>
      <c r="I15" s="38"/>
      <c r="J15" s="39"/>
      <c r="K15" s="39"/>
      <c r="L15" s="6">
        <f t="shared" si="0"/>
        <v>0</v>
      </c>
      <c r="M15" s="2"/>
      <c r="N15" s="3"/>
      <c r="O15" s="20" t="s">
        <v>39</v>
      </c>
      <c r="P15" s="20" t="s">
        <v>12</v>
      </c>
      <c r="Q15" s="18"/>
      <c r="R15" s="18"/>
    </row>
    <row r="16" spans="1:18" x14ac:dyDescent="0.2">
      <c r="A16" s="40"/>
      <c r="B16" s="40"/>
      <c r="C16" s="34"/>
      <c r="D16" s="34"/>
      <c r="E16" s="34"/>
      <c r="F16" s="35"/>
      <c r="G16" s="36"/>
      <c r="H16" s="37"/>
      <c r="I16" s="38"/>
      <c r="J16" s="39"/>
      <c r="K16" s="39"/>
      <c r="L16" s="6">
        <f t="shared" si="0"/>
        <v>0</v>
      </c>
      <c r="M16" s="63" t="s">
        <v>93</v>
      </c>
      <c r="N16" s="63"/>
      <c r="O16" s="20" t="s">
        <v>44</v>
      </c>
      <c r="P16" s="20" t="s">
        <v>13</v>
      </c>
      <c r="Q16" s="18"/>
      <c r="R16" s="18"/>
    </row>
    <row r="17" spans="1:18" x14ac:dyDescent="0.2">
      <c r="A17" s="40"/>
      <c r="B17" s="40"/>
      <c r="C17" s="34"/>
      <c r="D17" s="34"/>
      <c r="E17" s="34"/>
      <c r="F17" s="35"/>
      <c r="G17" s="36"/>
      <c r="H17" s="37"/>
      <c r="I17" s="38"/>
      <c r="J17" s="39"/>
      <c r="K17" s="39"/>
      <c r="L17" s="6">
        <f t="shared" si="0"/>
        <v>0</v>
      </c>
      <c r="M17" s="2"/>
      <c r="N17" s="2"/>
      <c r="O17" s="20" t="s">
        <v>75</v>
      </c>
      <c r="P17" s="24" t="s">
        <v>68</v>
      </c>
      <c r="Q17" s="18"/>
      <c r="R17" s="18"/>
    </row>
    <row r="18" spans="1:18" x14ac:dyDescent="0.2">
      <c r="A18" s="40"/>
      <c r="B18" s="40"/>
      <c r="C18" s="34"/>
      <c r="D18" s="34"/>
      <c r="E18" s="34"/>
      <c r="F18" s="35"/>
      <c r="G18" s="36"/>
      <c r="H18" s="37"/>
      <c r="I18" s="38"/>
      <c r="J18" s="39"/>
      <c r="K18" s="39"/>
      <c r="L18" s="6">
        <f t="shared" si="0"/>
        <v>0</v>
      </c>
      <c r="M18" s="2" t="s">
        <v>65</v>
      </c>
      <c r="N18" s="27" t="b">
        <f>IF(N38&gt;0,TRUE)</f>
        <v>0</v>
      </c>
      <c r="O18" s="20" t="s">
        <v>41</v>
      </c>
      <c r="P18" s="23"/>
      <c r="Q18" s="18"/>
      <c r="R18" s="18"/>
    </row>
    <row r="19" spans="1:18" x14ac:dyDescent="0.2">
      <c r="A19" s="40"/>
      <c r="B19" s="40"/>
      <c r="C19" s="34"/>
      <c r="D19" s="34"/>
      <c r="E19" s="34"/>
      <c r="F19" s="35"/>
      <c r="G19" s="36"/>
      <c r="H19" s="37"/>
      <c r="I19" s="38"/>
      <c r="J19" s="39"/>
      <c r="K19" s="39"/>
      <c r="L19" s="6">
        <f t="shared" si="0"/>
        <v>0</v>
      </c>
      <c r="M19" s="2" t="s">
        <v>37</v>
      </c>
      <c r="N19" s="27" t="b">
        <f>IF(B37&gt;=1,TRUE)</f>
        <v>0</v>
      </c>
      <c r="P19" s="23"/>
      <c r="Q19" s="18"/>
      <c r="R19" s="18"/>
    </row>
    <row r="20" spans="1:18" x14ac:dyDescent="0.2">
      <c r="A20" s="40"/>
      <c r="B20" s="40"/>
      <c r="C20" s="34"/>
      <c r="D20" s="34"/>
      <c r="E20" s="34"/>
      <c r="F20" s="35"/>
      <c r="G20" s="36"/>
      <c r="H20" s="37"/>
      <c r="I20" s="38"/>
      <c r="J20" s="39"/>
      <c r="K20" s="39"/>
      <c r="L20" s="6">
        <f t="shared" si="0"/>
        <v>0</v>
      </c>
      <c r="M20" s="2" t="s">
        <v>43</v>
      </c>
      <c r="N20" s="27" t="b">
        <f>IF(L37&gt;=1,TRUE)</f>
        <v>0</v>
      </c>
      <c r="O20" s="22" t="s">
        <v>86</v>
      </c>
      <c r="P20" s="18"/>
      <c r="Q20" s="18"/>
      <c r="R20" s="18"/>
    </row>
    <row r="21" spans="1:18" x14ac:dyDescent="0.2">
      <c r="A21" s="40"/>
      <c r="B21" s="40"/>
      <c r="C21" s="34"/>
      <c r="D21" s="34"/>
      <c r="E21" s="34"/>
      <c r="F21" s="35"/>
      <c r="G21" s="36"/>
      <c r="H21" s="37"/>
      <c r="I21" s="38"/>
      <c r="J21" s="39"/>
      <c r="K21" s="39"/>
      <c r="L21" s="6">
        <f t="shared" si="0"/>
        <v>0</v>
      </c>
      <c r="M21" s="2" t="s">
        <v>39</v>
      </c>
      <c r="N21" s="27" t="b">
        <f>IF(D37&gt;=1,TRUE)</f>
        <v>0</v>
      </c>
      <c r="O21" s="22" t="s">
        <v>87</v>
      </c>
      <c r="P21" s="18"/>
      <c r="Q21" s="18"/>
      <c r="R21" s="18"/>
    </row>
    <row r="22" spans="1:18" x14ac:dyDescent="0.2">
      <c r="A22" s="40"/>
      <c r="B22" s="40"/>
      <c r="C22" s="34"/>
      <c r="D22" s="34"/>
      <c r="E22" s="34"/>
      <c r="F22" s="35"/>
      <c r="G22" s="36"/>
      <c r="H22" s="37"/>
      <c r="I22" s="38"/>
      <c r="J22" s="39"/>
      <c r="K22" s="39"/>
      <c r="L22" s="6">
        <f t="shared" si="0"/>
        <v>0</v>
      </c>
      <c r="M22" s="2" t="s">
        <v>75</v>
      </c>
      <c r="N22" s="27" t="b">
        <f>IF(H37&gt;=1,TRUE)</f>
        <v>0</v>
      </c>
      <c r="O22" s="22" t="s">
        <v>88</v>
      </c>
      <c r="P22" s="18"/>
      <c r="Q22" s="18"/>
      <c r="R22" s="18"/>
    </row>
    <row r="23" spans="1:18" x14ac:dyDescent="0.2">
      <c r="A23" s="40"/>
      <c r="B23" s="40"/>
      <c r="C23" s="34"/>
      <c r="D23" s="34"/>
      <c r="E23" s="34"/>
      <c r="F23" s="35"/>
      <c r="G23" s="36"/>
      <c r="H23" s="37"/>
      <c r="I23" s="38"/>
      <c r="J23" s="39"/>
      <c r="K23" s="39"/>
      <c r="L23" s="6">
        <f t="shared" si="0"/>
        <v>0</v>
      </c>
      <c r="M23" s="2" t="s">
        <v>76</v>
      </c>
      <c r="N23" s="27" t="b">
        <f>IF(J37&gt;=1,TRUE)</f>
        <v>0</v>
      </c>
      <c r="O23" s="22" t="s">
        <v>89</v>
      </c>
      <c r="P23" s="18"/>
      <c r="Q23" s="18"/>
      <c r="R23" s="18"/>
    </row>
    <row r="24" spans="1:18" x14ac:dyDescent="0.2">
      <c r="A24" s="40"/>
      <c r="B24" s="40"/>
      <c r="C24" s="34"/>
      <c r="D24" s="34"/>
      <c r="E24" s="34"/>
      <c r="F24" s="35"/>
      <c r="G24" s="36"/>
      <c r="H24" s="37"/>
      <c r="I24" s="38"/>
      <c r="J24" s="39"/>
      <c r="K24" s="39"/>
      <c r="L24" s="6">
        <f t="shared" si="0"/>
        <v>0</v>
      </c>
      <c r="M24" s="2" t="s">
        <v>44</v>
      </c>
      <c r="N24" s="27" t="b">
        <f>IF(N37&gt;=1,TRUE)</f>
        <v>0</v>
      </c>
      <c r="O24" s="22" t="s">
        <v>90</v>
      </c>
      <c r="P24" s="18">
        <f>IF($A$3="18:00",4,6)</f>
        <v>6</v>
      </c>
      <c r="Q24" s="25">
        <f>+$N$9*24</f>
        <v>0</v>
      </c>
      <c r="R24" s="18"/>
    </row>
    <row r="25" spans="1:18" x14ac:dyDescent="0.2">
      <c r="A25" s="40"/>
      <c r="B25" s="40"/>
      <c r="C25" s="34"/>
      <c r="D25" s="34"/>
      <c r="E25" s="34"/>
      <c r="F25" s="35"/>
      <c r="G25" s="36"/>
      <c r="H25" s="37"/>
      <c r="I25" s="38"/>
      <c r="J25" s="39"/>
      <c r="K25" s="39"/>
      <c r="L25" s="6">
        <f t="shared" si="0"/>
        <v>0</v>
      </c>
      <c r="M25" s="2" t="s">
        <v>78</v>
      </c>
      <c r="N25" s="27" t="b">
        <f>IF(N39&gt;=1,TRUE)</f>
        <v>0</v>
      </c>
      <c r="O25" s="22" t="s">
        <v>74</v>
      </c>
      <c r="P25" s="18"/>
      <c r="Q25" s="18"/>
      <c r="R25" s="18"/>
    </row>
    <row r="26" spans="1:18" x14ac:dyDescent="0.2">
      <c r="A26" s="40"/>
      <c r="B26" s="40"/>
      <c r="C26" s="34"/>
      <c r="D26" s="34"/>
      <c r="E26" s="34"/>
      <c r="F26" s="35"/>
      <c r="G26" s="36"/>
      <c r="H26" s="37"/>
      <c r="I26" s="38"/>
      <c r="J26" s="39"/>
      <c r="K26" s="39"/>
      <c r="L26" s="6">
        <f t="shared" si="0"/>
        <v>0</v>
      </c>
      <c r="M26" s="2" t="s">
        <v>41</v>
      </c>
      <c r="N26" s="27" t="b">
        <f>IF(F37&gt;=1,TRUE)</f>
        <v>0</v>
      </c>
      <c r="O26" s="22" t="s">
        <v>70</v>
      </c>
      <c r="P26" s="18"/>
      <c r="Q26" s="18"/>
      <c r="R26" s="18"/>
    </row>
    <row r="27" spans="1:18" ht="13.5" customHeight="1" x14ac:dyDescent="0.2">
      <c r="A27" s="40"/>
      <c r="B27" s="40"/>
      <c r="C27" s="34"/>
      <c r="D27" s="34"/>
      <c r="E27" s="34"/>
      <c r="F27" s="35"/>
      <c r="G27" s="36"/>
      <c r="H27" s="37"/>
      <c r="I27" s="38"/>
      <c r="J27" s="39"/>
      <c r="K27" s="39"/>
      <c r="L27" s="6">
        <f t="shared" si="0"/>
        <v>0</v>
      </c>
      <c r="M27" s="2" t="s">
        <v>45</v>
      </c>
      <c r="N27" s="2">
        <f>COUNTIF(N18:N26,TRUE)</f>
        <v>0</v>
      </c>
      <c r="O27" s="22" t="s">
        <v>71</v>
      </c>
      <c r="P27" s="18">
        <f>IF($G$32="4:00",4,6)</f>
        <v>6</v>
      </c>
      <c r="Q27" s="25">
        <f>+$F$32*24</f>
        <v>0</v>
      </c>
      <c r="R27" s="18"/>
    </row>
    <row r="28" spans="1:18" x14ac:dyDescent="0.2">
      <c r="A28" s="40"/>
      <c r="B28" s="40"/>
      <c r="C28" s="34"/>
      <c r="D28" s="34"/>
      <c r="E28" s="34"/>
      <c r="F28" s="35"/>
      <c r="G28" s="36"/>
      <c r="H28" s="37"/>
      <c r="I28" s="38"/>
      <c r="J28" s="39"/>
      <c r="K28" s="39"/>
      <c r="L28" s="6">
        <f t="shared" si="0"/>
        <v>0</v>
      </c>
      <c r="M28" s="2" t="s">
        <v>46</v>
      </c>
      <c r="N28" s="27" t="b">
        <f>IF(N27&gt;=8,"TRUE")</f>
        <v>0</v>
      </c>
      <c r="O28" s="22" t="s">
        <v>79</v>
      </c>
      <c r="P28" s="18"/>
      <c r="Q28" s="18"/>
      <c r="R28" s="18"/>
    </row>
    <row r="29" spans="1:18" x14ac:dyDescent="0.2">
      <c r="A29" s="40"/>
      <c r="B29" s="40"/>
      <c r="C29" s="34"/>
      <c r="D29" s="34"/>
      <c r="E29" s="34"/>
      <c r="F29" s="35"/>
      <c r="G29" s="36"/>
      <c r="H29" s="37"/>
      <c r="I29" s="38"/>
      <c r="J29" s="39"/>
      <c r="K29" s="39"/>
      <c r="L29" s="6">
        <f t="shared" si="0"/>
        <v>0</v>
      </c>
      <c r="M29" s="7" t="s">
        <v>61</v>
      </c>
      <c r="N29" s="8">
        <f>COUNTIF(N13,"TRUE")</f>
        <v>0</v>
      </c>
      <c r="O29" s="22" t="s">
        <v>80</v>
      </c>
      <c r="P29" s="18"/>
      <c r="Q29" s="18"/>
      <c r="R29" s="18"/>
    </row>
    <row r="30" spans="1:18" x14ac:dyDescent="0.2">
      <c r="A30" s="40"/>
      <c r="B30" s="40"/>
      <c r="C30" s="34"/>
      <c r="D30" s="34"/>
      <c r="E30" s="34"/>
      <c r="F30" s="35"/>
      <c r="G30" s="36"/>
      <c r="H30" s="37"/>
      <c r="I30" s="38"/>
      <c r="J30" s="39"/>
      <c r="K30" s="39"/>
      <c r="L30" s="6">
        <f t="shared" si="0"/>
        <v>0</v>
      </c>
      <c r="M30" s="7" t="s">
        <v>62</v>
      </c>
      <c r="N30" s="8">
        <f>COUNTIF(N11,"TRUE")</f>
        <v>0</v>
      </c>
      <c r="O30" s="22" t="s">
        <v>81</v>
      </c>
      <c r="P30" s="18"/>
      <c r="Q30" s="18"/>
      <c r="R30" s="18"/>
    </row>
    <row r="31" spans="1:18" x14ac:dyDescent="0.2">
      <c r="A31" s="40"/>
      <c r="B31" s="40"/>
      <c r="C31" s="34"/>
      <c r="D31" s="34"/>
      <c r="E31" s="34"/>
      <c r="F31" s="35"/>
      <c r="G31" s="36"/>
      <c r="H31" s="37"/>
      <c r="I31" s="38"/>
      <c r="J31" s="39"/>
      <c r="K31" s="39"/>
      <c r="L31" s="6">
        <f t="shared" si="0"/>
        <v>0</v>
      </c>
      <c r="M31" s="7" t="s">
        <v>63</v>
      </c>
      <c r="N31" s="8">
        <f>IF(N27&gt;=8,1,0)</f>
        <v>0</v>
      </c>
      <c r="O31" s="22" t="s">
        <v>82</v>
      </c>
      <c r="P31" s="18"/>
      <c r="Q31" s="18"/>
      <c r="R31" s="18"/>
    </row>
    <row r="32" spans="1:18" x14ac:dyDescent="0.2">
      <c r="A32" s="40"/>
      <c r="B32" s="40"/>
      <c r="C32" s="34"/>
      <c r="D32" s="34"/>
      <c r="E32" s="34"/>
      <c r="F32" s="35"/>
      <c r="G32" s="36"/>
      <c r="H32" s="37"/>
      <c r="I32" s="38"/>
      <c r="J32" s="39"/>
      <c r="K32" s="39"/>
      <c r="L32" s="6">
        <f t="shared" si="0"/>
        <v>0</v>
      </c>
      <c r="M32" s="7" t="s">
        <v>64</v>
      </c>
      <c r="N32" s="8">
        <f>SUM(N29:N31)</f>
        <v>0</v>
      </c>
      <c r="O32" s="22"/>
      <c r="P32" s="18"/>
      <c r="Q32" s="18"/>
      <c r="R32" s="18"/>
    </row>
    <row r="33" spans="1:18" x14ac:dyDescent="0.2">
      <c r="A33" s="40"/>
      <c r="B33" s="40"/>
      <c r="C33" s="34"/>
      <c r="D33" s="34"/>
      <c r="E33" s="34"/>
      <c r="F33" s="35"/>
      <c r="G33" s="36"/>
      <c r="H33" s="37"/>
      <c r="I33" s="38"/>
      <c r="J33" s="39"/>
      <c r="K33" s="39"/>
      <c r="L33" s="6">
        <f t="shared" si="0"/>
        <v>0</v>
      </c>
      <c r="N33" s="2"/>
      <c r="O33" s="22"/>
      <c r="P33" s="18"/>
      <c r="Q33" s="18"/>
      <c r="R33" s="18"/>
    </row>
    <row r="34" spans="1:18" ht="12" customHeight="1" x14ac:dyDescent="0.2">
      <c r="A34" s="40"/>
      <c r="B34" s="40"/>
      <c r="C34" s="34"/>
      <c r="D34" s="34"/>
      <c r="E34" s="34"/>
      <c r="F34" s="35"/>
      <c r="G34" s="36"/>
      <c r="H34" s="37"/>
      <c r="I34" s="38"/>
      <c r="J34" s="39"/>
      <c r="K34" s="39"/>
      <c r="L34" s="6">
        <f t="shared" si="0"/>
        <v>0</v>
      </c>
      <c r="M34" s="26" t="s">
        <v>47</v>
      </c>
      <c r="N34" s="27" t="b">
        <f>IF(N32&gt;=2,TRUE)</f>
        <v>0</v>
      </c>
      <c r="O34" s="22"/>
      <c r="P34" s="18"/>
      <c r="Q34" s="18"/>
      <c r="R34" s="18"/>
    </row>
    <row r="35" spans="1:18" x14ac:dyDescent="0.2">
      <c r="A35" s="51" t="s">
        <v>48</v>
      </c>
      <c r="B35" s="51"/>
      <c r="C35" s="12"/>
      <c r="D35" s="12"/>
      <c r="E35" s="12"/>
      <c r="F35" s="12"/>
      <c r="G35" s="12"/>
      <c r="H35" s="12"/>
      <c r="I35" s="13"/>
      <c r="J35" s="14"/>
      <c r="K35" s="14"/>
      <c r="L35" s="15">
        <f t="shared" si="0"/>
        <v>0</v>
      </c>
      <c r="M35" s="5"/>
      <c r="N35" s="5"/>
      <c r="O35" s="22"/>
      <c r="P35" s="18"/>
      <c r="Q35" s="18"/>
      <c r="R35" s="18"/>
    </row>
    <row r="36" spans="1:18" x14ac:dyDescent="0.2">
      <c r="A36" s="51" t="s">
        <v>49</v>
      </c>
      <c r="B36" s="51"/>
      <c r="C36" s="12"/>
      <c r="D36" s="12"/>
      <c r="E36" s="12"/>
      <c r="F36" s="12"/>
      <c r="G36" s="12"/>
      <c r="H36" s="12"/>
      <c r="I36" s="13"/>
      <c r="J36" s="14"/>
      <c r="K36" s="14"/>
      <c r="L36" s="15">
        <f t="shared" si="0"/>
        <v>0</v>
      </c>
      <c r="M36" s="5"/>
      <c r="N36" s="16" t="s">
        <v>84</v>
      </c>
      <c r="O36" s="22"/>
      <c r="P36" s="18"/>
      <c r="Q36" s="18"/>
      <c r="R36" s="18"/>
    </row>
    <row r="37" spans="1:18" ht="13.5" thickBot="1" x14ac:dyDescent="0.25">
      <c r="A37" s="2" t="s">
        <v>50</v>
      </c>
      <c r="B37" s="2">
        <f>COUNTIF(C9:C34,"Cardiac Care")</f>
        <v>0</v>
      </c>
      <c r="C37" s="2" t="s">
        <v>51</v>
      </c>
      <c r="D37" s="2">
        <f>COUNTIF(C9:C34,"Medical Care")</f>
        <v>0</v>
      </c>
      <c r="E37" s="2" t="s">
        <v>41</v>
      </c>
      <c r="F37" s="2">
        <f>COUNTIF(C9:C34,"Trauma")</f>
        <v>0</v>
      </c>
      <c r="G37" s="2" t="s">
        <v>75</v>
      </c>
      <c r="H37" s="2">
        <f>COUNTIF(C9:C34,"Special Pop")</f>
        <v>0</v>
      </c>
      <c r="I37" s="2" t="s">
        <v>77</v>
      </c>
      <c r="J37" s="2">
        <f>COUNTIF(C9:C34,"Elective")</f>
        <v>0</v>
      </c>
      <c r="K37" s="2" t="s">
        <v>43</v>
      </c>
      <c r="L37" s="2">
        <f>COUNTIF(C9:C34,"EMS Ops")</f>
        <v>0</v>
      </c>
      <c r="M37" s="2" t="s">
        <v>44</v>
      </c>
      <c r="N37" s="2">
        <f>COUNTIF(C9:C34,"Skills")</f>
        <v>0</v>
      </c>
      <c r="O37" s="22"/>
      <c r="P37" s="18"/>
      <c r="Q37" s="18"/>
      <c r="R37" s="18"/>
    </row>
    <row r="38" spans="1:18" x14ac:dyDescent="0.2">
      <c r="A38" s="46" t="s">
        <v>52</v>
      </c>
      <c r="B38" s="47"/>
      <c r="C38" s="42"/>
      <c r="D38" s="42"/>
      <c r="E38" s="42"/>
      <c r="F38" s="42"/>
      <c r="G38" s="42"/>
      <c r="H38" s="42"/>
      <c r="I38" s="42"/>
      <c r="J38" s="43"/>
      <c r="K38" s="50" t="s">
        <v>4</v>
      </c>
      <c r="L38" s="41"/>
      <c r="M38" s="2" t="s">
        <v>65</v>
      </c>
      <c r="N38" s="9">
        <f>COUNTIF(C9:C34,"Airway")</f>
        <v>0</v>
      </c>
      <c r="O38" s="22"/>
      <c r="P38" s="18"/>
      <c r="Q38" s="18"/>
      <c r="R38" s="18"/>
    </row>
    <row r="39" spans="1:18" ht="13.5" thickBot="1" x14ac:dyDescent="0.25">
      <c r="A39" s="48"/>
      <c r="B39" s="49"/>
      <c r="C39" s="44"/>
      <c r="D39" s="44"/>
      <c r="E39" s="44"/>
      <c r="F39" s="44"/>
      <c r="G39" s="44"/>
      <c r="H39" s="44"/>
      <c r="I39" s="44"/>
      <c r="J39" s="45"/>
      <c r="K39" s="50"/>
      <c r="L39" s="41"/>
      <c r="M39" s="17" t="s">
        <v>78</v>
      </c>
      <c r="N39" s="9">
        <f>COUNTIF(C10:C35,"ALS")</f>
        <v>0</v>
      </c>
      <c r="O39" s="22"/>
      <c r="P39" s="18"/>
      <c r="Q39" s="18"/>
      <c r="R39" s="18"/>
    </row>
    <row r="40" spans="1:18" ht="12.75" customHeight="1" x14ac:dyDescent="0.2">
      <c r="A40" s="58" t="s">
        <v>83</v>
      </c>
      <c r="B40" s="58"/>
      <c r="C40" s="58"/>
      <c r="D40" s="58"/>
      <c r="E40" s="58"/>
      <c r="F40" s="58"/>
      <c r="G40" s="58"/>
      <c r="H40" s="58"/>
      <c r="I40" s="58"/>
      <c r="J40" s="58"/>
      <c r="K40" s="58"/>
      <c r="L40" s="58"/>
      <c r="M40" s="58"/>
      <c r="N40" s="58"/>
    </row>
    <row r="41" spans="1:18" x14ac:dyDescent="0.2">
      <c r="A41" s="58"/>
      <c r="B41" s="58"/>
      <c r="C41" s="58"/>
      <c r="D41" s="58"/>
      <c r="E41" s="58"/>
      <c r="F41" s="58"/>
      <c r="G41" s="58"/>
      <c r="H41" s="58"/>
      <c r="I41" s="58"/>
      <c r="J41" s="58"/>
      <c r="K41" s="58"/>
      <c r="L41" s="58"/>
      <c r="M41" s="58"/>
      <c r="N41" s="58"/>
    </row>
    <row r="42" spans="1:18" x14ac:dyDescent="0.2">
      <c r="A42" s="33"/>
      <c r="B42" s="33"/>
      <c r="C42" s="33"/>
      <c r="D42" s="33"/>
      <c r="E42" s="33"/>
      <c r="F42" s="33"/>
      <c r="G42" s="33"/>
      <c r="H42" s="33"/>
      <c r="I42" s="33"/>
      <c r="J42" s="33"/>
      <c r="K42" s="33"/>
      <c r="L42" s="33"/>
      <c r="M42" s="33"/>
      <c r="N42" s="33"/>
    </row>
  </sheetData>
  <sheetProtection algorithmName="SHA-512" hashValue="3zNNS3a5iV+hs4+sKuBm98+QCeX+zKgOb5YhKCwDtPVR3To70wr/LLM6VyunlB8xt1vDaRMy5c6ul24gAFsTmw==" saltValue="EA3NiAMyF1cXjygzy5nHgw==" spinCount="100000" sheet="1" objects="1" scenarios="1" selectLockedCells="1"/>
  <sortState ref="O10:O18">
    <sortCondition ref="O10"/>
  </sortState>
  <mergeCells count="72">
    <mergeCell ref="M16:N16"/>
    <mergeCell ref="A40:N41"/>
    <mergeCell ref="A1:N1"/>
    <mergeCell ref="A2:B2"/>
    <mergeCell ref="C2:D2"/>
    <mergeCell ref="E2:F2"/>
    <mergeCell ref="G2:H2"/>
    <mergeCell ref="I2:J2"/>
    <mergeCell ref="K2:L2"/>
    <mergeCell ref="M2:N2"/>
    <mergeCell ref="A3:B3"/>
    <mergeCell ref="C3:D3"/>
    <mergeCell ref="E3:F3"/>
    <mergeCell ref="G3:H3"/>
    <mergeCell ref="M7:N7"/>
    <mergeCell ref="M3:N3"/>
    <mergeCell ref="C4:D4"/>
    <mergeCell ref="E4:F4"/>
    <mergeCell ref="H4:I4"/>
    <mergeCell ref="J4:K4"/>
    <mergeCell ref="I7:J7"/>
    <mergeCell ref="K7:L7"/>
    <mergeCell ref="L4:M4"/>
    <mergeCell ref="I3:J3"/>
    <mergeCell ref="K3:L3"/>
    <mergeCell ref="H5:I5"/>
    <mergeCell ref="M6:N6"/>
    <mergeCell ref="L5:M5"/>
    <mergeCell ref="C5:D5"/>
    <mergeCell ref="E5:F5"/>
    <mergeCell ref="F6:G6"/>
    <mergeCell ref="J5:K5"/>
    <mergeCell ref="I6:J6"/>
    <mergeCell ref="K6:L6"/>
    <mergeCell ref="A14:B14"/>
    <mergeCell ref="A6:B6"/>
    <mergeCell ref="A9:B9"/>
    <mergeCell ref="A10:B10"/>
    <mergeCell ref="F7:G7"/>
    <mergeCell ref="C6:E6"/>
    <mergeCell ref="C7:E7"/>
    <mergeCell ref="A8:B8"/>
    <mergeCell ref="A7:B7"/>
    <mergeCell ref="A11:B11"/>
    <mergeCell ref="A12:B12"/>
    <mergeCell ref="A13:B13"/>
    <mergeCell ref="A22:B22"/>
    <mergeCell ref="A23:B23"/>
    <mergeCell ref="A24:B24"/>
    <mergeCell ref="A15:B15"/>
    <mergeCell ref="A16:B16"/>
    <mergeCell ref="A17:B17"/>
    <mergeCell ref="A18:B18"/>
    <mergeCell ref="A19:B19"/>
    <mergeCell ref="A20:B20"/>
    <mergeCell ref="A21:B21"/>
    <mergeCell ref="A25:B25"/>
    <mergeCell ref="A26:B26"/>
    <mergeCell ref="A27:B27"/>
    <mergeCell ref="A28:B28"/>
    <mergeCell ref="L38:L39"/>
    <mergeCell ref="C38:J39"/>
    <mergeCell ref="A38:B39"/>
    <mergeCell ref="K38:K39"/>
    <mergeCell ref="A29:B29"/>
    <mergeCell ref="A30:B30"/>
    <mergeCell ref="A31:B31"/>
    <mergeCell ref="A32:B32"/>
    <mergeCell ref="A33:B33"/>
    <mergeCell ref="A34:B34"/>
    <mergeCell ref="A35:B35"/>
    <mergeCell ref="A36:B36"/>
  </mergeCells>
  <phoneticPr fontId="0" type="noConversion"/>
  <conditionalFormatting sqref="N34">
    <cfRule type="cellIs" dxfId="9" priority="17" operator="equal">
      <formula>TRUE</formula>
    </cfRule>
    <cfRule type="containsText" dxfId="8" priority="18" operator="containsText" text="FALSE">
      <formula>NOT(ISERROR(SEARCH("FALSE",N34)))</formula>
    </cfRule>
  </conditionalFormatting>
  <conditionalFormatting sqref="N18:N26">
    <cfRule type="cellIs" dxfId="7" priority="15" operator="equal">
      <formula>TRUE</formula>
    </cfRule>
    <cfRule type="containsText" dxfId="6" priority="16" operator="containsText" text="FALSE">
      <formula>NOT(ISERROR(SEARCH("FALSE",N18)))</formula>
    </cfRule>
  </conditionalFormatting>
  <conditionalFormatting sqref="N13">
    <cfRule type="cellIs" dxfId="5" priority="7" operator="equal">
      <formula>TRUE</formula>
    </cfRule>
  </conditionalFormatting>
  <conditionalFormatting sqref="N11">
    <cfRule type="cellIs" dxfId="4" priority="5" operator="equal">
      <formula>TRUE</formula>
    </cfRule>
  </conditionalFormatting>
  <conditionalFormatting sqref="N28">
    <cfRule type="containsText" dxfId="3" priority="1" operator="containsText" text="FALSE">
      <formula>NOT(ISERROR(SEARCH("FALSE",N28)))</formula>
    </cfRule>
    <cfRule type="containsText" dxfId="2" priority="2" operator="containsText" text="TRUE">
      <formula>NOT(ISERROR(SEARCH("TRUE",N28)))</formula>
    </cfRule>
    <cfRule type="cellIs" dxfId="1" priority="3" operator="equal">
      <formula>TRUE</formula>
    </cfRule>
    <cfRule type="containsText" dxfId="0" priority="4" operator="containsText" text="FALSE">
      <formula>NOT(ISERROR(SEARCH("FALSE",N28)))</formula>
    </cfRule>
  </conditionalFormatting>
  <dataValidations count="8">
    <dataValidation type="list" allowBlank="1" showInputMessage="1" showErrorMessage="1" sqref="H35:H36">
      <formula1>$P$9:$P$16</formula1>
    </dataValidation>
    <dataValidation type="list" allowBlank="1" showInputMessage="1" showErrorMessage="1" sqref="H7">
      <formula1>$P$2:$P$7</formula1>
    </dataValidation>
    <dataValidation type="list" allowBlank="1" showInputMessage="1" showErrorMessage="1" sqref="A3:B3">
      <formula1>$O$2:$O$7</formula1>
    </dataValidation>
    <dataValidation type="list" allowBlank="1" showInputMessage="1" showErrorMessage="1" sqref="K7:L7">
      <formula1>$Q$2:$Q$4</formula1>
    </dataValidation>
    <dataValidation type="list" allowBlank="1" showInputMessage="1" showErrorMessage="1" sqref="H9:H34">
      <formula1>$P$9:$P$17</formula1>
    </dataValidation>
    <dataValidation type="list" allowBlank="1" showInputMessage="1" showErrorMessage="1" sqref="C9:C34">
      <formula1>$O$10:$O$18</formula1>
    </dataValidation>
    <dataValidation type="list" allowBlank="1" showInputMessage="1" showErrorMessage="1" sqref="G9:G34">
      <formula1>$O$25:$O$31</formula1>
    </dataValidation>
    <dataValidation type="list" allowBlank="1" showInputMessage="1" showErrorMessage="1" sqref="F9:F34">
      <formula1>$O$20:$O$24</formula1>
    </dataValidation>
  </dataValidations>
  <printOptions horizontalCentered="1" gridLines="1"/>
  <pageMargins left="0.25" right="0.25" top="0.25" bottom="0.25" header="0.5" footer="0.5"/>
  <pageSetup orientation="landscape"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T-1 Form</vt:lpstr>
      <vt:lpstr>'T-1 Form'!Print_Area</vt:lpstr>
    </vt:vector>
  </TitlesOfParts>
  <Company>MHS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T1 Refresher Application</dc:title>
  <dc:creator>Joel Demers</dc:creator>
  <cp:lastModifiedBy>Joel Demers</cp:lastModifiedBy>
  <cp:lastPrinted>2018-08-21T12:44:20Z</cp:lastPrinted>
  <dcterms:created xsi:type="dcterms:W3CDTF">2006-04-13T02:18:46Z</dcterms:created>
  <dcterms:modified xsi:type="dcterms:W3CDTF">2018-10-18T15:49:56Z</dcterms:modified>
  <cp:contentStatus/>
</cp:coreProperties>
</file>