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holtmanse\Desktop\"/>
    </mc:Choice>
  </mc:AlternateContent>
  <xr:revisionPtr revIDLastSave="0" documentId="13_ncr:1_{E0B125E0-61CC-4A70-A64B-D4CF5F224E39}" xr6:coauthVersionLast="45" xr6:coauthVersionMax="45" xr10:uidLastSave="{00000000-0000-0000-0000-000000000000}"/>
  <bookViews>
    <workbookView xWindow="-28920" yWindow="-120" windowWidth="29040" windowHeight="16440" xr2:uid="{00000000-000D-0000-FFFF-FFFF00000000}"/>
  </bookViews>
  <sheets>
    <sheet name="2020" sheetId="2" r:id="rId1"/>
  </sheets>
  <definedNames>
    <definedName name="_xlnm.Print_Area" localSheetId="0">'2020'!$A$1:$P$51</definedName>
    <definedName name="_xlnm.Print_Titles" localSheetId="0">'2020'!$1:$5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2" l="1"/>
  <c r="I24" i="2" l="1"/>
  <c r="G24" i="2"/>
  <c r="F19" i="2"/>
  <c r="F20" i="2"/>
  <c r="F39" i="2" l="1"/>
  <c r="F40" i="2"/>
  <c r="F38" i="2"/>
  <c r="F32" i="2"/>
  <c r="F31" i="2"/>
  <c r="F22" i="2" l="1"/>
  <c r="F21" i="2"/>
  <c r="G47" i="2" l="1"/>
  <c r="F36" i="2"/>
  <c r="F28" i="2"/>
  <c r="F26" i="2"/>
  <c r="F9" i="2"/>
  <c r="F15" i="2"/>
  <c r="F18" i="2"/>
  <c r="F7" i="2"/>
  <c r="F44" i="2" l="1"/>
  <c r="F37" i="2"/>
  <c r="F30" i="2"/>
  <c r="F29" i="2"/>
  <c r="F27" i="2"/>
  <c r="F35" i="2"/>
  <c r="F34" i="2"/>
  <c r="F33" i="2"/>
  <c r="F16" i="2"/>
  <c r="F11" i="2"/>
  <c r="F10" i="2"/>
  <c r="F13" i="2"/>
  <c r="F14" i="2"/>
  <c r="F23" i="2"/>
  <c r="F8" i="2"/>
  <c r="F17" i="2"/>
  <c r="I47" i="2" l="1"/>
  <c r="XEV7" i="2" l="1"/>
  <c r="XEV8" i="2" s="1"/>
  <c r="XEV9" i="2" l="1"/>
  <c r="XEV10" i="2" s="1"/>
  <c r="XEV11" i="2" l="1"/>
  <c r="XEV13" i="2" s="1"/>
  <c r="XEV12" i="2" l="1"/>
  <c r="XEV14" i="2" s="1"/>
  <c r="XEV15" i="2" s="1"/>
  <c r="XEV16" i="2" s="1"/>
  <c r="XEV17" i="2" l="1"/>
</calcChain>
</file>

<file path=xl/sharedStrings.xml><?xml version="1.0" encoding="utf-8"?>
<sst xmlns="http://schemas.openxmlformats.org/spreadsheetml/2006/main" count="103" uniqueCount="89">
  <si>
    <t>PROJECT NO. DOT01703493CN</t>
  </si>
  <si>
    <t>TERMINI</t>
  </si>
  <si>
    <t>MILES</t>
  </si>
  <si>
    <t>LOG</t>
  </si>
  <si>
    <t xml:space="preserve">TOTAL LF </t>
  </si>
  <si>
    <t xml:space="preserve">TOTAL SF </t>
  </si>
  <si>
    <t>START DATE</t>
  </si>
  <si>
    <t>COMPLETION DATE</t>
  </si>
  <si>
    <t>PROJECT</t>
  </si>
  <si>
    <t>CONTRACTOR</t>
  </si>
  <si>
    <t>RTE</t>
  </si>
  <si>
    <t>TOWN (S)</t>
  </si>
  <si>
    <t>DISTRICT 3</t>
  </si>
  <si>
    <t>BGN LOG</t>
  </si>
  <si>
    <t>END LOG</t>
  </si>
  <si>
    <t>LENGTH</t>
  </si>
  <si>
    <t>4" EQUIVALENTS</t>
  </si>
  <si>
    <t>GROOVE</t>
  </si>
  <si>
    <t>HANDWORK</t>
  </si>
  <si>
    <t>REMOVAL</t>
  </si>
  <si>
    <t>LONG LINES</t>
  </si>
  <si>
    <t>NUMBER</t>
  </si>
  <si>
    <t>SECTION 33</t>
  </si>
  <si>
    <t>15 N/S</t>
  </si>
  <si>
    <t>TOTALS</t>
  </si>
  <si>
    <t>SECTION 31</t>
  </si>
  <si>
    <t>2020 EPOXY PAVEMENT MARKINGS</t>
  </si>
  <si>
    <t>**DENOTES WET REFLECTIVE BEAD</t>
  </si>
  <si>
    <t>WEST HAVEN</t>
  </si>
  <si>
    <t>MELOY RD TO NEW HAVEN TL</t>
  </si>
  <si>
    <t>NORTH BRANFORD</t>
  </si>
  <si>
    <t>DURHAM TL TO RTE 22</t>
  </si>
  <si>
    <t>BETHANY</t>
  </si>
  <si>
    <t>RTE 63 (AMITY RD) TO RTE 69 (CARRINGTON RD)</t>
  </si>
  <si>
    <t>WOODBRIDGE/BETHANY</t>
  </si>
  <si>
    <t>.87 MI N/O RTE 114 to NAUGATUCK TL</t>
  </si>
  <si>
    <t>GUILFORD</t>
  </si>
  <si>
    <t>RTE 146 (WHITFIELD ST) TO ROUTE 80 (KILLINGWORTH RD)</t>
  </si>
  <si>
    <t>GUILFORD/DURHAM</t>
  </si>
  <si>
    <t>LAKE DR #2 TO RTE 17 (NEW HAVEN RD)</t>
  </si>
  <si>
    <t>MADISON</t>
  </si>
  <si>
    <t>RTE 1 TO WHITMAN RD</t>
  </si>
  <si>
    <t>EAST HAVEN</t>
  </si>
  <si>
    <t>US 1 (SALTONSTALL PKWY) TO RTE 80 (FOXON RD)</t>
  </si>
  <si>
    <t>NORTH HAVEN</t>
  </si>
  <si>
    <t>NEW HAVEN TL TO RTE 22 (CLINTONVILLE RD)</t>
  </si>
  <si>
    <t>SHELTON</t>
  </si>
  <si>
    <t>BIRDSEYE RD TO MONROE TL</t>
  </si>
  <si>
    <t>ORANGE</t>
  </si>
  <si>
    <t>RTE 1 (BOSTON POST RD) TO RTE 34 (DERBY TPKE)</t>
  </si>
  <si>
    <t>BRANFORD/GUILFORD</t>
  </si>
  <si>
    <t>RTE 1 (WEST MAIN ST) TO SACHEMS HEAD RD</t>
  </si>
  <si>
    <t>NORTH BRANFORD/WALLINGFORD</t>
  </si>
  <si>
    <t>RTE 22 (CLINTONVILLE RD) TO EXIT FROM I-91 NB</t>
  </si>
  <si>
    <t>HAMDEN</t>
  </si>
  <si>
    <t>ARMORYY ST TO RTE 10 (DIXWELL AVE</t>
  </si>
  <si>
    <t>HUNTINGTON ST TO RTE 108 (CORAM AVE)</t>
  </si>
  <si>
    <t>US 1 (SALTONSTALL PKWY) TO RTE 100 (HIGH ST)</t>
  </si>
  <si>
    <t>DARIEN</t>
  </si>
  <si>
    <t>STAMFORD TL TO WESTPORT TL</t>
  </si>
  <si>
    <t>NORWALK/WILTON</t>
  </si>
  <si>
    <t xml:space="preserve">ROOSEVELT ST TO WILTON TL </t>
  </si>
  <si>
    <t>WESTPORT</t>
  </si>
  <si>
    <t>RTE 33 (WILTON RD) TO RTE 136 (MAIN ST)</t>
  </si>
  <si>
    <t>FAIRFIELD</t>
  </si>
  <si>
    <t>US 1 (KINGS HWY EAST) TO EASTON TL</t>
  </si>
  <si>
    <t>EASTON</t>
  </si>
  <si>
    <t>RTE 136 (WESTPORT RD) TO RTE 25 (MAIN ST)</t>
  </si>
  <si>
    <t>WILTON</t>
  </si>
  <si>
    <t>BELDEN HILL RD TO RTE 53 (CHESTNUT HILL RD)</t>
  </si>
  <si>
    <t>STRATFORD/SHELTON</t>
  </si>
  <si>
    <t>US 1 (BARNUM AVE) TO SR 714 (CENTER ST)</t>
  </si>
  <si>
    <t>TRUMBULL/MONROE</t>
  </si>
  <si>
    <t>SR 731 (MAIN ST) TO RTE 34 (ROOSEVELT DR)</t>
  </si>
  <si>
    <t>NORWALK/NEW CANAAN</t>
  </si>
  <si>
    <t>SR 809 (RIVERSIDE AVE) TO NYSL</t>
  </si>
  <si>
    <t>NEW CANAAN</t>
  </si>
  <si>
    <t>RTE 106 (EAST AVE) TO NYSL</t>
  </si>
  <si>
    <t>TRUMBULL/BRIDGEPORT</t>
  </si>
  <si>
    <t>SR 730 (HUNTINGTON TPKE) TO SR 734 (SB) (DANIELS FARM RD)</t>
  </si>
  <si>
    <t>WESTPORT/EASTON</t>
  </si>
  <si>
    <t>RTE 57 (MAIN ST) TO RTE 59 (STEPNEY RD)</t>
  </si>
  <si>
    <t>SHERWOOD ISLAND STATE PARK RD TO US 1 (POST RD EAST)</t>
  </si>
  <si>
    <t>MILFORD</t>
  </si>
  <si>
    <t>RTE 162 (NEW HAVEN AVE) TO RTE 162 (NEW HAVEN AVE)</t>
  </si>
  <si>
    <t>DR TO SILVER SANDS STATE PARK TO RTE 162 (BRIDGEPORT AVE)</t>
  </si>
  <si>
    <t>TRUMBULL/STRATFORD/MILFORD/</t>
  </si>
  <si>
    <t>FAIRFIELD TL TO WEST ROCK TUNNEL</t>
  </si>
  <si>
    <t>ORANGE/WOODBRIDGE/NEW HAVEN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</si>
</sst>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2" fontId="0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2" fontId="0" fillId="0" borderId="2" xfId="0" applyNumberFormat="1" applyFont="1" applyBorder="1" applyAlignment="1">
      <alignment horizontal="right" vertical="center"/>
    </xf>
    <xf numFmtId="2" fontId="0" fillId="0" borderId="2" xfId="0" applyNumberFormat="1" applyFont="1" applyFill="1" applyBorder="1" applyAlignment="1">
      <alignment horizontal="right" vertical="center"/>
    </xf>
    <xf numFmtId="3" fontId="0" fillId="0" borderId="2" xfId="0" applyNumberFormat="1" applyFont="1" applyBorder="1" applyAlignment="1">
      <alignment horizontal="right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2" fontId="0" fillId="0" borderId="3" xfId="0" applyNumberFormat="1" applyFont="1" applyBorder="1" applyAlignment="1">
      <alignment horizontal="right" vertical="center"/>
    </xf>
    <xf numFmtId="2" fontId="0" fillId="0" borderId="3" xfId="0" applyNumberFormat="1" applyFont="1" applyFill="1" applyBorder="1" applyAlignment="1">
      <alignment horizontal="right" vertical="center"/>
    </xf>
    <xf numFmtId="3" fontId="0" fillId="0" borderId="3" xfId="0" applyNumberFormat="1" applyFon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right" vertical="center"/>
    </xf>
    <xf numFmtId="3" fontId="0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2" fontId="0" fillId="0" borderId="0" xfId="0" quotePrefix="1" applyNumberFormat="1" applyBorder="1" applyAlignment="1">
      <alignment vertical="center"/>
    </xf>
    <xf numFmtId="2" fontId="0" fillId="0" borderId="0" xfId="0" quotePrefix="1" applyNumberFormat="1" applyBorder="1" applyAlignment="1">
      <alignment horizontal="right" vertical="center"/>
    </xf>
    <xf numFmtId="164" fontId="2" fillId="0" borderId="0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quotePrefix="1" applyNumberFormat="1" applyBorder="1" applyAlignment="1">
      <alignment vertical="center"/>
    </xf>
    <xf numFmtId="2" fontId="0" fillId="0" borderId="1" xfId="0" quotePrefix="1" applyNumberFormat="1" applyBorder="1" applyAlignment="1">
      <alignment horizontal="right" vertical="center"/>
    </xf>
    <xf numFmtId="2" fontId="0" fillId="0" borderId="1" xfId="0" applyNumberFormat="1" applyBorder="1" applyAlignment="1">
      <alignment vertical="center"/>
    </xf>
    <xf numFmtId="3" fontId="0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2" fontId="0" fillId="0" borderId="2" xfId="0" quotePrefix="1" applyNumberFormat="1" applyBorder="1" applyAlignment="1">
      <alignment vertical="center"/>
    </xf>
    <xf numFmtId="2" fontId="0" fillId="0" borderId="2" xfId="0" quotePrefix="1" applyNumberFormat="1" applyBorder="1" applyAlignment="1">
      <alignment horizontal="right" vertical="center"/>
    </xf>
    <xf numFmtId="2" fontId="0" fillId="0" borderId="2" xfId="0" applyNumberFormat="1" applyBorder="1" applyAlignment="1">
      <alignment vertical="center"/>
    </xf>
    <xf numFmtId="3" fontId="0" fillId="0" borderId="2" xfId="0" applyNumberFormat="1" applyFont="1" applyBorder="1" applyAlignment="1">
      <alignment vertical="center"/>
    </xf>
    <xf numFmtId="0" fontId="0" fillId="0" borderId="2" xfId="0" applyBorder="1" applyAlignment="1">
      <alignment horizontal="left" vertical="center"/>
    </xf>
    <xf numFmtId="3" fontId="0" fillId="0" borderId="2" xfId="0" applyNumberFormat="1" applyBorder="1" applyAlignment="1">
      <alignment vertical="center"/>
    </xf>
    <xf numFmtId="2" fontId="0" fillId="0" borderId="2" xfId="0" applyNumberFormat="1" applyBorder="1" applyAlignment="1">
      <alignment horizontal="right" vertical="center"/>
    </xf>
    <xf numFmtId="2" fontId="0" fillId="0" borderId="2" xfId="0" quotePrefix="1" applyNumberFormat="1" applyFont="1" applyBorder="1" applyAlignment="1">
      <alignment horizontal="right" vertical="center"/>
    </xf>
    <xf numFmtId="3" fontId="0" fillId="0" borderId="2" xfId="0" quotePrefix="1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EV51"/>
  <sheetViews>
    <sheetView showGridLines="0" tabSelected="1" view="pageBreakPreview" zoomScaleNormal="100" zoomScaleSheetLayoutView="100" workbookViewId="0">
      <selection sqref="A1:P1"/>
    </sheetView>
  </sheetViews>
  <sheetFormatPr defaultRowHeight="15" customHeight="1" x14ac:dyDescent="0.25"/>
  <cols>
    <col min="1" max="1" width="9.5703125" style="1" customWidth="1"/>
    <col min="2" max="2" width="52.140625" style="18" customWidth="1"/>
    <col min="3" max="3" width="88.28515625" style="18" customWidth="1"/>
    <col min="4" max="4" width="9.140625" style="3" customWidth="1"/>
    <col min="5" max="5" width="11.28515625" style="3" customWidth="1"/>
    <col min="6" max="6" width="9.140625" style="3" customWidth="1"/>
    <col min="7" max="7" width="16.42578125" style="2" customWidth="1"/>
    <col min="8" max="11" width="15.5703125" style="2" customWidth="1"/>
    <col min="12" max="12" width="17.5703125" style="2" customWidth="1"/>
    <col min="13" max="13" width="14.5703125" style="2" customWidth="1"/>
    <col min="14" max="14" width="17.5703125" style="2" customWidth="1"/>
    <col min="15" max="15" width="12.85546875" style="2" customWidth="1"/>
    <col min="16" max="16" width="15.7109375" style="2" customWidth="1"/>
    <col min="17" max="16384" width="9.140625" style="2"/>
  </cols>
  <sheetData>
    <row r="1" spans="1:16 16376:16376" ht="15" customHeight="1" x14ac:dyDescent="0.25">
      <c r="A1" s="63" t="s">
        <v>26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</row>
    <row r="2" spans="1:16 16376:16376" ht="15" customHeight="1" x14ac:dyDescent="0.25">
      <c r="A2" s="63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16 16376:16376" s="22" customFormat="1" ht="15" customHeight="1" x14ac:dyDescent="0.25">
      <c r="A3" s="65" t="s">
        <v>27</v>
      </c>
      <c r="B3" s="65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16 16376:16376" ht="15" customHeight="1" x14ac:dyDescent="0.25">
      <c r="B4" s="2"/>
      <c r="C4" s="60" t="s">
        <v>1</v>
      </c>
      <c r="D4" s="61" t="s">
        <v>2</v>
      </c>
      <c r="E4" s="61" t="s">
        <v>2</v>
      </c>
      <c r="F4" s="61" t="s">
        <v>3</v>
      </c>
      <c r="G4" s="60" t="s">
        <v>4</v>
      </c>
      <c r="H4" s="60" t="s">
        <v>4</v>
      </c>
      <c r="I4" s="60" t="s">
        <v>5</v>
      </c>
      <c r="J4" s="60" t="s">
        <v>5</v>
      </c>
      <c r="K4" s="60" t="s">
        <v>6</v>
      </c>
      <c r="L4" s="60" t="s">
        <v>7</v>
      </c>
      <c r="M4" s="60" t="s">
        <v>6</v>
      </c>
      <c r="N4" s="60" t="s">
        <v>7</v>
      </c>
      <c r="O4" s="60" t="s">
        <v>8</v>
      </c>
      <c r="P4" s="60" t="s">
        <v>9</v>
      </c>
    </row>
    <row r="5" spans="1:16 16376:16376" ht="15" customHeight="1" x14ac:dyDescent="0.25">
      <c r="A5" s="60" t="s">
        <v>10</v>
      </c>
      <c r="B5" s="4" t="s">
        <v>11</v>
      </c>
      <c r="C5" s="60" t="s">
        <v>12</v>
      </c>
      <c r="D5" s="61" t="s">
        <v>13</v>
      </c>
      <c r="E5" s="61" t="s">
        <v>14</v>
      </c>
      <c r="F5" s="61" t="s">
        <v>15</v>
      </c>
      <c r="G5" s="60" t="s">
        <v>16</v>
      </c>
      <c r="H5" s="60" t="s">
        <v>17</v>
      </c>
      <c r="I5" s="60" t="s">
        <v>18</v>
      </c>
      <c r="J5" s="60" t="s">
        <v>19</v>
      </c>
      <c r="K5" s="60" t="s">
        <v>20</v>
      </c>
      <c r="L5" s="60" t="s">
        <v>20</v>
      </c>
      <c r="M5" s="60" t="s">
        <v>18</v>
      </c>
      <c r="N5" s="60" t="s">
        <v>18</v>
      </c>
      <c r="O5" s="60" t="s">
        <v>21</v>
      </c>
      <c r="P5" s="60"/>
    </row>
    <row r="6" spans="1:16 16376:16376" ht="15" customHeight="1" x14ac:dyDescent="0.25">
      <c r="A6" s="23"/>
      <c r="B6" s="19"/>
      <c r="C6" s="37" t="s">
        <v>25</v>
      </c>
      <c r="D6" s="24"/>
      <c r="E6" s="24"/>
      <c r="F6" s="25"/>
      <c r="G6" s="26"/>
      <c r="H6" s="37"/>
      <c r="I6" s="26"/>
      <c r="J6" s="37"/>
      <c r="K6" s="37"/>
      <c r="L6" s="37"/>
      <c r="M6" s="37"/>
      <c r="N6" s="37"/>
      <c r="O6" s="37"/>
      <c r="P6" s="37"/>
    </row>
    <row r="7" spans="1:16 16376:16376" ht="15" customHeight="1" x14ac:dyDescent="0.25">
      <c r="A7" s="43">
        <v>1</v>
      </c>
      <c r="B7" s="44" t="s">
        <v>28</v>
      </c>
      <c r="C7" s="6" t="s">
        <v>29</v>
      </c>
      <c r="D7" s="45">
        <v>44.48</v>
      </c>
      <c r="E7" s="46">
        <v>46.53</v>
      </c>
      <c r="F7" s="47">
        <f t="shared" ref="F7:F23" si="0">SUM(E7-D7)</f>
        <v>2.0500000000000043</v>
      </c>
      <c r="G7" s="48">
        <v>64944</v>
      </c>
      <c r="H7" s="10"/>
      <c r="I7" s="48">
        <v>2250</v>
      </c>
      <c r="J7" s="10"/>
      <c r="K7" s="10"/>
      <c r="L7" s="10"/>
      <c r="M7" s="10"/>
      <c r="N7" s="10"/>
      <c r="O7" s="10"/>
      <c r="P7" s="10"/>
      <c r="XEV7" s="17">
        <f>SUM(I7:XEU7)</f>
        <v>2250</v>
      </c>
    </row>
    <row r="8" spans="1:16 16376:16376" ht="15" customHeight="1" x14ac:dyDescent="0.25">
      <c r="A8" s="49">
        <v>17</v>
      </c>
      <c r="B8" s="50" t="s">
        <v>30</v>
      </c>
      <c r="C8" s="12" t="s">
        <v>31</v>
      </c>
      <c r="D8" s="51">
        <v>6.98</v>
      </c>
      <c r="E8" s="52">
        <v>17.29</v>
      </c>
      <c r="F8" s="53">
        <f t="shared" si="0"/>
        <v>10.309999999999999</v>
      </c>
      <c r="G8" s="54">
        <v>272185</v>
      </c>
      <c r="H8" s="16"/>
      <c r="I8" s="54">
        <v>2560</v>
      </c>
      <c r="J8" s="16"/>
      <c r="K8" s="16"/>
      <c r="L8" s="16"/>
      <c r="M8" s="16"/>
      <c r="N8" s="16"/>
      <c r="O8" s="16"/>
      <c r="P8" s="16"/>
      <c r="XEV8" s="17">
        <f>SUM(XEV7)</f>
        <v>2250</v>
      </c>
    </row>
    <row r="9" spans="1:16 16376:16376" ht="15" customHeight="1" x14ac:dyDescent="0.25">
      <c r="A9" s="49">
        <v>42</v>
      </c>
      <c r="B9" s="50" t="s">
        <v>32</v>
      </c>
      <c r="C9" s="12" t="s">
        <v>33</v>
      </c>
      <c r="D9" s="51">
        <v>8.41</v>
      </c>
      <c r="E9" s="52">
        <v>9.56</v>
      </c>
      <c r="F9" s="53">
        <f t="shared" si="0"/>
        <v>1.1500000000000004</v>
      </c>
      <c r="G9" s="54">
        <v>33265</v>
      </c>
      <c r="H9" s="16"/>
      <c r="I9" s="54">
        <v>140</v>
      </c>
      <c r="J9" s="16"/>
      <c r="K9" s="16"/>
      <c r="L9" s="16"/>
      <c r="M9" s="16"/>
      <c r="N9" s="16"/>
      <c r="O9" s="16"/>
      <c r="P9" s="16"/>
      <c r="XEV9" s="17">
        <f>SUM(XEV7:XFD8)</f>
        <v>4500</v>
      </c>
    </row>
    <row r="10" spans="1:16 16376:16376" ht="15" customHeight="1" x14ac:dyDescent="0.25">
      <c r="A10" s="49">
        <v>63</v>
      </c>
      <c r="B10" s="50" t="s">
        <v>34</v>
      </c>
      <c r="C10" s="12" t="s">
        <v>35</v>
      </c>
      <c r="D10" s="51">
        <v>3.73</v>
      </c>
      <c r="E10" s="52">
        <v>11.2</v>
      </c>
      <c r="F10" s="53">
        <f t="shared" si="0"/>
        <v>7.4699999999999989</v>
      </c>
      <c r="G10" s="54">
        <v>197205</v>
      </c>
      <c r="H10" s="16"/>
      <c r="I10" s="54">
        <v>4015</v>
      </c>
      <c r="J10" s="16"/>
      <c r="K10" s="16"/>
      <c r="L10" s="16"/>
      <c r="M10" s="16"/>
      <c r="N10" s="16"/>
      <c r="O10" s="16"/>
      <c r="P10" s="16"/>
      <c r="XEV10" s="17">
        <f>SUM(XEV7:XFD9)</f>
        <v>9000</v>
      </c>
    </row>
    <row r="11" spans="1:16 16376:16376" ht="15" customHeight="1" x14ac:dyDescent="0.25">
      <c r="A11" s="49">
        <v>77</v>
      </c>
      <c r="B11" s="50" t="s">
        <v>36</v>
      </c>
      <c r="C11" s="12" t="s">
        <v>37</v>
      </c>
      <c r="D11" s="51">
        <v>0</v>
      </c>
      <c r="E11" s="52">
        <v>5.46</v>
      </c>
      <c r="F11" s="53">
        <f t="shared" si="0"/>
        <v>5.46</v>
      </c>
      <c r="G11" s="54">
        <v>144108</v>
      </c>
      <c r="H11" s="16"/>
      <c r="I11" s="54">
        <v>1410</v>
      </c>
      <c r="J11" s="16"/>
      <c r="K11" s="16"/>
      <c r="L11" s="16"/>
      <c r="M11" s="16"/>
      <c r="N11" s="16"/>
      <c r="O11" s="16"/>
      <c r="P11" s="16"/>
      <c r="XEV11" s="17">
        <f>SUM(XEV7:XFD10)</f>
        <v>18000</v>
      </c>
    </row>
    <row r="12" spans="1:16 16376:16376" ht="15" customHeight="1" x14ac:dyDescent="0.25">
      <c r="A12" s="49">
        <v>77</v>
      </c>
      <c r="B12" s="50" t="s">
        <v>38</v>
      </c>
      <c r="C12" s="12" t="s">
        <v>39</v>
      </c>
      <c r="D12" s="51">
        <v>7.61</v>
      </c>
      <c r="E12" s="52">
        <v>13.85</v>
      </c>
      <c r="F12" s="53">
        <f t="shared" si="0"/>
        <v>6.2399999999999993</v>
      </c>
      <c r="G12" s="54">
        <v>164735</v>
      </c>
      <c r="H12" s="16"/>
      <c r="I12" s="54">
        <v>1710</v>
      </c>
      <c r="J12" s="16"/>
      <c r="K12" s="16"/>
      <c r="L12" s="16"/>
      <c r="M12" s="16"/>
      <c r="N12" s="16"/>
      <c r="O12" s="16"/>
      <c r="P12" s="16"/>
      <c r="XEV12" s="17">
        <f>SUM(XEV8:XFD11)</f>
        <v>33750</v>
      </c>
    </row>
    <row r="13" spans="1:16 16376:16376" ht="15" customHeight="1" x14ac:dyDescent="0.25">
      <c r="A13" s="49">
        <v>79</v>
      </c>
      <c r="B13" s="50" t="s">
        <v>40</v>
      </c>
      <c r="C13" s="55" t="s">
        <v>41</v>
      </c>
      <c r="D13" s="51">
        <v>0</v>
      </c>
      <c r="E13" s="53">
        <v>6.03</v>
      </c>
      <c r="F13" s="53">
        <f t="shared" si="0"/>
        <v>6.03</v>
      </c>
      <c r="G13" s="56">
        <v>143272</v>
      </c>
      <c r="H13" s="16"/>
      <c r="I13" s="56">
        <v>1430</v>
      </c>
      <c r="J13" s="16"/>
      <c r="K13" s="16"/>
      <c r="L13" s="16"/>
      <c r="M13" s="16"/>
      <c r="N13" s="16"/>
      <c r="O13" s="16"/>
      <c r="P13" s="16"/>
      <c r="XEV13" s="17">
        <f>SUM(XEV7:XFD11)</f>
        <v>36000</v>
      </c>
    </row>
    <row r="14" spans="1:16 16376:16376" ht="15" customHeight="1" x14ac:dyDescent="0.25">
      <c r="A14" s="49">
        <v>100</v>
      </c>
      <c r="B14" s="50" t="s">
        <v>42</v>
      </c>
      <c r="C14" s="12" t="s">
        <v>43</v>
      </c>
      <c r="D14" s="51">
        <v>0</v>
      </c>
      <c r="E14" s="52">
        <v>4.4000000000000004</v>
      </c>
      <c r="F14" s="53">
        <f t="shared" si="0"/>
        <v>4.4000000000000004</v>
      </c>
      <c r="G14" s="54">
        <v>116160</v>
      </c>
      <c r="H14" s="16"/>
      <c r="I14" s="54">
        <v>6820</v>
      </c>
      <c r="J14" s="16"/>
      <c r="K14" s="16"/>
      <c r="L14" s="16"/>
      <c r="M14" s="16"/>
      <c r="N14" s="16"/>
      <c r="O14" s="16"/>
      <c r="P14" s="16"/>
      <c r="XEV14" s="17">
        <f>SUM(XEV7:XFD13)</f>
        <v>105750</v>
      </c>
    </row>
    <row r="15" spans="1:16 16376:16376" ht="15" customHeight="1" x14ac:dyDescent="0.25">
      <c r="A15" s="49">
        <v>103</v>
      </c>
      <c r="B15" s="50" t="s">
        <v>44</v>
      </c>
      <c r="C15" s="12" t="s">
        <v>45</v>
      </c>
      <c r="D15" s="51">
        <v>1.06</v>
      </c>
      <c r="E15" s="52">
        <v>5.31</v>
      </c>
      <c r="F15" s="53">
        <f t="shared" si="0"/>
        <v>4.25</v>
      </c>
      <c r="G15" s="54">
        <v>112200</v>
      </c>
      <c r="H15" s="16"/>
      <c r="I15" s="54">
        <v>2035</v>
      </c>
      <c r="J15" s="16"/>
      <c r="K15" s="16"/>
      <c r="L15" s="16"/>
      <c r="M15" s="16"/>
      <c r="N15" s="16"/>
      <c r="O15" s="16"/>
      <c r="P15" s="16"/>
      <c r="XEV15" s="17">
        <f>SUM(XEV7:XFD14)</f>
        <v>211500</v>
      </c>
    </row>
    <row r="16" spans="1:16 16376:16376" ht="15" customHeight="1" x14ac:dyDescent="0.25">
      <c r="A16" s="49">
        <v>110</v>
      </c>
      <c r="B16" s="50" t="s">
        <v>46</v>
      </c>
      <c r="C16" s="12" t="s">
        <v>47</v>
      </c>
      <c r="D16" s="51">
        <v>12.79</v>
      </c>
      <c r="E16" s="52">
        <v>15.95</v>
      </c>
      <c r="F16" s="53">
        <f t="shared" si="0"/>
        <v>3.16</v>
      </c>
      <c r="G16" s="54">
        <v>83425</v>
      </c>
      <c r="H16" s="16"/>
      <c r="I16" s="54">
        <v>1125</v>
      </c>
      <c r="J16" s="16"/>
      <c r="K16" s="16"/>
      <c r="L16" s="16"/>
      <c r="M16" s="16"/>
      <c r="N16" s="16"/>
      <c r="O16" s="16"/>
      <c r="P16" s="16"/>
      <c r="XEV16" s="17">
        <f>SUM(XEV7:XFD15)</f>
        <v>423000</v>
      </c>
    </row>
    <row r="17" spans="1:16 16376:16376" ht="15" customHeight="1" x14ac:dyDescent="0.25">
      <c r="A17" s="49">
        <v>114</v>
      </c>
      <c r="B17" s="50" t="s">
        <v>48</v>
      </c>
      <c r="C17" s="55" t="s">
        <v>49</v>
      </c>
      <c r="D17" s="51">
        <v>0</v>
      </c>
      <c r="E17" s="53">
        <v>2.35</v>
      </c>
      <c r="F17" s="53">
        <f t="shared" si="0"/>
        <v>2.35</v>
      </c>
      <c r="G17" s="56">
        <v>55836</v>
      </c>
      <c r="H17" s="16"/>
      <c r="I17" s="56">
        <v>1047</v>
      </c>
      <c r="J17" s="16"/>
      <c r="K17" s="16"/>
      <c r="L17" s="16"/>
      <c r="M17" s="16"/>
      <c r="N17" s="16"/>
      <c r="O17" s="16"/>
      <c r="P17" s="16"/>
      <c r="XEV17" s="17">
        <f>SUM(XEV7:XFD16)</f>
        <v>846000</v>
      </c>
    </row>
    <row r="18" spans="1:16 16376:16376" ht="15" customHeight="1" x14ac:dyDescent="0.25">
      <c r="A18" s="49">
        <v>146</v>
      </c>
      <c r="B18" s="50" t="s">
        <v>50</v>
      </c>
      <c r="C18" s="12" t="s">
        <v>51</v>
      </c>
      <c r="D18" s="51">
        <v>0</v>
      </c>
      <c r="E18" s="52">
        <v>10.35</v>
      </c>
      <c r="F18" s="53">
        <f t="shared" si="0"/>
        <v>10.35</v>
      </c>
      <c r="G18" s="54">
        <v>273240</v>
      </c>
      <c r="H18" s="16"/>
      <c r="I18" s="54">
        <v>2620</v>
      </c>
      <c r="J18" s="16"/>
      <c r="K18" s="16"/>
      <c r="L18" s="16"/>
      <c r="M18" s="16"/>
      <c r="N18" s="16"/>
      <c r="O18" s="16"/>
      <c r="P18" s="16"/>
    </row>
    <row r="19" spans="1:16 16376:16376" ht="15" customHeight="1" x14ac:dyDescent="0.25">
      <c r="A19" s="49">
        <v>150</v>
      </c>
      <c r="B19" s="50" t="s">
        <v>52</v>
      </c>
      <c r="C19" s="12" t="s">
        <v>53</v>
      </c>
      <c r="D19" s="51">
        <v>0</v>
      </c>
      <c r="E19" s="52">
        <v>2.91</v>
      </c>
      <c r="F19" s="53">
        <f t="shared" si="0"/>
        <v>2.91</v>
      </c>
      <c r="G19" s="54">
        <v>76285</v>
      </c>
      <c r="H19" s="16"/>
      <c r="I19" s="54">
        <v>515</v>
      </c>
      <c r="J19" s="16"/>
      <c r="K19" s="16"/>
      <c r="L19" s="16"/>
      <c r="M19" s="16"/>
      <c r="N19" s="16"/>
      <c r="O19" s="16"/>
      <c r="P19" s="16"/>
    </row>
    <row r="20" spans="1:16 16376:16376" ht="15" customHeight="1" x14ac:dyDescent="0.25">
      <c r="A20" s="49">
        <v>152</v>
      </c>
      <c r="B20" s="50" t="s">
        <v>48</v>
      </c>
      <c r="C20" s="55" t="s">
        <v>49</v>
      </c>
      <c r="D20" s="51">
        <v>0</v>
      </c>
      <c r="E20" s="53">
        <v>3.31</v>
      </c>
      <c r="F20" s="53">
        <f t="shared" si="0"/>
        <v>3.31</v>
      </c>
      <c r="G20" s="56">
        <v>78645</v>
      </c>
      <c r="H20" s="16"/>
      <c r="I20" s="56">
        <v>1227</v>
      </c>
      <c r="J20" s="16"/>
      <c r="K20" s="16"/>
      <c r="L20" s="16"/>
      <c r="M20" s="16"/>
      <c r="N20" s="16"/>
      <c r="O20" s="16"/>
      <c r="P20" s="16"/>
    </row>
    <row r="21" spans="1:16 16376:16376" ht="15" customHeight="1" x14ac:dyDescent="0.25">
      <c r="A21" s="49">
        <v>707</v>
      </c>
      <c r="B21" s="50" t="s">
        <v>54</v>
      </c>
      <c r="C21" s="12" t="s">
        <v>55</v>
      </c>
      <c r="D21" s="51">
        <v>0.26</v>
      </c>
      <c r="E21" s="52">
        <v>3.62</v>
      </c>
      <c r="F21" s="53">
        <f t="shared" ref="F21:F22" si="1">SUM(E21-D21)</f>
        <v>3.3600000000000003</v>
      </c>
      <c r="G21" s="54">
        <v>88705</v>
      </c>
      <c r="H21" s="16"/>
      <c r="I21" s="54">
        <v>415</v>
      </c>
      <c r="J21" s="16"/>
      <c r="K21" s="16"/>
      <c r="L21" s="16"/>
      <c r="M21" s="16"/>
      <c r="N21" s="16"/>
      <c r="O21" s="16"/>
      <c r="P21" s="16"/>
    </row>
    <row r="22" spans="1:16 16376:16376" ht="15" customHeight="1" x14ac:dyDescent="0.25">
      <c r="A22" s="49">
        <v>714</v>
      </c>
      <c r="B22" s="50" t="s">
        <v>46</v>
      </c>
      <c r="C22" s="12" t="s">
        <v>56</v>
      </c>
      <c r="D22" s="51">
        <v>0</v>
      </c>
      <c r="E22" s="52">
        <v>5</v>
      </c>
      <c r="F22" s="53">
        <f t="shared" si="1"/>
        <v>5</v>
      </c>
      <c r="G22" s="54">
        <v>132000</v>
      </c>
      <c r="H22" s="16"/>
      <c r="I22" s="54">
        <v>710</v>
      </c>
      <c r="J22" s="16"/>
      <c r="K22" s="16"/>
      <c r="L22" s="16"/>
      <c r="M22" s="16"/>
      <c r="N22" s="16"/>
      <c r="O22" s="16"/>
      <c r="P22" s="16"/>
    </row>
    <row r="23" spans="1:16 16376:16376" ht="15" customHeight="1" x14ac:dyDescent="0.25">
      <c r="A23" s="49">
        <v>735</v>
      </c>
      <c r="B23" s="50" t="s">
        <v>42</v>
      </c>
      <c r="C23" s="12" t="s">
        <v>57</v>
      </c>
      <c r="D23" s="51">
        <v>0</v>
      </c>
      <c r="E23" s="52">
        <v>0.21</v>
      </c>
      <c r="F23" s="53">
        <f t="shared" si="0"/>
        <v>0.21</v>
      </c>
      <c r="G23" s="54">
        <v>4900</v>
      </c>
      <c r="H23" s="16"/>
      <c r="I23" s="54">
        <v>435</v>
      </c>
      <c r="J23" s="16"/>
      <c r="K23" s="16"/>
      <c r="L23" s="16"/>
      <c r="M23" s="16"/>
      <c r="N23" s="16"/>
      <c r="O23" s="16"/>
      <c r="P23" s="16"/>
    </row>
    <row r="24" spans="1:16 16376:16376" ht="15" customHeight="1" x14ac:dyDescent="0.25">
      <c r="A24" s="38"/>
      <c r="B24" s="39"/>
      <c r="D24" s="40"/>
      <c r="E24" s="41"/>
      <c r="F24" s="41"/>
      <c r="G24" s="17">
        <f>SUM(G7:G23)</f>
        <v>2041110</v>
      </c>
      <c r="H24" s="33"/>
      <c r="I24" s="17">
        <f>SUM(I7:I23)</f>
        <v>30464</v>
      </c>
      <c r="J24" s="33"/>
      <c r="K24" s="33"/>
      <c r="L24" s="33"/>
      <c r="M24" s="33"/>
      <c r="N24" s="33"/>
      <c r="O24" s="33"/>
      <c r="P24" s="33"/>
    </row>
    <row r="25" spans="1:16 16376:16376" ht="15" customHeight="1" x14ac:dyDescent="0.25">
      <c r="C25" s="60" t="s">
        <v>22</v>
      </c>
      <c r="D25" s="31"/>
      <c r="E25" s="31"/>
      <c r="F25" s="28"/>
      <c r="G25" s="32"/>
      <c r="H25" s="33"/>
      <c r="I25" s="32"/>
      <c r="J25" s="33"/>
      <c r="K25" s="33"/>
      <c r="L25" s="33"/>
      <c r="M25" s="33"/>
      <c r="N25" s="33"/>
      <c r="O25" s="33"/>
      <c r="P25" s="33"/>
    </row>
    <row r="26" spans="1:16 16376:16376" ht="15" customHeight="1" x14ac:dyDescent="0.25">
      <c r="A26" s="5">
        <v>1</v>
      </c>
      <c r="B26" s="6" t="s">
        <v>58</v>
      </c>
      <c r="C26" s="6" t="s">
        <v>59</v>
      </c>
      <c r="D26" s="7">
        <v>8.9700000000000006</v>
      </c>
      <c r="E26" s="7">
        <v>17.989999999999998</v>
      </c>
      <c r="F26" s="8">
        <f t="shared" ref="F26:F37" si="2">SUM(E26-D26)</f>
        <v>9.0199999999999978</v>
      </c>
      <c r="G26" s="9">
        <v>381005</v>
      </c>
      <c r="H26" s="10"/>
      <c r="I26" s="9">
        <v>5310</v>
      </c>
      <c r="J26" s="10"/>
      <c r="K26" s="10"/>
      <c r="L26" s="10"/>
      <c r="M26" s="10"/>
      <c r="N26" s="10"/>
      <c r="O26" s="10"/>
      <c r="P26" s="10"/>
    </row>
    <row r="27" spans="1:16 16376:16376" ht="15" customHeight="1" x14ac:dyDescent="0.25">
      <c r="A27" s="49">
        <v>53</v>
      </c>
      <c r="B27" s="50" t="s">
        <v>60</v>
      </c>
      <c r="C27" s="55" t="s">
        <v>61</v>
      </c>
      <c r="D27" s="57">
        <v>0.37</v>
      </c>
      <c r="E27" s="57">
        <v>5.97</v>
      </c>
      <c r="F27" s="53">
        <f t="shared" si="2"/>
        <v>5.6</v>
      </c>
      <c r="G27" s="56">
        <v>114464</v>
      </c>
      <c r="H27" s="16"/>
      <c r="I27" s="56">
        <v>1126</v>
      </c>
      <c r="J27" s="16"/>
      <c r="K27" s="16"/>
      <c r="L27" s="16"/>
      <c r="M27" s="16"/>
      <c r="N27" s="16"/>
      <c r="O27" s="16"/>
      <c r="P27" s="16"/>
    </row>
    <row r="28" spans="1:16 16376:16376" ht="15" customHeight="1" x14ac:dyDescent="0.25">
      <c r="A28" s="11">
        <v>57</v>
      </c>
      <c r="B28" s="12" t="s">
        <v>62</v>
      </c>
      <c r="C28" s="12" t="s">
        <v>63</v>
      </c>
      <c r="D28" s="13">
        <v>0</v>
      </c>
      <c r="E28" s="13">
        <v>1.21</v>
      </c>
      <c r="F28" s="14">
        <f t="shared" si="2"/>
        <v>1.21</v>
      </c>
      <c r="G28" s="15">
        <v>31945</v>
      </c>
      <c r="H28" s="16"/>
      <c r="I28" s="15">
        <v>210</v>
      </c>
      <c r="J28" s="16"/>
      <c r="K28" s="16"/>
      <c r="L28" s="16"/>
      <c r="M28" s="16"/>
      <c r="N28" s="16"/>
      <c r="O28" s="16"/>
      <c r="P28" s="16"/>
    </row>
    <row r="29" spans="1:16 16376:16376" ht="15" customHeight="1" x14ac:dyDescent="0.25">
      <c r="A29" s="11">
        <v>58</v>
      </c>
      <c r="B29" s="12" t="s">
        <v>64</v>
      </c>
      <c r="C29" s="12" t="s">
        <v>65</v>
      </c>
      <c r="D29" s="13">
        <v>0</v>
      </c>
      <c r="E29" s="13">
        <v>5.21</v>
      </c>
      <c r="F29" s="14">
        <f t="shared" si="2"/>
        <v>5.21</v>
      </c>
      <c r="G29" s="15">
        <v>137545</v>
      </c>
      <c r="H29" s="16"/>
      <c r="I29" s="15">
        <v>1942</v>
      </c>
      <c r="J29" s="16"/>
      <c r="K29" s="16"/>
      <c r="L29" s="16"/>
      <c r="M29" s="16"/>
      <c r="N29" s="16"/>
      <c r="O29" s="16"/>
      <c r="P29" s="16"/>
    </row>
    <row r="30" spans="1:16 16376:16376" ht="15" customHeight="1" x14ac:dyDescent="0.25">
      <c r="A30" s="11">
        <v>59</v>
      </c>
      <c r="B30" s="12" t="s">
        <v>66</v>
      </c>
      <c r="C30" s="12" t="s">
        <v>67</v>
      </c>
      <c r="D30" s="13">
        <v>7.85</v>
      </c>
      <c r="E30" s="13">
        <v>12.03</v>
      </c>
      <c r="F30" s="14">
        <f t="shared" si="2"/>
        <v>4.18</v>
      </c>
      <c r="G30" s="15">
        <v>110350</v>
      </c>
      <c r="H30" s="16"/>
      <c r="I30" s="15">
        <v>1680</v>
      </c>
      <c r="J30" s="16"/>
      <c r="K30" s="16"/>
      <c r="L30" s="16"/>
      <c r="M30" s="16"/>
      <c r="N30" s="16"/>
      <c r="O30" s="16"/>
      <c r="P30" s="16"/>
    </row>
    <row r="31" spans="1:16 16376:16376" ht="15" customHeight="1" x14ac:dyDescent="0.25">
      <c r="A31" s="49">
        <v>106</v>
      </c>
      <c r="B31" s="50" t="s">
        <v>68</v>
      </c>
      <c r="C31" s="12" t="s">
        <v>69</v>
      </c>
      <c r="D31" s="13">
        <v>11.03</v>
      </c>
      <c r="E31" s="58">
        <v>14.37</v>
      </c>
      <c r="F31" s="53">
        <f t="shared" ref="F31:F32" si="3">SUM(E31-D31)</f>
        <v>3.34</v>
      </c>
      <c r="G31" s="59">
        <v>79359</v>
      </c>
      <c r="H31" s="16"/>
      <c r="I31" s="54">
        <v>1777</v>
      </c>
      <c r="J31" s="16"/>
      <c r="K31" s="16"/>
      <c r="L31" s="16"/>
      <c r="M31" s="16"/>
      <c r="N31" s="16"/>
      <c r="O31" s="16"/>
      <c r="P31" s="16"/>
    </row>
    <row r="32" spans="1:16 16376:16376" ht="15" customHeight="1" x14ac:dyDescent="0.25">
      <c r="A32" s="49">
        <v>108</v>
      </c>
      <c r="B32" s="50" t="s">
        <v>70</v>
      </c>
      <c r="C32" s="12" t="s">
        <v>71</v>
      </c>
      <c r="D32" s="13">
        <v>0</v>
      </c>
      <c r="E32" s="58">
        <v>10.99</v>
      </c>
      <c r="F32" s="53">
        <f t="shared" si="3"/>
        <v>10.99</v>
      </c>
      <c r="G32" s="59">
        <v>290400</v>
      </c>
      <c r="H32" s="16"/>
      <c r="I32" s="54">
        <v>3120</v>
      </c>
      <c r="J32" s="16"/>
      <c r="K32" s="16"/>
      <c r="L32" s="16"/>
      <c r="M32" s="16"/>
      <c r="N32" s="16"/>
      <c r="O32" s="16"/>
      <c r="P32" s="16"/>
    </row>
    <row r="33" spans="1:16" ht="15" customHeight="1" x14ac:dyDescent="0.25">
      <c r="A33" s="49">
        <v>111</v>
      </c>
      <c r="B33" s="50" t="s">
        <v>72</v>
      </c>
      <c r="C33" s="12" t="s">
        <v>73</v>
      </c>
      <c r="D33" s="13">
        <v>0</v>
      </c>
      <c r="E33" s="58">
        <v>11.71</v>
      </c>
      <c r="F33" s="53">
        <f t="shared" si="2"/>
        <v>11.71</v>
      </c>
      <c r="G33" s="59">
        <v>290400</v>
      </c>
      <c r="H33" s="16"/>
      <c r="I33" s="54">
        <v>3120</v>
      </c>
      <c r="J33" s="16"/>
      <c r="K33" s="16"/>
      <c r="L33" s="16"/>
      <c r="M33" s="16"/>
      <c r="N33" s="16"/>
      <c r="O33" s="16"/>
      <c r="P33" s="16"/>
    </row>
    <row r="34" spans="1:16" ht="15" customHeight="1" x14ac:dyDescent="0.25">
      <c r="A34" s="49">
        <v>123</v>
      </c>
      <c r="B34" s="50" t="s">
        <v>74</v>
      </c>
      <c r="C34" s="12" t="s">
        <v>75</v>
      </c>
      <c r="D34" s="57">
        <v>1</v>
      </c>
      <c r="E34" s="57">
        <v>8.3699999999999992</v>
      </c>
      <c r="F34" s="53">
        <f t="shared" si="2"/>
        <v>7.3699999999999992</v>
      </c>
      <c r="G34" s="54">
        <v>179179</v>
      </c>
      <c r="H34" s="16"/>
      <c r="I34" s="56">
        <v>1431</v>
      </c>
      <c r="J34" s="16"/>
      <c r="K34" s="16"/>
      <c r="L34" s="16"/>
      <c r="M34" s="16"/>
      <c r="N34" s="16"/>
      <c r="O34" s="16"/>
      <c r="P34" s="16"/>
    </row>
    <row r="35" spans="1:16" ht="15" customHeight="1" x14ac:dyDescent="0.25">
      <c r="A35" s="49">
        <v>124</v>
      </c>
      <c r="B35" s="50" t="s">
        <v>76</v>
      </c>
      <c r="C35" s="55" t="s">
        <v>77</v>
      </c>
      <c r="D35" s="52">
        <v>5.19</v>
      </c>
      <c r="E35" s="57">
        <v>9.41</v>
      </c>
      <c r="F35" s="53">
        <f t="shared" si="2"/>
        <v>4.22</v>
      </c>
      <c r="G35" s="56">
        <v>123314</v>
      </c>
      <c r="H35" s="16"/>
      <c r="I35" s="56">
        <v>646</v>
      </c>
      <c r="J35" s="16"/>
      <c r="K35" s="16"/>
      <c r="L35" s="16"/>
      <c r="M35" s="16"/>
      <c r="N35" s="16"/>
      <c r="O35" s="16"/>
      <c r="P35" s="16"/>
    </row>
    <row r="36" spans="1:16" ht="15" customHeight="1" x14ac:dyDescent="0.25">
      <c r="A36" s="11">
        <v>127</v>
      </c>
      <c r="B36" s="12" t="s">
        <v>78</v>
      </c>
      <c r="C36" s="12" t="s">
        <v>79</v>
      </c>
      <c r="D36" s="13">
        <v>2.2400000000000002</v>
      </c>
      <c r="E36" s="13">
        <v>5.4</v>
      </c>
      <c r="F36" s="14">
        <f t="shared" si="2"/>
        <v>3.16</v>
      </c>
      <c r="G36" s="15">
        <v>100110</v>
      </c>
      <c r="H36" s="16"/>
      <c r="I36" s="15">
        <v>1215</v>
      </c>
      <c r="J36" s="16"/>
      <c r="K36" s="16"/>
      <c r="L36" s="16"/>
      <c r="M36" s="16"/>
      <c r="N36" s="16"/>
      <c r="O36" s="16"/>
      <c r="P36" s="16"/>
    </row>
    <row r="37" spans="1:16" ht="15" customHeight="1" x14ac:dyDescent="0.25">
      <c r="A37" s="11">
        <v>136</v>
      </c>
      <c r="B37" s="12" t="s">
        <v>80</v>
      </c>
      <c r="C37" s="12" t="s">
        <v>81</v>
      </c>
      <c r="D37" s="13">
        <v>11.78</v>
      </c>
      <c r="E37" s="13">
        <v>20.46</v>
      </c>
      <c r="F37" s="14">
        <f t="shared" si="2"/>
        <v>8.6800000000000015</v>
      </c>
      <c r="G37" s="15">
        <v>206237</v>
      </c>
      <c r="H37" s="16"/>
      <c r="I37" s="15">
        <v>2785</v>
      </c>
      <c r="J37" s="16"/>
      <c r="K37" s="16"/>
      <c r="L37" s="16"/>
      <c r="M37" s="16"/>
      <c r="N37" s="16"/>
      <c r="O37" s="16"/>
      <c r="P37" s="16"/>
    </row>
    <row r="38" spans="1:16" ht="15" customHeight="1" x14ac:dyDescent="0.25">
      <c r="A38" s="11">
        <v>476</v>
      </c>
      <c r="B38" s="12" t="s">
        <v>62</v>
      </c>
      <c r="C38" s="12" t="s">
        <v>82</v>
      </c>
      <c r="D38" s="13">
        <v>0</v>
      </c>
      <c r="E38" s="13">
        <v>1.41</v>
      </c>
      <c r="F38" s="14">
        <f t="shared" ref="F38" si="4">SUM(E38-D38)</f>
        <v>1.41</v>
      </c>
      <c r="G38" s="15">
        <v>52115</v>
      </c>
      <c r="H38" s="16"/>
      <c r="I38" s="15">
        <v>720</v>
      </c>
      <c r="J38" s="16"/>
      <c r="K38" s="16"/>
      <c r="L38" s="16"/>
      <c r="M38" s="16"/>
      <c r="N38" s="16"/>
      <c r="O38" s="16"/>
      <c r="P38" s="16"/>
    </row>
    <row r="39" spans="1:16" ht="15" customHeight="1" x14ac:dyDescent="0.25">
      <c r="A39" s="11">
        <v>736</v>
      </c>
      <c r="B39" s="12" t="s">
        <v>83</v>
      </c>
      <c r="C39" s="12" t="s">
        <v>84</v>
      </c>
      <c r="D39" s="13">
        <v>0</v>
      </c>
      <c r="E39" s="13">
        <v>3.64</v>
      </c>
      <c r="F39" s="14">
        <f>SUM(E39-D39)</f>
        <v>3.64</v>
      </c>
      <c r="G39" s="15">
        <v>96095</v>
      </c>
      <c r="H39" s="16"/>
      <c r="I39" s="15">
        <v>480</v>
      </c>
      <c r="J39" s="16"/>
      <c r="K39" s="16"/>
      <c r="L39" s="16"/>
      <c r="M39" s="16"/>
      <c r="N39" s="16"/>
      <c r="O39" s="16"/>
      <c r="P39" s="16"/>
    </row>
    <row r="40" spans="1:16" ht="15" customHeight="1" x14ac:dyDescent="0.25">
      <c r="A40" s="11">
        <v>737</v>
      </c>
      <c r="B40" s="12" t="s">
        <v>83</v>
      </c>
      <c r="C40" s="12" t="s">
        <v>85</v>
      </c>
      <c r="D40" s="13">
        <v>0</v>
      </c>
      <c r="E40" s="13">
        <v>1.52</v>
      </c>
      <c r="F40" s="14">
        <f>SUM(E40-D40)</f>
        <v>1.52</v>
      </c>
      <c r="G40" s="15">
        <v>40130</v>
      </c>
      <c r="H40" s="16"/>
      <c r="I40" s="15">
        <v>320</v>
      </c>
      <c r="J40" s="16"/>
      <c r="K40" s="16"/>
      <c r="L40" s="16"/>
      <c r="M40" s="16"/>
      <c r="N40" s="16"/>
      <c r="O40" s="16"/>
      <c r="P40" s="16"/>
    </row>
    <row r="41" spans="1:16" ht="15" customHeight="1" x14ac:dyDescent="0.25">
      <c r="D41" s="31"/>
      <c r="E41" s="31"/>
      <c r="F41" s="28"/>
      <c r="G41" s="32"/>
      <c r="H41" s="33"/>
      <c r="I41" s="32"/>
      <c r="J41" s="33"/>
      <c r="K41" s="33"/>
      <c r="L41" s="33"/>
      <c r="M41" s="33"/>
      <c r="N41" s="33"/>
      <c r="O41" s="33"/>
      <c r="P41" s="33"/>
    </row>
    <row r="42" spans="1:16" ht="15" customHeight="1" x14ac:dyDescent="0.25">
      <c r="A42" s="27"/>
      <c r="B42" s="62"/>
      <c r="C42" s="62"/>
      <c r="D42" s="28"/>
      <c r="E42" s="28"/>
      <c r="F42" s="28"/>
      <c r="G42" s="29"/>
      <c r="H42" s="30"/>
      <c r="I42" s="29"/>
      <c r="J42" s="30"/>
      <c r="K42" s="30"/>
      <c r="L42" s="30"/>
      <c r="M42" s="30"/>
      <c r="N42" s="30"/>
      <c r="O42" s="30"/>
      <c r="P42" s="30"/>
    </row>
    <row r="43" spans="1:16" ht="15" customHeight="1" x14ac:dyDescent="0.25">
      <c r="D43" s="31"/>
      <c r="E43" s="31"/>
      <c r="F43" s="28"/>
      <c r="G43" s="32"/>
      <c r="H43" s="33"/>
      <c r="I43" s="32"/>
      <c r="J43" s="33"/>
      <c r="K43" s="33"/>
      <c r="L43" s="33"/>
      <c r="M43" s="33"/>
      <c r="N43" s="33"/>
      <c r="O43" s="33"/>
      <c r="P43" s="33"/>
    </row>
    <row r="44" spans="1:16" ht="15" customHeight="1" x14ac:dyDescent="0.25">
      <c r="A44" s="5" t="s">
        <v>23</v>
      </c>
      <c r="B44" s="6" t="s">
        <v>86</v>
      </c>
      <c r="C44" s="6" t="s">
        <v>87</v>
      </c>
      <c r="D44" s="7">
        <v>29.13</v>
      </c>
      <c r="E44" s="7">
        <v>47.17</v>
      </c>
      <c r="F44" s="47">
        <f>SUM(E44-D44)</f>
        <v>18.040000000000003</v>
      </c>
      <c r="G44" s="9">
        <v>851084</v>
      </c>
      <c r="H44" s="10"/>
      <c r="I44" s="9">
        <v>5631</v>
      </c>
      <c r="J44" s="10"/>
      <c r="K44" s="10"/>
      <c r="L44" s="10"/>
      <c r="M44" s="10"/>
      <c r="N44" s="10"/>
      <c r="O44" s="10"/>
      <c r="P44" s="10"/>
    </row>
    <row r="45" spans="1:16" ht="15" customHeight="1" x14ac:dyDescent="0.25">
      <c r="A45" s="11"/>
      <c r="B45" s="12" t="s">
        <v>88</v>
      </c>
      <c r="C45" s="12"/>
      <c r="D45" s="13"/>
      <c r="E45" s="13"/>
      <c r="F45" s="14"/>
      <c r="G45" s="15"/>
      <c r="H45" s="16"/>
      <c r="I45" s="15"/>
      <c r="J45" s="16"/>
      <c r="K45" s="16"/>
      <c r="L45" s="16"/>
      <c r="M45" s="16"/>
      <c r="N45" s="16"/>
      <c r="O45" s="16"/>
      <c r="P45" s="16"/>
    </row>
    <row r="46" spans="1:16" ht="15" customHeight="1" x14ac:dyDescent="0.25">
      <c r="D46" s="31"/>
      <c r="E46" s="31"/>
      <c r="F46" s="28"/>
      <c r="G46" s="32"/>
      <c r="H46" s="33"/>
      <c r="I46" s="32"/>
      <c r="J46" s="33"/>
      <c r="K46" s="33"/>
      <c r="L46" s="33"/>
      <c r="M46" s="33"/>
      <c r="N46" s="33"/>
      <c r="O46" s="33"/>
      <c r="P46" s="33"/>
    </row>
    <row r="47" spans="1:16" ht="15" customHeight="1" x14ac:dyDescent="0.25">
      <c r="D47" s="64" t="s">
        <v>24</v>
      </c>
      <c r="E47" s="64"/>
      <c r="F47" s="64"/>
      <c r="G47" s="34">
        <f>SUM(G6:G46)</f>
        <v>7165952</v>
      </c>
      <c r="H47" s="35"/>
      <c r="I47" s="34">
        <f>SUM(I6:I46)</f>
        <v>92441</v>
      </c>
      <c r="J47" s="4"/>
      <c r="K47" s="4"/>
      <c r="L47" s="4"/>
      <c r="M47" s="36"/>
      <c r="N47" s="36"/>
      <c r="O47" s="36"/>
      <c r="P47" s="36"/>
    </row>
    <row r="50" spans="10:17" ht="15" customHeight="1" x14ac:dyDescent="0.25">
      <c r="M50" s="36"/>
      <c r="N50" s="4"/>
      <c r="O50" s="4"/>
      <c r="P50" s="4"/>
      <c r="Q50" s="42"/>
    </row>
    <row r="51" spans="10:17" ht="15" customHeight="1" x14ac:dyDescent="0.25">
      <c r="J51" s="36"/>
      <c r="K51" s="36"/>
      <c r="L51" s="36"/>
      <c r="M51" s="36"/>
      <c r="N51" s="36"/>
      <c r="O51" s="36"/>
      <c r="P51" s="36"/>
    </row>
  </sheetData>
  <sortState xmlns:xlrd2="http://schemas.microsoft.com/office/spreadsheetml/2017/richdata2" ref="A22:O34">
    <sortCondition ref="A22"/>
  </sortState>
  <mergeCells count="4">
    <mergeCell ref="A1:P1"/>
    <mergeCell ref="D47:F47"/>
    <mergeCell ref="A3:B3"/>
    <mergeCell ref="A2:P2"/>
  </mergeCells>
  <printOptions horizontalCentered="1"/>
  <pageMargins left="0" right="0" top="0.5" bottom="0.75" header="0.3" footer="0.3"/>
  <pageSetup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</vt:lpstr>
      <vt:lpstr>'2020'!Print_Area</vt:lpstr>
      <vt:lpstr>'2020'!Print_Titles</vt:lpstr>
    </vt:vector>
  </TitlesOfParts>
  <Manager/>
  <Company>State of Connecticut Dept of Transportation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Haggerty, John D.</dc:creator>
  <cp:keywords/>
  <dc:description/>
  <cp:lastModifiedBy>Holtman, Stephanie E.</cp:lastModifiedBy>
  <cp:revision/>
  <dcterms:created xsi:type="dcterms:W3CDTF">2016-05-20T13:03:21Z</dcterms:created>
  <dcterms:modified xsi:type="dcterms:W3CDTF">2020-03-26T16:36:46Z</dcterms:modified>
  <cp:category/>
  <cp:contentStatus/>
</cp:coreProperties>
</file>