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Policy Research &amp; Housing\Section - Mike\Program Support\"/>
    </mc:Choice>
  </mc:AlternateContent>
  <bookViews>
    <workbookView xWindow="0" yWindow="0" windowWidth="19200" windowHeight="7050"/>
  </bookViews>
  <sheets>
    <sheet name="Sheet1" sheetId="1" r:id="rId1"/>
  </sheets>
  <definedNames>
    <definedName name="_xlnm.Print_Area" localSheetId="0">Sheet1!$A$7:$J$165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J150" i="1" l="1"/>
  <c r="I150" i="1"/>
  <c r="F150" i="1"/>
  <c r="H150" i="1" s="1"/>
  <c r="D150" i="1"/>
  <c r="C150" i="1"/>
  <c r="F137" i="1"/>
  <c r="I137" i="1" s="1"/>
  <c r="I124" i="1"/>
  <c r="F124" i="1"/>
  <c r="J124" i="1" s="1"/>
  <c r="F112" i="1"/>
  <c r="I112" i="1" s="1"/>
  <c r="I99" i="1"/>
  <c r="F99" i="1"/>
  <c r="J99" i="1" s="1"/>
  <c r="D99" i="1"/>
  <c r="C99" i="1"/>
  <c r="J87" i="1"/>
  <c r="I87" i="1"/>
  <c r="F87" i="1"/>
  <c r="H87" i="1" s="1"/>
  <c r="C87" i="1"/>
  <c r="J75" i="1"/>
  <c r="I75" i="1"/>
  <c r="F75" i="1"/>
  <c r="H75" i="1" s="1"/>
  <c r="J62" i="1"/>
  <c r="I62" i="1"/>
  <c r="F62" i="1"/>
  <c r="H62" i="1" s="1"/>
  <c r="E62" i="1"/>
  <c r="D62" i="1"/>
  <c r="C62" i="1"/>
  <c r="F50" i="1"/>
  <c r="J50" i="1" s="1"/>
  <c r="F37" i="1"/>
  <c r="J37" i="1" s="1"/>
  <c r="F25" i="1"/>
  <c r="I25" i="1" s="1"/>
  <c r="F12" i="1"/>
  <c r="I12" i="1" s="1"/>
  <c r="J146" i="1"/>
  <c r="I146" i="1"/>
  <c r="H146" i="1"/>
  <c r="G146" i="1"/>
  <c r="F146" i="1"/>
  <c r="E146" i="1"/>
  <c r="D146" i="1"/>
  <c r="C146" i="1"/>
  <c r="J108" i="1"/>
  <c r="I108" i="1"/>
  <c r="H108" i="1"/>
  <c r="G108" i="1"/>
  <c r="F108" i="1"/>
  <c r="E108" i="1"/>
  <c r="D108" i="1"/>
  <c r="C108" i="1"/>
  <c r="J95" i="1"/>
  <c r="I95" i="1"/>
  <c r="H95" i="1"/>
  <c r="G95" i="1"/>
  <c r="F95" i="1"/>
  <c r="E95" i="1"/>
  <c r="D95" i="1"/>
  <c r="C95" i="1"/>
  <c r="F83" i="1"/>
  <c r="J71" i="1"/>
  <c r="I71" i="1"/>
  <c r="H71" i="1"/>
  <c r="G71" i="1"/>
  <c r="F71" i="1"/>
  <c r="E71" i="1"/>
  <c r="D71" i="1"/>
  <c r="C71" i="1"/>
  <c r="G150" i="1" l="1"/>
  <c r="E150" i="1"/>
  <c r="C137" i="1"/>
  <c r="D137" i="1"/>
  <c r="E137" i="1"/>
  <c r="G137" i="1"/>
  <c r="J137" i="1"/>
  <c r="H137" i="1"/>
  <c r="G124" i="1"/>
  <c r="C124" i="1"/>
  <c r="D124" i="1"/>
  <c r="E124" i="1"/>
  <c r="H124" i="1"/>
  <c r="C112" i="1"/>
  <c r="D112" i="1"/>
  <c r="E112" i="1"/>
  <c r="J112" i="1"/>
  <c r="G112" i="1"/>
  <c r="H112" i="1"/>
  <c r="E99" i="1"/>
  <c r="G99" i="1"/>
  <c r="H99" i="1"/>
  <c r="D87" i="1"/>
  <c r="G87" i="1"/>
  <c r="E87" i="1"/>
  <c r="G75" i="1"/>
  <c r="C75" i="1"/>
  <c r="D75" i="1"/>
  <c r="E75" i="1"/>
  <c r="G62" i="1"/>
  <c r="D50" i="1"/>
  <c r="G50" i="1"/>
  <c r="C50" i="1"/>
  <c r="E50" i="1"/>
  <c r="H50" i="1"/>
  <c r="I50" i="1"/>
  <c r="C37" i="1"/>
  <c r="D37" i="1"/>
  <c r="E37" i="1"/>
  <c r="G37" i="1"/>
  <c r="H37" i="1"/>
  <c r="I37" i="1"/>
  <c r="C25" i="1"/>
  <c r="G25" i="1"/>
  <c r="J25" i="1"/>
  <c r="D25" i="1"/>
  <c r="E25" i="1"/>
  <c r="H25" i="1"/>
  <c r="J12" i="1"/>
  <c r="G12" i="1"/>
  <c r="H12" i="1"/>
  <c r="D12" i="1"/>
  <c r="C12" i="1"/>
  <c r="E12" i="1"/>
  <c r="F143" i="1"/>
  <c r="J143" i="1" s="1"/>
  <c r="F142" i="1"/>
  <c r="J142" i="1" s="1"/>
  <c r="D142" i="1"/>
  <c r="J141" i="1"/>
  <c r="J133" i="1" s="1"/>
  <c r="I141" i="1"/>
  <c r="I133" i="1" s="1"/>
  <c r="H141" i="1"/>
  <c r="H133" i="1" s="1"/>
  <c r="G141" i="1"/>
  <c r="G133" i="1" s="1"/>
  <c r="E141" i="1"/>
  <c r="E133" i="1" s="1"/>
  <c r="D141" i="1"/>
  <c r="D133" i="1" s="1"/>
  <c r="C141" i="1"/>
  <c r="C133" i="1" s="1"/>
  <c r="F140" i="1"/>
  <c r="J140" i="1" s="1"/>
  <c r="F133" i="1"/>
  <c r="F156" i="1"/>
  <c r="J156" i="1" s="1"/>
  <c r="G156" i="1"/>
  <c r="F155" i="1"/>
  <c r="J155" i="1" s="1"/>
  <c r="J154" i="1"/>
  <c r="I154" i="1"/>
  <c r="H154" i="1"/>
  <c r="G154" i="1"/>
  <c r="E154" i="1"/>
  <c r="D154" i="1"/>
  <c r="C154" i="1"/>
  <c r="F153" i="1"/>
  <c r="I153" i="1" s="1"/>
  <c r="J153" i="1"/>
  <c r="F130" i="1"/>
  <c r="I130" i="1" s="1"/>
  <c r="F129" i="1"/>
  <c r="I129" i="1" s="1"/>
  <c r="J128" i="1"/>
  <c r="J120" i="1" s="1"/>
  <c r="I128" i="1"/>
  <c r="I120" i="1" s="1"/>
  <c r="H128" i="1"/>
  <c r="H120" i="1" s="1"/>
  <c r="G128" i="1"/>
  <c r="G120" i="1" s="1"/>
  <c r="E128" i="1"/>
  <c r="E120" i="1" s="1"/>
  <c r="D128" i="1"/>
  <c r="D120" i="1" s="1"/>
  <c r="C128" i="1"/>
  <c r="C120" i="1" s="1"/>
  <c r="F127" i="1"/>
  <c r="H127" i="1" s="1"/>
  <c r="F120" i="1"/>
  <c r="F118" i="1"/>
  <c r="H118" i="1" s="1"/>
  <c r="F117" i="1"/>
  <c r="H117" i="1" s="1"/>
  <c r="G117" i="1"/>
  <c r="J116" i="1"/>
  <c r="I116" i="1"/>
  <c r="H116" i="1"/>
  <c r="G116" i="1"/>
  <c r="E116" i="1"/>
  <c r="D116" i="1"/>
  <c r="C116" i="1"/>
  <c r="F115" i="1"/>
  <c r="J115" i="1" s="1"/>
  <c r="F105" i="1"/>
  <c r="J105" i="1" s="1"/>
  <c r="F104" i="1"/>
  <c r="J104" i="1" s="1"/>
  <c r="J103" i="1"/>
  <c r="I103" i="1"/>
  <c r="H103" i="1"/>
  <c r="G103" i="1"/>
  <c r="E103" i="1"/>
  <c r="D103" i="1"/>
  <c r="C103" i="1"/>
  <c r="F102" i="1"/>
  <c r="J102" i="1" s="1"/>
  <c r="F93" i="1"/>
  <c r="J93" i="1" s="1"/>
  <c r="F92" i="1"/>
  <c r="J92" i="1" s="1"/>
  <c r="J91" i="1"/>
  <c r="J83" i="1" s="1"/>
  <c r="I91" i="1"/>
  <c r="I83" i="1" s="1"/>
  <c r="H91" i="1"/>
  <c r="H83" i="1" s="1"/>
  <c r="G91" i="1"/>
  <c r="G83" i="1" s="1"/>
  <c r="E91" i="1"/>
  <c r="E83" i="1" s="1"/>
  <c r="D91" i="1"/>
  <c r="D83" i="1" s="1"/>
  <c r="C91" i="1"/>
  <c r="C83" i="1" s="1"/>
  <c r="F90" i="1"/>
  <c r="I90" i="1" s="1"/>
  <c r="F81" i="1"/>
  <c r="I81" i="1" s="1"/>
  <c r="F80" i="1"/>
  <c r="I80" i="1" s="1"/>
  <c r="J79" i="1"/>
  <c r="I79" i="1"/>
  <c r="H79" i="1"/>
  <c r="G79" i="1"/>
  <c r="E79" i="1"/>
  <c r="D79" i="1"/>
  <c r="C79" i="1"/>
  <c r="F78" i="1"/>
  <c r="H78" i="1" s="1"/>
  <c r="J78" i="1"/>
  <c r="F68" i="1"/>
  <c r="H68" i="1" s="1"/>
  <c r="F67" i="1"/>
  <c r="H67" i="1" s="1"/>
  <c r="J66" i="1"/>
  <c r="J58" i="1" s="1"/>
  <c r="I66" i="1"/>
  <c r="I58" i="1" s="1"/>
  <c r="H66" i="1"/>
  <c r="H58" i="1" s="1"/>
  <c r="G66" i="1"/>
  <c r="G58" i="1" s="1"/>
  <c r="E66" i="1"/>
  <c r="D66" i="1"/>
  <c r="D58" i="1" s="1"/>
  <c r="C66" i="1"/>
  <c r="C58" i="1" s="1"/>
  <c r="F65" i="1"/>
  <c r="E65" i="1" s="1"/>
  <c r="H65" i="1"/>
  <c r="F58" i="1"/>
  <c r="E58" i="1"/>
  <c r="F56" i="1"/>
  <c r="J56" i="1" s="1"/>
  <c r="F55" i="1"/>
  <c r="J55" i="1" s="1"/>
  <c r="J54" i="1"/>
  <c r="J46" i="1" s="1"/>
  <c r="I54" i="1"/>
  <c r="I46" i="1" s="1"/>
  <c r="H54" i="1"/>
  <c r="G54" i="1"/>
  <c r="G46" i="1" s="1"/>
  <c r="E54" i="1"/>
  <c r="E46" i="1" s="1"/>
  <c r="D54" i="1"/>
  <c r="D46" i="1" s="1"/>
  <c r="C54" i="1"/>
  <c r="C46" i="1" s="1"/>
  <c r="F53" i="1"/>
  <c r="J53" i="1" s="1"/>
  <c r="H46" i="1"/>
  <c r="F46" i="1"/>
  <c r="F43" i="1"/>
  <c r="J43" i="1" s="1"/>
  <c r="F42" i="1"/>
  <c r="J42" i="1" s="1"/>
  <c r="J41" i="1"/>
  <c r="J33" i="1" s="1"/>
  <c r="I41" i="1"/>
  <c r="I33" i="1" s="1"/>
  <c r="H41" i="1"/>
  <c r="H33" i="1" s="1"/>
  <c r="G41" i="1"/>
  <c r="G33" i="1" s="1"/>
  <c r="E41" i="1"/>
  <c r="E33" i="1" s="1"/>
  <c r="D41" i="1"/>
  <c r="C41" i="1"/>
  <c r="C33" i="1" s="1"/>
  <c r="F40" i="1"/>
  <c r="I40" i="1" s="1"/>
  <c r="F33" i="1"/>
  <c r="D33" i="1"/>
  <c r="F31" i="1"/>
  <c r="I31" i="1" s="1"/>
  <c r="F30" i="1"/>
  <c r="I30" i="1" s="1"/>
  <c r="J29" i="1"/>
  <c r="J20" i="1" s="1"/>
  <c r="I29" i="1"/>
  <c r="I20" i="1" s="1"/>
  <c r="H29" i="1"/>
  <c r="H20" i="1" s="1"/>
  <c r="G29" i="1"/>
  <c r="G20" i="1" s="1"/>
  <c r="E29" i="1"/>
  <c r="E20" i="1" s="1"/>
  <c r="D29" i="1"/>
  <c r="D20" i="1" s="1"/>
  <c r="C29" i="1"/>
  <c r="C20" i="1" s="1"/>
  <c r="F28" i="1"/>
  <c r="H28" i="1" s="1"/>
  <c r="E28" i="1"/>
  <c r="D28" i="1"/>
  <c r="F20" i="1"/>
  <c r="F15" i="1"/>
  <c r="H15" i="1" s="1"/>
  <c r="F8" i="1"/>
  <c r="C16" i="1"/>
  <c r="C8" i="1" s="1"/>
  <c r="D16" i="1"/>
  <c r="D8" i="1" s="1"/>
  <c r="E16" i="1"/>
  <c r="E8" i="1" s="1"/>
  <c r="G16" i="1"/>
  <c r="G8" i="1" s="1"/>
  <c r="H16" i="1"/>
  <c r="H8" i="1" s="1"/>
  <c r="I16" i="1"/>
  <c r="I8" i="1" s="1"/>
  <c r="J16" i="1"/>
  <c r="J8" i="1" s="1"/>
  <c r="F17" i="1"/>
  <c r="J17" i="1" s="1"/>
  <c r="F18" i="1"/>
  <c r="J18" i="1" s="1"/>
  <c r="E17" i="1"/>
  <c r="E143" i="1" l="1"/>
  <c r="D117" i="1"/>
  <c r="E117" i="1"/>
  <c r="I68" i="1"/>
  <c r="G65" i="1"/>
  <c r="I65" i="1"/>
  <c r="I15" i="1"/>
  <c r="G153" i="1"/>
  <c r="E142" i="1"/>
  <c r="G127" i="1"/>
  <c r="I127" i="1"/>
  <c r="C118" i="1"/>
  <c r="E118" i="1"/>
  <c r="I118" i="1"/>
  <c r="C117" i="1"/>
  <c r="J118" i="1"/>
  <c r="G102" i="1"/>
  <c r="I28" i="1"/>
  <c r="C142" i="1"/>
  <c r="C143" i="1"/>
  <c r="D143" i="1"/>
  <c r="J117" i="1"/>
  <c r="D118" i="1"/>
  <c r="J90" i="1"/>
  <c r="J68" i="1"/>
  <c r="C65" i="1"/>
  <c r="D65" i="1"/>
  <c r="J28" i="1"/>
  <c r="J31" i="1"/>
  <c r="D17" i="1"/>
  <c r="C18" i="1"/>
  <c r="G17" i="1"/>
  <c r="J65" i="1"/>
  <c r="I117" i="1"/>
  <c r="E127" i="1"/>
  <c r="G142" i="1"/>
  <c r="G143" i="1"/>
  <c r="C17" i="1"/>
  <c r="H17" i="1"/>
  <c r="J30" i="1"/>
  <c r="E67" i="1"/>
  <c r="H142" i="1"/>
  <c r="H143" i="1"/>
  <c r="E18" i="1"/>
  <c r="I17" i="1"/>
  <c r="D115" i="1"/>
  <c r="I142" i="1"/>
  <c r="I143" i="1"/>
  <c r="D15" i="1"/>
  <c r="D68" i="1"/>
  <c r="G104" i="1"/>
  <c r="I115" i="1"/>
  <c r="J129" i="1"/>
  <c r="G155" i="1"/>
  <c r="H18" i="1"/>
  <c r="G18" i="1"/>
  <c r="I18" i="1"/>
  <c r="D18" i="1"/>
  <c r="G15" i="1"/>
  <c r="J40" i="1"/>
  <c r="E68" i="1"/>
  <c r="D78" i="1"/>
  <c r="E153" i="1"/>
  <c r="G140" i="1"/>
  <c r="D127" i="1"/>
  <c r="J127" i="1"/>
  <c r="E130" i="1"/>
  <c r="E129" i="1"/>
  <c r="J130" i="1"/>
  <c r="G115" i="1"/>
  <c r="E115" i="1"/>
  <c r="C115" i="1"/>
  <c r="H115" i="1"/>
  <c r="G118" i="1"/>
  <c r="C105" i="1"/>
  <c r="I105" i="1"/>
  <c r="G105" i="1"/>
  <c r="C104" i="1"/>
  <c r="H104" i="1"/>
  <c r="H105" i="1"/>
  <c r="D104" i="1"/>
  <c r="I104" i="1"/>
  <c r="D105" i="1"/>
  <c r="E104" i="1"/>
  <c r="E105" i="1"/>
  <c r="E90" i="1"/>
  <c r="E80" i="1"/>
  <c r="E78" i="1"/>
  <c r="E81" i="1"/>
  <c r="G78" i="1"/>
  <c r="G80" i="1"/>
  <c r="G81" i="1"/>
  <c r="I78" i="1"/>
  <c r="J80" i="1"/>
  <c r="J81" i="1"/>
  <c r="G67" i="1"/>
  <c r="I67" i="1"/>
  <c r="D67" i="1"/>
  <c r="J67" i="1"/>
  <c r="G68" i="1"/>
  <c r="C55" i="1"/>
  <c r="C56" i="1"/>
  <c r="G55" i="1"/>
  <c r="G56" i="1"/>
  <c r="H55" i="1"/>
  <c r="H56" i="1"/>
  <c r="E40" i="1"/>
  <c r="E30" i="1"/>
  <c r="E31" i="1"/>
  <c r="G28" i="1"/>
  <c r="G30" i="1"/>
  <c r="G31" i="1"/>
  <c r="C155" i="1"/>
  <c r="H155" i="1"/>
  <c r="C156" i="1"/>
  <c r="H156" i="1"/>
  <c r="C153" i="1"/>
  <c r="H153" i="1"/>
  <c r="D155" i="1"/>
  <c r="I155" i="1"/>
  <c r="D156" i="1"/>
  <c r="I156" i="1"/>
  <c r="D153" i="1"/>
  <c r="E155" i="1"/>
  <c r="E156" i="1"/>
  <c r="C140" i="1"/>
  <c r="D140" i="1"/>
  <c r="I140" i="1"/>
  <c r="H140" i="1"/>
  <c r="E140" i="1"/>
  <c r="G129" i="1"/>
  <c r="G130" i="1"/>
  <c r="C130" i="1"/>
  <c r="C129" i="1"/>
  <c r="H129" i="1"/>
  <c r="H130" i="1"/>
  <c r="C127" i="1"/>
  <c r="D129" i="1"/>
  <c r="D130" i="1"/>
  <c r="C102" i="1"/>
  <c r="D102" i="1"/>
  <c r="I102" i="1"/>
  <c r="H102" i="1"/>
  <c r="E102" i="1"/>
  <c r="H92" i="1"/>
  <c r="G92" i="1"/>
  <c r="G93" i="1"/>
  <c r="G90" i="1"/>
  <c r="C93" i="1"/>
  <c r="C90" i="1"/>
  <c r="H90" i="1"/>
  <c r="D92" i="1"/>
  <c r="I92" i="1"/>
  <c r="D93" i="1"/>
  <c r="I93" i="1"/>
  <c r="C92" i="1"/>
  <c r="H93" i="1"/>
  <c r="D90" i="1"/>
  <c r="E92" i="1"/>
  <c r="E93" i="1"/>
  <c r="C80" i="1"/>
  <c r="H80" i="1"/>
  <c r="C81" i="1"/>
  <c r="H81" i="1"/>
  <c r="C78" i="1"/>
  <c r="D80" i="1"/>
  <c r="D81" i="1"/>
  <c r="C67" i="1"/>
  <c r="C68" i="1"/>
  <c r="G53" i="1"/>
  <c r="C53" i="1"/>
  <c r="H53" i="1"/>
  <c r="D55" i="1"/>
  <c r="I55" i="1"/>
  <c r="D56" i="1"/>
  <c r="I56" i="1"/>
  <c r="D53" i="1"/>
  <c r="I53" i="1"/>
  <c r="E55" i="1"/>
  <c r="E56" i="1"/>
  <c r="E53" i="1"/>
  <c r="G43" i="1"/>
  <c r="C42" i="1"/>
  <c r="C43" i="1"/>
  <c r="C40" i="1"/>
  <c r="H40" i="1"/>
  <c r="D42" i="1"/>
  <c r="I42" i="1"/>
  <c r="D43" i="1"/>
  <c r="I43" i="1"/>
  <c r="G42" i="1"/>
  <c r="G40" i="1"/>
  <c r="H42" i="1"/>
  <c r="H43" i="1"/>
  <c r="D40" i="1"/>
  <c r="E42" i="1"/>
  <c r="E43" i="1"/>
  <c r="C30" i="1"/>
  <c r="H30" i="1"/>
  <c r="C31" i="1"/>
  <c r="H31" i="1"/>
  <c r="C28" i="1"/>
  <c r="D30" i="1"/>
  <c r="D31" i="1"/>
  <c r="E15" i="1"/>
  <c r="J15" i="1"/>
  <c r="C15" i="1"/>
</calcChain>
</file>

<file path=xl/sharedStrings.xml><?xml version="1.0" encoding="utf-8"?>
<sst xmlns="http://schemas.openxmlformats.org/spreadsheetml/2006/main" count="164" uniqueCount="45">
  <si>
    <t>Bridgeport-Stamford-Norwalk MSA</t>
  </si>
  <si>
    <t>Hartford-West Hartford-East Hartford MSA</t>
  </si>
  <si>
    <t>New Haven-Milford MSA</t>
  </si>
  <si>
    <t>Norwich-New London MSA</t>
  </si>
  <si>
    <t>Litchfield County</t>
  </si>
  <si>
    <t>AMI - Area Median Income</t>
  </si>
  <si>
    <t xml:space="preserve">HOME - Federal HOME Investment Partnerships Program </t>
  </si>
  <si>
    <t>3 of 3</t>
  </si>
  <si>
    <t>100% of AMI (AHP)</t>
  </si>
  <si>
    <t>120% of AMI (HTF)</t>
  </si>
  <si>
    <t>PMSA/MSA Area</t>
  </si>
  <si>
    <t>110% of AMI (ECL)</t>
  </si>
  <si>
    <t xml:space="preserve">    Household Size</t>
  </si>
  <si>
    <t xml:space="preserve"> </t>
  </si>
  <si>
    <t>25% of AMI</t>
  </si>
  <si>
    <t>AHP - State Affordable Housing Program (FLEX)</t>
  </si>
  <si>
    <t>30% of AMI (NHTF)</t>
  </si>
  <si>
    <t>80% of AMI</t>
  </si>
  <si>
    <t>NHTF - Federal National Housing Trust Fund</t>
  </si>
  <si>
    <t>HTF - State Housing Trust Fund Program</t>
  </si>
  <si>
    <t>ECL - Energy Conservation Loan Program</t>
  </si>
  <si>
    <t>DOH Development Program Income Limits based on HUD Median Incomes</t>
  </si>
  <si>
    <t>Bridgeport - HMFA</t>
  </si>
  <si>
    <t>Danbury - HMFA</t>
  </si>
  <si>
    <t>Hartford - West/East Hartford - HMFA</t>
  </si>
  <si>
    <t>Southern Middlesex County - HMFA</t>
  </si>
  <si>
    <t>Milford-Ansonia-Seymour - HMFA</t>
  </si>
  <si>
    <t>New Haven-Meriden - HMFA</t>
  </si>
  <si>
    <t>Stamford-Norwalk - HMFA</t>
  </si>
  <si>
    <t>Waterbury - HMFA</t>
  </si>
  <si>
    <t>Norwich-New London - HMFA</t>
  </si>
  <si>
    <t>Colchester-Lebanon - HMFA</t>
  </si>
  <si>
    <t xml:space="preserve">Worchester, MA-CT </t>
  </si>
  <si>
    <t>County</t>
  </si>
  <si>
    <t>Windham County - HMFA</t>
  </si>
  <si>
    <t>CDBG - Community Development Block Grant</t>
  </si>
  <si>
    <t>Very Low Income - HOME/CDBG</t>
  </si>
  <si>
    <t>Low Income - HOME/CDBG</t>
  </si>
  <si>
    <t>30% of AMI - HOME/CDBG</t>
  </si>
  <si>
    <t>2021 Income Limits (Revised 6/1/2021)</t>
  </si>
  <si>
    <t>60% of AMI (HOME/CDBG)</t>
  </si>
  <si>
    <t>60% of AMI - HOME/CDBG</t>
  </si>
  <si>
    <t>50% of AMI - CDBG</t>
  </si>
  <si>
    <t>Very Low Income - HOME</t>
  </si>
  <si>
    <t xml:space="preserve">50% of 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</si>
</sst>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4" fillId="0" borderId="0"/>
    <xf numFmtId="0" fontId="1" fillId="0" borderId="0"/>
  </cellStyleXfs>
  <cellXfs count="39">
    <xf numFmtId="0" fontId="0" fillId="0" borderId="0" xfId="0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17" fontId="3" fillId="0" borderId="0" xfId="0" quotePrefix="1" applyNumberFormat="1" applyFont="1" applyBorder="1" applyAlignment="1">
      <alignment horizontal="left"/>
    </xf>
    <xf numFmtId="17" fontId="0" fillId="0" borderId="0" xfId="0" quotePrefix="1" applyNumberFormat="1" applyBorder="1" applyAlignment="1">
      <alignment horizontal="left"/>
    </xf>
    <xf numFmtId="0" fontId="5" fillId="0" borderId="0" xfId="0" applyFont="1" applyBorder="1"/>
    <xf numFmtId="0" fontId="0" fillId="0" borderId="0" xfId="0" applyBorder="1" applyAlignment="1">
      <alignment horizontal="left"/>
    </xf>
    <xf numFmtId="0" fontId="5" fillId="0" borderId="0" xfId="0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Fill="1" applyBorder="1"/>
    <xf numFmtId="9" fontId="7" fillId="0" borderId="0" xfId="0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6" fillId="2" borderId="1" xfId="0" applyFont="1" applyFill="1" applyBorder="1"/>
    <xf numFmtId="42" fontId="0" fillId="0" borderId="0" xfId="0" applyNumberFormat="1" applyFill="1" applyBorder="1" applyAlignment="1">
      <alignment horizontal="right"/>
    </xf>
    <xf numFmtId="42" fontId="4" fillId="0" borderId="0" xfId="0" applyNumberFormat="1" applyFont="1" applyFill="1" applyBorder="1" applyAlignment="1">
      <alignment horizontal="right"/>
    </xf>
    <xf numFmtId="42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4" fontId="4" fillId="3" borderId="0" xfId="1" applyNumberFormat="1" applyFont="1" applyFill="1" applyBorder="1" applyAlignment="1">
      <alignment horizontal="right"/>
    </xf>
    <xf numFmtId="0" fontId="4" fillId="4" borderId="0" xfId="0" applyFont="1" applyFill="1" applyBorder="1"/>
    <xf numFmtId="42" fontId="0" fillId="4" borderId="0" xfId="0" applyNumberFormat="1" applyFill="1" applyBorder="1" applyAlignment="1">
      <alignment horizontal="right"/>
    </xf>
    <xf numFmtId="42" fontId="4" fillId="4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2" fillId="4" borderId="0" xfId="0" applyFont="1" applyFill="1" applyBorder="1"/>
  </cellXfs>
  <cellStyles count="6">
    <cellStyle name="Currency" xfId="1" builtinId="4"/>
    <cellStyle name="Currency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2"/>
  <sheetViews>
    <sheetView tabSelected="1" zoomScaleNormal="100" workbookViewId="0">
      <pane ySplit="6" topLeftCell="A10" activePane="bottomLeft" state="frozen"/>
      <selection pane="bottomLeft" activeCell="C20" sqref="C20"/>
    </sheetView>
  </sheetViews>
  <sheetFormatPr defaultColWidth="9.1796875" defaultRowHeight="12.5" x14ac:dyDescent="0.25"/>
  <cols>
    <col min="1" max="1" width="41.54296875" style="2" customWidth="1"/>
    <col min="2" max="2" width="28.1796875" style="2" customWidth="1"/>
    <col min="3" max="5" width="10.7265625" style="10" customWidth="1"/>
    <col min="6" max="6" width="11.453125" style="16" customWidth="1"/>
    <col min="7" max="10" width="10.7265625" style="10" customWidth="1"/>
    <col min="11" max="11" width="14.54296875" style="2" customWidth="1"/>
    <col min="12" max="16384" width="9.1796875" style="2"/>
  </cols>
  <sheetData>
    <row r="1" spans="1:10" ht="18" x14ac:dyDescent="0.4">
      <c r="A1" s="1" t="s">
        <v>21</v>
      </c>
    </row>
    <row r="2" spans="1:10" ht="6.75" customHeight="1" x14ac:dyDescent="0.4">
      <c r="A2" s="1"/>
    </row>
    <row r="3" spans="1:10" ht="18" x14ac:dyDescent="0.4">
      <c r="A3" s="4" t="s">
        <v>39</v>
      </c>
      <c r="B3" s="5"/>
    </row>
    <row r="4" spans="1:10" ht="6" customHeight="1" x14ac:dyDescent="0.4">
      <c r="A4" s="1"/>
    </row>
    <row r="5" spans="1:10" ht="14" x14ac:dyDescent="0.3">
      <c r="A5" s="12" t="s">
        <v>10</v>
      </c>
      <c r="F5" s="26" t="s">
        <v>12</v>
      </c>
      <c r="G5" s="27"/>
    </row>
    <row r="6" spans="1:10" x14ac:dyDescent="0.25">
      <c r="C6" s="24">
        <v>1</v>
      </c>
      <c r="D6" s="24">
        <v>2</v>
      </c>
      <c r="E6" s="24">
        <v>3</v>
      </c>
      <c r="F6" s="25">
        <v>4</v>
      </c>
      <c r="G6" s="24">
        <v>5</v>
      </c>
      <c r="H6" s="24">
        <v>6</v>
      </c>
      <c r="I6" s="24">
        <v>7</v>
      </c>
      <c r="J6" s="24">
        <v>8</v>
      </c>
    </row>
    <row r="7" spans="1:10" ht="13" x14ac:dyDescent="0.3">
      <c r="A7" s="6" t="s">
        <v>0</v>
      </c>
      <c r="B7" s="6"/>
      <c r="C7" s="17"/>
      <c r="D7" s="17"/>
      <c r="E7" s="17"/>
      <c r="F7" s="18"/>
      <c r="G7" s="17"/>
      <c r="H7" s="17"/>
      <c r="I7" s="17"/>
      <c r="J7" s="17"/>
    </row>
    <row r="8" spans="1:10" x14ac:dyDescent="0.25">
      <c r="A8" s="7" t="s">
        <v>22</v>
      </c>
      <c r="B8" s="3" t="s">
        <v>14</v>
      </c>
      <c r="C8" s="30">
        <f t="shared" ref="C8:J8" si="0">C16*0.25</f>
        <v>17605</v>
      </c>
      <c r="D8" s="30">
        <f t="shared" si="0"/>
        <v>20120</v>
      </c>
      <c r="E8" s="30">
        <f t="shared" si="0"/>
        <v>22635</v>
      </c>
      <c r="F8" s="30">
        <f t="shared" si="0"/>
        <v>25150</v>
      </c>
      <c r="G8" s="30">
        <f t="shared" si="0"/>
        <v>27162</v>
      </c>
      <c r="H8" s="30">
        <f t="shared" si="0"/>
        <v>29173.999999999996</v>
      </c>
      <c r="I8" s="30">
        <f t="shared" si="0"/>
        <v>31186</v>
      </c>
      <c r="J8" s="30">
        <f t="shared" si="0"/>
        <v>33198</v>
      </c>
    </row>
    <row r="9" spans="1:10" x14ac:dyDescent="0.25">
      <c r="B9" s="33" t="s">
        <v>38</v>
      </c>
      <c r="C9" s="34">
        <v>21600</v>
      </c>
      <c r="D9" s="34">
        <v>24700</v>
      </c>
      <c r="E9" s="34">
        <v>27800</v>
      </c>
      <c r="F9" s="35">
        <v>30850</v>
      </c>
      <c r="G9" s="34">
        <v>33350</v>
      </c>
      <c r="H9" s="34">
        <v>35800</v>
      </c>
      <c r="I9" s="34">
        <v>38300</v>
      </c>
      <c r="J9" s="34">
        <v>40750</v>
      </c>
    </row>
    <row r="10" spans="1:10" x14ac:dyDescent="0.25">
      <c r="B10" s="3" t="s">
        <v>16</v>
      </c>
      <c r="C10" s="28">
        <v>21600</v>
      </c>
      <c r="D10" s="28">
        <v>24700</v>
      </c>
      <c r="E10" s="28">
        <v>27800</v>
      </c>
      <c r="F10" s="29">
        <v>30850</v>
      </c>
      <c r="G10" s="28">
        <v>33350</v>
      </c>
      <c r="H10" s="28">
        <v>35800</v>
      </c>
      <c r="I10" s="28">
        <v>40120</v>
      </c>
      <c r="J10" s="28">
        <v>44660</v>
      </c>
    </row>
    <row r="11" spans="1:10" s="3" customFormat="1" x14ac:dyDescent="0.25">
      <c r="B11" s="33" t="s">
        <v>36</v>
      </c>
      <c r="C11" s="34">
        <v>36050</v>
      </c>
      <c r="D11" s="34">
        <v>41200</v>
      </c>
      <c r="E11" s="34">
        <v>46350</v>
      </c>
      <c r="F11" s="35">
        <v>51450</v>
      </c>
      <c r="G11" s="34">
        <v>55600</v>
      </c>
      <c r="H11" s="34">
        <v>59700</v>
      </c>
      <c r="I11" s="34">
        <v>63800</v>
      </c>
      <c r="J11" s="34">
        <v>67950</v>
      </c>
    </row>
    <row r="12" spans="1:10" s="3" customFormat="1" x14ac:dyDescent="0.25">
      <c r="B12" s="36" t="s">
        <v>44</v>
      </c>
      <c r="C12" s="19">
        <f>F12*0.7</f>
        <v>56336</v>
      </c>
      <c r="D12" s="19">
        <f>F12*0.8</f>
        <v>64384</v>
      </c>
      <c r="E12" s="19">
        <f>F12*0.9</f>
        <v>72432</v>
      </c>
      <c r="F12" s="15">
        <f>F16*0.8</f>
        <v>80480</v>
      </c>
      <c r="G12" s="19">
        <f>F12*1.08</f>
        <v>86918.400000000009</v>
      </c>
      <c r="H12" s="19">
        <f>F12*1.16</f>
        <v>93356.799999999988</v>
      </c>
      <c r="I12" s="19">
        <f>F12*1.24</f>
        <v>99795.199999999997</v>
      </c>
      <c r="J12" s="19">
        <f>F12*1.32</f>
        <v>106233.60000000001</v>
      </c>
    </row>
    <row r="13" spans="1:10" s="3" customFormat="1" x14ac:dyDescent="0.25">
      <c r="B13" s="33" t="s">
        <v>41</v>
      </c>
      <c r="C13" s="34">
        <v>43260</v>
      </c>
      <c r="D13" s="34">
        <v>49440</v>
      </c>
      <c r="E13" s="34">
        <v>55620</v>
      </c>
      <c r="F13" s="35">
        <v>61740</v>
      </c>
      <c r="G13" s="34">
        <v>66720</v>
      </c>
      <c r="H13" s="34">
        <v>71640</v>
      </c>
      <c r="I13" s="34">
        <v>76560</v>
      </c>
      <c r="J13" s="34">
        <v>81540</v>
      </c>
    </row>
    <row r="14" spans="1:10" s="3" customFormat="1" x14ac:dyDescent="0.25">
      <c r="B14" s="33" t="s">
        <v>37</v>
      </c>
      <c r="C14" s="34">
        <v>55950</v>
      </c>
      <c r="D14" s="34">
        <v>63950</v>
      </c>
      <c r="E14" s="34">
        <v>71950</v>
      </c>
      <c r="F14" s="35">
        <v>79900</v>
      </c>
      <c r="G14" s="34">
        <v>86300</v>
      </c>
      <c r="H14" s="34">
        <v>92700</v>
      </c>
      <c r="I14" s="34">
        <v>99100</v>
      </c>
      <c r="J14" s="34">
        <v>105500</v>
      </c>
    </row>
    <row r="15" spans="1:10" s="3" customFormat="1" x14ac:dyDescent="0.25">
      <c r="B15" s="16" t="s">
        <v>17</v>
      </c>
      <c r="C15" s="19">
        <f>F15*0.7</f>
        <v>56336</v>
      </c>
      <c r="D15" s="19">
        <f>F15*0.8</f>
        <v>64384</v>
      </c>
      <c r="E15" s="19">
        <f>F15*0.9</f>
        <v>72432</v>
      </c>
      <c r="F15" s="15">
        <f>F16*0.8</f>
        <v>80480</v>
      </c>
      <c r="G15" s="19">
        <f>F15*1.08</f>
        <v>86918.400000000009</v>
      </c>
      <c r="H15" s="19">
        <f>F15*1.16</f>
        <v>93356.799999999988</v>
      </c>
      <c r="I15" s="19">
        <f>F15*1.24</f>
        <v>99795.199999999997</v>
      </c>
      <c r="J15" s="19">
        <f>F15*1.32</f>
        <v>106233.60000000001</v>
      </c>
    </row>
    <row r="16" spans="1:10" x14ac:dyDescent="0.25">
      <c r="A16" s="7"/>
      <c r="B16" s="7" t="s">
        <v>8</v>
      </c>
      <c r="C16" s="19">
        <f>F16*0.7</f>
        <v>70420</v>
      </c>
      <c r="D16" s="19">
        <f>F16*0.8</f>
        <v>80480</v>
      </c>
      <c r="E16" s="19">
        <f>F16*0.9</f>
        <v>90540</v>
      </c>
      <c r="F16" s="32">
        <v>100600</v>
      </c>
      <c r="G16" s="19">
        <f>F16*1.08</f>
        <v>108648</v>
      </c>
      <c r="H16" s="19">
        <f>F16*1.16</f>
        <v>116695.99999999999</v>
      </c>
      <c r="I16" s="19">
        <f>F16*1.24</f>
        <v>124744</v>
      </c>
      <c r="J16" s="19">
        <f>F16*1.32</f>
        <v>132792</v>
      </c>
    </row>
    <row r="17" spans="1:10" x14ac:dyDescent="0.25">
      <c r="A17" s="7"/>
      <c r="B17" s="7" t="s">
        <v>11</v>
      </c>
      <c r="C17" s="19">
        <f>F17*0.7</f>
        <v>77462</v>
      </c>
      <c r="D17" s="19">
        <f>F17*0.8</f>
        <v>88528.000000000015</v>
      </c>
      <c r="E17" s="19">
        <f>F17*0.9</f>
        <v>99594.000000000015</v>
      </c>
      <c r="F17" s="15">
        <f>F16*1.1</f>
        <v>110660.00000000001</v>
      </c>
      <c r="G17" s="19">
        <f>F17*1.08</f>
        <v>119512.80000000002</v>
      </c>
      <c r="H17" s="19">
        <f>F17*1.16</f>
        <v>128365.6</v>
      </c>
      <c r="I17" s="19">
        <f>F17*1.24</f>
        <v>137218.40000000002</v>
      </c>
      <c r="J17" s="19">
        <f>F17*1.32</f>
        <v>146071.20000000001</v>
      </c>
    </row>
    <row r="18" spans="1:10" x14ac:dyDescent="0.25">
      <c r="B18" s="2" t="s">
        <v>9</v>
      </c>
      <c r="C18" s="19">
        <f>F18*0.7</f>
        <v>84504</v>
      </c>
      <c r="D18" s="19">
        <f>F18*0.8</f>
        <v>96576</v>
      </c>
      <c r="E18" s="19">
        <f>F18*0.9</f>
        <v>108648</v>
      </c>
      <c r="F18" s="15">
        <f>F16*1.2</f>
        <v>120720</v>
      </c>
      <c r="G18" s="19">
        <f>F18*1.08</f>
        <v>130377.60000000001</v>
      </c>
      <c r="H18" s="19">
        <f>F18*1.16</f>
        <v>140035.19999999998</v>
      </c>
      <c r="I18" s="19">
        <f>F18*1.24</f>
        <v>149692.79999999999</v>
      </c>
      <c r="J18" s="19">
        <f>F18*1.32</f>
        <v>159350.39999999999</v>
      </c>
    </row>
    <row r="19" spans="1:10" x14ac:dyDescent="0.25">
      <c r="A19" s="3" t="s">
        <v>13</v>
      </c>
      <c r="C19" s="20"/>
      <c r="D19" s="20"/>
      <c r="E19" s="20"/>
      <c r="F19" s="21"/>
      <c r="G19" s="20"/>
      <c r="H19" s="20"/>
      <c r="I19" s="20"/>
      <c r="J19" s="20"/>
    </row>
    <row r="20" spans="1:10" x14ac:dyDescent="0.25">
      <c r="A20" s="31" t="s">
        <v>23</v>
      </c>
      <c r="B20" s="3" t="s">
        <v>14</v>
      </c>
      <c r="C20" s="30">
        <f t="shared" ref="C20:J20" si="1">C29*0.25</f>
        <v>20265</v>
      </c>
      <c r="D20" s="30">
        <f t="shared" si="1"/>
        <v>23160</v>
      </c>
      <c r="E20" s="30">
        <f t="shared" si="1"/>
        <v>26055</v>
      </c>
      <c r="F20" s="30">
        <f t="shared" si="1"/>
        <v>28950</v>
      </c>
      <c r="G20" s="30">
        <f t="shared" si="1"/>
        <v>31266.000000000004</v>
      </c>
      <c r="H20" s="30">
        <f t="shared" si="1"/>
        <v>33582</v>
      </c>
      <c r="I20" s="30">
        <f t="shared" si="1"/>
        <v>35898</v>
      </c>
      <c r="J20" s="30">
        <f t="shared" si="1"/>
        <v>38214</v>
      </c>
    </row>
    <row r="21" spans="1:10" x14ac:dyDescent="0.25">
      <c r="A21" s="7"/>
      <c r="B21" s="33" t="s">
        <v>38</v>
      </c>
      <c r="C21" s="34">
        <v>24350</v>
      </c>
      <c r="D21" s="34">
        <v>27800</v>
      </c>
      <c r="E21" s="34">
        <v>31300</v>
      </c>
      <c r="F21" s="35">
        <v>34750</v>
      </c>
      <c r="G21" s="34">
        <v>37550</v>
      </c>
      <c r="H21" s="34">
        <v>40350</v>
      </c>
      <c r="I21" s="34">
        <v>43100</v>
      </c>
      <c r="J21" s="34">
        <v>45900</v>
      </c>
    </row>
    <row r="22" spans="1:10" x14ac:dyDescent="0.25">
      <c r="B22" s="3" t="s">
        <v>16</v>
      </c>
      <c r="C22" s="28">
        <v>24350</v>
      </c>
      <c r="D22" s="28">
        <v>27800</v>
      </c>
      <c r="E22" s="28">
        <v>31300</v>
      </c>
      <c r="F22" s="29">
        <v>34750</v>
      </c>
      <c r="G22" s="28">
        <v>37550</v>
      </c>
      <c r="H22" s="28">
        <v>40350</v>
      </c>
      <c r="I22" s="28">
        <v>43100</v>
      </c>
      <c r="J22" s="28">
        <v>45900</v>
      </c>
    </row>
    <row r="23" spans="1:10" x14ac:dyDescent="0.25">
      <c r="B23" s="38" t="s">
        <v>43</v>
      </c>
      <c r="C23" s="34">
        <v>36050</v>
      </c>
      <c r="D23" s="34">
        <v>41200</v>
      </c>
      <c r="E23" s="34">
        <v>46350</v>
      </c>
      <c r="F23" s="35">
        <v>51450</v>
      </c>
      <c r="G23" s="34">
        <v>55600</v>
      </c>
      <c r="H23" s="34">
        <v>59700</v>
      </c>
      <c r="I23" s="34">
        <v>63800</v>
      </c>
      <c r="J23" s="34">
        <v>67950</v>
      </c>
    </row>
    <row r="24" spans="1:10" x14ac:dyDescent="0.25">
      <c r="B24" s="33" t="s">
        <v>42</v>
      </c>
      <c r="C24" s="34">
        <v>40600</v>
      </c>
      <c r="D24" s="34">
        <v>46400</v>
      </c>
      <c r="E24" s="34">
        <v>52200</v>
      </c>
      <c r="F24" s="35">
        <v>57950</v>
      </c>
      <c r="G24" s="34">
        <v>62600</v>
      </c>
      <c r="H24" s="34">
        <v>67250</v>
      </c>
      <c r="I24" s="34">
        <v>71900</v>
      </c>
      <c r="J24" s="34">
        <v>76500</v>
      </c>
    </row>
    <row r="25" spans="1:10" x14ac:dyDescent="0.25">
      <c r="B25" s="36" t="s">
        <v>44</v>
      </c>
      <c r="C25" s="19">
        <f>F25*0.7</f>
        <v>64847.999999999993</v>
      </c>
      <c r="D25" s="19">
        <f>F25*0.8</f>
        <v>74112</v>
      </c>
      <c r="E25" s="19">
        <f>F25*0.9</f>
        <v>83376</v>
      </c>
      <c r="F25" s="15">
        <f>F29*0.8</f>
        <v>92640</v>
      </c>
      <c r="G25" s="19">
        <f>F25*1.08</f>
        <v>100051.20000000001</v>
      </c>
      <c r="H25" s="19">
        <f>F25*1.16</f>
        <v>107462.39999999999</v>
      </c>
      <c r="I25" s="19">
        <f>F25*1.24</f>
        <v>114873.60000000001</v>
      </c>
      <c r="J25" s="19">
        <f>F25*1.32</f>
        <v>122284.8</v>
      </c>
    </row>
    <row r="26" spans="1:10" x14ac:dyDescent="0.25">
      <c r="B26" s="33" t="s">
        <v>40</v>
      </c>
      <c r="C26" s="34">
        <v>48720</v>
      </c>
      <c r="D26" s="34">
        <v>55680</v>
      </c>
      <c r="E26" s="34">
        <v>62640</v>
      </c>
      <c r="F26" s="35">
        <v>69540</v>
      </c>
      <c r="G26" s="34">
        <v>75120</v>
      </c>
      <c r="H26" s="34">
        <v>80700</v>
      </c>
      <c r="I26" s="34">
        <v>86280</v>
      </c>
      <c r="J26" s="34">
        <v>91800</v>
      </c>
    </row>
    <row r="27" spans="1:10" x14ac:dyDescent="0.25">
      <c r="B27" s="33" t="s">
        <v>37</v>
      </c>
      <c r="C27" s="34">
        <v>55950</v>
      </c>
      <c r="D27" s="34">
        <v>63950</v>
      </c>
      <c r="E27" s="34">
        <v>71950</v>
      </c>
      <c r="F27" s="35">
        <v>79900</v>
      </c>
      <c r="G27" s="34">
        <v>86300</v>
      </c>
      <c r="H27" s="34">
        <v>92700</v>
      </c>
      <c r="I27" s="34">
        <v>99100</v>
      </c>
      <c r="J27" s="34">
        <v>105500</v>
      </c>
    </row>
    <row r="28" spans="1:10" x14ac:dyDescent="0.25">
      <c r="B28" s="16" t="s">
        <v>17</v>
      </c>
      <c r="C28" s="19">
        <f>F28*0.7</f>
        <v>64847.999999999993</v>
      </c>
      <c r="D28" s="19">
        <f>F28*0.8</f>
        <v>74112</v>
      </c>
      <c r="E28" s="19">
        <f>F28*0.9</f>
        <v>83376</v>
      </c>
      <c r="F28" s="15">
        <f>F29*0.8</f>
        <v>92640</v>
      </c>
      <c r="G28" s="19">
        <f>F28*1.08</f>
        <v>100051.20000000001</v>
      </c>
      <c r="H28" s="19">
        <f>F28*1.16</f>
        <v>107462.39999999999</v>
      </c>
      <c r="I28" s="19">
        <f>F28*1.24</f>
        <v>114873.60000000001</v>
      </c>
      <c r="J28" s="19">
        <f>F28*1.32</f>
        <v>122284.8</v>
      </c>
    </row>
    <row r="29" spans="1:10" x14ac:dyDescent="0.25">
      <c r="B29" s="7" t="s">
        <v>8</v>
      </c>
      <c r="C29" s="19">
        <f>F29*0.7</f>
        <v>81060</v>
      </c>
      <c r="D29" s="19">
        <f>F29*0.8</f>
        <v>92640</v>
      </c>
      <c r="E29" s="19">
        <f>F29*0.9</f>
        <v>104220</v>
      </c>
      <c r="F29" s="32">
        <v>115800</v>
      </c>
      <c r="G29" s="19">
        <f>F29*1.08</f>
        <v>125064.00000000001</v>
      </c>
      <c r="H29" s="19">
        <f>F29*1.16</f>
        <v>134328</v>
      </c>
      <c r="I29" s="19">
        <f>F29*1.24</f>
        <v>143592</v>
      </c>
      <c r="J29" s="19">
        <f>F29*1.32</f>
        <v>152856</v>
      </c>
    </row>
    <row r="30" spans="1:10" x14ac:dyDescent="0.25">
      <c r="B30" s="7" t="s">
        <v>11</v>
      </c>
      <c r="C30" s="19">
        <f>F30*0.7</f>
        <v>89166</v>
      </c>
      <c r="D30" s="19">
        <f>F30*0.8</f>
        <v>101904.00000000001</v>
      </c>
      <c r="E30" s="19">
        <f>F30*0.9</f>
        <v>114642.00000000001</v>
      </c>
      <c r="F30" s="15">
        <f>F29*1.1</f>
        <v>127380.00000000001</v>
      </c>
      <c r="G30" s="19">
        <f>F30*1.08</f>
        <v>137570.40000000002</v>
      </c>
      <c r="H30" s="19">
        <f>F30*1.16</f>
        <v>147760.80000000002</v>
      </c>
      <c r="I30" s="19">
        <f>F30*1.24</f>
        <v>157951.20000000001</v>
      </c>
      <c r="J30" s="19">
        <f>F30*1.32</f>
        <v>168141.60000000003</v>
      </c>
    </row>
    <row r="31" spans="1:10" x14ac:dyDescent="0.25">
      <c r="B31" s="2" t="s">
        <v>9</v>
      </c>
      <c r="C31" s="19">
        <f>F31*0.7</f>
        <v>97272</v>
      </c>
      <c r="D31" s="19">
        <f>F31*0.8</f>
        <v>111168</v>
      </c>
      <c r="E31" s="19">
        <f>F31*0.9</f>
        <v>125064</v>
      </c>
      <c r="F31" s="15">
        <f>F29*1.2</f>
        <v>138960</v>
      </c>
      <c r="G31" s="19">
        <f>F31*1.08</f>
        <v>150076.80000000002</v>
      </c>
      <c r="H31" s="19">
        <f>F31*1.16</f>
        <v>161193.59999999998</v>
      </c>
      <c r="I31" s="19">
        <f>F31*1.24</f>
        <v>172310.39999999999</v>
      </c>
      <c r="J31" s="19">
        <f>F31*1.32</f>
        <v>183427.20000000001</v>
      </c>
    </row>
    <row r="32" spans="1:10" x14ac:dyDescent="0.25">
      <c r="C32" s="20"/>
      <c r="D32" s="20"/>
      <c r="E32" s="20"/>
      <c r="F32" s="21"/>
      <c r="G32" s="20"/>
      <c r="H32" s="20"/>
      <c r="I32" s="20"/>
      <c r="J32" s="20"/>
    </row>
    <row r="33" spans="1:10" x14ac:dyDescent="0.25">
      <c r="A33" s="31" t="s">
        <v>28</v>
      </c>
      <c r="B33" s="3" t="s">
        <v>14</v>
      </c>
      <c r="C33" s="30">
        <f t="shared" ref="C33:J33" si="2">C41*0.25</f>
        <v>25095</v>
      </c>
      <c r="D33" s="30">
        <f t="shared" si="2"/>
        <v>28680</v>
      </c>
      <c r="E33" s="30">
        <f t="shared" si="2"/>
        <v>32265</v>
      </c>
      <c r="F33" s="30">
        <f t="shared" si="2"/>
        <v>35850</v>
      </c>
      <c r="G33" s="30">
        <f t="shared" si="2"/>
        <v>38718</v>
      </c>
      <c r="H33" s="30">
        <f t="shared" si="2"/>
        <v>41586</v>
      </c>
      <c r="I33" s="30">
        <f t="shared" si="2"/>
        <v>44454</v>
      </c>
      <c r="J33" s="30">
        <f t="shared" si="2"/>
        <v>47322</v>
      </c>
    </row>
    <row r="34" spans="1:10" x14ac:dyDescent="0.25">
      <c r="B34" s="33" t="s">
        <v>38</v>
      </c>
      <c r="C34" s="34">
        <v>31650</v>
      </c>
      <c r="D34" s="34">
        <v>36150</v>
      </c>
      <c r="E34" s="34">
        <v>40650</v>
      </c>
      <c r="F34" s="35">
        <v>45250</v>
      </c>
      <c r="G34" s="34">
        <v>48800</v>
      </c>
      <c r="H34" s="34">
        <v>52400</v>
      </c>
      <c r="I34" s="34">
        <v>56000</v>
      </c>
      <c r="J34" s="34">
        <v>59600</v>
      </c>
    </row>
    <row r="35" spans="1:10" x14ac:dyDescent="0.25">
      <c r="B35" s="3" t="s">
        <v>16</v>
      </c>
      <c r="C35" s="28">
        <v>31650</v>
      </c>
      <c r="D35" s="28">
        <v>36150</v>
      </c>
      <c r="E35" s="28">
        <v>40650</v>
      </c>
      <c r="F35" s="29">
        <v>45150</v>
      </c>
      <c r="G35" s="28">
        <v>48800</v>
      </c>
      <c r="H35" s="28">
        <v>52400</v>
      </c>
      <c r="I35" s="28">
        <v>56000</v>
      </c>
      <c r="J35" s="28">
        <v>59600</v>
      </c>
    </row>
    <row r="36" spans="1:10" x14ac:dyDescent="0.25">
      <c r="B36" s="33" t="s">
        <v>36</v>
      </c>
      <c r="C36" s="34">
        <v>52700</v>
      </c>
      <c r="D36" s="34">
        <v>60200</v>
      </c>
      <c r="E36" s="34">
        <v>67750</v>
      </c>
      <c r="F36" s="35">
        <v>75250</v>
      </c>
      <c r="G36" s="34">
        <v>81300</v>
      </c>
      <c r="H36" s="34">
        <v>87300</v>
      </c>
      <c r="I36" s="34">
        <v>93350</v>
      </c>
      <c r="J36" s="34">
        <v>99350</v>
      </c>
    </row>
    <row r="37" spans="1:10" x14ac:dyDescent="0.25">
      <c r="B37" s="36" t="s">
        <v>44</v>
      </c>
      <c r="C37" s="19">
        <f>F37*0.7</f>
        <v>80304</v>
      </c>
      <c r="D37" s="19">
        <f>F37*0.8</f>
        <v>91776</v>
      </c>
      <c r="E37" s="19">
        <f>F37*0.9</f>
        <v>103248</v>
      </c>
      <c r="F37" s="15">
        <f>F41*0.8</f>
        <v>114720</v>
      </c>
      <c r="G37" s="19">
        <f>F37*1.08</f>
        <v>123897.60000000001</v>
      </c>
      <c r="H37" s="19">
        <f>F37*1.16</f>
        <v>133075.19999999998</v>
      </c>
      <c r="I37" s="19">
        <f>F37*1.24</f>
        <v>142252.79999999999</v>
      </c>
      <c r="J37" s="19">
        <f>F37*1.32</f>
        <v>151430.39999999999</v>
      </c>
    </row>
    <row r="38" spans="1:10" x14ac:dyDescent="0.25">
      <c r="B38" s="33" t="s">
        <v>41</v>
      </c>
      <c r="C38" s="34">
        <v>63240</v>
      </c>
      <c r="D38" s="34">
        <v>72240</v>
      </c>
      <c r="E38" s="34">
        <v>81300</v>
      </c>
      <c r="F38" s="35">
        <v>90300</v>
      </c>
      <c r="G38" s="34">
        <v>97560</v>
      </c>
      <c r="H38" s="34">
        <v>104760</v>
      </c>
      <c r="I38" s="34">
        <v>112020</v>
      </c>
      <c r="J38" s="34">
        <v>119220</v>
      </c>
    </row>
    <row r="39" spans="1:10" x14ac:dyDescent="0.25">
      <c r="B39" s="33" t="s">
        <v>37</v>
      </c>
      <c r="C39" s="34">
        <v>63950</v>
      </c>
      <c r="D39" s="34">
        <v>73050</v>
      </c>
      <c r="E39" s="34">
        <v>82200</v>
      </c>
      <c r="F39" s="35">
        <v>91300</v>
      </c>
      <c r="G39" s="34">
        <v>98650</v>
      </c>
      <c r="H39" s="34">
        <v>105950</v>
      </c>
      <c r="I39" s="34">
        <v>113250</v>
      </c>
      <c r="J39" s="34">
        <v>120550</v>
      </c>
    </row>
    <row r="40" spans="1:10" x14ac:dyDescent="0.25">
      <c r="A40" s="7"/>
      <c r="B40" s="16" t="s">
        <v>17</v>
      </c>
      <c r="C40" s="19">
        <f>F40*0.7</f>
        <v>80304</v>
      </c>
      <c r="D40" s="19">
        <f>F40*0.8</f>
        <v>91776</v>
      </c>
      <c r="E40" s="19">
        <f>F40*0.9</f>
        <v>103248</v>
      </c>
      <c r="F40" s="15">
        <f>F41*0.8</f>
        <v>114720</v>
      </c>
      <c r="G40" s="19">
        <f>F40*1.08</f>
        <v>123897.60000000001</v>
      </c>
      <c r="H40" s="19">
        <f>F40*1.16</f>
        <v>133075.19999999998</v>
      </c>
      <c r="I40" s="19">
        <f>F40*1.24</f>
        <v>142252.79999999999</v>
      </c>
      <c r="J40" s="19">
        <f>F40*1.32</f>
        <v>151430.39999999999</v>
      </c>
    </row>
    <row r="41" spans="1:10" x14ac:dyDescent="0.25">
      <c r="A41" s="7"/>
      <c r="B41" s="7" t="s">
        <v>8</v>
      </c>
      <c r="C41" s="19">
        <f>F41*0.7</f>
        <v>100380</v>
      </c>
      <c r="D41" s="19">
        <f>F41*0.8</f>
        <v>114720</v>
      </c>
      <c r="E41" s="19">
        <f>F41*0.9</f>
        <v>129060</v>
      </c>
      <c r="F41" s="32">
        <v>143400</v>
      </c>
      <c r="G41" s="19">
        <f>F41*1.08</f>
        <v>154872</v>
      </c>
      <c r="H41" s="19">
        <f>F41*1.16</f>
        <v>166344</v>
      </c>
      <c r="I41" s="19">
        <f>F41*1.24</f>
        <v>177816</v>
      </c>
      <c r="J41" s="19">
        <f>F41*1.32</f>
        <v>189288</v>
      </c>
    </row>
    <row r="42" spans="1:10" x14ac:dyDescent="0.25">
      <c r="A42" s="7"/>
      <c r="B42" s="7" t="s">
        <v>11</v>
      </c>
      <c r="C42" s="19">
        <f>F42*0.7</f>
        <v>110418</v>
      </c>
      <c r="D42" s="19">
        <f>F42*0.8</f>
        <v>126192</v>
      </c>
      <c r="E42" s="19">
        <f>F42*0.9</f>
        <v>141966</v>
      </c>
      <c r="F42" s="15">
        <f>F41*1.1</f>
        <v>157740</v>
      </c>
      <c r="G42" s="19">
        <f>F42*1.08</f>
        <v>170359.2</v>
      </c>
      <c r="H42" s="19">
        <f>F42*1.16</f>
        <v>182978.4</v>
      </c>
      <c r="I42" s="19">
        <f>F42*1.24</f>
        <v>195597.6</v>
      </c>
      <c r="J42" s="19">
        <f>F42*1.32</f>
        <v>208216.80000000002</v>
      </c>
    </row>
    <row r="43" spans="1:10" x14ac:dyDescent="0.25">
      <c r="A43" s="7"/>
      <c r="B43" s="2" t="s">
        <v>9</v>
      </c>
      <c r="C43" s="19">
        <f>F43*0.7</f>
        <v>120455.99999999999</v>
      </c>
      <c r="D43" s="19">
        <f>F43*0.8</f>
        <v>137664</v>
      </c>
      <c r="E43" s="19">
        <f>F43*0.9</f>
        <v>154872</v>
      </c>
      <c r="F43" s="15">
        <f>F41*1.2</f>
        <v>172080</v>
      </c>
      <c r="G43" s="19">
        <f>F43*1.08</f>
        <v>185846.40000000002</v>
      </c>
      <c r="H43" s="19">
        <f>F43*1.16</f>
        <v>199612.79999999999</v>
      </c>
      <c r="I43" s="19">
        <f>F43*1.24</f>
        <v>213379.20000000001</v>
      </c>
      <c r="J43" s="19">
        <f>F43*1.32</f>
        <v>227145.60000000001</v>
      </c>
    </row>
    <row r="44" spans="1:10" x14ac:dyDescent="0.25">
      <c r="C44" s="20"/>
      <c r="D44" s="20"/>
      <c r="E44" s="20"/>
      <c r="F44" s="21"/>
      <c r="G44" s="20"/>
      <c r="H44" s="20"/>
      <c r="I44" s="20"/>
      <c r="J44" s="20"/>
    </row>
    <row r="45" spans="1:10" ht="13" x14ac:dyDescent="0.3">
      <c r="A45" s="6" t="s">
        <v>1</v>
      </c>
      <c r="B45" s="6"/>
      <c r="C45" s="20"/>
      <c r="D45" s="20"/>
      <c r="E45" s="20"/>
      <c r="F45" s="21"/>
      <c r="G45" s="20"/>
      <c r="H45" s="20"/>
      <c r="I45" s="20"/>
      <c r="J45" s="20"/>
    </row>
    <row r="46" spans="1:10" x14ac:dyDescent="0.25">
      <c r="A46" s="2" t="s">
        <v>24</v>
      </c>
      <c r="B46" s="3" t="s">
        <v>14</v>
      </c>
      <c r="C46" s="30">
        <f t="shared" ref="C46:J46" si="3">C54*0.25</f>
        <v>18252.5</v>
      </c>
      <c r="D46" s="30">
        <f t="shared" si="3"/>
        <v>20860</v>
      </c>
      <c r="E46" s="30">
        <f t="shared" si="3"/>
        <v>23467.5</v>
      </c>
      <c r="F46" s="30">
        <f t="shared" si="3"/>
        <v>26075</v>
      </c>
      <c r="G46" s="30">
        <f t="shared" si="3"/>
        <v>28161.000000000004</v>
      </c>
      <c r="H46" s="30">
        <f t="shared" si="3"/>
        <v>30246.999999999996</v>
      </c>
      <c r="I46" s="30">
        <f t="shared" si="3"/>
        <v>32333</v>
      </c>
      <c r="J46" s="30">
        <f t="shared" si="3"/>
        <v>34419</v>
      </c>
    </row>
    <row r="47" spans="1:10" x14ac:dyDescent="0.25">
      <c r="B47" s="33" t="s">
        <v>38</v>
      </c>
      <c r="C47" s="34">
        <v>21950</v>
      </c>
      <c r="D47" s="34">
        <v>25050</v>
      </c>
      <c r="E47" s="34">
        <v>28200</v>
      </c>
      <c r="F47" s="35">
        <v>31300</v>
      </c>
      <c r="G47" s="34">
        <v>33850</v>
      </c>
      <c r="H47" s="34">
        <v>36350</v>
      </c>
      <c r="I47" s="34">
        <v>38850</v>
      </c>
      <c r="J47" s="34">
        <v>41350</v>
      </c>
    </row>
    <row r="48" spans="1:10" x14ac:dyDescent="0.25">
      <c r="B48" s="3" t="s">
        <v>16</v>
      </c>
      <c r="C48" s="28">
        <v>21950</v>
      </c>
      <c r="D48" s="28">
        <v>25050</v>
      </c>
      <c r="E48" s="28">
        <v>28200</v>
      </c>
      <c r="F48" s="29">
        <v>31300</v>
      </c>
      <c r="G48" s="28">
        <v>33850</v>
      </c>
      <c r="H48" s="28">
        <v>36350</v>
      </c>
      <c r="I48" s="28">
        <v>40120</v>
      </c>
      <c r="J48" s="28">
        <v>44660</v>
      </c>
    </row>
    <row r="49" spans="1:10" ht="13" x14ac:dyDescent="0.3">
      <c r="A49" s="6"/>
      <c r="B49" s="33" t="s">
        <v>36</v>
      </c>
      <c r="C49" s="34">
        <v>36550</v>
      </c>
      <c r="D49" s="34">
        <v>41750</v>
      </c>
      <c r="E49" s="34">
        <v>46950</v>
      </c>
      <c r="F49" s="35">
        <v>52150</v>
      </c>
      <c r="G49" s="34">
        <v>56350</v>
      </c>
      <c r="H49" s="34">
        <v>60500</v>
      </c>
      <c r="I49" s="34">
        <v>64700</v>
      </c>
      <c r="J49" s="34">
        <v>68850</v>
      </c>
    </row>
    <row r="50" spans="1:10" ht="13" x14ac:dyDescent="0.3">
      <c r="A50" s="6"/>
      <c r="B50" s="36" t="s">
        <v>44</v>
      </c>
      <c r="C50" s="19">
        <f>F50*0.7</f>
        <v>58407.999999999993</v>
      </c>
      <c r="D50" s="19">
        <f>F50*0.8</f>
        <v>66752</v>
      </c>
      <c r="E50" s="19">
        <f>F50*0.9</f>
        <v>75096</v>
      </c>
      <c r="F50" s="15">
        <f>F54*0.8</f>
        <v>83440</v>
      </c>
      <c r="G50" s="19">
        <f>F50*1.08</f>
        <v>90115.200000000012</v>
      </c>
      <c r="H50" s="19">
        <f>F50*1.16</f>
        <v>96790.399999999994</v>
      </c>
      <c r="I50" s="19">
        <f>F50*1.24</f>
        <v>103465.60000000001</v>
      </c>
      <c r="J50" s="19">
        <f>F50*1.32</f>
        <v>110140.8</v>
      </c>
    </row>
    <row r="51" spans="1:10" x14ac:dyDescent="0.25">
      <c r="B51" s="33" t="s">
        <v>41</v>
      </c>
      <c r="C51" s="34">
        <v>43860</v>
      </c>
      <c r="D51" s="34">
        <v>50100</v>
      </c>
      <c r="E51" s="34">
        <v>56340</v>
      </c>
      <c r="F51" s="35">
        <v>62580</v>
      </c>
      <c r="G51" s="34">
        <v>67620</v>
      </c>
      <c r="H51" s="34">
        <v>72600</v>
      </c>
      <c r="I51" s="34">
        <v>77640</v>
      </c>
      <c r="J51" s="34">
        <v>82620</v>
      </c>
    </row>
    <row r="52" spans="1:10" x14ac:dyDescent="0.25">
      <c r="B52" s="33" t="s">
        <v>37</v>
      </c>
      <c r="C52" s="34">
        <v>55950</v>
      </c>
      <c r="D52" s="34">
        <v>63950</v>
      </c>
      <c r="E52" s="34">
        <v>71950</v>
      </c>
      <c r="F52" s="35">
        <v>79900</v>
      </c>
      <c r="G52" s="34">
        <v>86300</v>
      </c>
      <c r="H52" s="34">
        <v>92700</v>
      </c>
      <c r="I52" s="34">
        <v>99100</v>
      </c>
      <c r="J52" s="34">
        <v>105500</v>
      </c>
    </row>
    <row r="53" spans="1:10" x14ac:dyDescent="0.25">
      <c r="B53" s="16" t="s">
        <v>17</v>
      </c>
      <c r="C53" s="19">
        <f>F53*0.7</f>
        <v>58407.999999999993</v>
      </c>
      <c r="D53" s="19">
        <f>F53*0.8</f>
        <v>66752</v>
      </c>
      <c r="E53" s="19">
        <f>F53*0.9</f>
        <v>75096</v>
      </c>
      <c r="F53" s="15">
        <f>F54*0.8</f>
        <v>83440</v>
      </c>
      <c r="G53" s="19">
        <f>F53*1.08</f>
        <v>90115.200000000012</v>
      </c>
      <c r="H53" s="19">
        <f>F53*1.16</f>
        <v>96790.399999999994</v>
      </c>
      <c r="I53" s="19">
        <f>F53*1.24</f>
        <v>103465.60000000001</v>
      </c>
      <c r="J53" s="19">
        <f>F53*1.32</f>
        <v>110140.8</v>
      </c>
    </row>
    <row r="54" spans="1:10" x14ac:dyDescent="0.25">
      <c r="B54" s="7" t="s">
        <v>8</v>
      </c>
      <c r="C54" s="19">
        <f>F54*0.7</f>
        <v>73010</v>
      </c>
      <c r="D54" s="19">
        <f>F54*0.8</f>
        <v>83440</v>
      </c>
      <c r="E54" s="19">
        <f>F54*0.9</f>
        <v>93870</v>
      </c>
      <c r="F54" s="32">
        <v>104300</v>
      </c>
      <c r="G54" s="19">
        <f>F54*1.08</f>
        <v>112644.00000000001</v>
      </c>
      <c r="H54" s="19">
        <f>F54*1.16</f>
        <v>120987.99999999999</v>
      </c>
      <c r="I54" s="19">
        <f>F54*1.24</f>
        <v>129332</v>
      </c>
      <c r="J54" s="19">
        <f>F54*1.32</f>
        <v>137676</v>
      </c>
    </row>
    <row r="55" spans="1:10" x14ac:dyDescent="0.25">
      <c r="B55" s="7" t="s">
        <v>11</v>
      </c>
      <c r="C55" s="19">
        <f>F55*0.7</f>
        <v>80311</v>
      </c>
      <c r="D55" s="19">
        <f>F55*0.8</f>
        <v>91784.000000000015</v>
      </c>
      <c r="E55" s="19">
        <f>F55*0.9</f>
        <v>103257.00000000001</v>
      </c>
      <c r="F55" s="15">
        <f>F54*1.1</f>
        <v>114730.00000000001</v>
      </c>
      <c r="G55" s="19">
        <f>F55*1.08</f>
        <v>123908.40000000002</v>
      </c>
      <c r="H55" s="19">
        <f>F55*1.16</f>
        <v>133086.80000000002</v>
      </c>
      <c r="I55" s="19">
        <f>F55*1.24</f>
        <v>142265.20000000001</v>
      </c>
      <c r="J55" s="19">
        <f>F55*1.32</f>
        <v>151443.60000000003</v>
      </c>
    </row>
    <row r="56" spans="1:10" x14ac:dyDescent="0.25">
      <c r="B56" s="2" t="s">
        <v>9</v>
      </c>
      <c r="C56" s="19">
        <f>F56*0.7</f>
        <v>87612</v>
      </c>
      <c r="D56" s="19">
        <f>F56*0.8</f>
        <v>100128</v>
      </c>
      <c r="E56" s="19">
        <f>F56*0.9</f>
        <v>112644</v>
      </c>
      <c r="F56" s="15">
        <f>F54*1.2</f>
        <v>125160</v>
      </c>
      <c r="G56" s="19">
        <f>F56*1.08</f>
        <v>135172.80000000002</v>
      </c>
      <c r="H56" s="19">
        <f>F56*1.16</f>
        <v>145185.59999999998</v>
      </c>
      <c r="I56" s="19">
        <f>F56*1.24</f>
        <v>155198.39999999999</v>
      </c>
      <c r="J56" s="19">
        <f>F56*1.32</f>
        <v>165211.20000000001</v>
      </c>
    </row>
    <row r="57" spans="1:10" x14ac:dyDescent="0.25">
      <c r="C57" s="19"/>
      <c r="D57" s="19"/>
      <c r="E57" s="19"/>
      <c r="F57" s="15"/>
      <c r="G57" s="19"/>
      <c r="H57" s="19"/>
      <c r="I57" s="19"/>
      <c r="J57" s="19"/>
    </row>
    <row r="58" spans="1:10" x14ac:dyDescent="0.25">
      <c r="A58" s="2" t="s">
        <v>25</v>
      </c>
      <c r="B58" s="3" t="s">
        <v>14</v>
      </c>
      <c r="C58" s="30">
        <f t="shared" ref="C58:J58" si="4">C66*0.25</f>
        <v>20055</v>
      </c>
      <c r="D58" s="30">
        <f t="shared" si="4"/>
        <v>22920</v>
      </c>
      <c r="E58" s="30">
        <f t="shared" si="4"/>
        <v>25785</v>
      </c>
      <c r="F58" s="30">
        <f t="shared" si="4"/>
        <v>28650</v>
      </c>
      <c r="G58" s="30">
        <f t="shared" si="4"/>
        <v>30942.000000000004</v>
      </c>
      <c r="H58" s="30">
        <f t="shared" si="4"/>
        <v>33234</v>
      </c>
      <c r="I58" s="30">
        <f t="shared" si="4"/>
        <v>35526</v>
      </c>
      <c r="J58" s="30">
        <f t="shared" si="4"/>
        <v>37818</v>
      </c>
    </row>
    <row r="59" spans="1:10" x14ac:dyDescent="0.25">
      <c r="B59" s="33" t="s">
        <v>38</v>
      </c>
      <c r="C59" s="34">
        <v>24100</v>
      </c>
      <c r="D59" s="34">
        <v>27550</v>
      </c>
      <c r="E59" s="34">
        <v>31000</v>
      </c>
      <c r="F59" s="35">
        <v>34400</v>
      </c>
      <c r="G59" s="34">
        <v>37200</v>
      </c>
      <c r="H59" s="34">
        <v>39950</v>
      </c>
      <c r="I59" s="34">
        <v>42700</v>
      </c>
      <c r="J59" s="34">
        <v>45450</v>
      </c>
    </row>
    <row r="60" spans="1:10" x14ac:dyDescent="0.25">
      <c r="B60" s="3" t="s">
        <v>16</v>
      </c>
      <c r="C60" s="28">
        <v>24100</v>
      </c>
      <c r="D60" s="28">
        <v>27550</v>
      </c>
      <c r="E60" s="28">
        <v>31000</v>
      </c>
      <c r="F60" s="29">
        <v>34400</v>
      </c>
      <c r="G60" s="28">
        <v>37200</v>
      </c>
      <c r="H60" s="28">
        <v>39950</v>
      </c>
      <c r="I60" s="28">
        <v>42700</v>
      </c>
      <c r="J60" s="28">
        <v>45450</v>
      </c>
    </row>
    <row r="61" spans="1:10" x14ac:dyDescent="0.25">
      <c r="B61" s="33" t="s">
        <v>36</v>
      </c>
      <c r="C61" s="34">
        <v>38850</v>
      </c>
      <c r="D61" s="34">
        <v>44400</v>
      </c>
      <c r="E61" s="34">
        <v>49950</v>
      </c>
      <c r="F61" s="35">
        <v>55450</v>
      </c>
      <c r="G61" s="34">
        <v>59900</v>
      </c>
      <c r="H61" s="34">
        <v>64350</v>
      </c>
      <c r="I61" s="34">
        <v>68800</v>
      </c>
      <c r="J61" s="34">
        <v>73200</v>
      </c>
    </row>
    <row r="62" spans="1:10" x14ac:dyDescent="0.25">
      <c r="B62" s="36" t="s">
        <v>44</v>
      </c>
      <c r="C62" s="19">
        <f>F62*0.7</f>
        <v>64175.999999999993</v>
      </c>
      <c r="D62" s="19">
        <f>F62*0.8</f>
        <v>73344</v>
      </c>
      <c r="E62" s="19">
        <f>F62*0.9</f>
        <v>82512</v>
      </c>
      <c r="F62" s="15">
        <f>F66*0.8</f>
        <v>91680</v>
      </c>
      <c r="G62" s="19">
        <f>F62*1.08</f>
        <v>99014.400000000009</v>
      </c>
      <c r="H62" s="19">
        <f>F62*1.16</f>
        <v>106348.79999999999</v>
      </c>
      <c r="I62" s="19">
        <f>F62*1.24</f>
        <v>113683.2</v>
      </c>
      <c r="J62" s="19">
        <f>F62*1.32</f>
        <v>121017.60000000001</v>
      </c>
    </row>
    <row r="63" spans="1:10" x14ac:dyDescent="0.25">
      <c r="B63" s="33" t="s">
        <v>41</v>
      </c>
      <c r="C63" s="34">
        <v>48180</v>
      </c>
      <c r="D63" s="34">
        <v>55020</v>
      </c>
      <c r="E63" s="34">
        <v>61920</v>
      </c>
      <c r="F63" s="35">
        <v>68760</v>
      </c>
      <c r="G63" s="34">
        <v>74280</v>
      </c>
      <c r="H63" s="34">
        <v>79800</v>
      </c>
      <c r="I63" s="34">
        <v>85320</v>
      </c>
      <c r="J63" s="34">
        <v>90780</v>
      </c>
    </row>
    <row r="64" spans="1:10" x14ac:dyDescent="0.25">
      <c r="B64" s="33" t="s">
        <v>37</v>
      </c>
      <c r="C64" s="34">
        <v>55950</v>
      </c>
      <c r="D64" s="34">
        <v>63950</v>
      </c>
      <c r="E64" s="34">
        <v>71950</v>
      </c>
      <c r="F64" s="35">
        <v>79900</v>
      </c>
      <c r="G64" s="34">
        <v>86300</v>
      </c>
      <c r="H64" s="34">
        <v>92700</v>
      </c>
      <c r="I64" s="34">
        <v>99100</v>
      </c>
      <c r="J64" s="34">
        <v>105500</v>
      </c>
    </row>
    <row r="65" spans="1:11" x14ac:dyDescent="0.25">
      <c r="B65" s="16" t="s">
        <v>17</v>
      </c>
      <c r="C65" s="19">
        <f>F65*0.7</f>
        <v>64175.999999999993</v>
      </c>
      <c r="D65" s="19">
        <f>F65*0.8</f>
        <v>73344</v>
      </c>
      <c r="E65" s="19">
        <f>F65*0.9</f>
        <v>82512</v>
      </c>
      <c r="F65" s="15">
        <f>F66*0.8</f>
        <v>91680</v>
      </c>
      <c r="G65" s="19">
        <f>F65*1.08</f>
        <v>99014.400000000009</v>
      </c>
      <c r="H65" s="19">
        <f>F65*1.16</f>
        <v>106348.79999999999</v>
      </c>
      <c r="I65" s="19">
        <f>F65*1.24</f>
        <v>113683.2</v>
      </c>
      <c r="J65" s="19">
        <f>F65*1.32</f>
        <v>121017.60000000001</v>
      </c>
    </row>
    <row r="66" spans="1:11" x14ac:dyDescent="0.25">
      <c r="B66" s="7" t="s">
        <v>8</v>
      </c>
      <c r="C66" s="19">
        <f>F66*0.7</f>
        <v>80220</v>
      </c>
      <c r="D66" s="19">
        <f>F66*0.8</f>
        <v>91680</v>
      </c>
      <c r="E66" s="19">
        <f>F66*0.9</f>
        <v>103140</v>
      </c>
      <c r="F66" s="32">
        <v>114600</v>
      </c>
      <c r="G66" s="19">
        <f>F66*1.08</f>
        <v>123768.00000000001</v>
      </c>
      <c r="H66" s="19">
        <f>F66*1.16</f>
        <v>132936</v>
      </c>
      <c r="I66" s="19">
        <f>F66*1.24</f>
        <v>142104</v>
      </c>
      <c r="J66" s="19">
        <f>F66*1.32</f>
        <v>151272</v>
      </c>
    </row>
    <row r="67" spans="1:11" x14ac:dyDescent="0.25">
      <c r="B67" s="7" t="s">
        <v>11</v>
      </c>
      <c r="C67" s="19">
        <f>F67*0.7</f>
        <v>88242</v>
      </c>
      <c r="D67" s="19">
        <f>F67*0.8</f>
        <v>100848.00000000001</v>
      </c>
      <c r="E67" s="19">
        <f>F67*0.9</f>
        <v>113454.00000000001</v>
      </c>
      <c r="F67" s="15">
        <f>F66*1.1</f>
        <v>126060.00000000001</v>
      </c>
      <c r="G67" s="19">
        <f>F67*1.08</f>
        <v>136144.80000000002</v>
      </c>
      <c r="H67" s="19">
        <f>F67*1.16</f>
        <v>146229.6</v>
      </c>
      <c r="I67" s="19">
        <f>F67*1.24</f>
        <v>156314.40000000002</v>
      </c>
      <c r="J67" s="19">
        <f>F67*1.32</f>
        <v>166399.20000000004</v>
      </c>
    </row>
    <row r="68" spans="1:11" x14ac:dyDescent="0.25">
      <c r="B68" s="2" t="s">
        <v>9</v>
      </c>
      <c r="C68" s="19">
        <f>F68*0.7</f>
        <v>96264</v>
      </c>
      <c r="D68" s="19">
        <f>F68*0.8</f>
        <v>110016</v>
      </c>
      <c r="E68" s="19">
        <f>F68*0.9</f>
        <v>123768</v>
      </c>
      <c r="F68" s="15">
        <f>F66*1.2</f>
        <v>137520</v>
      </c>
      <c r="G68" s="19">
        <f>F68*1.08</f>
        <v>148521.60000000001</v>
      </c>
      <c r="H68" s="19">
        <f>F68*1.16</f>
        <v>159523.19999999998</v>
      </c>
      <c r="I68" s="19">
        <f>F68*1.24</f>
        <v>170524.79999999999</v>
      </c>
      <c r="J68" s="19">
        <f>F68*1.32</f>
        <v>181526.39999999999</v>
      </c>
    </row>
    <row r="69" spans="1:11" x14ac:dyDescent="0.25">
      <c r="C69" s="19"/>
      <c r="D69" s="19"/>
      <c r="E69" s="19"/>
      <c r="F69" s="15"/>
      <c r="G69" s="19"/>
      <c r="H69" s="19"/>
      <c r="I69" s="19"/>
      <c r="J69" s="19"/>
    </row>
    <row r="70" spans="1:11" ht="13" x14ac:dyDescent="0.3">
      <c r="A70" s="8" t="s">
        <v>2</v>
      </c>
      <c r="B70" s="8"/>
      <c r="C70" s="20"/>
      <c r="D70" s="20"/>
      <c r="E70" s="20"/>
      <c r="F70" s="21"/>
      <c r="G70" s="20"/>
      <c r="H70" s="20"/>
      <c r="I70" s="20"/>
      <c r="J70" s="20"/>
    </row>
    <row r="71" spans="1:11" x14ac:dyDescent="0.25">
      <c r="A71" s="2" t="s">
        <v>26</v>
      </c>
      <c r="B71" s="3" t="s">
        <v>14</v>
      </c>
      <c r="C71" s="30">
        <f t="shared" ref="C71:J71" si="5">C79*0.25</f>
        <v>17360</v>
      </c>
      <c r="D71" s="30">
        <f t="shared" si="5"/>
        <v>19840</v>
      </c>
      <c r="E71" s="30">
        <f t="shared" si="5"/>
        <v>22320</v>
      </c>
      <c r="F71" s="30">
        <f t="shared" si="5"/>
        <v>24800</v>
      </c>
      <c r="G71" s="30">
        <f t="shared" si="5"/>
        <v>26784</v>
      </c>
      <c r="H71" s="30">
        <f t="shared" si="5"/>
        <v>28767.999999999996</v>
      </c>
      <c r="I71" s="30">
        <f t="shared" si="5"/>
        <v>30752</v>
      </c>
      <c r="J71" s="30">
        <f t="shared" si="5"/>
        <v>32736</v>
      </c>
    </row>
    <row r="72" spans="1:11" x14ac:dyDescent="0.25">
      <c r="B72" s="33" t="s">
        <v>38</v>
      </c>
      <c r="C72" s="34">
        <v>21600</v>
      </c>
      <c r="D72" s="34">
        <v>24700</v>
      </c>
      <c r="E72" s="34">
        <v>27800</v>
      </c>
      <c r="F72" s="35">
        <v>30850</v>
      </c>
      <c r="G72" s="34">
        <v>33350</v>
      </c>
      <c r="H72" s="34">
        <v>35800</v>
      </c>
      <c r="I72" s="34">
        <v>38300</v>
      </c>
      <c r="J72" s="34">
        <v>40750</v>
      </c>
    </row>
    <row r="73" spans="1:11" x14ac:dyDescent="0.25">
      <c r="B73" s="3" t="s">
        <v>16</v>
      </c>
      <c r="C73" s="28">
        <v>21600</v>
      </c>
      <c r="D73" s="28">
        <v>24700</v>
      </c>
      <c r="E73" s="28">
        <v>27800</v>
      </c>
      <c r="F73" s="29">
        <v>30850</v>
      </c>
      <c r="G73" s="28">
        <v>33350</v>
      </c>
      <c r="H73" s="28">
        <v>35800</v>
      </c>
      <c r="I73" s="28">
        <v>40120</v>
      </c>
      <c r="J73" s="28">
        <v>44660</v>
      </c>
    </row>
    <row r="74" spans="1:11" ht="13" x14ac:dyDescent="0.3">
      <c r="A74" s="8"/>
      <c r="B74" s="33" t="s">
        <v>36</v>
      </c>
      <c r="C74" s="34">
        <v>36050</v>
      </c>
      <c r="D74" s="34">
        <v>41200</v>
      </c>
      <c r="E74" s="34">
        <v>46350</v>
      </c>
      <c r="F74" s="35">
        <v>51450</v>
      </c>
      <c r="G74" s="34">
        <v>55600</v>
      </c>
      <c r="H74" s="34">
        <v>59700</v>
      </c>
      <c r="I74" s="34">
        <v>63800</v>
      </c>
      <c r="J74" s="34">
        <v>67950</v>
      </c>
    </row>
    <row r="75" spans="1:11" ht="13" x14ac:dyDescent="0.3">
      <c r="A75" s="8"/>
      <c r="B75" s="36" t="s">
        <v>44</v>
      </c>
      <c r="C75" s="19">
        <f>F75*0.7</f>
        <v>55552</v>
      </c>
      <c r="D75" s="19">
        <f>F75*0.8</f>
        <v>63488</v>
      </c>
      <c r="E75" s="19">
        <f>F75*0.9</f>
        <v>71424</v>
      </c>
      <c r="F75" s="15">
        <f>F79*0.8</f>
        <v>79360</v>
      </c>
      <c r="G75" s="19">
        <f>F75*1.08</f>
        <v>85708.800000000003</v>
      </c>
      <c r="H75" s="19">
        <f>F75*1.16</f>
        <v>92057.599999999991</v>
      </c>
      <c r="I75" s="19">
        <f>F75*1.24</f>
        <v>98406.399999999994</v>
      </c>
      <c r="J75" s="19">
        <f>F75*1.32</f>
        <v>104755.20000000001</v>
      </c>
    </row>
    <row r="76" spans="1:11" x14ac:dyDescent="0.25">
      <c r="B76" s="33" t="s">
        <v>41</v>
      </c>
      <c r="C76" s="34">
        <v>43260</v>
      </c>
      <c r="D76" s="34">
        <v>49440</v>
      </c>
      <c r="E76" s="34">
        <v>55620</v>
      </c>
      <c r="F76" s="35">
        <v>61740</v>
      </c>
      <c r="G76" s="34">
        <v>66720</v>
      </c>
      <c r="H76" s="34">
        <v>71640</v>
      </c>
      <c r="I76" s="34">
        <v>76560</v>
      </c>
      <c r="J76" s="34">
        <v>81540</v>
      </c>
    </row>
    <row r="77" spans="1:11" x14ac:dyDescent="0.25">
      <c r="B77" s="33" t="s">
        <v>37</v>
      </c>
      <c r="C77" s="34">
        <v>55950</v>
      </c>
      <c r="D77" s="34">
        <v>63950</v>
      </c>
      <c r="E77" s="34">
        <v>71950</v>
      </c>
      <c r="F77" s="35">
        <v>79900</v>
      </c>
      <c r="G77" s="34">
        <v>86300</v>
      </c>
      <c r="H77" s="34">
        <v>92700</v>
      </c>
      <c r="I77" s="34">
        <v>99100</v>
      </c>
      <c r="J77" s="34">
        <v>105500</v>
      </c>
    </row>
    <row r="78" spans="1:11" x14ac:dyDescent="0.25">
      <c r="B78" s="16" t="s">
        <v>17</v>
      </c>
      <c r="C78" s="19">
        <f>F78*0.7</f>
        <v>55552</v>
      </c>
      <c r="D78" s="19">
        <f>F78*0.8</f>
        <v>63488</v>
      </c>
      <c r="E78" s="19">
        <f>F78*0.9</f>
        <v>71424</v>
      </c>
      <c r="F78" s="15">
        <f>F79*0.8</f>
        <v>79360</v>
      </c>
      <c r="G78" s="19">
        <f>F78*1.08</f>
        <v>85708.800000000003</v>
      </c>
      <c r="H78" s="19">
        <f>F78*1.16</f>
        <v>92057.599999999991</v>
      </c>
      <c r="I78" s="19">
        <f>F78*1.24</f>
        <v>98406.399999999994</v>
      </c>
      <c r="J78" s="19">
        <f>F78*1.32</f>
        <v>104755.20000000001</v>
      </c>
      <c r="K78" s="9"/>
    </row>
    <row r="79" spans="1:11" x14ac:dyDescent="0.25">
      <c r="B79" s="7" t="s">
        <v>8</v>
      </c>
      <c r="C79" s="19">
        <f>F79*0.7</f>
        <v>69440</v>
      </c>
      <c r="D79" s="19">
        <f>F79*0.8</f>
        <v>79360</v>
      </c>
      <c r="E79" s="19">
        <f>F79*0.9</f>
        <v>89280</v>
      </c>
      <c r="F79" s="32">
        <v>99200</v>
      </c>
      <c r="G79" s="19">
        <f>F79*1.08</f>
        <v>107136</v>
      </c>
      <c r="H79" s="19">
        <f>F79*1.16</f>
        <v>115071.99999999999</v>
      </c>
      <c r="I79" s="19">
        <f>F79*1.24</f>
        <v>123008</v>
      </c>
      <c r="J79" s="19">
        <f>F79*1.32</f>
        <v>130944</v>
      </c>
      <c r="K79" s="9"/>
    </row>
    <row r="80" spans="1:11" x14ac:dyDescent="0.25">
      <c r="B80" s="7" t="s">
        <v>11</v>
      </c>
      <c r="C80" s="19">
        <f>F80*0.7</f>
        <v>76384</v>
      </c>
      <c r="D80" s="19">
        <f>F80*0.8</f>
        <v>87296.000000000015</v>
      </c>
      <c r="E80" s="19">
        <f>F80*0.9</f>
        <v>98208.000000000015</v>
      </c>
      <c r="F80" s="15">
        <f>F79*1.1</f>
        <v>109120.00000000001</v>
      </c>
      <c r="G80" s="19">
        <f>F80*1.08</f>
        <v>117849.60000000002</v>
      </c>
      <c r="H80" s="19">
        <f>F80*1.16</f>
        <v>126579.20000000001</v>
      </c>
      <c r="I80" s="19">
        <f>F80*1.24</f>
        <v>135308.80000000002</v>
      </c>
      <c r="J80" s="19">
        <f>F80*1.32</f>
        <v>144038.40000000002</v>
      </c>
      <c r="K80" s="9"/>
    </row>
    <row r="81" spans="1:11" x14ac:dyDescent="0.25">
      <c r="B81" s="2" t="s">
        <v>9</v>
      </c>
      <c r="C81" s="19">
        <f>F81*0.7</f>
        <v>83328</v>
      </c>
      <c r="D81" s="19">
        <f>F81*0.8</f>
        <v>95232</v>
      </c>
      <c r="E81" s="19">
        <f>F81*0.9</f>
        <v>107136</v>
      </c>
      <c r="F81" s="15">
        <f>F79*1.2</f>
        <v>119040</v>
      </c>
      <c r="G81" s="19">
        <f>F81*1.08</f>
        <v>128563.20000000001</v>
      </c>
      <c r="H81" s="19">
        <f>F81*1.16</f>
        <v>138086.39999999999</v>
      </c>
      <c r="I81" s="19">
        <f>F81*1.24</f>
        <v>147609.60000000001</v>
      </c>
      <c r="J81" s="19">
        <f>F81*1.32</f>
        <v>157132.80000000002</v>
      </c>
      <c r="K81" s="9"/>
    </row>
    <row r="82" spans="1:11" x14ac:dyDescent="0.25">
      <c r="C82" s="20"/>
      <c r="D82" s="20"/>
      <c r="E82" s="20"/>
      <c r="F82" s="21"/>
      <c r="G82" s="20"/>
      <c r="H82" s="20"/>
      <c r="I82" s="20"/>
      <c r="J82" s="20"/>
    </row>
    <row r="83" spans="1:11" x14ac:dyDescent="0.25">
      <c r="A83" s="10" t="s">
        <v>27</v>
      </c>
      <c r="B83" s="37" t="s">
        <v>14</v>
      </c>
      <c r="C83" s="30">
        <f t="shared" ref="C83:J83" si="6">C91*0.25</f>
        <v>16274.999999999998</v>
      </c>
      <c r="D83" s="30">
        <f t="shared" si="6"/>
        <v>18600</v>
      </c>
      <c r="E83" s="30">
        <f t="shared" si="6"/>
        <v>20925</v>
      </c>
      <c r="F83" s="30">
        <f t="shared" si="6"/>
        <v>23250</v>
      </c>
      <c r="G83" s="30">
        <f t="shared" si="6"/>
        <v>25110</v>
      </c>
      <c r="H83" s="30">
        <f t="shared" si="6"/>
        <v>26969.999999999996</v>
      </c>
      <c r="I83" s="30">
        <f t="shared" si="6"/>
        <v>28830</v>
      </c>
      <c r="J83" s="30">
        <f t="shared" si="6"/>
        <v>30690</v>
      </c>
    </row>
    <row r="84" spans="1:11" x14ac:dyDescent="0.25">
      <c r="B84" s="33" t="s">
        <v>38</v>
      </c>
      <c r="C84" s="34">
        <v>21600</v>
      </c>
      <c r="D84" s="34">
        <v>24700</v>
      </c>
      <c r="E84" s="34">
        <v>27800</v>
      </c>
      <c r="F84" s="35">
        <v>30850</v>
      </c>
      <c r="G84" s="34">
        <v>33350</v>
      </c>
      <c r="H84" s="34">
        <v>35800</v>
      </c>
      <c r="I84" s="34">
        <v>38300</v>
      </c>
      <c r="J84" s="34">
        <v>40750</v>
      </c>
    </row>
    <row r="85" spans="1:11" x14ac:dyDescent="0.25">
      <c r="B85" s="3" t="s">
        <v>16</v>
      </c>
      <c r="C85" s="28">
        <v>21600</v>
      </c>
      <c r="D85" s="28">
        <v>24700</v>
      </c>
      <c r="E85" s="28">
        <v>27800</v>
      </c>
      <c r="F85" s="29">
        <v>30850</v>
      </c>
      <c r="G85" s="28">
        <v>33350</v>
      </c>
      <c r="H85" s="28">
        <v>35800</v>
      </c>
      <c r="I85" s="28">
        <v>40120</v>
      </c>
      <c r="J85" s="28">
        <v>44660</v>
      </c>
    </row>
    <row r="86" spans="1:11" x14ac:dyDescent="0.25">
      <c r="B86" s="33" t="s">
        <v>36</v>
      </c>
      <c r="C86" s="34">
        <v>36050</v>
      </c>
      <c r="D86" s="34">
        <v>41200</v>
      </c>
      <c r="E86" s="34">
        <v>46350</v>
      </c>
      <c r="F86" s="35">
        <v>51450</v>
      </c>
      <c r="G86" s="34">
        <v>55600</v>
      </c>
      <c r="H86" s="34">
        <v>59700</v>
      </c>
      <c r="I86" s="34">
        <v>63800</v>
      </c>
      <c r="J86" s="34">
        <v>67950</v>
      </c>
    </row>
    <row r="87" spans="1:11" x14ac:dyDescent="0.25">
      <c r="B87" s="36" t="s">
        <v>44</v>
      </c>
      <c r="C87" s="19">
        <f>F87*0.7</f>
        <v>52080</v>
      </c>
      <c r="D87" s="19">
        <f>F87*0.8</f>
        <v>59520</v>
      </c>
      <c r="E87" s="19">
        <f>F87*0.9</f>
        <v>66960</v>
      </c>
      <c r="F87" s="15">
        <f>F91*0.8</f>
        <v>74400</v>
      </c>
      <c r="G87" s="19">
        <f>F87*1.08</f>
        <v>80352</v>
      </c>
      <c r="H87" s="19">
        <f>F87*1.16</f>
        <v>86304</v>
      </c>
      <c r="I87" s="19">
        <f>F87*1.24</f>
        <v>92256</v>
      </c>
      <c r="J87" s="19">
        <f>F87*1.32</f>
        <v>98208</v>
      </c>
    </row>
    <row r="88" spans="1:11" x14ac:dyDescent="0.25">
      <c r="B88" s="33" t="s">
        <v>41</v>
      </c>
      <c r="C88" s="34">
        <v>43260</v>
      </c>
      <c r="D88" s="34">
        <v>49440</v>
      </c>
      <c r="E88" s="34">
        <v>55620</v>
      </c>
      <c r="F88" s="35">
        <v>61740</v>
      </c>
      <c r="G88" s="34">
        <v>66720</v>
      </c>
      <c r="H88" s="34">
        <v>71640</v>
      </c>
      <c r="I88" s="34">
        <v>76560</v>
      </c>
      <c r="J88" s="34">
        <v>81540</v>
      </c>
    </row>
    <row r="89" spans="1:11" x14ac:dyDescent="0.25">
      <c r="B89" s="33" t="s">
        <v>37</v>
      </c>
      <c r="C89" s="34">
        <v>55950</v>
      </c>
      <c r="D89" s="34">
        <v>63950</v>
      </c>
      <c r="E89" s="34">
        <v>71950</v>
      </c>
      <c r="F89" s="35">
        <v>79900</v>
      </c>
      <c r="G89" s="34">
        <v>86300</v>
      </c>
      <c r="H89" s="34">
        <v>92700</v>
      </c>
      <c r="I89" s="34">
        <v>99100</v>
      </c>
      <c r="J89" s="34">
        <v>105500</v>
      </c>
    </row>
    <row r="90" spans="1:11" x14ac:dyDescent="0.25">
      <c r="A90" s="10"/>
      <c r="B90" s="16" t="s">
        <v>17</v>
      </c>
      <c r="C90" s="19">
        <f>F90*0.7</f>
        <v>52080</v>
      </c>
      <c r="D90" s="19">
        <f>F90*0.8</f>
        <v>59520</v>
      </c>
      <c r="E90" s="19">
        <f>F90*0.9</f>
        <v>66960</v>
      </c>
      <c r="F90" s="15">
        <f>F91*0.8</f>
        <v>74400</v>
      </c>
      <c r="G90" s="19">
        <f>F90*1.08</f>
        <v>80352</v>
      </c>
      <c r="H90" s="19">
        <f>F90*1.16</f>
        <v>86304</v>
      </c>
      <c r="I90" s="19">
        <f>F90*1.24</f>
        <v>92256</v>
      </c>
      <c r="J90" s="19">
        <f>F90*1.32</f>
        <v>98208</v>
      </c>
    </row>
    <row r="91" spans="1:11" x14ac:dyDescent="0.25">
      <c r="A91" s="10"/>
      <c r="B91" s="7" t="s">
        <v>8</v>
      </c>
      <c r="C91" s="19">
        <f>F91*0.7</f>
        <v>65099.999999999993</v>
      </c>
      <c r="D91" s="19">
        <f>F91*0.8</f>
        <v>74400</v>
      </c>
      <c r="E91" s="19">
        <f>F91*0.9</f>
        <v>83700</v>
      </c>
      <c r="F91" s="32">
        <v>93000</v>
      </c>
      <c r="G91" s="19">
        <f>F91*1.08</f>
        <v>100440</v>
      </c>
      <c r="H91" s="19">
        <f>F91*1.16</f>
        <v>107879.99999999999</v>
      </c>
      <c r="I91" s="19">
        <f>F91*1.24</f>
        <v>115320</v>
      </c>
      <c r="J91" s="19">
        <f>F91*1.32</f>
        <v>122760</v>
      </c>
    </row>
    <row r="92" spans="1:11" x14ac:dyDescent="0.25">
      <c r="A92" s="10"/>
      <c r="B92" s="7" t="s">
        <v>11</v>
      </c>
      <c r="C92" s="19">
        <f>F92*0.7</f>
        <v>71610</v>
      </c>
      <c r="D92" s="19">
        <f>F92*0.8</f>
        <v>81840.000000000015</v>
      </c>
      <c r="E92" s="19">
        <f>F92*0.9</f>
        <v>92070.000000000015</v>
      </c>
      <c r="F92" s="15">
        <f>F91*1.1</f>
        <v>102300.00000000001</v>
      </c>
      <c r="G92" s="19">
        <f>F92*1.08</f>
        <v>110484.00000000003</v>
      </c>
      <c r="H92" s="19">
        <f>F92*1.16</f>
        <v>118668.00000000001</v>
      </c>
      <c r="I92" s="19">
        <f>F92*1.24</f>
        <v>126852.00000000001</v>
      </c>
      <c r="J92" s="19">
        <f>F92*1.32</f>
        <v>135036.00000000003</v>
      </c>
    </row>
    <row r="93" spans="1:11" x14ac:dyDescent="0.25">
      <c r="A93" s="10"/>
      <c r="B93" s="2" t="s">
        <v>9</v>
      </c>
      <c r="C93" s="19">
        <f>F93*0.7</f>
        <v>78120</v>
      </c>
      <c r="D93" s="19">
        <f>F93*0.8</f>
        <v>89280</v>
      </c>
      <c r="E93" s="19">
        <f>F93*0.9</f>
        <v>100440</v>
      </c>
      <c r="F93" s="15">
        <f>F91*1.2</f>
        <v>111600</v>
      </c>
      <c r="G93" s="19">
        <f>F93*1.08</f>
        <v>120528.00000000001</v>
      </c>
      <c r="H93" s="19">
        <f>F93*1.16</f>
        <v>129455.99999999999</v>
      </c>
      <c r="I93" s="19">
        <f>F93*1.24</f>
        <v>138384</v>
      </c>
      <c r="J93" s="19">
        <f>F93*1.32</f>
        <v>147312</v>
      </c>
    </row>
    <row r="94" spans="1:11" x14ac:dyDescent="0.25">
      <c r="C94" s="20"/>
      <c r="D94" s="20"/>
      <c r="E94" s="20"/>
      <c r="F94" s="21"/>
      <c r="G94" s="20"/>
      <c r="H94" s="20"/>
      <c r="I94" s="20"/>
      <c r="J94" s="20"/>
    </row>
    <row r="95" spans="1:11" x14ac:dyDescent="0.25">
      <c r="A95" s="2" t="s">
        <v>29</v>
      </c>
      <c r="B95" s="37" t="s">
        <v>14</v>
      </c>
      <c r="C95" s="30">
        <f t="shared" ref="C95:J95" si="7">C103*0.25</f>
        <v>14140</v>
      </c>
      <c r="D95" s="30">
        <f t="shared" si="7"/>
        <v>16160</v>
      </c>
      <c r="E95" s="30">
        <f t="shared" si="7"/>
        <v>18180</v>
      </c>
      <c r="F95" s="30">
        <f t="shared" si="7"/>
        <v>20200</v>
      </c>
      <c r="G95" s="30">
        <f t="shared" si="7"/>
        <v>21816</v>
      </c>
      <c r="H95" s="30">
        <f t="shared" si="7"/>
        <v>23432</v>
      </c>
      <c r="I95" s="30">
        <f t="shared" si="7"/>
        <v>25048</v>
      </c>
      <c r="J95" s="30">
        <f t="shared" si="7"/>
        <v>26664</v>
      </c>
    </row>
    <row r="96" spans="1:11" x14ac:dyDescent="0.25">
      <c r="B96" s="33" t="s">
        <v>38</v>
      </c>
      <c r="C96" s="34">
        <v>21600</v>
      </c>
      <c r="D96" s="34">
        <v>24700</v>
      </c>
      <c r="E96" s="34">
        <v>27800</v>
      </c>
      <c r="F96" s="35">
        <v>30850</v>
      </c>
      <c r="G96" s="34">
        <v>33350</v>
      </c>
      <c r="H96" s="34">
        <v>35800</v>
      </c>
      <c r="I96" s="34">
        <v>38300</v>
      </c>
      <c r="J96" s="34">
        <v>40750</v>
      </c>
    </row>
    <row r="97" spans="1:10" x14ac:dyDescent="0.25">
      <c r="B97" s="3" t="s">
        <v>16</v>
      </c>
      <c r="C97" s="28">
        <v>21600</v>
      </c>
      <c r="D97" s="28">
        <v>24700</v>
      </c>
      <c r="E97" s="28">
        <v>27800</v>
      </c>
      <c r="F97" s="29">
        <v>30850</v>
      </c>
      <c r="G97" s="28">
        <v>33350</v>
      </c>
      <c r="H97" s="28">
        <v>35800</v>
      </c>
      <c r="I97" s="28">
        <v>40120</v>
      </c>
      <c r="J97" s="28">
        <v>44660</v>
      </c>
    </row>
    <row r="98" spans="1:10" x14ac:dyDescent="0.25">
      <c r="B98" s="33" t="s">
        <v>36</v>
      </c>
      <c r="C98" s="34">
        <v>36050</v>
      </c>
      <c r="D98" s="34">
        <v>41200</v>
      </c>
      <c r="E98" s="34">
        <v>46350</v>
      </c>
      <c r="F98" s="35">
        <v>51450</v>
      </c>
      <c r="G98" s="34">
        <v>55600</v>
      </c>
      <c r="H98" s="34">
        <v>59700</v>
      </c>
      <c r="I98" s="34">
        <v>63800</v>
      </c>
      <c r="J98" s="34">
        <v>67950</v>
      </c>
    </row>
    <row r="99" spans="1:10" x14ac:dyDescent="0.25">
      <c r="B99" s="36" t="s">
        <v>44</v>
      </c>
      <c r="C99" s="19">
        <f>F99*0.7</f>
        <v>45248</v>
      </c>
      <c r="D99" s="19">
        <f>F99*0.8</f>
        <v>51712</v>
      </c>
      <c r="E99" s="19">
        <f>F99*0.9</f>
        <v>58176</v>
      </c>
      <c r="F99" s="15">
        <f>F103*0.8</f>
        <v>64640</v>
      </c>
      <c r="G99" s="19">
        <f>F99*1.08</f>
        <v>69811.200000000012</v>
      </c>
      <c r="H99" s="19">
        <f>F99*1.16</f>
        <v>74982.399999999994</v>
      </c>
      <c r="I99" s="19">
        <f>F99*1.24</f>
        <v>80153.600000000006</v>
      </c>
      <c r="J99" s="19">
        <f>F99*1.32</f>
        <v>85324.800000000003</v>
      </c>
    </row>
    <row r="100" spans="1:10" x14ac:dyDescent="0.25">
      <c r="B100" s="33" t="s">
        <v>41</v>
      </c>
      <c r="C100" s="34">
        <v>43260</v>
      </c>
      <c r="D100" s="34">
        <v>49440</v>
      </c>
      <c r="E100" s="34">
        <v>55620</v>
      </c>
      <c r="F100" s="35">
        <v>61740</v>
      </c>
      <c r="G100" s="34">
        <v>66720</v>
      </c>
      <c r="H100" s="34">
        <v>71640</v>
      </c>
      <c r="I100" s="34">
        <v>76560</v>
      </c>
      <c r="J100" s="34">
        <v>81540</v>
      </c>
    </row>
    <row r="101" spans="1:10" x14ac:dyDescent="0.25">
      <c r="B101" s="33" t="s">
        <v>37</v>
      </c>
      <c r="C101" s="34">
        <v>55950</v>
      </c>
      <c r="D101" s="34">
        <v>63950</v>
      </c>
      <c r="E101" s="34">
        <v>71950</v>
      </c>
      <c r="F101" s="35">
        <v>79900</v>
      </c>
      <c r="G101" s="34">
        <v>86300</v>
      </c>
      <c r="H101" s="34">
        <v>92700</v>
      </c>
      <c r="I101" s="34">
        <v>99100</v>
      </c>
      <c r="J101" s="34">
        <v>105500</v>
      </c>
    </row>
    <row r="102" spans="1:10" x14ac:dyDescent="0.25">
      <c r="B102" s="16" t="s">
        <v>17</v>
      </c>
      <c r="C102" s="19">
        <f>F102*0.7</f>
        <v>45248</v>
      </c>
      <c r="D102" s="19">
        <f>F102*0.8</f>
        <v>51712</v>
      </c>
      <c r="E102" s="19">
        <f>F102*0.9</f>
        <v>58176</v>
      </c>
      <c r="F102" s="15">
        <f>F103*0.8</f>
        <v>64640</v>
      </c>
      <c r="G102" s="19">
        <f>F102*1.08</f>
        <v>69811.200000000012</v>
      </c>
      <c r="H102" s="19">
        <f>F102*1.16</f>
        <v>74982.399999999994</v>
      </c>
      <c r="I102" s="19">
        <f>F102*1.24</f>
        <v>80153.600000000006</v>
      </c>
      <c r="J102" s="19">
        <f>F102*1.32</f>
        <v>85324.800000000003</v>
      </c>
    </row>
    <row r="103" spans="1:10" x14ac:dyDescent="0.25">
      <c r="B103" s="7" t="s">
        <v>8</v>
      </c>
      <c r="C103" s="19">
        <f>F103*0.7</f>
        <v>56560</v>
      </c>
      <c r="D103" s="19">
        <f>F103*0.8</f>
        <v>64640</v>
      </c>
      <c r="E103" s="19">
        <f>F103*0.9</f>
        <v>72720</v>
      </c>
      <c r="F103" s="32">
        <v>80800</v>
      </c>
      <c r="G103" s="19">
        <f>F103*1.08</f>
        <v>87264</v>
      </c>
      <c r="H103" s="19">
        <f>F103*1.16</f>
        <v>93728</v>
      </c>
      <c r="I103" s="19">
        <f>F103*1.24</f>
        <v>100192</v>
      </c>
      <c r="J103" s="19">
        <f>F103*1.32</f>
        <v>106656</v>
      </c>
    </row>
    <row r="104" spans="1:10" x14ac:dyDescent="0.25">
      <c r="A104" s="10"/>
      <c r="B104" s="7" t="s">
        <v>11</v>
      </c>
      <c r="C104" s="19">
        <f>F104*0.7</f>
        <v>62215.999999999993</v>
      </c>
      <c r="D104" s="19">
        <f>F104*0.8</f>
        <v>71104</v>
      </c>
      <c r="E104" s="19">
        <f>F104*0.9</f>
        <v>79992</v>
      </c>
      <c r="F104" s="15">
        <f>F103*1.1</f>
        <v>88880</v>
      </c>
      <c r="G104" s="19">
        <f>F104*1.08</f>
        <v>95990.400000000009</v>
      </c>
      <c r="H104" s="19">
        <f>F104*1.16</f>
        <v>103100.79999999999</v>
      </c>
      <c r="I104" s="19">
        <f>F104*1.24</f>
        <v>110211.2</v>
      </c>
      <c r="J104" s="19">
        <f>F104*1.32</f>
        <v>117321.60000000001</v>
      </c>
    </row>
    <row r="105" spans="1:10" x14ac:dyDescent="0.25">
      <c r="A105" s="10"/>
      <c r="B105" s="2" t="s">
        <v>9</v>
      </c>
      <c r="C105" s="19">
        <f>F105*0.7</f>
        <v>67872</v>
      </c>
      <c r="D105" s="19">
        <f>F105*0.8</f>
        <v>77568</v>
      </c>
      <c r="E105" s="19">
        <f>F105*0.9</f>
        <v>87264</v>
      </c>
      <c r="F105" s="15">
        <f>F103*1.2</f>
        <v>96960</v>
      </c>
      <c r="G105" s="19">
        <f>F105*1.08</f>
        <v>104716.8</v>
      </c>
      <c r="H105" s="19">
        <f>F105*1.16</f>
        <v>112473.59999999999</v>
      </c>
      <c r="I105" s="19">
        <f>F105*1.24</f>
        <v>120230.39999999999</v>
      </c>
      <c r="J105" s="19">
        <f>F105*1.32</f>
        <v>127987.20000000001</v>
      </c>
    </row>
    <row r="106" spans="1:10" x14ac:dyDescent="0.25">
      <c r="C106" s="20"/>
      <c r="D106" s="20"/>
      <c r="E106" s="20"/>
      <c r="F106" s="21"/>
      <c r="G106" s="20"/>
      <c r="H106" s="20"/>
      <c r="I106" s="20"/>
      <c r="J106" s="20"/>
    </row>
    <row r="107" spans="1:10" ht="13" x14ac:dyDescent="0.3">
      <c r="A107" s="6" t="s">
        <v>3</v>
      </c>
      <c r="B107" s="6"/>
      <c r="C107" s="20"/>
      <c r="D107" s="20"/>
      <c r="E107" s="20"/>
      <c r="F107" s="21"/>
      <c r="G107" s="20"/>
      <c r="H107" s="20"/>
      <c r="I107" s="20"/>
      <c r="J107" s="20"/>
    </row>
    <row r="108" spans="1:10" x14ac:dyDescent="0.25">
      <c r="A108" s="2" t="s">
        <v>30</v>
      </c>
      <c r="B108" s="37" t="s">
        <v>14</v>
      </c>
      <c r="C108" s="30">
        <f t="shared" ref="C108:J108" si="8">C116*0.25</f>
        <v>15504.999999999998</v>
      </c>
      <c r="D108" s="30">
        <f t="shared" si="8"/>
        <v>17720</v>
      </c>
      <c r="E108" s="30">
        <f t="shared" si="8"/>
        <v>19935</v>
      </c>
      <c r="F108" s="30">
        <f t="shared" si="8"/>
        <v>22150</v>
      </c>
      <c r="G108" s="30">
        <f t="shared" si="8"/>
        <v>23922</v>
      </c>
      <c r="H108" s="30">
        <f t="shared" si="8"/>
        <v>25694</v>
      </c>
      <c r="I108" s="30">
        <f t="shared" si="8"/>
        <v>27466</v>
      </c>
      <c r="J108" s="30">
        <f t="shared" si="8"/>
        <v>29238</v>
      </c>
    </row>
    <row r="109" spans="1:10" x14ac:dyDescent="0.25">
      <c r="B109" s="33" t="s">
        <v>38</v>
      </c>
      <c r="C109" s="34">
        <v>21600</v>
      </c>
      <c r="D109" s="34">
        <v>24700</v>
      </c>
      <c r="E109" s="34">
        <v>27800</v>
      </c>
      <c r="F109" s="35">
        <v>30850</v>
      </c>
      <c r="G109" s="34">
        <v>33350</v>
      </c>
      <c r="H109" s="34">
        <v>35800</v>
      </c>
      <c r="I109" s="34">
        <v>38300</v>
      </c>
      <c r="J109" s="34">
        <v>40750</v>
      </c>
    </row>
    <row r="110" spans="1:10" x14ac:dyDescent="0.25">
      <c r="B110" s="3" t="s">
        <v>16</v>
      </c>
      <c r="C110" s="28">
        <v>21600</v>
      </c>
      <c r="D110" s="28">
        <v>24700</v>
      </c>
      <c r="E110" s="28">
        <v>27800</v>
      </c>
      <c r="F110" s="29">
        <v>30850</v>
      </c>
      <c r="G110" s="28">
        <v>33350</v>
      </c>
      <c r="H110" s="28">
        <v>35800</v>
      </c>
      <c r="I110" s="28">
        <v>40120</v>
      </c>
      <c r="J110" s="28">
        <v>44660</v>
      </c>
    </row>
    <row r="111" spans="1:10" ht="13" x14ac:dyDescent="0.3">
      <c r="A111" s="6"/>
      <c r="B111" s="33" t="s">
        <v>36</v>
      </c>
      <c r="C111" s="34">
        <v>36050</v>
      </c>
      <c r="D111" s="34">
        <v>41200</v>
      </c>
      <c r="E111" s="34">
        <v>46350</v>
      </c>
      <c r="F111" s="35">
        <v>51450</v>
      </c>
      <c r="G111" s="34">
        <v>55600</v>
      </c>
      <c r="H111" s="34">
        <v>59700</v>
      </c>
      <c r="I111" s="34">
        <v>63800</v>
      </c>
      <c r="J111" s="34">
        <v>67950</v>
      </c>
    </row>
    <row r="112" spans="1:10" ht="13" x14ac:dyDescent="0.3">
      <c r="A112" s="6"/>
      <c r="B112" s="36" t="s">
        <v>44</v>
      </c>
      <c r="C112" s="19">
        <f>F112*0.7</f>
        <v>49616</v>
      </c>
      <c r="D112" s="19">
        <f>F112*0.8</f>
        <v>56704</v>
      </c>
      <c r="E112" s="19">
        <f>F112*0.9</f>
        <v>63792</v>
      </c>
      <c r="F112" s="15">
        <f>F116*0.8</f>
        <v>70880</v>
      </c>
      <c r="G112" s="19">
        <f>F112*1.08</f>
        <v>76550.400000000009</v>
      </c>
      <c r="H112" s="19">
        <f>F112*1.16</f>
        <v>82220.799999999988</v>
      </c>
      <c r="I112" s="19">
        <f>F112*1.24</f>
        <v>87891.199999999997</v>
      </c>
      <c r="J112" s="19">
        <f>F112*1.32</f>
        <v>93561.600000000006</v>
      </c>
    </row>
    <row r="113" spans="1:10" x14ac:dyDescent="0.25">
      <c r="B113" s="33" t="s">
        <v>41</v>
      </c>
      <c r="C113" s="34">
        <v>43260</v>
      </c>
      <c r="D113" s="34">
        <v>49440</v>
      </c>
      <c r="E113" s="34">
        <v>55620</v>
      </c>
      <c r="F113" s="35">
        <v>61740</v>
      </c>
      <c r="G113" s="34">
        <v>66720</v>
      </c>
      <c r="H113" s="34">
        <v>71640</v>
      </c>
      <c r="I113" s="34">
        <v>76560</v>
      </c>
      <c r="J113" s="34">
        <v>81540</v>
      </c>
    </row>
    <row r="114" spans="1:10" x14ac:dyDescent="0.25">
      <c r="B114" s="33" t="s">
        <v>37</v>
      </c>
      <c r="C114" s="34">
        <v>55950</v>
      </c>
      <c r="D114" s="34">
        <v>63950</v>
      </c>
      <c r="E114" s="34">
        <v>71950</v>
      </c>
      <c r="F114" s="35">
        <v>79900</v>
      </c>
      <c r="G114" s="34">
        <v>86300</v>
      </c>
      <c r="H114" s="34">
        <v>92700</v>
      </c>
      <c r="I114" s="34">
        <v>99100</v>
      </c>
      <c r="J114" s="34">
        <v>105500</v>
      </c>
    </row>
    <row r="115" spans="1:10" x14ac:dyDescent="0.25">
      <c r="B115" s="16" t="s">
        <v>17</v>
      </c>
      <c r="C115" s="19">
        <f>F115*0.7</f>
        <v>49616</v>
      </c>
      <c r="D115" s="19">
        <f>F115*0.8</f>
        <v>56704</v>
      </c>
      <c r="E115" s="19">
        <f>F115*0.9</f>
        <v>63792</v>
      </c>
      <c r="F115" s="15">
        <f>F116*0.8</f>
        <v>70880</v>
      </c>
      <c r="G115" s="19">
        <f>F115*1.08</f>
        <v>76550.400000000009</v>
      </c>
      <c r="H115" s="19">
        <f>F115*1.16</f>
        <v>82220.799999999988</v>
      </c>
      <c r="I115" s="19">
        <f>F115*1.24</f>
        <v>87891.199999999997</v>
      </c>
      <c r="J115" s="19">
        <f>F115*1.32</f>
        <v>93561.600000000006</v>
      </c>
    </row>
    <row r="116" spans="1:10" x14ac:dyDescent="0.25">
      <c r="B116" s="7" t="s">
        <v>8</v>
      </c>
      <c r="C116" s="19">
        <f>F116*0.7</f>
        <v>62019.999999999993</v>
      </c>
      <c r="D116" s="19">
        <f>F116*0.8</f>
        <v>70880</v>
      </c>
      <c r="E116" s="19">
        <f>F116*0.9</f>
        <v>79740</v>
      </c>
      <c r="F116" s="32">
        <v>88600</v>
      </c>
      <c r="G116" s="19">
        <f>F116*1.08</f>
        <v>95688</v>
      </c>
      <c r="H116" s="19">
        <f>F116*1.16</f>
        <v>102776</v>
      </c>
      <c r="I116" s="19">
        <f>F116*1.24</f>
        <v>109864</v>
      </c>
      <c r="J116" s="19">
        <f>F116*1.32</f>
        <v>116952</v>
      </c>
    </row>
    <row r="117" spans="1:10" x14ac:dyDescent="0.25">
      <c r="B117" s="7" t="s">
        <v>11</v>
      </c>
      <c r="C117" s="19">
        <f>F117*0.7</f>
        <v>68222</v>
      </c>
      <c r="D117" s="19">
        <f>F117*0.8</f>
        <v>77968.000000000015</v>
      </c>
      <c r="E117" s="19">
        <f>F117*0.9</f>
        <v>87714.000000000015</v>
      </c>
      <c r="F117" s="15">
        <f>F116*1.1</f>
        <v>97460.000000000015</v>
      </c>
      <c r="G117" s="19">
        <f>F117*1.08</f>
        <v>105256.80000000002</v>
      </c>
      <c r="H117" s="19">
        <f>F117*1.16</f>
        <v>113053.6</v>
      </c>
      <c r="I117" s="19">
        <f>F117*1.24</f>
        <v>120850.40000000002</v>
      </c>
      <c r="J117" s="19">
        <f>F117*1.32</f>
        <v>128647.20000000003</v>
      </c>
    </row>
    <row r="118" spans="1:10" x14ac:dyDescent="0.25">
      <c r="B118" s="2" t="s">
        <v>9</v>
      </c>
      <c r="C118" s="19">
        <f>F118*0.7</f>
        <v>74424</v>
      </c>
      <c r="D118" s="19">
        <f>F118*0.8</f>
        <v>85056</v>
      </c>
      <c r="E118" s="19">
        <f>F118*0.9</f>
        <v>95688</v>
      </c>
      <c r="F118" s="15">
        <f>F116*1.2</f>
        <v>106320</v>
      </c>
      <c r="G118" s="19">
        <f>F118*1.08</f>
        <v>114825.60000000001</v>
      </c>
      <c r="H118" s="19">
        <f>F118*1.16</f>
        <v>123331.2</v>
      </c>
      <c r="I118" s="19">
        <f>F118*1.24</f>
        <v>131836.79999999999</v>
      </c>
      <c r="J118" s="19">
        <f>F118*1.32</f>
        <v>140342.39999999999</v>
      </c>
    </row>
    <row r="119" spans="1:10" x14ac:dyDescent="0.25">
      <c r="C119" s="20"/>
      <c r="D119" s="20"/>
      <c r="E119" s="20"/>
      <c r="F119" s="21"/>
      <c r="G119" s="20"/>
      <c r="H119" s="20"/>
      <c r="I119" s="20"/>
      <c r="J119" s="20"/>
    </row>
    <row r="120" spans="1:10" x14ac:dyDescent="0.25">
      <c r="A120" s="2" t="s">
        <v>31</v>
      </c>
      <c r="B120" s="37" t="s">
        <v>14</v>
      </c>
      <c r="C120" s="30">
        <f t="shared" ref="C120:J120" si="9">C128*0.25</f>
        <v>20160</v>
      </c>
      <c r="D120" s="30">
        <f t="shared" si="9"/>
        <v>23040</v>
      </c>
      <c r="E120" s="30">
        <f t="shared" si="9"/>
        <v>25920</v>
      </c>
      <c r="F120" s="30">
        <f t="shared" si="9"/>
        <v>28800</v>
      </c>
      <c r="G120" s="30">
        <f t="shared" si="9"/>
        <v>31104.000000000004</v>
      </c>
      <c r="H120" s="30">
        <f t="shared" si="9"/>
        <v>33408</v>
      </c>
      <c r="I120" s="30">
        <f t="shared" si="9"/>
        <v>35712</v>
      </c>
      <c r="J120" s="30">
        <f t="shared" si="9"/>
        <v>38016</v>
      </c>
    </row>
    <row r="121" spans="1:10" x14ac:dyDescent="0.25">
      <c r="B121" s="33" t="s">
        <v>38</v>
      </c>
      <c r="C121" s="34">
        <v>24200</v>
      </c>
      <c r="D121" s="34">
        <v>27650</v>
      </c>
      <c r="E121" s="34">
        <v>31100</v>
      </c>
      <c r="F121" s="35">
        <v>34550</v>
      </c>
      <c r="G121" s="34">
        <v>37350</v>
      </c>
      <c r="H121" s="34">
        <v>40100</v>
      </c>
      <c r="I121" s="34">
        <v>42850</v>
      </c>
      <c r="J121" s="34">
        <v>45550</v>
      </c>
    </row>
    <row r="122" spans="1:10" x14ac:dyDescent="0.25">
      <c r="B122" s="3" t="s">
        <v>16</v>
      </c>
      <c r="C122" s="28">
        <v>24200</v>
      </c>
      <c r="D122" s="28">
        <v>27650</v>
      </c>
      <c r="E122" s="28">
        <v>31100</v>
      </c>
      <c r="F122" s="29">
        <v>34550</v>
      </c>
      <c r="G122" s="28">
        <v>37350</v>
      </c>
      <c r="H122" s="28">
        <v>40100</v>
      </c>
      <c r="I122" s="28">
        <v>42850</v>
      </c>
      <c r="J122" s="28">
        <v>45650</v>
      </c>
    </row>
    <row r="123" spans="1:10" x14ac:dyDescent="0.25">
      <c r="B123" s="33" t="s">
        <v>36</v>
      </c>
      <c r="C123" s="34">
        <v>40350</v>
      </c>
      <c r="D123" s="34">
        <v>46100</v>
      </c>
      <c r="E123" s="34">
        <v>51850</v>
      </c>
      <c r="F123" s="35">
        <v>57600</v>
      </c>
      <c r="G123" s="34">
        <v>62250</v>
      </c>
      <c r="H123" s="34">
        <v>66850</v>
      </c>
      <c r="I123" s="34">
        <v>71450</v>
      </c>
      <c r="J123" s="34">
        <v>76050</v>
      </c>
    </row>
    <row r="124" spans="1:10" x14ac:dyDescent="0.25">
      <c r="B124" s="36" t="s">
        <v>44</v>
      </c>
      <c r="C124" s="19">
        <f>F124*0.7</f>
        <v>64511.999999999993</v>
      </c>
      <c r="D124" s="19">
        <f>F124*0.8</f>
        <v>73728</v>
      </c>
      <c r="E124" s="19">
        <f>F124*0.9</f>
        <v>82944</v>
      </c>
      <c r="F124" s="15">
        <f>F128*0.8</f>
        <v>92160</v>
      </c>
      <c r="G124" s="19">
        <f>F124*1.08</f>
        <v>99532.800000000003</v>
      </c>
      <c r="H124" s="19">
        <f>F124*1.16</f>
        <v>106905.59999999999</v>
      </c>
      <c r="I124" s="19">
        <f>F124*1.24</f>
        <v>114278.39999999999</v>
      </c>
      <c r="J124" s="19">
        <f>F124*1.32</f>
        <v>121651.20000000001</v>
      </c>
    </row>
    <row r="125" spans="1:10" x14ac:dyDescent="0.25">
      <c r="B125" s="33" t="s">
        <v>41</v>
      </c>
      <c r="C125" s="34">
        <v>48420</v>
      </c>
      <c r="D125" s="34">
        <v>55320</v>
      </c>
      <c r="E125" s="34">
        <v>62220</v>
      </c>
      <c r="F125" s="35">
        <v>69120</v>
      </c>
      <c r="G125" s="34">
        <v>74700</v>
      </c>
      <c r="H125" s="34">
        <v>80220</v>
      </c>
      <c r="I125" s="34">
        <v>85740</v>
      </c>
      <c r="J125" s="34">
        <v>91260</v>
      </c>
    </row>
    <row r="126" spans="1:10" x14ac:dyDescent="0.25">
      <c r="B126" s="33" t="s">
        <v>37</v>
      </c>
      <c r="C126" s="34">
        <v>55950</v>
      </c>
      <c r="D126" s="34">
        <v>63950</v>
      </c>
      <c r="E126" s="34">
        <v>71950</v>
      </c>
      <c r="F126" s="35">
        <v>79900</v>
      </c>
      <c r="G126" s="34">
        <v>86300</v>
      </c>
      <c r="H126" s="34">
        <v>92700</v>
      </c>
      <c r="I126" s="34">
        <v>99100</v>
      </c>
      <c r="J126" s="34">
        <v>105500</v>
      </c>
    </row>
    <row r="127" spans="1:10" x14ac:dyDescent="0.25">
      <c r="B127" s="16" t="s">
        <v>17</v>
      </c>
      <c r="C127" s="19">
        <f>F127*0.7</f>
        <v>64511.999999999993</v>
      </c>
      <c r="D127" s="19">
        <f>F127*0.8</f>
        <v>73728</v>
      </c>
      <c r="E127" s="19">
        <f>F127*0.9</f>
        <v>82944</v>
      </c>
      <c r="F127" s="15">
        <f>F128*0.8</f>
        <v>92160</v>
      </c>
      <c r="G127" s="19">
        <f>F127*1.08</f>
        <v>99532.800000000003</v>
      </c>
      <c r="H127" s="19">
        <f>F127*1.16</f>
        <v>106905.59999999999</v>
      </c>
      <c r="I127" s="19">
        <f>F127*1.24</f>
        <v>114278.39999999999</v>
      </c>
      <c r="J127" s="19">
        <f>F127*1.32</f>
        <v>121651.20000000001</v>
      </c>
    </row>
    <row r="128" spans="1:10" x14ac:dyDescent="0.25">
      <c r="B128" s="7" t="s">
        <v>8</v>
      </c>
      <c r="C128" s="19">
        <f>F128*0.7</f>
        <v>80640</v>
      </c>
      <c r="D128" s="19">
        <f>F128*0.8</f>
        <v>92160</v>
      </c>
      <c r="E128" s="19">
        <f>F128*0.9</f>
        <v>103680</v>
      </c>
      <c r="F128" s="32">
        <v>115200</v>
      </c>
      <c r="G128" s="19">
        <f>F128*1.08</f>
        <v>124416.00000000001</v>
      </c>
      <c r="H128" s="19">
        <f>F128*1.16</f>
        <v>133632</v>
      </c>
      <c r="I128" s="19">
        <f>F128*1.24</f>
        <v>142848</v>
      </c>
      <c r="J128" s="19">
        <f>F128*1.32</f>
        <v>152064</v>
      </c>
    </row>
    <row r="129" spans="1:11" x14ac:dyDescent="0.25">
      <c r="B129" s="7" t="s">
        <v>11</v>
      </c>
      <c r="C129" s="19">
        <f>F129*0.7</f>
        <v>88704</v>
      </c>
      <c r="D129" s="19">
        <f>F129*0.8</f>
        <v>101376.00000000001</v>
      </c>
      <c r="E129" s="19">
        <f>F129*0.9</f>
        <v>114048.00000000001</v>
      </c>
      <c r="F129" s="15">
        <f>F128*1.1</f>
        <v>126720.00000000001</v>
      </c>
      <c r="G129" s="19">
        <f>F129*1.08</f>
        <v>136857.60000000003</v>
      </c>
      <c r="H129" s="19">
        <f>F129*1.16</f>
        <v>146995.20000000001</v>
      </c>
      <c r="I129" s="19">
        <f>F129*1.24</f>
        <v>157132.80000000002</v>
      </c>
      <c r="J129" s="19">
        <f>F129*1.32</f>
        <v>167270.40000000002</v>
      </c>
    </row>
    <row r="130" spans="1:11" x14ac:dyDescent="0.25">
      <c r="B130" s="2" t="s">
        <v>9</v>
      </c>
      <c r="C130" s="19">
        <f>F130*0.7</f>
        <v>96768</v>
      </c>
      <c r="D130" s="19">
        <f>F130*0.8</f>
        <v>110592</v>
      </c>
      <c r="E130" s="19">
        <f>F130*0.9</f>
        <v>124416</v>
      </c>
      <c r="F130" s="15">
        <f>F128*1.2</f>
        <v>138240</v>
      </c>
      <c r="G130" s="19">
        <f>F130*1.08</f>
        <v>149299.20000000001</v>
      </c>
      <c r="H130" s="19">
        <f>F130*1.16</f>
        <v>160358.39999999999</v>
      </c>
      <c r="I130" s="19">
        <f>F130*1.24</f>
        <v>171417.60000000001</v>
      </c>
      <c r="J130" s="19">
        <f>F130*1.32</f>
        <v>182476.80000000002</v>
      </c>
    </row>
    <row r="131" spans="1:11" x14ac:dyDescent="0.25">
      <c r="C131" s="19"/>
      <c r="D131" s="19"/>
      <c r="E131" s="19"/>
      <c r="F131" s="15"/>
      <c r="G131" s="19"/>
      <c r="H131" s="19"/>
      <c r="I131" s="19"/>
      <c r="J131" s="19"/>
    </row>
    <row r="132" spans="1:11" ht="13" x14ac:dyDescent="0.3">
      <c r="A132" s="6" t="s">
        <v>32</v>
      </c>
      <c r="C132" s="19"/>
      <c r="D132" s="19"/>
      <c r="E132" s="19"/>
      <c r="F132" s="15"/>
      <c r="G132" s="19"/>
      <c r="H132" s="19"/>
      <c r="I132" s="19"/>
      <c r="J132" s="19"/>
    </row>
    <row r="133" spans="1:11" x14ac:dyDescent="0.25">
      <c r="A133" s="2" t="s">
        <v>34</v>
      </c>
      <c r="B133" s="37" t="s">
        <v>14</v>
      </c>
      <c r="C133" s="30">
        <f t="shared" ref="C133:J133" si="10">C141*0.25</f>
        <v>14559.999999999998</v>
      </c>
      <c r="D133" s="30">
        <f t="shared" si="10"/>
        <v>16640</v>
      </c>
      <c r="E133" s="30">
        <f t="shared" si="10"/>
        <v>18720</v>
      </c>
      <c r="F133" s="30">
        <f t="shared" si="10"/>
        <v>20800</v>
      </c>
      <c r="G133" s="30">
        <f t="shared" si="10"/>
        <v>22464</v>
      </c>
      <c r="H133" s="30">
        <f t="shared" si="10"/>
        <v>24128</v>
      </c>
      <c r="I133" s="30">
        <f t="shared" si="10"/>
        <v>25792</v>
      </c>
      <c r="J133" s="30">
        <f t="shared" si="10"/>
        <v>27456</v>
      </c>
    </row>
    <row r="134" spans="1:11" x14ac:dyDescent="0.25">
      <c r="B134" s="33" t="s">
        <v>38</v>
      </c>
      <c r="C134" s="34">
        <v>21600</v>
      </c>
      <c r="D134" s="34">
        <v>24700</v>
      </c>
      <c r="E134" s="34">
        <v>27800</v>
      </c>
      <c r="F134" s="35">
        <v>30850</v>
      </c>
      <c r="G134" s="34">
        <v>33350</v>
      </c>
      <c r="H134" s="34">
        <v>35800</v>
      </c>
      <c r="I134" s="34">
        <v>38300</v>
      </c>
      <c r="J134" s="34">
        <v>40750</v>
      </c>
    </row>
    <row r="135" spans="1:11" x14ac:dyDescent="0.25">
      <c r="B135" s="3" t="s">
        <v>16</v>
      </c>
      <c r="C135" s="28">
        <v>21600</v>
      </c>
      <c r="D135" s="28">
        <v>24700</v>
      </c>
      <c r="E135" s="28">
        <v>27800</v>
      </c>
      <c r="F135" s="29">
        <v>30850</v>
      </c>
      <c r="G135" s="28">
        <v>33350</v>
      </c>
      <c r="H135" s="28">
        <v>35800</v>
      </c>
      <c r="I135" s="28">
        <v>40120</v>
      </c>
      <c r="J135" s="28">
        <v>44660</v>
      </c>
      <c r="K135" s="28"/>
    </row>
    <row r="136" spans="1:11" x14ac:dyDescent="0.25">
      <c r="B136" s="33" t="s">
        <v>36</v>
      </c>
      <c r="C136" s="34">
        <v>36050</v>
      </c>
      <c r="D136" s="34">
        <v>41200</v>
      </c>
      <c r="E136" s="34">
        <v>46350</v>
      </c>
      <c r="F136" s="35">
        <v>51450</v>
      </c>
      <c r="G136" s="34">
        <v>55600</v>
      </c>
      <c r="H136" s="34">
        <v>59700</v>
      </c>
      <c r="I136" s="34">
        <v>63800</v>
      </c>
      <c r="J136" s="34">
        <v>67950</v>
      </c>
    </row>
    <row r="137" spans="1:11" x14ac:dyDescent="0.25">
      <c r="B137" s="36" t="s">
        <v>44</v>
      </c>
      <c r="C137" s="19">
        <f>F137*0.7</f>
        <v>46592</v>
      </c>
      <c r="D137" s="19">
        <f>F137*0.8</f>
        <v>53248</v>
      </c>
      <c r="E137" s="19">
        <f>F137*0.9</f>
        <v>59904</v>
      </c>
      <c r="F137" s="15">
        <f>F141*0.8</f>
        <v>66560</v>
      </c>
      <c r="G137" s="19">
        <f>F137*1.08</f>
        <v>71884.800000000003</v>
      </c>
      <c r="H137" s="19">
        <f>F137*1.16</f>
        <v>77209.599999999991</v>
      </c>
      <c r="I137" s="19">
        <f>F137*1.24</f>
        <v>82534.399999999994</v>
      </c>
      <c r="J137" s="19">
        <f>F137*1.32</f>
        <v>87859.199999999997</v>
      </c>
    </row>
    <row r="138" spans="1:11" x14ac:dyDescent="0.25">
      <c r="B138" s="38" t="s">
        <v>41</v>
      </c>
      <c r="C138" s="34">
        <v>43260</v>
      </c>
      <c r="D138" s="34">
        <v>49440</v>
      </c>
      <c r="E138" s="34">
        <v>55620</v>
      </c>
      <c r="F138" s="35">
        <v>61740</v>
      </c>
      <c r="G138" s="34">
        <v>66720</v>
      </c>
      <c r="H138" s="34">
        <v>71640</v>
      </c>
      <c r="I138" s="34">
        <v>76560</v>
      </c>
      <c r="J138" s="34">
        <v>81540</v>
      </c>
    </row>
    <row r="139" spans="1:11" x14ac:dyDescent="0.25">
      <c r="B139" s="33" t="s">
        <v>37</v>
      </c>
      <c r="C139" s="34">
        <v>55950</v>
      </c>
      <c r="D139" s="34">
        <v>63950</v>
      </c>
      <c r="E139" s="34">
        <v>71950</v>
      </c>
      <c r="F139" s="35">
        <v>79900</v>
      </c>
      <c r="G139" s="34">
        <v>86300</v>
      </c>
      <c r="H139" s="34">
        <v>92700</v>
      </c>
      <c r="I139" s="34">
        <v>99100</v>
      </c>
      <c r="J139" s="34">
        <v>105500</v>
      </c>
    </row>
    <row r="140" spans="1:11" x14ac:dyDescent="0.25">
      <c r="B140" s="16" t="s">
        <v>17</v>
      </c>
      <c r="C140" s="19">
        <f>F140*0.7</f>
        <v>46592</v>
      </c>
      <c r="D140" s="19">
        <f>F140*0.8</f>
        <v>53248</v>
      </c>
      <c r="E140" s="19">
        <f>F140*0.9</f>
        <v>59904</v>
      </c>
      <c r="F140" s="15">
        <f>F141*0.8</f>
        <v>66560</v>
      </c>
      <c r="G140" s="19">
        <f>F140*1.08</f>
        <v>71884.800000000003</v>
      </c>
      <c r="H140" s="19">
        <f>F140*1.16</f>
        <v>77209.599999999991</v>
      </c>
      <c r="I140" s="19">
        <f>F140*1.24</f>
        <v>82534.399999999994</v>
      </c>
      <c r="J140" s="19">
        <f>F140*1.32</f>
        <v>87859.199999999997</v>
      </c>
    </row>
    <row r="141" spans="1:11" x14ac:dyDescent="0.25">
      <c r="B141" s="7" t="s">
        <v>8</v>
      </c>
      <c r="C141" s="19">
        <f>F141*0.7</f>
        <v>58239.999999999993</v>
      </c>
      <c r="D141" s="19">
        <f>F141*0.8</f>
        <v>66560</v>
      </c>
      <c r="E141" s="19">
        <f>F141*0.9</f>
        <v>74880</v>
      </c>
      <c r="F141" s="32">
        <v>83200</v>
      </c>
      <c r="G141" s="19">
        <f>F141*1.08</f>
        <v>89856</v>
      </c>
      <c r="H141" s="19">
        <f>F141*1.16</f>
        <v>96512</v>
      </c>
      <c r="I141" s="19">
        <f>F141*1.24</f>
        <v>103168</v>
      </c>
      <c r="J141" s="19">
        <f>F141*1.32</f>
        <v>109824</v>
      </c>
    </row>
    <row r="142" spans="1:11" x14ac:dyDescent="0.25">
      <c r="B142" s="7" t="s">
        <v>11</v>
      </c>
      <c r="C142" s="19">
        <f>F142*0.7</f>
        <v>64064.000000000007</v>
      </c>
      <c r="D142" s="19">
        <f>F142*0.8</f>
        <v>73216.000000000015</v>
      </c>
      <c r="E142" s="19">
        <f>F142*0.9</f>
        <v>82368.000000000015</v>
      </c>
      <c r="F142" s="15">
        <f>F141*1.1</f>
        <v>91520.000000000015</v>
      </c>
      <c r="G142" s="19">
        <f>F142*1.08</f>
        <v>98841.60000000002</v>
      </c>
      <c r="H142" s="19">
        <f>F142*1.16</f>
        <v>106163.20000000001</v>
      </c>
      <c r="I142" s="19">
        <f>F142*1.24</f>
        <v>113484.80000000002</v>
      </c>
      <c r="J142" s="19">
        <f>F142*1.32</f>
        <v>120806.40000000002</v>
      </c>
    </row>
    <row r="143" spans="1:11" x14ac:dyDescent="0.25">
      <c r="B143" s="2" t="s">
        <v>9</v>
      </c>
      <c r="C143" s="19">
        <f>F143*0.7</f>
        <v>69888</v>
      </c>
      <c r="D143" s="19">
        <f>F143*0.8</f>
        <v>79872</v>
      </c>
      <c r="E143" s="19">
        <f>F143*0.9</f>
        <v>89856</v>
      </c>
      <c r="F143" s="15">
        <f>F141*1.2</f>
        <v>99840</v>
      </c>
      <c r="G143" s="19">
        <f>F143*1.08</f>
        <v>107827.20000000001</v>
      </c>
      <c r="H143" s="19">
        <f>F143*1.16</f>
        <v>115814.39999999999</v>
      </c>
      <c r="I143" s="19">
        <f>F143*1.24</f>
        <v>123801.60000000001</v>
      </c>
      <c r="J143" s="19">
        <f>F143*1.32</f>
        <v>131788.80000000002</v>
      </c>
    </row>
    <row r="144" spans="1:11" x14ac:dyDescent="0.25">
      <c r="C144" s="19"/>
      <c r="D144" s="19"/>
      <c r="E144" s="19"/>
      <c r="F144" s="15"/>
      <c r="G144" s="19"/>
      <c r="H144" s="19"/>
      <c r="I144" s="19"/>
      <c r="J144" s="19"/>
    </row>
    <row r="145" spans="1:11" ht="13" x14ac:dyDescent="0.3">
      <c r="A145" s="8" t="s">
        <v>33</v>
      </c>
      <c r="B145" s="8"/>
      <c r="C145" s="17"/>
      <c r="D145" s="17"/>
      <c r="E145" s="17"/>
      <c r="F145" s="18"/>
      <c r="G145" s="17"/>
      <c r="H145" s="17"/>
      <c r="I145" s="17"/>
      <c r="J145" s="17"/>
    </row>
    <row r="146" spans="1:11" x14ac:dyDescent="0.25">
      <c r="A146" s="2" t="s">
        <v>4</v>
      </c>
      <c r="B146" s="37" t="s">
        <v>14</v>
      </c>
      <c r="C146" s="30">
        <f t="shared" ref="C146:J146" si="11">C154*0.25</f>
        <v>18007.5</v>
      </c>
      <c r="D146" s="30">
        <f t="shared" si="11"/>
        <v>20580</v>
      </c>
      <c r="E146" s="30">
        <f t="shared" si="11"/>
        <v>23152.5</v>
      </c>
      <c r="F146" s="30">
        <f t="shared" si="11"/>
        <v>25725</v>
      </c>
      <c r="G146" s="30">
        <f t="shared" si="11"/>
        <v>27783.000000000004</v>
      </c>
      <c r="H146" s="30">
        <f t="shared" si="11"/>
        <v>29840.999999999996</v>
      </c>
      <c r="I146" s="30">
        <f t="shared" si="11"/>
        <v>31899</v>
      </c>
      <c r="J146" s="30">
        <f t="shared" si="11"/>
        <v>33957</v>
      </c>
    </row>
    <row r="147" spans="1:11" x14ac:dyDescent="0.25">
      <c r="B147" s="33" t="s">
        <v>38</v>
      </c>
      <c r="C147" s="34">
        <v>21600</v>
      </c>
      <c r="D147" s="34">
        <v>24700</v>
      </c>
      <c r="E147" s="34">
        <v>27800</v>
      </c>
      <c r="F147" s="35">
        <v>30850</v>
      </c>
      <c r="G147" s="34">
        <v>33350</v>
      </c>
      <c r="H147" s="34">
        <v>35800</v>
      </c>
      <c r="I147" s="34">
        <v>38300</v>
      </c>
      <c r="J147" s="34">
        <v>40750</v>
      </c>
    </row>
    <row r="148" spans="1:11" x14ac:dyDescent="0.25">
      <c r="B148" s="3" t="s">
        <v>16</v>
      </c>
      <c r="C148" s="28">
        <v>21600</v>
      </c>
      <c r="D148" s="28">
        <v>24700</v>
      </c>
      <c r="E148" s="28">
        <v>27800</v>
      </c>
      <c r="F148" s="29">
        <v>30850</v>
      </c>
      <c r="G148" s="28">
        <v>33350</v>
      </c>
      <c r="H148" s="28">
        <v>35800</v>
      </c>
      <c r="I148" s="28">
        <v>40120</v>
      </c>
      <c r="J148" s="28">
        <v>44660</v>
      </c>
    </row>
    <row r="149" spans="1:11" ht="13" x14ac:dyDescent="0.3">
      <c r="A149" s="8"/>
      <c r="B149" s="33" t="s">
        <v>36</v>
      </c>
      <c r="C149" s="34">
        <v>36050</v>
      </c>
      <c r="D149" s="34">
        <v>41200</v>
      </c>
      <c r="E149" s="34">
        <v>46350</v>
      </c>
      <c r="F149" s="35">
        <v>51450</v>
      </c>
      <c r="G149" s="34">
        <v>55600</v>
      </c>
      <c r="H149" s="34">
        <v>59700</v>
      </c>
      <c r="I149" s="34">
        <v>63800</v>
      </c>
      <c r="J149" s="34">
        <v>67950</v>
      </c>
    </row>
    <row r="150" spans="1:11" ht="13" x14ac:dyDescent="0.3">
      <c r="A150" s="8"/>
      <c r="B150" s="36" t="s">
        <v>44</v>
      </c>
      <c r="C150" s="19">
        <f>F150*0.7</f>
        <v>57623.999999999993</v>
      </c>
      <c r="D150" s="19">
        <f>F150*0.8</f>
        <v>65856</v>
      </c>
      <c r="E150" s="19">
        <f>F150*0.9</f>
        <v>74088</v>
      </c>
      <c r="F150" s="15">
        <f>F154*0.8</f>
        <v>82320</v>
      </c>
      <c r="G150" s="19">
        <f>F150*1.08</f>
        <v>88905.600000000006</v>
      </c>
      <c r="H150" s="19">
        <f>F150*1.16</f>
        <v>95491.199999999997</v>
      </c>
      <c r="I150" s="19">
        <f>F150*1.24</f>
        <v>102076.8</v>
      </c>
      <c r="J150" s="19">
        <f>F150*1.32</f>
        <v>108662.40000000001</v>
      </c>
    </row>
    <row r="151" spans="1:11" x14ac:dyDescent="0.25">
      <c r="B151" s="38" t="s">
        <v>41</v>
      </c>
      <c r="C151" s="34">
        <v>43260</v>
      </c>
      <c r="D151" s="34">
        <v>49440</v>
      </c>
      <c r="E151" s="34">
        <v>55620</v>
      </c>
      <c r="F151" s="35">
        <v>61740</v>
      </c>
      <c r="G151" s="34">
        <v>66720</v>
      </c>
      <c r="H151" s="34">
        <v>71640</v>
      </c>
      <c r="I151" s="34">
        <v>76560</v>
      </c>
      <c r="J151" s="34">
        <v>81540</v>
      </c>
    </row>
    <row r="152" spans="1:11" x14ac:dyDescent="0.25">
      <c r="B152" s="33" t="s">
        <v>37</v>
      </c>
      <c r="C152" s="34">
        <v>55950</v>
      </c>
      <c r="D152" s="34">
        <v>63950</v>
      </c>
      <c r="E152" s="34">
        <v>71950</v>
      </c>
      <c r="F152" s="35">
        <v>79900</v>
      </c>
      <c r="G152" s="34">
        <v>86300</v>
      </c>
      <c r="H152" s="34">
        <v>92700</v>
      </c>
      <c r="I152" s="34">
        <v>99100</v>
      </c>
      <c r="J152" s="34">
        <v>105500</v>
      </c>
    </row>
    <row r="153" spans="1:11" x14ac:dyDescent="0.25">
      <c r="B153" s="16" t="s">
        <v>17</v>
      </c>
      <c r="C153" s="19">
        <f>F153*0.7</f>
        <v>57623.999999999993</v>
      </c>
      <c r="D153" s="19">
        <f>F153*0.8</f>
        <v>65856</v>
      </c>
      <c r="E153" s="19">
        <f>F153*0.9</f>
        <v>74088</v>
      </c>
      <c r="F153" s="15">
        <f>F154*0.8</f>
        <v>82320</v>
      </c>
      <c r="G153" s="19">
        <f>F153*1.08</f>
        <v>88905.600000000006</v>
      </c>
      <c r="H153" s="19">
        <f>F153*1.16</f>
        <v>95491.199999999997</v>
      </c>
      <c r="I153" s="19">
        <f>F153*1.24</f>
        <v>102076.8</v>
      </c>
      <c r="J153" s="19">
        <f>F153*1.32</f>
        <v>108662.40000000001</v>
      </c>
    </row>
    <row r="154" spans="1:11" x14ac:dyDescent="0.25">
      <c r="B154" s="7" t="s">
        <v>8</v>
      </c>
      <c r="C154" s="19">
        <f>F154*0.7</f>
        <v>72030</v>
      </c>
      <c r="D154" s="19">
        <f>F154*0.8</f>
        <v>82320</v>
      </c>
      <c r="E154" s="19">
        <f>F154*0.9</f>
        <v>92610</v>
      </c>
      <c r="F154" s="32">
        <v>102900</v>
      </c>
      <c r="G154" s="19">
        <f>F154*1.08</f>
        <v>111132.00000000001</v>
      </c>
      <c r="H154" s="19">
        <f>F154*1.16</f>
        <v>119363.99999999999</v>
      </c>
      <c r="I154" s="19">
        <f>F154*1.24</f>
        <v>127596</v>
      </c>
      <c r="J154" s="19">
        <f>F154*1.32</f>
        <v>135828</v>
      </c>
      <c r="K154" s="9"/>
    </row>
    <row r="155" spans="1:11" x14ac:dyDescent="0.25">
      <c r="B155" s="7" t="s">
        <v>11</v>
      </c>
      <c r="C155" s="19">
        <f>F155*0.7</f>
        <v>79233</v>
      </c>
      <c r="D155" s="19">
        <f>F155*0.8</f>
        <v>90552.000000000015</v>
      </c>
      <c r="E155" s="19">
        <f>F155*0.9</f>
        <v>101871.00000000001</v>
      </c>
      <c r="F155" s="15">
        <f>F154*1.1</f>
        <v>113190.00000000001</v>
      </c>
      <c r="G155" s="19">
        <f>F155*1.08</f>
        <v>122245.20000000003</v>
      </c>
      <c r="H155" s="19">
        <f>F155*1.16</f>
        <v>131300.4</v>
      </c>
      <c r="I155" s="19">
        <f>F155*1.24</f>
        <v>140355.6</v>
      </c>
      <c r="J155" s="19">
        <f>F155*1.32</f>
        <v>149410.80000000002</v>
      </c>
      <c r="K155" s="9"/>
    </row>
    <row r="156" spans="1:11" x14ac:dyDescent="0.25">
      <c r="B156" s="2" t="s">
        <v>9</v>
      </c>
      <c r="C156" s="19">
        <f>F156*0.7</f>
        <v>86436</v>
      </c>
      <c r="D156" s="19">
        <f>F156*0.8</f>
        <v>98784</v>
      </c>
      <c r="E156" s="19">
        <f>F156*0.9</f>
        <v>111132</v>
      </c>
      <c r="F156" s="15">
        <f>F154*1.2</f>
        <v>123480</v>
      </c>
      <c r="G156" s="19">
        <f>F156*1.08</f>
        <v>133358.40000000002</v>
      </c>
      <c r="H156" s="19">
        <f>F156*1.16</f>
        <v>143236.79999999999</v>
      </c>
      <c r="I156" s="19">
        <f>F156*1.24</f>
        <v>153115.20000000001</v>
      </c>
      <c r="J156" s="19">
        <f>F156*1.32</f>
        <v>162993.60000000001</v>
      </c>
      <c r="K156" s="9"/>
    </row>
    <row r="157" spans="1:11" x14ac:dyDescent="0.25">
      <c r="C157" s="20"/>
      <c r="D157" s="20"/>
      <c r="E157" s="20"/>
      <c r="F157" s="21"/>
      <c r="G157" s="20"/>
      <c r="H157" s="20"/>
      <c r="I157" s="20"/>
      <c r="J157" s="20"/>
      <c r="K157" s="9"/>
    </row>
    <row r="158" spans="1:11" x14ac:dyDescent="0.25">
      <c r="C158" s="19"/>
      <c r="D158" s="19"/>
      <c r="E158" s="19"/>
      <c r="F158" s="15"/>
      <c r="G158" s="19"/>
      <c r="H158" s="19"/>
      <c r="I158" s="19"/>
      <c r="J158" s="19"/>
      <c r="K158" s="9"/>
    </row>
    <row r="159" spans="1:11" ht="15.5" x14ac:dyDescent="0.35">
      <c r="A159" s="11" t="s">
        <v>5</v>
      </c>
      <c r="B159" s="11"/>
      <c r="C159" s="22"/>
      <c r="D159" s="17"/>
    </row>
    <row r="160" spans="1:11" ht="15.5" x14ac:dyDescent="0.35">
      <c r="A160" s="11" t="s">
        <v>18</v>
      </c>
      <c r="B160" s="11"/>
      <c r="C160" s="22"/>
      <c r="D160" s="17"/>
    </row>
    <row r="161" spans="1:4" ht="15.5" x14ac:dyDescent="0.35">
      <c r="A161" s="13" t="s">
        <v>6</v>
      </c>
      <c r="B161" s="14"/>
      <c r="C161" s="23"/>
      <c r="D161" s="20"/>
    </row>
    <row r="162" spans="1:4" ht="15.5" x14ac:dyDescent="0.35">
      <c r="A162" s="11" t="s">
        <v>15</v>
      </c>
      <c r="B162" s="11"/>
      <c r="C162" s="23"/>
      <c r="D162" s="20"/>
    </row>
    <row r="163" spans="1:4" ht="15.5" x14ac:dyDescent="0.35">
      <c r="A163" s="13" t="s">
        <v>19</v>
      </c>
      <c r="B163" s="11"/>
      <c r="C163" s="13"/>
    </row>
    <row r="164" spans="1:4" ht="15.5" x14ac:dyDescent="0.35">
      <c r="A164" s="13" t="s">
        <v>20</v>
      </c>
    </row>
    <row r="165" spans="1:4" ht="15.5" x14ac:dyDescent="0.35">
      <c r="A165" s="13" t="s">
        <v>35</v>
      </c>
    </row>
    <row r="192" spans="11:11" x14ac:dyDescent="0.25">
      <c r="K192" s="9" t="s">
        <v>7</v>
      </c>
    </row>
  </sheetData>
  <phoneticPr fontId="0" type="noConversion"/>
  <pageMargins left="0.17" right="0.18" top="0.31" bottom="0.17" header="0.31" footer="0.21"/>
  <pageSetup scale="86" fitToHeight="0" orientation="landscape" r:id="rId1"/>
  <headerFooter alignWithMargins="0"/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Dept.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Connecticut</dc:creator>
  <cp:lastModifiedBy>Santoro, Michael C</cp:lastModifiedBy>
  <cp:lastPrinted>2019-06-06T16:16:12Z</cp:lastPrinted>
  <dcterms:created xsi:type="dcterms:W3CDTF">2007-04-13T12:28:39Z</dcterms:created>
  <dcterms:modified xsi:type="dcterms:W3CDTF">2021-06-03T16:31:59Z</dcterms:modified>
</cp:coreProperties>
</file>