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940" windowWidth="19320" windowHeight="5745" activeTab="0"/>
  </bookViews>
  <sheets>
    <sheet name="GHGs" sheetId="1" r:id="rId1"/>
    <sheet name="Lists" sheetId="2" state="hidden" r:id="rId2"/>
    <sheet name="About" sheetId="3" r:id="rId3"/>
  </sheets>
  <definedNames>
    <definedName name="GHG" localSheetId="1">'Lists'!$A$4:$A$30</definedName>
    <definedName name="GHG">'Lists'!$A$4:$A$30</definedName>
    <definedName name="GHGII">'Lists'!$A$4:$A$30</definedName>
    <definedName name="GHGIII">'Lists'!$A$4:$A$31</definedName>
    <definedName name="GWP">'Lists'!$B$4:$B$30</definedName>
    <definedName name="GWPVAL" localSheetId="1">'Lists'!$A$4:$B$31</definedName>
    <definedName name="_xlnm.Print_Area" localSheetId="0">'GHGs'!$A$1:$J$50</definedName>
  </definedNames>
  <calcPr fullCalcOnLoad="1"/>
</workbook>
</file>

<file path=xl/comments1.xml><?xml version="1.0" encoding="utf-8"?>
<comments xmlns="http://schemas.openxmlformats.org/spreadsheetml/2006/main">
  <authors>
    <author>Dep User</author>
  </authors>
  <commentList>
    <comment ref="F5" authorId="0">
      <text>
        <r>
          <rPr>
            <sz val="11"/>
            <rFont val="Cambria"/>
            <family val="1"/>
          </rPr>
          <t>Macros must be enabled before proceeding.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<sst xmlns="http://schemas.openxmlformats.org/spreadsheetml/2006/main" count="62" uniqueCount="55">
  <si>
    <t>Greenhouse Gas</t>
  </si>
  <si>
    <t>GWP</t>
  </si>
  <si>
    <t>HFC-23</t>
  </si>
  <si>
    <t>HFC-125</t>
  </si>
  <si>
    <t>HFC-134a</t>
  </si>
  <si>
    <t>HFC-143a</t>
  </si>
  <si>
    <t>HFC-152a</t>
  </si>
  <si>
    <t>HFC-227ea</t>
  </si>
  <si>
    <t>HFC-236fa</t>
  </si>
  <si>
    <t>lb/hr</t>
  </si>
  <si>
    <t>tpy</t>
  </si>
  <si>
    <t>Potential Emissions</t>
  </si>
  <si>
    <t>Emission Rate (@ Maximum Capacity)</t>
  </si>
  <si>
    <t>Proposed Allowable Emissions</t>
  </si>
  <si>
    <t>Connecticut Department of Environmental Protection</t>
  </si>
  <si>
    <t>Bureau of Air Management</t>
  </si>
  <si>
    <t>79 Elm Street</t>
  </si>
  <si>
    <t>Hartford, CT 06106</t>
  </si>
  <si>
    <t>Created by Raquel Herrera, APCE</t>
  </si>
  <si>
    <t>HFC-32</t>
  </si>
  <si>
    <r>
      <t>Perfluorobutane (C</t>
    </r>
    <r>
      <rPr>
        <vertAlign val="subscript"/>
        <sz val="12"/>
        <color indexed="8"/>
        <rFont val="Garamond"/>
        <family val="1"/>
      </rPr>
      <t>4</t>
    </r>
    <r>
      <rPr>
        <sz val="12"/>
        <color indexed="8"/>
        <rFont val="Garamond"/>
        <family val="1"/>
      </rPr>
      <t>F</t>
    </r>
    <r>
      <rPr>
        <vertAlign val="subscript"/>
        <sz val="12"/>
        <color indexed="8"/>
        <rFont val="Garamond"/>
        <family val="1"/>
      </rPr>
      <t>10</t>
    </r>
    <r>
      <rPr>
        <sz val="12"/>
        <color indexed="8"/>
        <rFont val="Garamond"/>
        <family val="1"/>
      </rPr>
      <t>)</t>
    </r>
  </si>
  <si>
    <r>
      <t>Perfluorohexane (C</t>
    </r>
    <r>
      <rPr>
        <vertAlign val="subscript"/>
        <sz val="12"/>
        <color indexed="8"/>
        <rFont val="Garamond"/>
        <family val="1"/>
      </rPr>
      <t>6</t>
    </r>
    <r>
      <rPr>
        <sz val="12"/>
        <color indexed="8"/>
        <rFont val="Garamond"/>
        <family val="1"/>
      </rPr>
      <t>F</t>
    </r>
    <r>
      <rPr>
        <vertAlign val="subscript"/>
        <sz val="12"/>
        <color indexed="8"/>
        <rFont val="Garamond"/>
        <family val="1"/>
      </rPr>
      <t>14</t>
    </r>
    <r>
      <rPr>
        <sz val="12"/>
        <color indexed="8"/>
        <rFont val="Garamond"/>
        <family val="1"/>
      </rPr>
      <t>)</t>
    </r>
  </si>
  <si>
    <t>Basis</t>
  </si>
  <si>
    <t>Applicant Name:</t>
  </si>
  <si>
    <t>Total GHGs</t>
  </si>
  <si>
    <t>Unit Number:</t>
  </si>
  <si>
    <t>Carbon Dioxide Equivalents</t>
  </si>
  <si>
    <r>
      <t>Global Warming Potential</t>
    </r>
    <r>
      <rPr>
        <vertAlign val="superscript"/>
        <sz val="12"/>
        <color indexed="8"/>
        <rFont val="Cambria"/>
        <family val="1"/>
      </rPr>
      <t>1</t>
    </r>
  </si>
  <si>
    <t>HFC-41</t>
  </si>
  <si>
    <t>HFC-134</t>
  </si>
  <si>
    <t>HFC-143</t>
  </si>
  <si>
    <t>HFC-152</t>
  </si>
  <si>
    <t>HFC-161</t>
  </si>
  <si>
    <t>HFC-236cb</t>
  </si>
  <si>
    <t>HFC-236ea</t>
  </si>
  <si>
    <t>HFC-245ca</t>
  </si>
  <si>
    <t>HFC-245fa</t>
  </si>
  <si>
    <t>HFC-365mfc</t>
  </si>
  <si>
    <r>
      <t>Perfluoromethane (CF</t>
    </r>
    <r>
      <rPr>
        <vertAlign val="subscript"/>
        <sz val="12"/>
        <color indexed="8"/>
        <rFont val="Garamond"/>
        <family val="1"/>
      </rPr>
      <t>4</t>
    </r>
    <r>
      <rPr>
        <sz val="12"/>
        <color indexed="8"/>
        <rFont val="Garamond"/>
        <family val="1"/>
      </rPr>
      <t>)</t>
    </r>
  </si>
  <si>
    <r>
      <t>Perfluoroethane (C</t>
    </r>
    <r>
      <rPr>
        <vertAlign val="subscript"/>
        <sz val="12"/>
        <color indexed="8"/>
        <rFont val="Garamond"/>
        <family val="1"/>
      </rPr>
      <t>2</t>
    </r>
    <r>
      <rPr>
        <sz val="12"/>
        <color indexed="8"/>
        <rFont val="Garamond"/>
        <family val="1"/>
      </rPr>
      <t>F</t>
    </r>
    <r>
      <rPr>
        <vertAlign val="subscript"/>
        <sz val="12"/>
        <color indexed="8"/>
        <rFont val="Garamond"/>
        <family val="1"/>
      </rPr>
      <t>6</t>
    </r>
    <r>
      <rPr>
        <sz val="12"/>
        <color indexed="8"/>
        <rFont val="Garamond"/>
        <family val="1"/>
      </rPr>
      <t>)</t>
    </r>
  </si>
  <si>
    <r>
      <t>Perfluoropropane (C</t>
    </r>
    <r>
      <rPr>
        <vertAlign val="subscript"/>
        <sz val="12"/>
        <color indexed="8"/>
        <rFont val="Garamond"/>
        <family val="1"/>
      </rPr>
      <t>3</t>
    </r>
    <r>
      <rPr>
        <sz val="12"/>
        <color indexed="8"/>
        <rFont val="Garamond"/>
        <family val="1"/>
      </rPr>
      <t>F</t>
    </r>
    <r>
      <rPr>
        <vertAlign val="subscript"/>
        <sz val="12"/>
        <color indexed="8"/>
        <rFont val="Garamond"/>
        <family val="1"/>
      </rPr>
      <t>8</t>
    </r>
    <r>
      <rPr>
        <sz val="12"/>
        <color indexed="8"/>
        <rFont val="Garamond"/>
        <family val="1"/>
      </rPr>
      <t>)</t>
    </r>
  </si>
  <si>
    <r>
      <t>Perfluorocyclopropane (C</t>
    </r>
    <r>
      <rPr>
        <vertAlign val="subscript"/>
        <sz val="12"/>
        <color indexed="8"/>
        <rFont val="Garamond"/>
        <family val="1"/>
      </rPr>
      <t>4</t>
    </r>
    <r>
      <rPr>
        <sz val="12"/>
        <color indexed="8"/>
        <rFont val="Garamond"/>
        <family val="1"/>
      </rPr>
      <t>F</t>
    </r>
    <r>
      <rPr>
        <vertAlign val="subscript"/>
        <sz val="12"/>
        <color indexed="8"/>
        <rFont val="Garamond"/>
        <family val="1"/>
      </rPr>
      <t>6</t>
    </r>
    <r>
      <rPr>
        <sz val="12"/>
        <color indexed="8"/>
        <rFont val="Garamond"/>
        <family val="1"/>
      </rPr>
      <t>)</t>
    </r>
  </si>
  <si>
    <r>
      <t>Perfluorocyclobutane (C</t>
    </r>
    <r>
      <rPr>
        <vertAlign val="subscript"/>
        <sz val="12"/>
        <color indexed="8"/>
        <rFont val="Garamond"/>
        <family val="1"/>
      </rPr>
      <t>5</t>
    </r>
    <r>
      <rPr>
        <sz val="12"/>
        <color indexed="8"/>
        <rFont val="Garamond"/>
        <family val="1"/>
      </rPr>
      <t>F</t>
    </r>
    <r>
      <rPr>
        <vertAlign val="subscript"/>
        <sz val="12"/>
        <color indexed="8"/>
        <rFont val="Garamond"/>
        <family val="1"/>
      </rPr>
      <t>8</t>
    </r>
    <r>
      <rPr>
        <sz val="12"/>
        <color indexed="8"/>
        <rFont val="Garamond"/>
        <family val="1"/>
      </rPr>
      <t>)</t>
    </r>
  </si>
  <si>
    <r>
      <t>Perfluoropentane (C</t>
    </r>
    <r>
      <rPr>
        <vertAlign val="subscript"/>
        <sz val="12"/>
        <color indexed="8"/>
        <rFont val="Garamond"/>
        <family val="1"/>
      </rPr>
      <t>5</t>
    </r>
    <r>
      <rPr>
        <sz val="12"/>
        <color indexed="8"/>
        <rFont val="Garamond"/>
        <family val="1"/>
      </rPr>
      <t>F</t>
    </r>
    <r>
      <rPr>
        <vertAlign val="subscript"/>
        <sz val="12"/>
        <color indexed="8"/>
        <rFont val="Garamond"/>
        <family val="1"/>
      </rPr>
      <t>12</t>
    </r>
    <r>
      <rPr>
        <sz val="12"/>
        <color indexed="8"/>
        <rFont val="Garamond"/>
        <family val="1"/>
      </rPr>
      <t>)</t>
    </r>
  </si>
  <si>
    <r>
      <t>Perfluorodecalin (C</t>
    </r>
    <r>
      <rPr>
        <vertAlign val="subscript"/>
        <sz val="12"/>
        <color indexed="8"/>
        <rFont val="Garamond"/>
        <family val="1"/>
      </rPr>
      <t>10</t>
    </r>
    <r>
      <rPr>
        <sz val="12"/>
        <color indexed="8"/>
        <rFont val="Garamond"/>
        <family val="1"/>
      </rPr>
      <t>F</t>
    </r>
    <r>
      <rPr>
        <vertAlign val="subscript"/>
        <sz val="12"/>
        <color indexed="8"/>
        <rFont val="Garamond"/>
        <family val="1"/>
      </rPr>
      <t>18</t>
    </r>
    <r>
      <rPr>
        <sz val="12"/>
        <color indexed="8"/>
        <rFont val="Garamond"/>
        <family val="1"/>
      </rPr>
      <t>)</t>
    </r>
  </si>
  <si>
    <t>HFC-43-10mee</t>
  </si>
  <si>
    <t>January 2014</t>
  </si>
  <si>
    <r>
      <t xml:space="preserve">  CO</t>
    </r>
    <r>
      <rPr>
        <b/>
        <vertAlign val="subscript"/>
        <sz val="28"/>
        <color indexed="8"/>
        <rFont val="Calibri"/>
        <family val="2"/>
      </rPr>
      <t xml:space="preserve">2 </t>
    </r>
    <r>
      <rPr>
        <b/>
        <sz val="28"/>
        <color indexed="8"/>
        <rFont val="Calibri"/>
        <family val="2"/>
      </rPr>
      <t>Equivalents Calculator v1.1</t>
    </r>
  </si>
  <si>
    <r>
      <rPr>
        <vertAlign val="superscript"/>
        <sz val="12"/>
        <color indexed="8"/>
        <rFont val="Cambria"/>
        <family val="1"/>
      </rPr>
      <t xml:space="preserve">1 </t>
    </r>
    <r>
      <rPr>
        <sz val="12"/>
        <color indexed="8"/>
        <rFont val="Cambria"/>
        <family val="1"/>
      </rPr>
      <t xml:space="preserve">Global Warming Potentials as listed in Table A-1 of 40 CFR Part 98 Subpart A (Mandatory Greenhouse Gas Reporting) and as amended on November 29, 2013, </t>
    </r>
  </si>
  <si>
    <r>
      <t>Sulfur Hexafluoride (SF</t>
    </r>
    <r>
      <rPr>
        <vertAlign val="subscript"/>
        <sz val="12"/>
        <color indexed="8"/>
        <rFont val="Cambria"/>
        <family val="1"/>
      </rPr>
      <t>6</t>
    </r>
    <r>
      <rPr>
        <sz val="12"/>
        <color indexed="8"/>
        <rFont val="Cambria"/>
        <family val="1"/>
      </rPr>
      <t>)</t>
    </r>
  </si>
  <si>
    <r>
      <t>Carbon Dioxide (CO</t>
    </r>
    <r>
      <rPr>
        <vertAlign val="subscript"/>
        <sz val="12"/>
        <color indexed="8"/>
        <rFont val="Cambria"/>
        <family val="1"/>
      </rPr>
      <t>2</t>
    </r>
    <r>
      <rPr>
        <sz val="12"/>
        <color indexed="8"/>
        <rFont val="Cambria"/>
        <family val="1"/>
      </rPr>
      <t>)</t>
    </r>
  </si>
  <si>
    <r>
      <t>Methane (CH</t>
    </r>
    <r>
      <rPr>
        <vertAlign val="subscript"/>
        <sz val="12"/>
        <color indexed="8"/>
        <rFont val="Cambria"/>
        <family val="1"/>
      </rPr>
      <t>4</t>
    </r>
    <r>
      <rPr>
        <sz val="12"/>
        <color indexed="8"/>
        <rFont val="Cambria"/>
        <family val="1"/>
      </rPr>
      <t>)</t>
    </r>
  </si>
  <si>
    <r>
      <t>Nitrous Oxide (N</t>
    </r>
    <r>
      <rPr>
        <vertAlign val="subscript"/>
        <sz val="12"/>
        <color indexed="8"/>
        <rFont val="Cambria"/>
        <family val="1"/>
      </rPr>
      <t>2</t>
    </r>
    <r>
      <rPr>
        <sz val="12"/>
        <color indexed="8"/>
        <rFont val="Cambria"/>
        <family val="1"/>
      </rPr>
      <t>O)</t>
    </r>
  </si>
  <si>
    <t>for all Greenhouse Gases, in accordance with the Regulations of Connecticut State Agencies Section 22a-174-1(49).</t>
  </si>
  <si>
    <r>
      <t xml:space="preserve">                  CO</t>
    </r>
    <r>
      <rPr>
        <b/>
        <vertAlign val="subscript"/>
        <sz val="18"/>
        <color indexed="8"/>
        <rFont val="Cambria"/>
        <family val="1"/>
      </rPr>
      <t>2</t>
    </r>
    <r>
      <rPr>
        <b/>
        <sz val="18"/>
        <color indexed="8"/>
        <rFont val="Cambria"/>
        <family val="1"/>
      </rPr>
      <t xml:space="preserve"> Equivalents Calculator v1.1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</si>
</sst>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Garamond"/>
      <family val="1"/>
    </font>
    <font>
      <vertAlign val="subscript"/>
      <sz val="12"/>
      <color indexed="8"/>
      <name val="Garamond"/>
      <family val="1"/>
    </font>
    <font>
      <sz val="12"/>
      <color indexed="8"/>
      <name val="Cambria"/>
      <family val="1"/>
    </font>
    <font>
      <sz val="8"/>
      <name val="Tahoma"/>
      <family val="2"/>
    </font>
    <font>
      <sz val="11"/>
      <name val="Cambria"/>
      <family val="1"/>
    </font>
    <font>
      <vertAlign val="superscript"/>
      <sz val="12"/>
      <color indexed="8"/>
      <name val="Cambria"/>
      <family val="1"/>
    </font>
    <font>
      <b/>
      <sz val="18"/>
      <color indexed="8"/>
      <name val="Cambria"/>
      <family val="1"/>
    </font>
    <font>
      <b/>
      <vertAlign val="subscript"/>
      <sz val="18"/>
      <color indexed="8"/>
      <name val="Cambria"/>
      <family val="1"/>
    </font>
    <font>
      <b/>
      <sz val="28"/>
      <color indexed="8"/>
      <name val="Calibri"/>
      <family val="2"/>
    </font>
    <font>
      <b/>
      <vertAlign val="subscript"/>
      <sz val="28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Garamond"/>
      <family val="1"/>
    </font>
    <font>
      <sz val="16"/>
      <color indexed="8"/>
      <name val="Calibri"/>
      <family val="2"/>
    </font>
    <font>
      <b/>
      <sz val="18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mbria"/>
      <family val="1"/>
    </font>
    <font>
      <vertAlign val="superscript"/>
      <sz val="17"/>
      <color indexed="8"/>
      <name val="Cambria"/>
      <family val="1"/>
    </font>
    <font>
      <sz val="14"/>
      <color indexed="8"/>
      <name val="Cambria"/>
      <family val="1"/>
    </font>
    <font>
      <sz val="11"/>
      <color indexed="8"/>
      <name val="Cambria"/>
      <family val="1"/>
    </font>
    <font>
      <vertAlign val="subscript"/>
      <sz val="12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Garamond"/>
      <family val="1"/>
    </font>
    <font>
      <b/>
      <sz val="12"/>
      <color theme="1"/>
      <name val="Garamond"/>
      <family val="1"/>
    </font>
    <font>
      <b/>
      <sz val="28"/>
      <color theme="1"/>
      <name val="Calibri"/>
      <family val="2"/>
    </font>
    <font>
      <sz val="16"/>
      <color theme="1"/>
      <name val="Calibri"/>
      <family val="2"/>
    </font>
    <font>
      <b/>
      <sz val="18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Cambria"/>
      <family val="1"/>
    </font>
    <font>
      <b/>
      <sz val="18"/>
      <color theme="1"/>
      <name val="Cambria"/>
      <family val="1"/>
    </font>
    <font>
      <b/>
      <sz val="12"/>
      <color theme="1"/>
      <name val="Cambria"/>
      <family val="1"/>
    </font>
    <font>
      <sz val="11"/>
      <color theme="1"/>
      <name val="Cambria"/>
      <family val="1"/>
    </font>
    <font>
      <sz val="14"/>
      <color theme="1"/>
      <name val="Cambria"/>
      <family val="1"/>
    </font>
    <font>
      <vertAlign val="superscript"/>
      <sz val="17"/>
      <color theme="1"/>
      <name val="Cambria"/>
      <family val="1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5999634265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9">
    <xf numFmtId="0" fontId="0" fillId="0" borderId="0" xfId="0" applyFont="1" applyAlignment="1">
      <alignment/>
    </xf>
    <xf numFmtId="3" fontId="53" fillId="33" borderId="10" xfId="0" applyNumberFormat="1" applyFont="1" applyFill="1" applyBorder="1" applyAlignment="1" applyProtection="1">
      <alignment horizontal="center"/>
      <protection hidden="1"/>
    </xf>
    <xf numFmtId="3" fontId="53" fillId="33" borderId="11" xfId="0" applyNumberFormat="1" applyFont="1" applyFill="1" applyBorder="1" applyAlignment="1" applyProtection="1">
      <alignment horizontal="center"/>
      <protection hidden="1"/>
    </xf>
    <xf numFmtId="0" fontId="54" fillId="16" borderId="12" xfId="0" applyFont="1" applyFill="1" applyBorder="1" applyAlignment="1" applyProtection="1">
      <alignment horizontal="left"/>
      <protection hidden="1"/>
    </xf>
    <xf numFmtId="0" fontId="54" fillId="16" borderId="13" xfId="0" applyFont="1" applyFill="1" applyBorder="1" applyAlignment="1" applyProtection="1">
      <alignment horizontal="center"/>
      <protection hidden="1"/>
    </xf>
    <xf numFmtId="0" fontId="53" fillId="32" borderId="0" xfId="0" applyFont="1" applyFill="1" applyBorder="1" applyAlignment="1" applyProtection="1">
      <alignment/>
      <protection hidden="1"/>
    </xf>
    <xf numFmtId="0" fontId="0" fillId="32" borderId="0" xfId="0" applyFill="1" applyBorder="1" applyAlignment="1" applyProtection="1">
      <alignment/>
      <protection hidden="1"/>
    </xf>
    <xf numFmtId="0" fontId="55" fillId="3" borderId="0" xfId="0" applyFont="1" applyFill="1" applyAlignment="1">
      <alignment horizontal="left"/>
    </xf>
    <xf numFmtId="0" fontId="0" fillId="3" borderId="0" xfId="0" applyFill="1" applyAlignment="1">
      <alignment/>
    </xf>
    <xf numFmtId="0" fontId="56" fillId="3" borderId="0" xfId="0" applyFont="1" applyFill="1" applyAlignment="1">
      <alignment horizontal="center"/>
    </xf>
    <xf numFmtId="17" fontId="56" fillId="3" borderId="0" xfId="0" applyNumberFormat="1" applyFont="1" applyFill="1" applyAlignment="1" quotePrefix="1">
      <alignment horizontal="center"/>
    </xf>
    <xf numFmtId="0" fontId="56" fillId="3" borderId="0" xfId="0" applyFont="1" applyFill="1" applyAlignment="1">
      <alignment/>
    </xf>
    <xf numFmtId="0" fontId="56" fillId="3" borderId="0" xfId="0" applyFont="1" applyFill="1" applyAlignment="1">
      <alignment horizontal="center" vertical="center"/>
    </xf>
    <xf numFmtId="0" fontId="56" fillId="3" borderId="0" xfId="0" applyFont="1" applyFill="1" applyAlignment="1">
      <alignment vertical="center"/>
    </xf>
    <xf numFmtId="0" fontId="57" fillId="34" borderId="0" xfId="0" applyFont="1" applyFill="1" applyAlignment="1" applyProtection="1">
      <alignment/>
      <protection hidden="1"/>
    </xf>
    <xf numFmtId="0" fontId="58" fillId="34" borderId="0" xfId="0" applyFont="1" applyFill="1" applyAlignment="1" applyProtection="1">
      <alignment/>
      <protection hidden="1"/>
    </xf>
    <xf numFmtId="0" fontId="53" fillId="34" borderId="0" xfId="0" applyFont="1" applyFill="1" applyAlignment="1" applyProtection="1">
      <alignment/>
      <protection hidden="1"/>
    </xf>
    <xf numFmtId="0" fontId="58" fillId="34" borderId="0" xfId="0" applyFont="1" applyFill="1" applyBorder="1" applyAlignment="1" applyProtection="1">
      <alignment horizontal="center" vertical="center"/>
      <protection hidden="1"/>
    </xf>
    <xf numFmtId="0" fontId="58" fillId="34" borderId="0" xfId="0" applyFont="1" applyFill="1" applyBorder="1" applyAlignment="1" applyProtection="1">
      <alignment/>
      <protection hidden="1"/>
    </xf>
    <xf numFmtId="0" fontId="59" fillId="5" borderId="10" xfId="0" applyFont="1" applyFill="1" applyBorder="1" applyAlignment="1" applyProtection="1">
      <alignment horizontal="left" vertical="center"/>
      <protection hidden="1"/>
    </xf>
    <xf numFmtId="0" fontId="59" fillId="35" borderId="10" xfId="0" applyFont="1" applyFill="1" applyBorder="1" applyAlignment="1" applyProtection="1">
      <alignment horizontal="left" vertical="center"/>
      <protection hidden="1"/>
    </xf>
    <xf numFmtId="0" fontId="59" fillId="16" borderId="14" xfId="0" applyFont="1" applyFill="1" applyBorder="1" applyAlignment="1" applyProtection="1">
      <alignment horizontal="center"/>
      <protection hidden="1"/>
    </xf>
    <xf numFmtId="0" fontId="59" fillId="16" borderId="13" xfId="0" applyFont="1" applyFill="1" applyBorder="1" applyAlignment="1" applyProtection="1">
      <alignment horizontal="center"/>
      <protection hidden="1"/>
    </xf>
    <xf numFmtId="0" fontId="59" fillId="16" borderId="12" xfId="0" applyFont="1" applyFill="1" applyBorder="1" applyAlignment="1" applyProtection="1">
      <alignment horizontal="center"/>
      <protection hidden="1"/>
    </xf>
    <xf numFmtId="3" fontId="59" fillId="5" borderId="0" xfId="0" applyNumberFormat="1" applyFont="1" applyFill="1" applyBorder="1" applyAlignment="1" applyProtection="1">
      <alignment horizontal="center" vertical="center"/>
      <protection hidden="1"/>
    </xf>
    <xf numFmtId="3" fontId="59" fillId="35" borderId="0" xfId="0" applyNumberFormat="1" applyFont="1" applyFill="1" applyBorder="1" applyAlignment="1" applyProtection="1">
      <alignment horizontal="center" vertical="center"/>
      <protection hidden="1"/>
    </xf>
    <xf numFmtId="3" fontId="59" fillId="2" borderId="0" xfId="0" applyNumberFormat="1" applyFont="1" applyFill="1" applyBorder="1" applyAlignment="1" applyProtection="1">
      <alignment horizontal="center" vertical="center"/>
      <protection hidden="1"/>
    </xf>
    <xf numFmtId="0" fontId="60" fillId="34" borderId="0" xfId="0" applyFont="1" applyFill="1" applyAlignment="1" applyProtection="1">
      <alignment/>
      <protection hidden="1"/>
    </xf>
    <xf numFmtId="0" fontId="59" fillId="35" borderId="0" xfId="0" applyFont="1" applyFill="1" applyAlignment="1" applyProtection="1">
      <alignment horizontal="center" vertical="center"/>
      <protection hidden="1"/>
    </xf>
    <xf numFmtId="0" fontId="59" fillId="5" borderId="0" xfId="0" applyFont="1" applyFill="1" applyBorder="1" applyAlignment="1" applyProtection="1">
      <alignment horizontal="center" vertical="center"/>
      <protection hidden="1"/>
    </xf>
    <xf numFmtId="11" fontId="59" fillId="5" borderId="0" xfId="0" applyNumberFormat="1" applyFont="1" applyFill="1" applyBorder="1" applyAlignment="1" applyProtection="1">
      <alignment horizontal="center" vertical="center"/>
      <protection hidden="1"/>
    </xf>
    <xf numFmtId="11" fontId="59" fillId="35" borderId="0" xfId="0" applyNumberFormat="1" applyFont="1" applyFill="1" applyBorder="1" applyAlignment="1" applyProtection="1">
      <alignment horizontal="center" vertical="center"/>
      <protection hidden="1"/>
    </xf>
    <xf numFmtId="11" fontId="59" fillId="2" borderId="0" xfId="0" applyNumberFormat="1" applyFont="1" applyFill="1" applyBorder="1" applyAlignment="1" applyProtection="1">
      <alignment horizontal="center" vertical="center"/>
      <protection hidden="1"/>
    </xf>
    <xf numFmtId="11" fontId="59" fillId="5" borderId="10" xfId="0" applyNumberFormat="1" applyFont="1" applyFill="1" applyBorder="1" applyAlignment="1" applyProtection="1">
      <alignment horizontal="center" vertical="center"/>
      <protection hidden="1"/>
    </xf>
    <xf numFmtId="11" fontId="59" fillId="35" borderId="10" xfId="0" applyNumberFormat="1" applyFont="1" applyFill="1" applyBorder="1" applyAlignment="1" applyProtection="1">
      <alignment horizontal="center" vertical="center"/>
      <protection hidden="1"/>
    </xf>
    <xf numFmtId="11" fontId="59" fillId="2" borderId="10" xfId="0" applyNumberFormat="1" applyFont="1" applyFill="1" applyBorder="1" applyAlignment="1" applyProtection="1">
      <alignment horizontal="center" vertical="center"/>
      <protection hidden="1"/>
    </xf>
    <xf numFmtId="0" fontId="59" fillId="16" borderId="13" xfId="0" applyFont="1" applyFill="1" applyBorder="1" applyAlignment="1" applyProtection="1">
      <alignment horizontal="center" vertical="center" wrapText="1" shrinkToFit="1"/>
      <protection hidden="1"/>
    </xf>
    <xf numFmtId="3" fontId="61" fillId="11" borderId="13" xfId="0" applyNumberFormat="1" applyFont="1" applyFill="1" applyBorder="1" applyAlignment="1" applyProtection="1">
      <alignment horizontal="center" vertical="center" wrapText="1" shrinkToFit="1"/>
      <protection hidden="1"/>
    </xf>
    <xf numFmtId="3" fontId="61" fillId="11" borderId="12" xfId="0" applyNumberFormat="1" applyFont="1" applyFill="1" applyBorder="1" applyAlignment="1" applyProtection="1">
      <alignment horizontal="center" vertical="center"/>
      <protection hidden="1"/>
    </xf>
    <xf numFmtId="3" fontId="61" fillId="11" borderId="13" xfId="0" applyNumberFormat="1" applyFont="1" applyFill="1" applyBorder="1" applyAlignment="1" applyProtection="1">
      <alignment horizontal="center" vertical="center"/>
      <protection hidden="1"/>
    </xf>
    <xf numFmtId="3" fontId="53" fillId="33" borderId="15" xfId="0" applyNumberFormat="1" applyFont="1" applyFill="1" applyBorder="1" applyAlignment="1" applyProtection="1">
      <alignment horizontal="center"/>
      <protection hidden="1"/>
    </xf>
    <xf numFmtId="0" fontId="53" fillId="33" borderId="15" xfId="0" applyFont="1" applyFill="1" applyBorder="1" applyAlignment="1" applyProtection="1">
      <alignment/>
      <protection hidden="1"/>
    </xf>
    <xf numFmtId="0" fontId="53" fillId="33" borderId="10" xfId="0" applyFont="1" applyFill="1" applyBorder="1" applyAlignment="1" applyProtection="1">
      <alignment/>
      <protection hidden="1"/>
    </xf>
    <xf numFmtId="0" fontId="53" fillId="33" borderId="11" xfId="0" applyFont="1" applyFill="1" applyBorder="1" applyAlignment="1" applyProtection="1">
      <alignment/>
      <protection hidden="1"/>
    </xf>
    <xf numFmtId="0" fontId="53" fillId="32" borderId="0" xfId="0" applyFont="1" applyFill="1" applyBorder="1" applyAlignment="1" applyProtection="1">
      <alignment horizontal="center"/>
      <protection hidden="1"/>
    </xf>
    <xf numFmtId="3" fontId="53" fillId="32" borderId="0" xfId="0" applyNumberFormat="1" applyFont="1" applyFill="1" applyBorder="1" applyAlignment="1" applyProtection="1">
      <alignment horizontal="center"/>
      <protection hidden="1"/>
    </xf>
    <xf numFmtId="3" fontId="0" fillId="32" borderId="0" xfId="0" applyNumberFormat="1" applyFill="1" applyBorder="1" applyAlignment="1" applyProtection="1">
      <alignment horizontal="center"/>
      <protection hidden="1"/>
    </xf>
    <xf numFmtId="0" fontId="0" fillId="32" borderId="0" xfId="0" applyFill="1" applyBorder="1" applyAlignment="1" applyProtection="1">
      <alignment horizontal="center"/>
      <protection hidden="1"/>
    </xf>
    <xf numFmtId="0" fontId="59" fillId="16" borderId="12" xfId="0" applyFont="1" applyFill="1" applyBorder="1" applyAlignment="1" applyProtection="1">
      <alignment horizontal="center" vertical="center" wrapText="1" shrinkToFit="1"/>
      <protection hidden="1"/>
    </xf>
    <xf numFmtId="0" fontId="4" fillId="0" borderId="0" xfId="0" applyFont="1" applyFill="1" applyAlignment="1" applyProtection="1">
      <alignment/>
      <protection hidden="1"/>
    </xf>
    <xf numFmtId="0" fontId="58" fillId="0" borderId="0" xfId="0" applyFont="1" applyFill="1" applyAlignment="1" applyProtection="1">
      <alignment/>
      <protection hidden="1"/>
    </xf>
    <xf numFmtId="0" fontId="59" fillId="36" borderId="12" xfId="0" applyFont="1" applyFill="1" applyBorder="1" applyAlignment="1" applyProtection="1">
      <alignment horizontal="center" vertical="center"/>
      <protection hidden="1"/>
    </xf>
    <xf numFmtId="0" fontId="59" fillId="36" borderId="16" xfId="0" applyFont="1" applyFill="1" applyBorder="1" applyAlignment="1" applyProtection="1">
      <alignment horizontal="center" vertical="center"/>
      <protection hidden="1"/>
    </xf>
    <xf numFmtId="0" fontId="62" fillId="2" borderId="14" xfId="0" applyFont="1" applyFill="1" applyBorder="1" applyAlignment="1" applyProtection="1">
      <alignment horizontal="left" vertical="center" wrapText="1" shrinkToFit="1"/>
      <protection locked="0"/>
    </xf>
    <xf numFmtId="0" fontId="62" fillId="2" borderId="16" xfId="0" applyFont="1" applyFill="1" applyBorder="1" applyAlignment="1" applyProtection="1">
      <alignment horizontal="left" vertical="center" wrapText="1" shrinkToFit="1"/>
      <protection locked="0"/>
    </xf>
    <xf numFmtId="0" fontId="59" fillId="16" borderId="14" xfId="0" applyFont="1" applyFill="1" applyBorder="1" applyAlignment="1" applyProtection="1">
      <alignment horizontal="center" vertical="center"/>
      <protection hidden="1"/>
    </xf>
    <xf numFmtId="0" fontId="59" fillId="16" borderId="16" xfId="0" applyFont="1" applyFill="1" applyBorder="1" applyAlignment="1" applyProtection="1">
      <alignment horizontal="center" vertical="center"/>
      <protection hidden="1"/>
    </xf>
    <xf numFmtId="0" fontId="63" fillId="11" borderId="12" xfId="0" applyFont="1" applyFill="1" applyBorder="1" applyAlignment="1" applyProtection="1">
      <alignment vertical="center"/>
      <protection hidden="1"/>
    </xf>
    <xf numFmtId="0" fontId="64" fillId="16" borderId="12" xfId="0" applyFont="1" applyFill="1" applyBorder="1" applyAlignment="1" applyProtection="1">
      <alignment horizontal="center" vertical="center" wrapText="1" shrinkToFit="1"/>
      <protection hidden="1"/>
    </xf>
    <xf numFmtId="0" fontId="64" fillId="16" borderId="16" xfId="0" applyFont="1" applyFill="1" applyBorder="1" applyAlignment="1" applyProtection="1">
      <alignment horizontal="center" vertical="center" wrapText="1" shrinkToFit="1"/>
      <protection hidden="1"/>
    </xf>
    <xf numFmtId="0" fontId="63" fillId="16" borderId="15" xfId="0" applyFont="1" applyFill="1" applyBorder="1" applyAlignment="1" applyProtection="1">
      <alignment horizontal="center" vertical="center"/>
      <protection hidden="1"/>
    </xf>
    <xf numFmtId="0" fontId="63" fillId="16" borderId="10" xfId="0" applyFont="1" applyFill="1" applyBorder="1" applyAlignment="1" applyProtection="1">
      <alignment/>
      <protection hidden="1"/>
    </xf>
    <xf numFmtId="0" fontId="63" fillId="16" borderId="11" xfId="0" applyFont="1" applyFill="1" applyBorder="1" applyAlignment="1" applyProtection="1">
      <alignment/>
      <protection hidden="1"/>
    </xf>
    <xf numFmtId="0" fontId="59" fillId="16" borderId="15" xfId="0" applyFont="1" applyFill="1" applyBorder="1" applyAlignment="1" applyProtection="1">
      <alignment horizontal="center" vertical="center" wrapText="1" shrinkToFit="1"/>
      <protection hidden="1"/>
    </xf>
    <xf numFmtId="0" fontId="59" fillId="16" borderId="10" xfId="0" applyFont="1" applyFill="1" applyBorder="1" applyAlignment="1" applyProtection="1">
      <alignment wrapText="1" shrinkToFit="1"/>
      <protection hidden="1"/>
    </xf>
    <xf numFmtId="0" fontId="59" fillId="16" borderId="11" xfId="0" applyFont="1" applyFill="1" applyBorder="1" applyAlignment="1" applyProtection="1">
      <alignment wrapText="1" shrinkToFit="1"/>
      <protection hidden="1"/>
    </xf>
    <xf numFmtId="0" fontId="59" fillId="16" borderId="12" xfId="0" applyFont="1" applyFill="1" applyBorder="1" applyAlignment="1" applyProtection="1">
      <alignment horizontal="center" vertical="center" wrapText="1" shrinkToFit="1"/>
      <protection hidden="1"/>
    </xf>
    <xf numFmtId="0" fontId="59" fillId="16" borderId="16" xfId="0" applyFont="1" applyFill="1" applyBorder="1" applyAlignment="1" applyProtection="1">
      <alignment horizontal="center" vertical="center" wrapText="1" shrinkToFit="1"/>
      <protection hidden="1"/>
    </xf>
    <xf numFmtId="0" fontId="63" fillId="16" borderId="12" xfId="0" applyFont="1" applyFill="1" applyBorder="1" applyAlignment="1" applyProtection="1">
      <alignment horizontal="center" vertical="center"/>
      <protection hidden="1"/>
    </xf>
    <xf numFmtId="0" fontId="63" fillId="16" borderId="14" xfId="0" applyFont="1" applyFill="1" applyBorder="1" applyAlignment="1" applyProtection="1">
      <alignment horizontal="center" vertical="center"/>
      <protection hidden="1"/>
    </xf>
    <xf numFmtId="0" fontId="0" fillId="34" borderId="0" xfId="0" applyFill="1" applyBorder="1" applyAlignment="1" applyProtection="1">
      <alignment/>
      <protection hidden="1"/>
    </xf>
    <xf numFmtId="0" fontId="62" fillId="0" borderId="16" xfId="0" applyFont="1" applyBorder="1" applyAlignment="1" applyProtection="1">
      <alignment horizontal="center" vertical="center"/>
      <protection hidden="1"/>
    </xf>
    <xf numFmtId="0" fontId="62" fillId="0" borderId="11" xfId="0" applyFont="1" applyBorder="1" applyAlignment="1" applyProtection="1">
      <alignment horizontal="center"/>
      <protection hidden="1"/>
    </xf>
    <xf numFmtId="0" fontId="0" fillId="0" borderId="14" xfId="0" applyBorder="1" applyAlignment="1" applyProtection="1">
      <alignment vertical="center"/>
      <protection hidden="1"/>
    </xf>
    <xf numFmtId="0" fontId="0" fillId="0" borderId="16" xfId="0" applyBorder="1" applyAlignment="1" applyProtection="1">
      <alignment vertical="center"/>
      <protection hidden="1"/>
    </xf>
    <xf numFmtId="11" fontId="59" fillId="5" borderId="15" xfId="0" applyNumberFormat="1" applyFont="1" applyFill="1" applyBorder="1" applyAlignment="1" applyProtection="1">
      <alignment horizontal="center" vertical="center"/>
      <protection locked="0"/>
    </xf>
    <xf numFmtId="11" fontId="59" fillId="35" borderId="10" xfId="0" applyNumberFormat="1" applyFont="1" applyFill="1" applyBorder="1" applyAlignment="1" applyProtection="1">
      <alignment horizontal="center" vertical="center"/>
      <protection locked="0"/>
    </xf>
    <xf numFmtId="11" fontId="59" fillId="5" borderId="10" xfId="0" applyNumberFormat="1" applyFont="1" applyFill="1" applyBorder="1" applyAlignment="1" applyProtection="1">
      <alignment horizontal="center" vertical="center"/>
      <protection locked="0"/>
    </xf>
    <xf numFmtId="11" fontId="59" fillId="2" borderId="10" xfId="0" applyNumberFormat="1" applyFont="1" applyFill="1" applyBorder="1" applyAlignment="1" applyProtection="1">
      <alignment horizontal="center" vertical="center"/>
      <protection locked="0"/>
    </xf>
    <xf numFmtId="11" fontId="59" fillId="5" borderId="0" xfId="0" applyNumberFormat="1" applyFont="1" applyFill="1" applyBorder="1" applyAlignment="1" applyProtection="1">
      <alignment horizontal="center" vertical="center"/>
      <protection locked="0"/>
    </xf>
    <xf numFmtId="11" fontId="59" fillId="35" borderId="0" xfId="0" applyNumberFormat="1" applyFont="1" applyFill="1" applyBorder="1" applyAlignment="1" applyProtection="1">
      <alignment horizontal="center" vertical="center"/>
      <protection locked="0"/>
    </xf>
    <xf numFmtId="11" fontId="59" fillId="2" borderId="0" xfId="0" applyNumberFormat="1" applyFont="1" applyFill="1" applyBorder="1" applyAlignment="1" applyProtection="1">
      <alignment horizontal="center" vertical="center"/>
      <protection locked="0"/>
    </xf>
    <xf numFmtId="4" fontId="59" fillId="5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59" fillId="35" borderId="10" xfId="0" applyFont="1" applyFill="1" applyBorder="1" applyAlignment="1" applyProtection="1">
      <alignment horizontal="center" vertical="center" wrapText="1" shrinkToFit="1"/>
      <protection locked="0"/>
    </xf>
    <xf numFmtId="0" fontId="59" fillId="5" borderId="10" xfId="0" applyFont="1" applyFill="1" applyBorder="1" applyAlignment="1" applyProtection="1">
      <alignment horizontal="center" vertical="center" wrapText="1" shrinkToFit="1"/>
      <protection locked="0"/>
    </xf>
    <xf numFmtId="4" fontId="59" fillId="35" borderId="10" xfId="0" applyNumberFormat="1" applyFont="1" applyFill="1" applyBorder="1" applyAlignment="1" applyProtection="1">
      <alignment horizontal="center" vertical="center" wrapText="1" shrinkToFit="1"/>
      <protection locked="0"/>
    </xf>
    <xf numFmtId="4" fontId="59" fillId="2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59" fillId="2" borderId="12" xfId="0" applyFont="1" applyFill="1" applyBorder="1" applyAlignment="1" applyProtection="1">
      <alignment horizontal="left" vertical="center" wrapText="1" shrinkToFit="1"/>
      <protection locked="0"/>
    </xf>
    <xf numFmtId="0" fontId="59" fillId="34" borderId="10" xfId="0" applyFont="1" applyFill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2.emf" /><Relationship Id="rId3" Type="http://schemas.openxmlformats.org/officeDocument/2006/relationships/image" Target="../media/image6.emf" /><Relationship Id="rId4" Type="http://schemas.openxmlformats.org/officeDocument/2006/relationships/image" Target="../media/image1.emf" /><Relationship Id="rId5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142875</xdr:rowOff>
    </xdr:from>
    <xdr:to>
      <xdr:col>1</xdr:col>
      <xdr:colOff>866775</xdr:colOff>
      <xdr:row>3</xdr:row>
      <xdr:rowOff>276225</xdr:rowOff>
    </xdr:to>
    <xdr:pic>
      <xdr:nvPicPr>
        <xdr:cNvPr id="1" name="Picture 408" descr="DEEPLogoCIRCLEBoldtextaroundcirc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42875"/>
          <a:ext cx="9334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16</xdr:row>
      <xdr:rowOff>38100</xdr:rowOff>
    </xdr:from>
    <xdr:to>
      <xdr:col>1</xdr:col>
      <xdr:colOff>2200275</xdr:colOff>
      <xdr:row>29</xdr:row>
      <xdr:rowOff>247650</xdr:rowOff>
    </xdr:to>
    <xdr:pic>
      <xdr:nvPicPr>
        <xdr:cNvPr id="2" name="GHGs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4591050"/>
          <a:ext cx="2190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17</xdr:row>
      <xdr:rowOff>19050</xdr:rowOff>
    </xdr:from>
    <xdr:to>
      <xdr:col>1</xdr:col>
      <xdr:colOff>2200275</xdr:colOff>
      <xdr:row>29</xdr:row>
      <xdr:rowOff>276225</xdr:rowOff>
    </xdr:to>
    <xdr:pic>
      <xdr:nvPicPr>
        <xdr:cNvPr id="3" name="ComboBox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591050"/>
          <a:ext cx="21907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19</xdr:row>
      <xdr:rowOff>19050</xdr:rowOff>
    </xdr:from>
    <xdr:to>
      <xdr:col>1</xdr:col>
      <xdr:colOff>2200275</xdr:colOff>
      <xdr:row>29</xdr:row>
      <xdr:rowOff>276225</xdr:rowOff>
    </xdr:to>
    <xdr:pic>
      <xdr:nvPicPr>
        <xdr:cNvPr id="4" name="ComboBox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591050"/>
          <a:ext cx="21907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18</xdr:row>
      <xdr:rowOff>19050</xdr:rowOff>
    </xdr:from>
    <xdr:to>
      <xdr:col>1</xdr:col>
      <xdr:colOff>2200275</xdr:colOff>
      <xdr:row>29</xdr:row>
      <xdr:rowOff>276225</xdr:rowOff>
    </xdr:to>
    <xdr:pic>
      <xdr:nvPicPr>
        <xdr:cNvPr id="5" name="ComboBox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591050"/>
          <a:ext cx="21907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20</xdr:row>
      <xdr:rowOff>19050</xdr:rowOff>
    </xdr:from>
    <xdr:to>
      <xdr:col>1</xdr:col>
      <xdr:colOff>2200275</xdr:colOff>
      <xdr:row>29</xdr:row>
      <xdr:rowOff>276225</xdr:rowOff>
    </xdr:to>
    <xdr:pic>
      <xdr:nvPicPr>
        <xdr:cNvPr id="6" name="ComboBox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591050"/>
          <a:ext cx="21907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21</xdr:row>
      <xdr:rowOff>19050</xdr:rowOff>
    </xdr:from>
    <xdr:to>
      <xdr:col>1</xdr:col>
      <xdr:colOff>2200275</xdr:colOff>
      <xdr:row>29</xdr:row>
      <xdr:rowOff>276225</xdr:rowOff>
    </xdr:to>
    <xdr:pic>
      <xdr:nvPicPr>
        <xdr:cNvPr id="7" name="ComboBox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591050"/>
          <a:ext cx="21907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22</xdr:row>
      <xdr:rowOff>19050</xdr:rowOff>
    </xdr:from>
    <xdr:to>
      <xdr:col>1</xdr:col>
      <xdr:colOff>2200275</xdr:colOff>
      <xdr:row>29</xdr:row>
      <xdr:rowOff>276225</xdr:rowOff>
    </xdr:to>
    <xdr:pic>
      <xdr:nvPicPr>
        <xdr:cNvPr id="8" name="ComboBox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591050"/>
          <a:ext cx="21907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23</xdr:row>
      <xdr:rowOff>9525</xdr:rowOff>
    </xdr:from>
    <xdr:to>
      <xdr:col>1</xdr:col>
      <xdr:colOff>2200275</xdr:colOff>
      <xdr:row>29</xdr:row>
      <xdr:rowOff>276225</xdr:rowOff>
    </xdr:to>
    <xdr:pic>
      <xdr:nvPicPr>
        <xdr:cNvPr id="9" name="ComboBox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591050"/>
          <a:ext cx="21907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24</xdr:row>
      <xdr:rowOff>9525</xdr:rowOff>
    </xdr:from>
    <xdr:to>
      <xdr:col>1</xdr:col>
      <xdr:colOff>2200275</xdr:colOff>
      <xdr:row>29</xdr:row>
      <xdr:rowOff>276225</xdr:rowOff>
    </xdr:to>
    <xdr:pic>
      <xdr:nvPicPr>
        <xdr:cNvPr id="10" name="ComboBox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591050"/>
          <a:ext cx="21907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962025</xdr:colOff>
      <xdr:row>3</xdr:row>
      <xdr:rowOff>238125</xdr:rowOff>
    </xdr:from>
    <xdr:to>
      <xdr:col>10</xdr:col>
      <xdr:colOff>9525</xdr:colOff>
      <xdr:row>5</xdr:row>
      <xdr:rowOff>161925</xdr:rowOff>
    </xdr:to>
    <xdr:pic>
      <xdr:nvPicPr>
        <xdr:cNvPr id="11" name="CommandButton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24950" y="971550"/>
          <a:ext cx="15144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25</xdr:row>
      <xdr:rowOff>9525</xdr:rowOff>
    </xdr:from>
    <xdr:to>
      <xdr:col>1</xdr:col>
      <xdr:colOff>2200275</xdr:colOff>
      <xdr:row>29</xdr:row>
      <xdr:rowOff>276225</xdr:rowOff>
    </xdr:to>
    <xdr:pic>
      <xdr:nvPicPr>
        <xdr:cNvPr id="12" name="ComboBox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591050"/>
          <a:ext cx="21907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26</xdr:row>
      <xdr:rowOff>9525</xdr:rowOff>
    </xdr:from>
    <xdr:to>
      <xdr:col>1</xdr:col>
      <xdr:colOff>2200275</xdr:colOff>
      <xdr:row>29</xdr:row>
      <xdr:rowOff>276225</xdr:rowOff>
    </xdr:to>
    <xdr:pic>
      <xdr:nvPicPr>
        <xdr:cNvPr id="13" name="ComboBox1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591050"/>
          <a:ext cx="21907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27</xdr:row>
      <xdr:rowOff>9525</xdr:rowOff>
    </xdr:from>
    <xdr:to>
      <xdr:col>1</xdr:col>
      <xdr:colOff>2200275</xdr:colOff>
      <xdr:row>29</xdr:row>
      <xdr:rowOff>276225</xdr:rowOff>
    </xdr:to>
    <xdr:pic>
      <xdr:nvPicPr>
        <xdr:cNvPr id="14" name="ComboBox1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591050"/>
          <a:ext cx="21907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28</xdr:row>
      <xdr:rowOff>9525</xdr:rowOff>
    </xdr:from>
    <xdr:to>
      <xdr:col>1</xdr:col>
      <xdr:colOff>2200275</xdr:colOff>
      <xdr:row>29</xdr:row>
      <xdr:rowOff>276225</xdr:rowOff>
    </xdr:to>
    <xdr:pic>
      <xdr:nvPicPr>
        <xdr:cNvPr id="15" name="ComboBox1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591050"/>
          <a:ext cx="21907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962025</xdr:colOff>
      <xdr:row>5</xdr:row>
      <xdr:rowOff>228600</xdr:rowOff>
    </xdr:from>
    <xdr:to>
      <xdr:col>10</xdr:col>
      <xdr:colOff>9525</xdr:colOff>
      <xdr:row>7</xdr:row>
      <xdr:rowOff>276225</xdr:rowOff>
    </xdr:to>
    <xdr:pic>
      <xdr:nvPicPr>
        <xdr:cNvPr id="16" name="CommandButton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124950" y="1562100"/>
          <a:ext cx="15144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3:J33"/>
  <sheetViews>
    <sheetView tabSelected="1" workbookViewId="0" topLeftCell="A1">
      <selection activeCell="F5" sqref="F5:H5"/>
    </sheetView>
  </sheetViews>
  <sheetFormatPr defaultColWidth="9.140625" defaultRowHeight="15"/>
  <cols>
    <col min="1" max="1" width="2.28125" style="15" customWidth="1"/>
    <col min="2" max="2" width="33.00390625" style="15" customWidth="1"/>
    <col min="3" max="3" width="11.00390625" style="15" customWidth="1"/>
    <col min="4" max="7" width="12.00390625" style="15" customWidth="1"/>
    <col min="8" max="8" width="28.140625" style="15" customWidth="1"/>
    <col min="9" max="9" width="16.00390625" style="15" customWidth="1"/>
    <col min="10" max="10" width="21.00390625" style="15" customWidth="1"/>
    <col min="11" max="16384" width="9.140625" style="15" customWidth="1"/>
  </cols>
  <sheetData>
    <row r="1" ht="15" customHeight="1"/>
    <row r="2" ht="15.75"/>
    <row r="3" ht="27">
      <c r="B3" s="27" t="s">
        <v>54</v>
      </c>
    </row>
    <row r="4" ht="23.25" customHeight="1" thickBot="1"/>
    <row r="5" spans="2:8" ht="24" thickBot="1">
      <c r="B5" s="14"/>
      <c r="D5" s="51" t="s">
        <v>23</v>
      </c>
      <c r="E5" s="52"/>
      <c r="F5" s="87"/>
      <c r="G5" s="53"/>
      <c r="H5" s="54"/>
    </row>
    <row r="6" spans="2:8" ht="24" thickBot="1">
      <c r="B6" s="14"/>
      <c r="D6" s="51" t="s">
        <v>25</v>
      </c>
      <c r="E6" s="52"/>
      <c r="F6" s="87"/>
      <c r="G6" s="53"/>
      <c r="H6" s="54"/>
    </row>
    <row r="7" spans="2:8" ht="24" customHeight="1">
      <c r="B7" s="14"/>
      <c r="D7" s="17"/>
      <c r="E7" s="17"/>
      <c r="F7" s="18"/>
      <c r="G7" s="70"/>
      <c r="H7" s="70"/>
    </row>
    <row r="8" spans="2:8" ht="24" customHeight="1">
      <c r="B8" s="14"/>
      <c r="D8" s="17"/>
      <c r="E8" s="17"/>
      <c r="F8" s="18"/>
      <c r="G8" s="70"/>
      <c r="H8" s="70"/>
    </row>
    <row r="9" ht="22.5" customHeight="1" thickBot="1"/>
    <row r="10" spans="2:10" ht="24.75" thickBot="1">
      <c r="B10" s="60" t="s">
        <v>0</v>
      </c>
      <c r="C10" s="63" t="s">
        <v>27</v>
      </c>
      <c r="D10" s="68" t="s">
        <v>12</v>
      </c>
      <c r="E10" s="69"/>
      <c r="F10" s="69"/>
      <c r="G10" s="69"/>
      <c r="H10" s="71"/>
      <c r="I10" s="58" t="s">
        <v>26</v>
      </c>
      <c r="J10" s="59"/>
    </row>
    <row r="11" spans="2:10" ht="30.75" customHeight="1" thickBot="1">
      <c r="B11" s="61"/>
      <c r="C11" s="64"/>
      <c r="D11" s="55" t="s">
        <v>11</v>
      </c>
      <c r="E11" s="56"/>
      <c r="F11" s="66" t="s">
        <v>13</v>
      </c>
      <c r="G11" s="67"/>
      <c r="H11" s="63" t="s">
        <v>22</v>
      </c>
      <c r="I11" s="48" t="s">
        <v>11</v>
      </c>
      <c r="J11" s="36" t="s">
        <v>13</v>
      </c>
    </row>
    <row r="12" spans="2:10" ht="16.5" thickBot="1">
      <c r="B12" s="62"/>
      <c r="C12" s="65"/>
      <c r="D12" s="21" t="s">
        <v>9</v>
      </c>
      <c r="E12" s="22" t="s">
        <v>10</v>
      </c>
      <c r="F12" s="23" t="s">
        <v>9</v>
      </c>
      <c r="G12" s="23" t="s">
        <v>10</v>
      </c>
      <c r="H12" s="72"/>
      <c r="I12" s="22" t="s">
        <v>10</v>
      </c>
      <c r="J12" s="22" t="s">
        <v>10</v>
      </c>
    </row>
    <row r="13" spans="2:10" ht="22.5" customHeight="1">
      <c r="B13" s="19" t="s">
        <v>50</v>
      </c>
      <c r="C13" s="24">
        <v>1</v>
      </c>
      <c r="D13" s="75"/>
      <c r="E13" s="30">
        <f>IF(D13="","",D13*8760/2000)</f>
      </c>
      <c r="F13" s="75"/>
      <c r="G13" s="79"/>
      <c r="H13" s="82"/>
      <c r="I13" s="33">
        <f>IF(E13="","",C13*E13)</f>
      </c>
      <c r="J13" s="33">
        <f>IF(G13="","",C13*G13)</f>
      </c>
    </row>
    <row r="14" spans="2:10" ht="22.5" customHeight="1">
      <c r="B14" s="20" t="s">
        <v>51</v>
      </c>
      <c r="C14" s="28">
        <v>25</v>
      </c>
      <c r="D14" s="76"/>
      <c r="E14" s="31">
        <f>IF(D14="","",D14*8760/2000)</f>
      </c>
      <c r="F14" s="76"/>
      <c r="G14" s="80"/>
      <c r="H14" s="83"/>
      <c r="I14" s="34">
        <f aca="true" t="shared" si="0" ref="I14:I29">IF(E14="","",C14*E14)</f>
      </c>
      <c r="J14" s="34">
        <f aca="true" t="shared" si="1" ref="J14:J29">IF(G14="","",C14*G14)</f>
      </c>
    </row>
    <row r="15" spans="2:10" ht="22.5" customHeight="1">
      <c r="B15" s="19" t="s">
        <v>52</v>
      </c>
      <c r="C15" s="29">
        <v>298</v>
      </c>
      <c r="D15" s="77"/>
      <c r="E15" s="30">
        <f>IF(D15="","",D15*8760/2000)</f>
      </c>
      <c r="F15" s="77"/>
      <c r="G15" s="79"/>
      <c r="H15" s="84"/>
      <c r="I15" s="33">
        <f t="shared" si="0"/>
      </c>
      <c r="J15" s="33">
        <f t="shared" si="1"/>
      </c>
    </row>
    <row r="16" spans="2:10" ht="22.5" customHeight="1" thickBot="1">
      <c r="B16" s="20" t="s">
        <v>49</v>
      </c>
      <c r="C16" s="25">
        <v>22800</v>
      </c>
      <c r="D16" s="76"/>
      <c r="E16" s="31">
        <f>IF(D16="","",D16*8760/2000)</f>
      </c>
      <c r="F16" s="76"/>
      <c r="G16" s="80"/>
      <c r="H16" s="85"/>
      <c r="I16" s="34">
        <f t="shared" si="0"/>
      </c>
      <c r="J16" s="34">
        <f t="shared" si="1"/>
      </c>
    </row>
    <row r="17" spans="2:10" ht="22.5" customHeight="1" hidden="1">
      <c r="B17" s="88"/>
      <c r="C17" s="26">
        <f>IF(B17&lt;&gt;"",VLOOKUP(B17,Lists!GWPVAL,2,FALSE),"")</f>
      </c>
      <c r="D17" s="78"/>
      <c r="E17" s="32">
        <f>IF(D17="","",D17*8760/2000)</f>
      </c>
      <c r="F17" s="78"/>
      <c r="G17" s="81"/>
      <c r="H17" s="86"/>
      <c r="I17" s="35">
        <f t="shared" si="0"/>
      </c>
      <c r="J17" s="35">
        <f t="shared" si="1"/>
      </c>
    </row>
    <row r="18" spans="2:10" ht="22.5" customHeight="1" hidden="1">
      <c r="B18" s="88"/>
      <c r="C18" s="25">
        <f>IF(B18&lt;&gt;"",VLOOKUP(B18,Lists!GWPVAL,2,FALSE),"")</f>
      </c>
      <c r="D18" s="76"/>
      <c r="E18" s="31">
        <f aca="true" t="shared" si="2" ref="E18:E29">IF(D18="","",D18*8760/2000)</f>
      </c>
      <c r="F18" s="76"/>
      <c r="G18" s="80"/>
      <c r="H18" s="85"/>
      <c r="I18" s="34">
        <f t="shared" si="0"/>
      </c>
      <c r="J18" s="34">
        <f t="shared" si="1"/>
      </c>
    </row>
    <row r="19" spans="2:10" ht="22.5" customHeight="1" hidden="1">
      <c r="B19" s="88"/>
      <c r="C19" s="26">
        <f>IF(B19&lt;&gt;"",VLOOKUP(B19,Lists!GWPVAL,2,FALSE),"")</f>
      </c>
      <c r="D19" s="78"/>
      <c r="E19" s="32">
        <f t="shared" si="2"/>
      </c>
      <c r="F19" s="78"/>
      <c r="G19" s="81"/>
      <c r="H19" s="86"/>
      <c r="I19" s="35">
        <f t="shared" si="0"/>
      </c>
      <c r="J19" s="35">
        <f t="shared" si="1"/>
      </c>
    </row>
    <row r="20" spans="2:10" ht="22.5" customHeight="1" hidden="1">
      <c r="B20" s="88"/>
      <c r="C20" s="25">
        <f>IF(B20&lt;&gt;"",VLOOKUP(B20,Lists!GWPVAL,2,FALSE),"")</f>
      </c>
      <c r="D20" s="76"/>
      <c r="E20" s="31">
        <f t="shared" si="2"/>
      </c>
      <c r="F20" s="76"/>
      <c r="G20" s="80"/>
      <c r="H20" s="85"/>
      <c r="I20" s="34">
        <f t="shared" si="0"/>
      </c>
      <c r="J20" s="34">
        <f t="shared" si="1"/>
      </c>
    </row>
    <row r="21" spans="2:10" ht="22.5" customHeight="1" hidden="1">
      <c r="B21" s="88"/>
      <c r="C21" s="26">
        <f>IF(B21&lt;&gt;"",VLOOKUP(B21,Lists!GWPVAL,2,FALSE),"")</f>
      </c>
      <c r="D21" s="78"/>
      <c r="E21" s="32">
        <f t="shared" si="2"/>
      </c>
      <c r="F21" s="78"/>
      <c r="G21" s="81"/>
      <c r="H21" s="86"/>
      <c r="I21" s="35">
        <f t="shared" si="0"/>
      </c>
      <c r="J21" s="35">
        <f t="shared" si="1"/>
      </c>
    </row>
    <row r="22" spans="2:10" ht="22.5" customHeight="1" hidden="1">
      <c r="B22" s="88"/>
      <c r="C22" s="25">
        <f>IF(B22&lt;&gt;"",VLOOKUP(B22,Lists!GWPVAL,2,FALSE),"")</f>
      </c>
      <c r="D22" s="76"/>
      <c r="E22" s="31">
        <f t="shared" si="2"/>
      </c>
      <c r="F22" s="76"/>
      <c r="G22" s="80"/>
      <c r="H22" s="85"/>
      <c r="I22" s="34">
        <f t="shared" si="0"/>
      </c>
      <c r="J22" s="34">
        <f t="shared" si="1"/>
      </c>
    </row>
    <row r="23" spans="2:10" ht="22.5" customHeight="1" hidden="1">
      <c r="B23" s="88"/>
      <c r="C23" s="26">
        <f>IF(B23&lt;&gt;"",VLOOKUP(B23,Lists!GWPVAL,2,FALSE),"")</f>
      </c>
      <c r="D23" s="78"/>
      <c r="E23" s="32">
        <f t="shared" si="2"/>
      </c>
      <c r="F23" s="78"/>
      <c r="G23" s="81"/>
      <c r="H23" s="86"/>
      <c r="I23" s="35">
        <f t="shared" si="0"/>
      </c>
      <c r="J23" s="35">
        <f t="shared" si="1"/>
      </c>
    </row>
    <row r="24" spans="2:10" ht="22.5" customHeight="1" hidden="1">
      <c r="B24" s="88"/>
      <c r="C24" s="25">
        <f>IF(B24&lt;&gt;"",VLOOKUP(B24,Lists!GWPVAL,2,FALSE),"")</f>
      </c>
      <c r="D24" s="76"/>
      <c r="E24" s="31">
        <f t="shared" si="2"/>
      </c>
      <c r="F24" s="76"/>
      <c r="G24" s="80"/>
      <c r="H24" s="85"/>
      <c r="I24" s="34">
        <f t="shared" si="0"/>
      </c>
      <c r="J24" s="34">
        <f t="shared" si="1"/>
      </c>
    </row>
    <row r="25" spans="2:10" ht="22.5" customHeight="1" hidden="1">
      <c r="B25" s="88"/>
      <c r="C25" s="26">
        <f>IF(B25&lt;&gt;"",VLOOKUP(B25,Lists!GWPVAL,2,FALSE),"")</f>
      </c>
      <c r="D25" s="78"/>
      <c r="E25" s="32">
        <f t="shared" si="2"/>
      </c>
      <c r="F25" s="78"/>
      <c r="G25" s="81"/>
      <c r="H25" s="86"/>
      <c r="I25" s="35">
        <f t="shared" si="0"/>
      </c>
      <c r="J25" s="35">
        <f t="shared" si="1"/>
      </c>
    </row>
    <row r="26" spans="2:10" ht="22.5" customHeight="1" hidden="1">
      <c r="B26" s="88"/>
      <c r="C26" s="25">
        <f>IF(B26&lt;&gt;"",VLOOKUP(B26,Lists!GWPVAL,2,FALSE),"")</f>
      </c>
      <c r="D26" s="76"/>
      <c r="E26" s="31">
        <f t="shared" si="2"/>
      </c>
      <c r="F26" s="76"/>
      <c r="G26" s="80"/>
      <c r="H26" s="85"/>
      <c r="I26" s="34">
        <f t="shared" si="0"/>
      </c>
      <c r="J26" s="34">
        <f t="shared" si="1"/>
      </c>
    </row>
    <row r="27" spans="2:10" ht="22.5" customHeight="1" hidden="1">
      <c r="B27" s="88"/>
      <c r="C27" s="26">
        <f>IF(B27&lt;&gt;"",VLOOKUP(B27,Lists!GWPVAL,2,FALSE),"")</f>
      </c>
      <c r="D27" s="78"/>
      <c r="E27" s="32">
        <f t="shared" si="2"/>
      </c>
      <c r="F27" s="78"/>
      <c r="G27" s="81"/>
      <c r="H27" s="86"/>
      <c r="I27" s="35">
        <f t="shared" si="0"/>
      </c>
      <c r="J27" s="35">
        <f t="shared" si="1"/>
      </c>
    </row>
    <row r="28" spans="2:10" ht="22.5" customHeight="1" hidden="1">
      <c r="B28" s="88"/>
      <c r="C28" s="25">
        <f>IF(B28&lt;&gt;"",VLOOKUP(B28,Lists!GWPVAL,2,FALSE),"")</f>
      </c>
      <c r="D28" s="76"/>
      <c r="E28" s="31">
        <f t="shared" si="2"/>
      </c>
      <c r="F28" s="76"/>
      <c r="G28" s="80"/>
      <c r="H28" s="85"/>
      <c r="I28" s="34">
        <f t="shared" si="0"/>
      </c>
      <c r="J28" s="34">
        <f t="shared" si="1"/>
      </c>
    </row>
    <row r="29" spans="2:10" ht="22.5" customHeight="1" hidden="1" thickBot="1">
      <c r="B29" s="88"/>
      <c r="C29" s="26">
        <f>IF(B29&lt;&gt;"",VLOOKUP(B29,Lists!GWPVAL,2,FALSE),"")</f>
      </c>
      <c r="D29" s="78"/>
      <c r="E29" s="32">
        <f t="shared" si="2"/>
      </c>
      <c r="F29" s="78"/>
      <c r="G29" s="81"/>
      <c r="H29" s="86"/>
      <c r="I29" s="35">
        <f t="shared" si="0"/>
      </c>
      <c r="J29" s="35">
        <f t="shared" si="1"/>
      </c>
    </row>
    <row r="30" spans="2:10" ht="32.25" customHeight="1" thickBot="1">
      <c r="B30" s="57" t="s">
        <v>24</v>
      </c>
      <c r="C30" s="73"/>
      <c r="D30" s="74"/>
      <c r="E30" s="37">
        <f>IF(E13="","",SUM(E13:E29))</f>
      </c>
      <c r="F30" s="57"/>
      <c r="G30" s="73"/>
      <c r="H30" s="74"/>
      <c r="I30" s="38">
        <f>IF(I13="","",SUM(I13:I29))</f>
      </c>
      <c r="J30" s="39">
        <f>IF(J13="","",SUM(J13:J29))</f>
      </c>
    </row>
    <row r="31" spans="2:10" ht="15.75">
      <c r="B31" s="16"/>
      <c r="C31" s="16"/>
      <c r="D31" s="16"/>
      <c r="E31" s="16"/>
      <c r="F31" s="16"/>
      <c r="G31" s="16"/>
      <c r="H31" s="16"/>
      <c r="I31" s="16"/>
      <c r="J31" s="16"/>
    </row>
    <row r="32" spans="2:9" ht="18">
      <c r="B32" s="49" t="s">
        <v>48</v>
      </c>
      <c r="C32" s="50"/>
      <c r="D32" s="50"/>
      <c r="E32" s="50"/>
      <c r="F32" s="50"/>
      <c r="G32" s="50"/>
      <c r="H32" s="50"/>
      <c r="I32" s="50"/>
    </row>
    <row r="33" ht="15.75">
      <c r="B33" s="15" t="s">
        <v>53</v>
      </c>
    </row>
  </sheetData>
  <sheetProtection password="D232" sheet="1" formatCells="0" formatColumns="0" formatRows="0" insertColumns="0" insertRows="0" insertHyperlinks="0" deleteColumns="0" deleteRows="0" selectLockedCells="1" sort="0" autoFilter="0" pivotTables="0"/>
  <mergeCells count="13">
    <mergeCell ref="I10:J10"/>
    <mergeCell ref="B10:B12"/>
    <mergeCell ref="C10:C12"/>
    <mergeCell ref="F11:G11"/>
    <mergeCell ref="D10:H10"/>
    <mergeCell ref="H11:H12"/>
    <mergeCell ref="D5:E5"/>
    <mergeCell ref="D6:E6"/>
    <mergeCell ref="F5:H5"/>
    <mergeCell ref="F6:H6"/>
    <mergeCell ref="D11:E11"/>
    <mergeCell ref="B30:D30"/>
    <mergeCell ref="F30:H30"/>
  </mergeCells>
  <printOptions/>
  <pageMargins left="0.45" right="0.7" top="0.5" bottom="0.5" header="0.3" footer="0.3"/>
  <pageSetup horizontalDpi="600" verticalDpi="600" orientation="landscape" scale="77" r:id="rId4"/>
  <rowBreaks count="1" manualBreakCount="1">
    <brk id="32" max="9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67"/>
  <sheetViews>
    <sheetView zoomScale="120" zoomScaleNormal="120" zoomScalePageLayoutView="0" workbookViewId="0" topLeftCell="A1">
      <selection activeCell="N1" sqref="N1"/>
    </sheetView>
  </sheetViews>
  <sheetFormatPr defaultColWidth="9.140625" defaultRowHeight="15"/>
  <cols>
    <col min="1" max="1" width="42.7109375" style="6" customWidth="1"/>
    <col min="2" max="16384" width="9.140625" style="6" customWidth="1"/>
  </cols>
  <sheetData>
    <row r="1" spans="1:18" ht="15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1:18" ht="16.5" thickBo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ht="16.5" thickBot="1">
      <c r="A3" s="3" t="s">
        <v>0</v>
      </c>
      <c r="B3" s="4" t="s">
        <v>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18" ht="15.75">
      <c r="A4" s="41" t="s">
        <v>2</v>
      </c>
      <c r="B4" s="40">
        <v>14800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5.75">
      <c r="A5" s="42" t="s">
        <v>19</v>
      </c>
      <c r="B5" s="1">
        <v>675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ht="15.75">
      <c r="A6" s="42" t="s">
        <v>28</v>
      </c>
      <c r="B6" s="1">
        <v>92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15.75">
      <c r="A7" s="42" t="s">
        <v>3</v>
      </c>
      <c r="B7" s="1">
        <v>3500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1:18" ht="15.75">
      <c r="A8" s="42" t="s">
        <v>29</v>
      </c>
      <c r="B8" s="1">
        <v>1100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9" spans="1:18" ht="15.75">
      <c r="A9" s="42" t="s">
        <v>4</v>
      </c>
      <c r="B9" s="1">
        <v>1430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1:18" ht="15.75">
      <c r="A10" s="42" t="s">
        <v>30</v>
      </c>
      <c r="B10" s="1">
        <v>353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</row>
    <row r="11" spans="1:18" ht="15.75">
      <c r="A11" s="42" t="s">
        <v>5</v>
      </c>
      <c r="B11" s="1">
        <v>4470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</row>
    <row r="12" spans="1:18" ht="15.75">
      <c r="A12" s="42" t="s">
        <v>31</v>
      </c>
      <c r="B12" s="1">
        <v>53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</row>
    <row r="13" spans="1:18" ht="15.75">
      <c r="A13" s="42" t="s">
        <v>6</v>
      </c>
      <c r="B13" s="1">
        <v>124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</row>
    <row r="14" spans="1:18" ht="15.75">
      <c r="A14" s="42" t="s">
        <v>32</v>
      </c>
      <c r="B14" s="1">
        <v>12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</row>
    <row r="15" spans="1:18" ht="15.75">
      <c r="A15" s="42" t="s">
        <v>7</v>
      </c>
      <c r="B15" s="1">
        <v>3220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</row>
    <row r="16" spans="1:18" ht="15.75">
      <c r="A16" s="42" t="s">
        <v>33</v>
      </c>
      <c r="B16" s="1">
        <v>1340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15.75">
      <c r="A17" s="42" t="s">
        <v>34</v>
      </c>
      <c r="B17" s="1">
        <v>1370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</row>
    <row r="18" spans="1:18" ht="15.75">
      <c r="A18" s="42" t="s">
        <v>8</v>
      </c>
      <c r="B18" s="1">
        <v>9810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</row>
    <row r="19" spans="1:18" ht="15.75">
      <c r="A19" s="42" t="s">
        <v>35</v>
      </c>
      <c r="B19" s="1">
        <v>693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1:18" ht="15.75">
      <c r="A20" s="42" t="s">
        <v>36</v>
      </c>
      <c r="B20" s="1">
        <v>1030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</row>
    <row r="21" spans="1:18" ht="15.75">
      <c r="A21" s="42" t="s">
        <v>37</v>
      </c>
      <c r="B21" s="1">
        <v>794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</row>
    <row r="22" spans="1:18" ht="15.75">
      <c r="A22" s="42" t="s">
        <v>45</v>
      </c>
      <c r="B22" s="1">
        <v>1640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</row>
    <row r="23" spans="1:18" ht="18.75">
      <c r="A23" s="42" t="s">
        <v>38</v>
      </c>
      <c r="B23" s="1">
        <v>7390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</row>
    <row r="24" spans="1:18" ht="18.75">
      <c r="A24" s="42" t="s">
        <v>39</v>
      </c>
      <c r="B24" s="1">
        <v>12200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</row>
    <row r="25" spans="1:18" ht="18.75">
      <c r="A25" s="42" t="s">
        <v>40</v>
      </c>
      <c r="B25" s="1">
        <v>8830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</row>
    <row r="26" spans="1:18" ht="18.75">
      <c r="A26" s="42" t="s">
        <v>41</v>
      </c>
      <c r="B26" s="1">
        <v>17340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</row>
    <row r="27" spans="1:18" ht="18.75">
      <c r="A27" s="42" t="s">
        <v>20</v>
      </c>
      <c r="B27" s="1">
        <v>8860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</row>
    <row r="28" spans="1:18" ht="18.75">
      <c r="A28" s="42" t="s">
        <v>42</v>
      </c>
      <c r="B28" s="1">
        <v>10300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</row>
    <row r="29" spans="1:18" ht="18.75">
      <c r="A29" s="42" t="s">
        <v>43</v>
      </c>
      <c r="B29" s="1">
        <v>9160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</row>
    <row r="30" spans="1:18" ht="18.75">
      <c r="A30" s="42" t="s">
        <v>21</v>
      </c>
      <c r="B30" s="1">
        <v>9300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</row>
    <row r="31" spans="1:18" ht="19.5" thickBot="1">
      <c r="A31" s="43" t="s">
        <v>44</v>
      </c>
      <c r="B31" s="2">
        <v>7500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</row>
    <row r="32" spans="1:18" ht="15.75">
      <c r="A32" s="5"/>
      <c r="B32" s="44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</row>
    <row r="33" spans="1:18" ht="15.75">
      <c r="A33" s="5"/>
      <c r="B33" s="4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</row>
    <row r="34" spans="1:18" ht="15.75">
      <c r="A34" s="5"/>
      <c r="B34" s="4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</row>
    <row r="35" spans="1:18" ht="15.75">
      <c r="A35" s="5"/>
      <c r="B35" s="4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</row>
    <row r="36" spans="1:18" ht="15.75">
      <c r="A36" s="5"/>
      <c r="B36" s="44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</row>
    <row r="37" spans="1:18" ht="15.75">
      <c r="A37" s="5"/>
      <c r="B37" s="46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</row>
    <row r="38" spans="1:18" ht="15.75">
      <c r="A38" s="5"/>
      <c r="B38" s="46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</row>
    <row r="39" spans="1:2" ht="15.75">
      <c r="A39" s="5"/>
      <c r="B39" s="47"/>
    </row>
    <row r="40" spans="1:2" ht="15.75">
      <c r="A40" s="5"/>
      <c r="B40" s="47"/>
    </row>
    <row r="41" spans="1:2" ht="15.75">
      <c r="A41" s="5"/>
      <c r="B41" s="47"/>
    </row>
    <row r="42" spans="1:2" ht="15.75">
      <c r="A42" s="5"/>
      <c r="B42" s="47"/>
    </row>
    <row r="43" spans="1:2" ht="15.75">
      <c r="A43" s="5"/>
      <c r="B43" s="47"/>
    </row>
    <row r="44" spans="1:2" ht="15.75">
      <c r="A44" s="5"/>
      <c r="B44" s="47"/>
    </row>
    <row r="45" spans="1:2" ht="15.75">
      <c r="A45" s="5"/>
      <c r="B45" s="47"/>
    </row>
    <row r="46" spans="1:2" ht="15.75">
      <c r="A46" s="5"/>
      <c r="B46" s="47"/>
    </row>
    <row r="47" spans="1:2" ht="15.75">
      <c r="A47" s="5"/>
      <c r="B47" s="47"/>
    </row>
    <row r="48" spans="1:2" ht="15.75">
      <c r="A48" s="5"/>
      <c r="B48" s="46"/>
    </row>
    <row r="49" spans="1:2" ht="15.75">
      <c r="A49" s="5"/>
      <c r="B49" s="47"/>
    </row>
    <row r="50" spans="1:2" ht="15.75">
      <c r="A50" s="5"/>
      <c r="B50" s="47"/>
    </row>
    <row r="51" spans="1:2" ht="15.75">
      <c r="A51" s="5"/>
      <c r="B51" s="47"/>
    </row>
    <row r="52" spans="1:2" ht="15.75">
      <c r="A52" s="5"/>
      <c r="B52" s="47"/>
    </row>
    <row r="53" spans="1:2" ht="15.75">
      <c r="A53" s="5"/>
      <c r="B53" s="47"/>
    </row>
    <row r="54" spans="1:2" ht="15.75">
      <c r="A54" s="5"/>
      <c r="B54" s="47"/>
    </row>
    <row r="55" spans="1:2" ht="15.75">
      <c r="A55" s="5"/>
      <c r="B55" s="47"/>
    </row>
    <row r="56" spans="1:2" ht="15.75">
      <c r="A56" s="5"/>
      <c r="B56" s="47"/>
    </row>
    <row r="57" spans="1:2" ht="15.75">
      <c r="A57" s="5"/>
      <c r="B57" s="47"/>
    </row>
    <row r="58" spans="1:2" ht="15.75">
      <c r="A58" s="5"/>
      <c r="B58" s="47"/>
    </row>
    <row r="59" spans="1:2" ht="15.75">
      <c r="A59" s="5"/>
      <c r="B59" s="47"/>
    </row>
    <row r="60" spans="1:2" ht="15.75">
      <c r="A60" s="5"/>
      <c r="B60" s="47"/>
    </row>
    <row r="61" spans="1:2" ht="15.75">
      <c r="A61" s="5"/>
      <c r="B61" s="47"/>
    </row>
    <row r="62" spans="1:2" ht="15.75">
      <c r="A62" s="5"/>
      <c r="B62" s="47"/>
    </row>
    <row r="63" spans="1:2" ht="15.75">
      <c r="A63" s="5"/>
      <c r="B63" s="47"/>
    </row>
    <row r="64" spans="1:2" ht="15.75">
      <c r="A64" s="5"/>
      <c r="B64" s="47"/>
    </row>
    <row r="65" spans="1:2" ht="15.75">
      <c r="A65" s="5"/>
      <c r="B65" s="47"/>
    </row>
    <row r="66" spans="1:2" ht="15.75">
      <c r="A66" s="5"/>
      <c r="B66" s="47"/>
    </row>
    <row r="67" spans="1:2" ht="15.75">
      <c r="A67" s="5"/>
      <c r="B67" s="46"/>
    </row>
  </sheetData>
  <sheetProtection password="D232" sheet="1" selectLockedCells="1"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E12:L21"/>
  <sheetViews>
    <sheetView zoomScalePageLayoutView="0" workbookViewId="0" topLeftCell="A1">
      <selection activeCell="A1" sqref="A1"/>
    </sheetView>
  </sheetViews>
  <sheetFormatPr defaultColWidth="9.140625" defaultRowHeight="15"/>
  <cols>
    <col min="1" max="16384" width="9.140625" style="8" customWidth="1"/>
  </cols>
  <sheetData>
    <row r="12" ht="42">
      <c r="E12" s="7" t="s">
        <v>47</v>
      </c>
    </row>
    <row r="14" spans="6:10" ht="21">
      <c r="F14" s="9"/>
      <c r="G14" s="9"/>
      <c r="H14" s="10" t="s">
        <v>46</v>
      </c>
      <c r="I14" s="9"/>
      <c r="J14" s="9"/>
    </row>
    <row r="15" spans="6:10" ht="21">
      <c r="F15" s="9"/>
      <c r="G15" s="9"/>
      <c r="H15" s="9" t="s">
        <v>18</v>
      </c>
      <c r="I15" s="9"/>
      <c r="J15" s="9"/>
    </row>
    <row r="16" spans="8:12" ht="21">
      <c r="H16" s="11"/>
      <c r="I16" s="11"/>
      <c r="J16" s="11"/>
      <c r="K16" s="11"/>
      <c r="L16" s="11"/>
    </row>
    <row r="17" spans="8:12" ht="21">
      <c r="H17" s="12" t="s">
        <v>14</v>
      </c>
      <c r="I17" s="13"/>
      <c r="J17" s="13"/>
      <c r="K17" s="13"/>
      <c r="L17" s="13"/>
    </row>
    <row r="18" spans="8:12" ht="21">
      <c r="H18" s="12" t="s">
        <v>15</v>
      </c>
      <c r="I18" s="11"/>
      <c r="K18" s="13"/>
      <c r="L18" s="13"/>
    </row>
    <row r="19" spans="8:12" ht="21">
      <c r="H19" s="12" t="s">
        <v>16</v>
      </c>
      <c r="I19" s="11"/>
      <c r="K19" s="13"/>
      <c r="L19" s="13"/>
    </row>
    <row r="20" spans="8:12" ht="21">
      <c r="H20" s="12" t="s">
        <v>17</v>
      </c>
      <c r="I20" s="11"/>
      <c r="K20" s="13"/>
      <c r="L20" s="13"/>
    </row>
    <row r="21" spans="8:12" ht="21">
      <c r="H21" s="13"/>
      <c r="I21" s="13"/>
      <c r="J21" s="13"/>
      <c r="K21" s="13"/>
      <c r="L21" s="13"/>
    </row>
  </sheetData>
  <sheetProtection password="D232" sheet="1"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zaidita</dc:creator>
  <cp:keywords/>
  <dc:description/>
  <cp:lastModifiedBy>DEEP User</cp:lastModifiedBy>
  <cp:lastPrinted>2014-01-23T21:37:47Z</cp:lastPrinted>
  <dcterms:created xsi:type="dcterms:W3CDTF">2011-02-22T04:00:22Z</dcterms:created>
  <dcterms:modified xsi:type="dcterms:W3CDTF">2014-01-24T13:27:46Z</dcterms:modified>
  <cp:category/>
  <cp:version/>
  <cp:contentType/>
  <cp:contentStatus/>
</cp:coreProperties>
</file>