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:\minWageFy22\Template\"/>
    </mc:Choice>
  </mc:AlternateContent>
  <xr:revisionPtr revIDLastSave="0" documentId="13_ncr:1_{1A98A952-6B5F-416B-A372-4F82F37CA8E5}" xr6:coauthVersionLast="41" xr6:coauthVersionMax="46" xr10:uidLastSave="{00000000-0000-0000-0000-000000000000}"/>
  <bookViews>
    <workbookView xWindow="28680" yWindow="4575" windowWidth="20730" windowHeight="11160" xr2:uid="{88A3D8E0-0589-413E-ADD7-156C6F17F658}"/>
  </bookViews>
  <sheets>
    <sheet name="survey" sheetId="3" r:id="rId1"/>
    <sheet name="examples" sheetId="1" r:id="rId2"/>
    <sheet name="dropDown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J12" i="1" s="1"/>
  <c r="K12" i="1" s="1"/>
  <c r="L12" i="1" s="1"/>
  <c r="F12" i="1"/>
  <c r="G12" i="1" s="1"/>
  <c r="J11" i="1"/>
  <c r="K11" i="1" s="1"/>
  <c r="L11" i="1" s="1"/>
  <c r="H10" i="1"/>
  <c r="J10" i="1" l="1"/>
  <c r="K10" i="1" s="1"/>
  <c r="G10" i="1"/>
  <c r="F10" i="1"/>
  <c r="G9" i="1"/>
  <c r="J9" i="1"/>
  <c r="K9" i="1" s="1"/>
  <c r="F9" i="1"/>
  <c r="J8" i="1"/>
  <c r="K8" i="1" s="1"/>
  <c r="F8" i="1"/>
  <c r="G8" i="1" s="1"/>
  <c r="L10" i="1" l="1"/>
  <c r="L9" i="1"/>
  <c r="L8" i="1"/>
</calcChain>
</file>

<file path=xl/sharedStrings.xml><?xml version="1.0" encoding="utf-8"?>
<sst xmlns="http://schemas.openxmlformats.org/spreadsheetml/2006/main" count="327" uniqueCount="301">
  <si>
    <t>Provider Name</t>
  </si>
  <si>
    <t>PIN</t>
  </si>
  <si>
    <t>Abilis, Inc.</t>
  </si>
  <si>
    <t>697</t>
  </si>
  <si>
    <t>Abilities Without Boundaries, Inc.</t>
  </si>
  <si>
    <t>282</t>
  </si>
  <si>
    <t>Ability Beyond Disability</t>
  </si>
  <si>
    <t>284</t>
  </si>
  <si>
    <t>Aces</t>
  </si>
  <si>
    <t>614</t>
  </si>
  <si>
    <t>ACORD, Inc.</t>
  </si>
  <si>
    <t>615</t>
  </si>
  <si>
    <t>Adelbrook Community</t>
  </si>
  <si>
    <t>2431</t>
  </si>
  <si>
    <t>Adult Voc. Programs</t>
  </si>
  <si>
    <t>817</t>
  </si>
  <si>
    <t>All Care, LLC</t>
  </si>
  <si>
    <t>2694</t>
  </si>
  <si>
    <t>All Pointe Care LLC</t>
  </si>
  <si>
    <t>2073</t>
  </si>
  <si>
    <t>Alliance Healthcare Solutions, LLC</t>
  </si>
  <si>
    <t>2283</t>
  </si>
  <si>
    <t>Allied Rehabilitation CN</t>
  </si>
  <si>
    <t>23</t>
  </si>
  <si>
    <t>Alternative Services, Inc</t>
  </si>
  <si>
    <t>730</t>
  </si>
  <si>
    <t>Alternatives, Inc.</t>
  </si>
  <si>
    <t>1482</t>
  </si>
  <si>
    <t>ARC of Eastern CT</t>
  </si>
  <si>
    <t>822</t>
  </si>
  <si>
    <t>ARC of Greater New Haven</t>
  </si>
  <si>
    <t>458</t>
  </si>
  <si>
    <t>ARC of Southington, Inc.</t>
  </si>
  <si>
    <t>468</t>
  </si>
  <si>
    <t>ARI of Connecticut, Inc.</t>
  </si>
  <si>
    <t>695</t>
  </si>
  <si>
    <t>Ascension Habilitative Support Services, LLC</t>
  </si>
  <si>
    <t>2593</t>
  </si>
  <si>
    <t>BAROCO Corporation</t>
  </si>
  <si>
    <t>818</t>
  </si>
  <si>
    <t>Behavioral Management</t>
  </si>
  <si>
    <t>2192</t>
  </si>
  <si>
    <t>Benhaven Inc.</t>
  </si>
  <si>
    <t>118</t>
  </si>
  <si>
    <t>Brian House, Inc.</t>
  </si>
  <si>
    <t>455</t>
  </si>
  <si>
    <t>Bristol ARC</t>
  </si>
  <si>
    <t>281</t>
  </si>
  <si>
    <t>Buckingham Comm. Serv.</t>
  </si>
  <si>
    <t>861</t>
  </si>
  <si>
    <t>Caring Community of CT.</t>
  </si>
  <si>
    <t>731</t>
  </si>
  <si>
    <t>Catholic Charities</t>
  </si>
  <si>
    <t>119</t>
  </si>
  <si>
    <t>CCARC</t>
  </si>
  <si>
    <t>5</t>
  </si>
  <si>
    <t>Center of Hope Foundation</t>
  </si>
  <si>
    <t>278</t>
  </si>
  <si>
    <t>Cerebral Palsy of Westchester</t>
  </si>
  <si>
    <t>2128</t>
  </si>
  <si>
    <t>Chapel Haven</t>
  </si>
  <si>
    <t>612</t>
  </si>
  <si>
    <t>Chez Nous</t>
  </si>
  <si>
    <t>1504</t>
  </si>
  <si>
    <t>Children's Center of Hamden, Inc. The</t>
  </si>
  <si>
    <t>2261</t>
  </si>
  <si>
    <t>Clasp Homes Inc.</t>
  </si>
  <si>
    <t>696</t>
  </si>
  <si>
    <t>Community Residences Inc.</t>
  </si>
  <si>
    <t>8</t>
  </si>
  <si>
    <t>Community Social Integrt</t>
  </si>
  <si>
    <t>2067</t>
  </si>
  <si>
    <t>Community Systems, Inc</t>
  </si>
  <si>
    <t>283</t>
  </si>
  <si>
    <t>Community Voc. Services</t>
  </si>
  <si>
    <t>820</t>
  </si>
  <si>
    <t>Connecticut Behavioral Health</t>
  </si>
  <si>
    <t>2241</t>
  </si>
  <si>
    <t>Connection, The</t>
  </si>
  <si>
    <t>1443</t>
  </si>
  <si>
    <t>Continuum of Care. Inc.</t>
  </si>
  <si>
    <t>1815</t>
  </si>
  <si>
    <t>Corp.Public Mgmt</t>
  </si>
  <si>
    <t>271</t>
  </si>
  <si>
    <t>CREC</t>
  </si>
  <si>
    <t>14</t>
  </si>
  <si>
    <t>CT Institute for Blind</t>
  </si>
  <si>
    <t>13</t>
  </si>
  <si>
    <t>CW Resources, Inc.</t>
  </si>
  <si>
    <t>16</t>
  </si>
  <si>
    <t>Disability Resource Network</t>
  </si>
  <si>
    <t>2308</t>
  </si>
  <si>
    <t>Dungarvin, CT. LLC</t>
  </si>
  <si>
    <t>2255</t>
  </si>
  <si>
    <t>Easter Seal GT Waterbury</t>
  </si>
  <si>
    <t>295</t>
  </si>
  <si>
    <t>Easter Seals Capital Region and Eastern CT</t>
  </si>
  <si>
    <t>134</t>
  </si>
  <si>
    <t>Eastern Comm. Dev. Corp</t>
  </si>
  <si>
    <t>732</t>
  </si>
  <si>
    <t>EdAdvance</t>
  </si>
  <si>
    <t>303</t>
  </si>
  <si>
    <t>Edcon Group</t>
  </si>
  <si>
    <t>1309</t>
  </si>
  <si>
    <t>Elegant Clinical Corporation</t>
  </si>
  <si>
    <t>2581</t>
  </si>
  <si>
    <t>Employment Options</t>
  </si>
  <si>
    <t>2135</t>
  </si>
  <si>
    <t>Family Options</t>
  </si>
  <si>
    <t>1969</t>
  </si>
  <si>
    <t>Family Partnerships</t>
  </si>
  <si>
    <t>2160</t>
  </si>
  <si>
    <t>Family Support Team</t>
  </si>
  <si>
    <t>2217</t>
  </si>
  <si>
    <t>Farmington Valley ARC</t>
  </si>
  <si>
    <t>20</t>
  </si>
  <si>
    <t>Friends of New Milford, Inc.</t>
  </si>
  <si>
    <t>1776</t>
  </si>
  <si>
    <t>Futures, Inc.</t>
  </si>
  <si>
    <t>1850</t>
  </si>
  <si>
    <t>Good Life Residential, LLC</t>
  </si>
  <si>
    <t>2586</t>
  </si>
  <si>
    <t>Goodwill Ind. Of W CT.</t>
  </si>
  <si>
    <t>707</t>
  </si>
  <si>
    <t>Goodwill Industries of Southern New England, Inc.</t>
  </si>
  <si>
    <t>456</t>
  </si>
  <si>
    <t>Green Chimneys Children Svs</t>
  </si>
  <si>
    <t>286</t>
  </si>
  <si>
    <t>Grounded in Love, Inc</t>
  </si>
  <si>
    <t>285</t>
  </si>
  <si>
    <t>Growers Inc</t>
  </si>
  <si>
    <t>2513</t>
  </si>
  <si>
    <t>Guide Inc.</t>
  </si>
  <si>
    <t>1480</t>
  </si>
  <si>
    <t>HARC</t>
  </si>
  <si>
    <t>25</t>
  </si>
  <si>
    <t>HART United</t>
  </si>
  <si>
    <t>459</t>
  </si>
  <si>
    <t>Helping People Excel</t>
  </si>
  <si>
    <t>2280</t>
  </si>
  <si>
    <t>Hispanic Coalition of Greater Waterbury</t>
  </si>
  <si>
    <t>2143</t>
  </si>
  <si>
    <t>Horizons Programs</t>
  </si>
  <si>
    <t>245</t>
  </si>
  <si>
    <t>Humanidad, Inc.</t>
  </si>
  <si>
    <t>31</t>
  </si>
  <si>
    <t>ICES</t>
  </si>
  <si>
    <t>1972</t>
  </si>
  <si>
    <t>Inclusion First</t>
  </si>
  <si>
    <t>2178</t>
  </si>
  <si>
    <t>Institute for Prof. Practice</t>
  </si>
  <si>
    <t>289</t>
  </si>
  <si>
    <t>JCL</t>
  </si>
  <si>
    <t>1064</t>
  </si>
  <si>
    <t>Journey Found</t>
  </si>
  <si>
    <t>2576</t>
  </si>
  <si>
    <t>Kencrest Services</t>
  </si>
  <si>
    <t>2312</t>
  </si>
  <si>
    <t>Kennedy Center</t>
  </si>
  <si>
    <t>699</t>
  </si>
  <si>
    <t>Key Human Services, Inc.</t>
  </si>
  <si>
    <t>277</t>
  </si>
  <si>
    <t>Kuhn Employment Opport.</t>
  </si>
  <si>
    <t>611</t>
  </si>
  <si>
    <t>Life Needs Co-Op</t>
  </si>
  <si>
    <t>2647</t>
  </si>
  <si>
    <t>Lighthouse Voc-Ed Center</t>
  </si>
  <si>
    <t>1737</t>
  </si>
  <si>
    <t>Living Innovations Support Services, Inc.</t>
  </si>
  <si>
    <t>2737</t>
  </si>
  <si>
    <t>MARC Comm. Resources</t>
  </si>
  <si>
    <t>462</t>
  </si>
  <si>
    <t>MARC Inc. (Manchester)</t>
  </si>
  <si>
    <t>144</t>
  </si>
  <si>
    <t xml:space="preserve">MARCH, Inc. </t>
  </si>
  <si>
    <t>243</t>
  </si>
  <si>
    <t>Marrakech Housing Opt</t>
  </si>
  <si>
    <t>1288</t>
  </si>
  <si>
    <t>Midstate ARC Inc.</t>
  </si>
  <si>
    <t>140</t>
  </si>
  <si>
    <t>Milestones Behavioral Services Inc.</t>
  </si>
  <si>
    <t>2305</t>
  </si>
  <si>
    <t>Mosaic</t>
  </si>
  <si>
    <t>616</t>
  </si>
  <si>
    <t>NERS</t>
  </si>
  <si>
    <t>463</t>
  </si>
  <si>
    <t>Network, Inc.</t>
  </si>
  <si>
    <t>1149</t>
  </si>
  <si>
    <t>New Beginnings for Life</t>
  </si>
  <si>
    <t>2328</t>
  </si>
  <si>
    <t>New Canaan Group Home</t>
  </si>
  <si>
    <t>1955</t>
  </si>
  <si>
    <t>New England Business Associates Inc.</t>
  </si>
  <si>
    <t>2229</t>
  </si>
  <si>
    <t>New Foundations , Inc</t>
  </si>
  <si>
    <t>287</t>
  </si>
  <si>
    <t>North American Family Institute</t>
  </si>
  <si>
    <t>2155</t>
  </si>
  <si>
    <t>Northeast PLC SVS</t>
  </si>
  <si>
    <t>273</t>
  </si>
  <si>
    <t>Opportunity House, Inc.</t>
  </si>
  <si>
    <t>617</t>
  </si>
  <si>
    <t>Opportunity Works</t>
  </si>
  <si>
    <t>2454</t>
  </si>
  <si>
    <t>Options Unlimited, Inc.</t>
  </si>
  <si>
    <t>1619</t>
  </si>
  <si>
    <t>Prime Care, Inc</t>
  </si>
  <si>
    <t>1141</t>
  </si>
  <si>
    <t>Reliance Health, Inc.</t>
  </si>
  <si>
    <t>1238</t>
  </si>
  <si>
    <t>Resources for Human Dev</t>
  </si>
  <si>
    <t>1770</t>
  </si>
  <si>
    <t>RMS Development</t>
  </si>
  <si>
    <t>34</t>
  </si>
  <si>
    <t>Robin's Nest Intergenerational  Day Care</t>
  </si>
  <si>
    <t>2152</t>
  </si>
  <si>
    <t>S I S T E R S, LLC</t>
  </si>
  <si>
    <t>2473</t>
  </si>
  <si>
    <t>SARAH Inc.</t>
  </si>
  <si>
    <t>467</t>
  </si>
  <si>
    <t>SARAH Seneca Inc</t>
  </si>
  <si>
    <t>1274</t>
  </si>
  <si>
    <t>SARAH Tuxis Inc</t>
  </si>
  <si>
    <t>1273</t>
  </si>
  <si>
    <t>Seabird Enterprises</t>
  </si>
  <si>
    <t>823</t>
  </si>
  <si>
    <t>Senior Care Center of America</t>
  </si>
  <si>
    <t>2322</t>
  </si>
  <si>
    <t>Sharp Training</t>
  </si>
  <si>
    <t>824</t>
  </si>
  <si>
    <t>SOUTHEASTERN EMPLOYMENT SRV</t>
  </si>
  <si>
    <t>2121</t>
  </si>
  <si>
    <t>ST Vincents Spec.  Needs</t>
  </si>
  <si>
    <t>706</t>
  </si>
  <si>
    <t>St. Catherine Center for Special Needs Inc.</t>
  </si>
  <si>
    <t>2638</t>
  </si>
  <si>
    <t>STAR, Inc.</t>
  </si>
  <si>
    <t>708</t>
  </si>
  <si>
    <t>Sunrise Northeast, Inc.</t>
  </si>
  <si>
    <t>250</t>
  </si>
  <si>
    <t>Sunset Hill, Inc.</t>
  </si>
  <si>
    <t>1319</t>
  </si>
  <si>
    <t>Sunset Shores</t>
  </si>
  <si>
    <t>1586</t>
  </si>
  <si>
    <t>The Arc of Litchfield County</t>
  </si>
  <si>
    <t>291</t>
  </si>
  <si>
    <t>Transitional Employment Unlimited</t>
  </si>
  <si>
    <t>299</t>
  </si>
  <si>
    <t>Turning Leaf Agency</t>
  </si>
  <si>
    <t>2214</t>
  </si>
  <si>
    <t>UCP of Eastern CT</t>
  </si>
  <si>
    <t>826</t>
  </si>
  <si>
    <t>Vantage Group, Inc.</t>
  </si>
  <si>
    <t>472</t>
  </si>
  <si>
    <t>Viability, Inc.</t>
  </si>
  <si>
    <t>29</t>
  </si>
  <si>
    <t>Vinfen Corp of CT</t>
  </si>
  <si>
    <t>1909</t>
  </si>
  <si>
    <t>Vista Vocational &amp; Life Skills</t>
  </si>
  <si>
    <t>1676</t>
  </si>
  <si>
    <t>VOGL PROGRAM FOR AUTISM SPECTRUM DISORDERS (THE)</t>
  </si>
  <si>
    <t>2306</t>
  </si>
  <si>
    <t>WARC</t>
  </si>
  <si>
    <t>294</t>
  </si>
  <si>
    <t>West Haven Comm. House</t>
  </si>
  <si>
    <t>618</t>
  </si>
  <si>
    <t>Whole Life, Inc.</t>
  </si>
  <si>
    <t>248</t>
  </si>
  <si>
    <t>WILA</t>
  </si>
  <si>
    <t>38</t>
  </si>
  <si>
    <t>Winsted Senior Center</t>
  </si>
  <si>
    <t>301</t>
  </si>
  <si>
    <t>Establish New Benefit, Expand Existing Benefit, Cost Increase for Current Benefit</t>
  </si>
  <si>
    <t>Count of Employees Receiving Benefit</t>
  </si>
  <si>
    <t>Average Current Benefit Cost</t>
  </si>
  <si>
    <t>Total Current Benefit Cost</t>
  </si>
  <si>
    <t>Count of Employees to Receive Benefit</t>
  </si>
  <si>
    <t>Average Future Benefit Cost</t>
  </si>
  <si>
    <t>Estimated DDS Funded Salaries</t>
  </si>
  <si>
    <t>Fiscal Year 2021</t>
  </si>
  <si>
    <t>Fiscal Year 2022</t>
  </si>
  <si>
    <t>Annual Salaries of Employees Receing Benefit</t>
  </si>
  <si>
    <t>Establish New Benefit</t>
  </si>
  <si>
    <t>Cost Increase for Current Benefit</t>
  </si>
  <si>
    <t>Expand Existing Benefit</t>
  </si>
  <si>
    <t>Total Future Benefit Cost</t>
  </si>
  <si>
    <t>Benefit Cost Increase</t>
  </si>
  <si>
    <t>Impact of wage increase on existing defined benefit retirement plan.  Agency contributes 8.5% of salaries.</t>
  </si>
  <si>
    <t>Annual Salaries of Employees to Receive Benefit</t>
  </si>
  <si>
    <t>Increase contribution to defined benfit plan from 8.5% of salaries to 9.5% of salaries.</t>
  </si>
  <si>
    <t>Impact of wage increase on existing health care plan.  Agency is part of union health care plan.  Agency contribution is 26% of salaries.</t>
  </si>
  <si>
    <t>Health</t>
  </si>
  <si>
    <t>Retirement</t>
  </si>
  <si>
    <t>Benefit Type</t>
  </si>
  <si>
    <t>Expand employee participation in health care plan. Agency is part of union health care plan.  Agency contribution is 26% of salaries.</t>
  </si>
  <si>
    <t>Impact of wage increase on existing defined contribution retirement plan.  Agency matches contributions up to 5% of salaries.</t>
  </si>
  <si>
    <t>Item Description</t>
  </si>
  <si>
    <t>Total FTEs</t>
  </si>
  <si>
    <t>Annual Salaries of Employees Receiving Benefit</t>
  </si>
  <si>
    <t>Union Positions</t>
  </si>
  <si>
    <t>Non-union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</si>
</sst>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0" fillId="0" borderId="0" xfId="0" applyFill="1" applyBorder="1"/>
    <xf numFmtId="0" fontId="4" fillId="2" borderId="1" xfId="2" applyFont="1" applyFill="1" applyBorder="1" applyAlignment="1">
      <alignment horizontal="center"/>
    </xf>
    <xf numFmtId="0" fontId="4" fillId="0" borderId="2" xfId="2" applyFont="1" applyFill="1" applyBorder="1" applyAlignment="1"/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0" fontId="0" fillId="0" borderId="0" xfId="0" applyFill="1" applyBorder="1" applyAlignment="1">
      <alignment horizontal="right" indent="1"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right" wrapText="1"/>
    </xf>
    <xf numFmtId="0" fontId="0" fillId="0" borderId="0" xfId="0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164" fontId="0" fillId="0" borderId="0" xfId="1" applyNumberFormat="1" applyFon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5" fillId="0" borderId="0" xfId="0" applyFont="1" applyFill="1" applyBorder="1"/>
    <xf numFmtId="43" fontId="0" fillId="0" borderId="0" xfId="1" applyFont="1" applyFill="1" applyBorder="1"/>
    <xf numFmtId="39" fontId="0" fillId="0" borderId="0" xfId="1" applyNumberFormat="1" applyFont="1" applyFill="1" applyBorder="1"/>
  </cellXfs>
  <cellStyles count="3">
    <cellStyle name="Comma" xfId="1" builtinId="3"/>
    <cellStyle name="Normal" xfId="0" builtinId="0"/>
    <cellStyle name="Normal_Sheet2" xfId="2" xr:uid="{C4A5F967-66A8-4CD3-970B-8FE48E174198}"/>
  </cellStyles>
  <dxfs count="28">
    <dxf>
      <numFmt numFmtId="165" formatCode="&quot;$&quot;#,##0.00"/>
      <fill>
        <patternFill patternType="none">
          <fgColor indexed="64"/>
          <bgColor indexed="65"/>
        </patternFill>
      </fill>
      <protection locked="0" hidden="0"/>
    </dxf>
    <dxf>
      <numFmt numFmtId="165" formatCode="&quot;$&quot;#,##0.00"/>
      <fill>
        <patternFill patternType="none">
          <fgColor indexed="64"/>
          <bgColor indexed="65"/>
        </patternFill>
      </fill>
      <protection locked="0" hidden="0"/>
    </dxf>
    <dxf>
      <numFmt numFmtId="165" formatCode="&quot;$&quot;#,##0.00"/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numFmt numFmtId="165" formatCode="&quot;$&quot;#,##0.00"/>
      <fill>
        <patternFill patternType="none">
          <fgColor indexed="64"/>
          <bgColor indexed="65"/>
        </patternFill>
      </fill>
      <protection locked="0" hidden="0"/>
    </dxf>
    <dxf>
      <numFmt numFmtId="165" formatCode="&quot;$&quot;#,##0.00"/>
      <fill>
        <patternFill patternType="none">
          <fgColor indexed="64"/>
          <bgColor indexed="65"/>
        </patternFill>
      </fill>
      <protection locked="0" hidden="0"/>
    </dxf>
    <dxf>
      <numFmt numFmtId="165" formatCode="&quot;$&quot;#,##0.00"/>
      <fill>
        <patternFill patternType="none">
          <fgColor indexed="64"/>
          <bgColor indexed="65"/>
        </patternFill>
      </fill>
      <protection locked="0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0" hidden="0"/>
    </dxf>
    <dxf>
      <numFmt numFmtId="165" formatCode="&quot;$&quot;#,##0.00"/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165" formatCode="&quot;$&quot;#,##0.00"/>
      <fill>
        <patternFill patternType="none">
          <fgColor indexed="64"/>
          <bgColor indexed="65"/>
        </patternFill>
      </fill>
      <protection locked="0" hidden="0"/>
    </dxf>
    <dxf>
      <numFmt numFmtId="165" formatCode="&quot;$&quot;#,##0.00"/>
      <fill>
        <patternFill patternType="none">
          <fgColor indexed="64"/>
          <bgColor indexed="65"/>
        </patternFill>
      </fill>
      <protection locked="0" hidden="0"/>
    </dxf>
    <dxf>
      <numFmt numFmtId="165" formatCode="&quot;$&quot;#,##0.00"/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numFmt numFmtId="165" formatCode="&quot;$&quot;#,##0.00"/>
      <fill>
        <patternFill patternType="none">
          <fgColor indexed="64"/>
          <bgColor indexed="65"/>
        </patternFill>
      </fill>
      <protection locked="0" hidden="0"/>
    </dxf>
    <dxf>
      <numFmt numFmtId="165" formatCode="&quot;$&quot;#,##0.00"/>
      <fill>
        <patternFill patternType="none">
          <fgColor indexed="64"/>
          <bgColor indexed="65"/>
        </patternFill>
      </fill>
      <protection locked="0" hidden="0"/>
    </dxf>
    <dxf>
      <numFmt numFmtId="165" formatCode="&quot;$&quot;#,##0.00"/>
      <fill>
        <patternFill patternType="none">
          <fgColor indexed="64"/>
          <bgColor indexed="65"/>
        </patternFill>
      </fill>
      <protection locked="0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0" hidden="0"/>
    </dxf>
    <dxf>
      <numFmt numFmtId="165" formatCode="&quot;$&quot;#,##0.00"/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altieri, Claudio" id="{5D64B269-0C10-4E83-8A39-3ECB6B3BB245}" userId="S::Claudio.Gualtieri@ct.gov::b708b4ec-517b-44e3-a35c-c72b77dd14f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2C6647-D9E0-4500-B225-5965D0336B64}" name="Table13" displayName="Table13" ref="A8:L101" totalsRowShown="0" headerRowDxfId="27" dataDxfId="26">
  <tableColumns count="12">
    <tableColumn id="1" xr3:uid="{5F3E9158-EE9E-4218-89F9-9DC79CC4F38E}" name="Item Description" dataDxfId="25"/>
    <tableColumn id="2" xr3:uid="{075F6197-E615-4212-BE31-B82972623D6E}" name="Establish New Benefit, Expand Existing Benefit, Cost Increase for Current Benefit" dataDxfId="24"/>
    <tableColumn id="12" xr3:uid="{407F83B5-58AB-4443-A9C7-4B342F0262D5}" name="Benefit Type" dataDxfId="23"/>
    <tableColumn id="3" xr3:uid="{315B2401-BD7C-4250-8602-EF02224C42EE}" name="Annual Salaries of Employees Receiving Benefit" dataDxfId="22"/>
    <tableColumn id="4" xr3:uid="{A5C87A47-6180-40DE-B080-FCD44550088E}" name="Count of Employees Receiving Benefit" dataDxfId="21" dataCellStyle="Comma"/>
    <tableColumn id="5" xr3:uid="{F9648D9D-A2C4-4971-98E2-7ECF61FC174B}" name="Average Current Benefit Cost" dataDxfId="20">
      <calculatedColumnFormula>Table13[[#This Row],[Annual Salaries of Employees Receiving Benefit]]*0.085/100</calculatedColumnFormula>
    </tableColumn>
    <tableColumn id="6" xr3:uid="{17A3ABE8-A302-4925-9E98-10569F5C8FF0}" name="Total Current Benefit Cost" dataDxfId="19">
      <calculatedColumnFormula>Table13[[#This Row],[Count of Employees Receiving Benefit]]*Table13[[#This Row],[Average Current Benefit Cost]]</calculatedColumnFormula>
    </tableColumn>
    <tableColumn id="11" xr3:uid="{8A319FE8-BF27-4BF1-8732-7DAB5735053F}" name="Annual Salaries of Employees to Receive Benefit" dataDxfId="18"/>
    <tableColumn id="7" xr3:uid="{908AD7C0-1051-4AC6-A413-BC8929EBCF90}" name="Count of Employees to Receive Benefit" dataDxfId="17"/>
    <tableColumn id="8" xr3:uid="{B214B9E8-9A92-45C1-B3C3-318D35769F72}" name="Average Future Benefit Cost" dataDxfId="16">
      <calculatedColumnFormula>Table13[[#This Row],[Annual Salaries of Employees to Receive Benefit]]*0.085/100</calculatedColumnFormula>
    </tableColumn>
    <tableColumn id="9" xr3:uid="{D81ACB0A-6D1F-41D1-8953-EFD55D0B15A5}" name="Total Future Benefit Cost" dataDxfId="15">
      <calculatedColumnFormula>Table13[[#This Row],[Count of Employees to Receive Benefit]]*Table13[[#This Row],[Average Future Benefit Cost]]</calculatedColumnFormula>
    </tableColumn>
    <tableColumn id="10" xr3:uid="{B8067898-6F3E-4019-BCFE-37A29C9E465A}" name="Benefit Cost Increase" dataDxfId="14">
      <calculatedColumnFormula>Table13[[#This Row],[Total Future Benefit Cost]]-Table13[[#This Row],[Total Current Benefit Cost]]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AC512A-8189-42DA-B8AA-68B5AE9D371A}" name="Table1" displayName="Table1" ref="A7:L100" totalsRowShown="0" headerRowDxfId="13" dataDxfId="12">
  <tableColumns count="12">
    <tableColumn id="1" xr3:uid="{026392B3-24EA-4E2B-9EC1-4BF53BEF1BCC}" name="Item Description" dataDxfId="11"/>
    <tableColumn id="2" xr3:uid="{8021608A-852A-46CE-842E-DC679B0C4DEC}" name="Establish New Benefit, Expand Existing Benefit, Cost Increase for Current Benefit" dataDxfId="10"/>
    <tableColumn id="12" xr3:uid="{4E8CE2D7-2571-4232-A104-3BEC8E392706}" name="Benefit Type" dataDxfId="9"/>
    <tableColumn id="3" xr3:uid="{6BB9A6F0-D604-4B5B-88E2-AB2A426DCA37}" name="Annual Salaries of Employees Receing Benefit" dataDxfId="8"/>
    <tableColumn id="4" xr3:uid="{930495DF-3FA8-4BE6-A8A2-C7D92E1E36B2}" name="Count of Employees Receiving Benefit" dataDxfId="7" dataCellStyle="Comma"/>
    <tableColumn id="5" xr3:uid="{093EE337-E6AA-4417-AC6D-CD524EAF241A}" name="Average Current Benefit Cost" dataDxfId="6">
      <calculatedColumnFormula>Table1[[#This Row],[Annual Salaries of Employees Receing Benefit]]*0.085/100</calculatedColumnFormula>
    </tableColumn>
    <tableColumn id="6" xr3:uid="{D629A2ED-AC44-4233-A48F-B734C45EC75A}" name="Total Current Benefit Cost" dataDxfId="5">
      <calculatedColumnFormula>Table1[[#This Row],[Count of Employees Receiving Benefit]]*Table1[[#This Row],[Average Current Benefit Cost]]</calculatedColumnFormula>
    </tableColumn>
    <tableColumn id="11" xr3:uid="{37A465D5-8E22-4EF9-80D6-B9FF00E250D7}" name="Annual Salaries of Employees to Receive Benefit" dataDxfId="4"/>
    <tableColumn id="7" xr3:uid="{280FEAA9-99CE-432F-9C27-7FFEB84A379C}" name="Count of Employees to Receive Benefit" dataDxfId="3"/>
    <tableColumn id="8" xr3:uid="{CBBA9F53-0D7F-4A4C-A6D9-91267CFEA972}" name="Average Future Benefit Cost" dataDxfId="2">
      <calculatedColumnFormula>Table1[[#This Row],[Annual Salaries of Employees to Receive Benefit]]*0.085/100</calculatedColumnFormula>
    </tableColumn>
    <tableColumn id="9" xr3:uid="{E7BE581D-389C-4237-994A-4ACFFA88C656}" name="Total Future Benefit Cost" dataDxfId="1">
      <calculatedColumnFormula>Table1[[#This Row],[Count of Employees to Receive Benefit]]*Table1[[#This Row],[Average Future Benefit Cost]]</calculatedColumnFormula>
    </tableColumn>
    <tableColumn id="10" xr3:uid="{62E8E1D1-D2B8-40C2-B13A-B83E512A0DF6}" name="Benefit Cost Increase" dataDxfId="0">
      <calculatedColumnFormula>Table1[[#This Row],[Total Future Benefit Cost]]-Table1[[#This Row],[Total Current Benefit Cost]]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6102E-828D-40CA-BA14-9D3F56DFCADA}">
  <dimension ref="A1:L102"/>
  <sheetViews>
    <sheetView tabSelected="1" workbookViewId="0">
      <pane xSplit="1" ySplit="8" topLeftCell="B15" activePane="bottomRight" state="frozen"/>
      <selection activeCell="C9" sqref="C9"/>
      <selection pane="topRight" activeCell="C9" sqref="C9"/>
      <selection pane="bottomLeft" activeCell="C9" sqref="C9"/>
      <selection pane="bottomRight" activeCell="D5" sqref="D5"/>
    </sheetView>
  </sheetViews>
  <sheetFormatPr defaultRowHeight="15" x14ac:dyDescent="0.25"/>
  <cols>
    <col min="1" max="1" width="77" style="1" customWidth="1"/>
    <col min="2" max="2" width="30.5703125" style="1" bestFit="1" customWidth="1"/>
    <col min="3" max="6" width="19.28515625" style="1" bestFit="1" customWidth="1"/>
    <col min="7" max="7" width="16" style="1" customWidth="1"/>
    <col min="8" max="8" width="19.28515625" style="1" bestFit="1" customWidth="1"/>
    <col min="9" max="9" width="16.28515625" style="1" customWidth="1"/>
    <col min="10" max="10" width="19.28515625" style="1" bestFit="1" customWidth="1"/>
    <col min="11" max="11" width="17.7109375" style="1" customWidth="1"/>
    <col min="12" max="12" width="16.140625" style="1" customWidth="1"/>
    <col min="13" max="16384" width="9.140625" style="1"/>
  </cols>
  <sheetData>
    <row r="1" spans="1:12" x14ac:dyDescent="0.25">
      <c r="A1" s="9" t="s">
        <v>0</v>
      </c>
      <c r="B1" s="10"/>
    </row>
    <row r="2" spans="1:12" x14ac:dyDescent="0.25">
      <c r="A2" s="7"/>
    </row>
    <row r="3" spans="1:12" x14ac:dyDescent="0.25">
      <c r="A3" s="9"/>
      <c r="B3" s="8" t="s">
        <v>279</v>
      </c>
      <c r="C3" s="8" t="s">
        <v>280</v>
      </c>
      <c r="D3" s="8" t="s">
        <v>297</v>
      </c>
      <c r="E3" s="5"/>
      <c r="F3" s="5"/>
      <c r="G3" s="5"/>
      <c r="H3" s="5"/>
      <c r="I3" s="5"/>
      <c r="J3" s="5"/>
      <c r="K3" s="5"/>
    </row>
    <row r="4" spans="1:12" x14ac:dyDescent="0.25">
      <c r="A4" s="9" t="s">
        <v>278</v>
      </c>
      <c r="B4" s="11"/>
      <c r="C4" s="11"/>
      <c r="D4" s="16"/>
      <c r="E4" s="6"/>
      <c r="F4" s="6"/>
      <c r="G4" s="6"/>
      <c r="H4" s="6"/>
      <c r="I4" s="6"/>
      <c r="J4" s="6"/>
      <c r="K4" s="6"/>
    </row>
    <row r="5" spans="1:12" x14ac:dyDescent="0.25">
      <c r="A5" s="9" t="s">
        <v>299</v>
      </c>
      <c r="B5" s="15"/>
      <c r="C5" s="15"/>
      <c r="D5" s="16"/>
    </row>
    <row r="6" spans="1:12" x14ac:dyDescent="0.25">
      <c r="A6" s="9" t="s">
        <v>300</v>
      </c>
      <c r="B6" s="15"/>
      <c r="D6" s="16"/>
    </row>
    <row r="7" spans="1:12" x14ac:dyDescent="0.25">
      <c r="A7" s="14"/>
    </row>
    <row r="8" spans="1:12" s="4" customFormat="1" ht="45" x14ac:dyDescent="0.25">
      <c r="A8" s="4" t="s">
        <v>296</v>
      </c>
      <c r="B8" s="4" t="s">
        <v>272</v>
      </c>
      <c r="C8" s="4" t="s">
        <v>293</v>
      </c>
      <c r="D8" s="4" t="s">
        <v>298</v>
      </c>
      <c r="E8" s="4" t="s">
        <v>273</v>
      </c>
      <c r="F8" s="4" t="s">
        <v>274</v>
      </c>
      <c r="G8" s="4" t="s">
        <v>275</v>
      </c>
      <c r="H8" s="4" t="s">
        <v>288</v>
      </c>
      <c r="I8" s="4" t="s">
        <v>276</v>
      </c>
      <c r="J8" s="4" t="s">
        <v>277</v>
      </c>
      <c r="K8" s="4" t="s">
        <v>285</v>
      </c>
      <c r="L8" s="4" t="s">
        <v>286</v>
      </c>
    </row>
    <row r="9" spans="1:12" x14ac:dyDescent="0.25">
      <c r="A9" s="13"/>
      <c r="B9" s="10"/>
      <c r="C9" s="10"/>
      <c r="D9" s="11"/>
      <c r="E9" s="12"/>
      <c r="F9" s="11"/>
      <c r="G9" s="11"/>
      <c r="H9" s="11"/>
      <c r="I9" s="10"/>
      <c r="J9" s="11"/>
      <c r="K9" s="11"/>
      <c r="L9" s="11"/>
    </row>
    <row r="10" spans="1:12" x14ac:dyDescent="0.25">
      <c r="A10" s="13"/>
      <c r="B10" s="10"/>
      <c r="C10" s="10"/>
      <c r="D10" s="11"/>
      <c r="E10" s="12"/>
      <c r="F10" s="11"/>
      <c r="G10" s="11"/>
      <c r="H10" s="11"/>
      <c r="I10" s="10"/>
      <c r="J10" s="11"/>
      <c r="K10" s="11"/>
      <c r="L10" s="11"/>
    </row>
    <row r="11" spans="1:12" x14ac:dyDescent="0.25">
      <c r="A11" s="13"/>
      <c r="B11" s="10"/>
      <c r="C11" s="10"/>
      <c r="D11" s="11"/>
      <c r="E11" s="12"/>
      <c r="F11" s="11"/>
      <c r="G11" s="11"/>
      <c r="H11" s="11"/>
      <c r="I11" s="10"/>
      <c r="J11" s="11"/>
      <c r="K11" s="11"/>
      <c r="L11" s="11"/>
    </row>
    <row r="12" spans="1:12" x14ac:dyDescent="0.25">
      <c r="A12" s="13"/>
      <c r="B12" s="10"/>
      <c r="C12" s="10"/>
      <c r="D12" s="11"/>
      <c r="E12" s="12"/>
      <c r="F12" s="11"/>
      <c r="G12" s="11"/>
      <c r="H12" s="11"/>
      <c r="I12" s="10"/>
      <c r="J12" s="11"/>
      <c r="K12" s="11"/>
      <c r="L12" s="11"/>
    </row>
    <row r="13" spans="1:12" x14ac:dyDescent="0.25">
      <c r="A13" s="13"/>
      <c r="B13" s="10"/>
      <c r="C13" s="10"/>
      <c r="D13" s="11"/>
      <c r="E13" s="12"/>
      <c r="F13" s="11"/>
      <c r="G13" s="11"/>
      <c r="H13" s="11"/>
      <c r="I13" s="10"/>
      <c r="J13" s="11"/>
      <c r="K13" s="11"/>
      <c r="L13" s="11"/>
    </row>
    <row r="14" spans="1:12" x14ac:dyDescent="0.25">
      <c r="A14" s="13"/>
      <c r="B14" s="10"/>
      <c r="C14" s="10"/>
      <c r="D14" s="11"/>
      <c r="E14" s="12"/>
      <c r="F14" s="11"/>
      <c r="G14" s="11"/>
      <c r="H14" s="11"/>
      <c r="I14" s="10"/>
      <c r="J14" s="11"/>
      <c r="K14" s="11"/>
      <c r="L14" s="11"/>
    </row>
    <row r="15" spans="1:12" x14ac:dyDescent="0.25">
      <c r="A15" s="13"/>
      <c r="B15" s="10"/>
      <c r="C15" s="10"/>
      <c r="D15" s="11"/>
      <c r="E15" s="12"/>
      <c r="F15" s="11"/>
      <c r="G15" s="11"/>
      <c r="H15" s="11"/>
      <c r="I15" s="10"/>
      <c r="J15" s="11"/>
      <c r="K15" s="11"/>
      <c r="L15" s="11"/>
    </row>
    <row r="16" spans="1:12" x14ac:dyDescent="0.25">
      <c r="A16" s="13"/>
      <c r="B16" s="10"/>
      <c r="C16" s="10"/>
      <c r="D16" s="11"/>
      <c r="E16" s="12"/>
      <c r="F16" s="11"/>
      <c r="G16" s="11"/>
      <c r="H16" s="11"/>
      <c r="I16" s="10"/>
      <c r="J16" s="11"/>
      <c r="K16" s="11"/>
      <c r="L16" s="11"/>
    </row>
    <row r="17" spans="1:12" x14ac:dyDescent="0.25">
      <c r="A17" s="13"/>
      <c r="B17" s="10"/>
      <c r="C17" s="10"/>
      <c r="D17" s="11"/>
      <c r="E17" s="12"/>
      <c r="F17" s="11"/>
      <c r="G17" s="11"/>
      <c r="H17" s="11"/>
      <c r="I17" s="10"/>
      <c r="J17" s="11"/>
      <c r="K17" s="11"/>
      <c r="L17" s="11"/>
    </row>
    <row r="18" spans="1:12" x14ac:dyDescent="0.25">
      <c r="A18" s="13"/>
      <c r="B18" s="10"/>
      <c r="C18" s="10"/>
      <c r="D18" s="11"/>
      <c r="E18" s="12"/>
      <c r="F18" s="11"/>
      <c r="G18" s="11"/>
      <c r="H18" s="11"/>
      <c r="I18" s="10"/>
      <c r="J18" s="11"/>
      <c r="K18" s="11"/>
      <c r="L18" s="11"/>
    </row>
    <row r="19" spans="1:12" x14ac:dyDescent="0.25">
      <c r="A19" s="13"/>
      <c r="B19" s="10"/>
      <c r="C19" s="10"/>
      <c r="D19" s="11"/>
      <c r="E19" s="12"/>
      <c r="F19" s="11"/>
      <c r="G19" s="11"/>
      <c r="H19" s="11"/>
      <c r="I19" s="10"/>
      <c r="J19" s="11"/>
      <c r="K19" s="11"/>
      <c r="L19" s="11"/>
    </row>
    <row r="20" spans="1:12" x14ac:dyDescent="0.25">
      <c r="A20" s="13"/>
      <c r="B20" s="10"/>
      <c r="C20" s="10"/>
      <c r="D20" s="11"/>
      <c r="E20" s="12"/>
      <c r="F20" s="11"/>
      <c r="G20" s="11"/>
      <c r="H20" s="11"/>
      <c r="I20" s="10"/>
      <c r="J20" s="11"/>
      <c r="K20" s="11"/>
      <c r="L20" s="11"/>
    </row>
    <row r="21" spans="1:12" x14ac:dyDescent="0.25">
      <c r="A21" s="13"/>
      <c r="B21" s="10"/>
      <c r="C21" s="10"/>
      <c r="D21" s="11"/>
      <c r="E21" s="12"/>
      <c r="F21" s="11"/>
      <c r="G21" s="11"/>
      <c r="H21" s="11"/>
      <c r="I21" s="10"/>
      <c r="J21" s="11"/>
      <c r="K21" s="11"/>
      <c r="L21" s="11"/>
    </row>
    <row r="22" spans="1:12" x14ac:dyDescent="0.25">
      <c r="A22" s="13"/>
      <c r="B22" s="10"/>
      <c r="C22" s="10"/>
      <c r="D22" s="11"/>
      <c r="E22" s="12"/>
      <c r="F22" s="11"/>
      <c r="G22" s="11"/>
      <c r="H22" s="11"/>
      <c r="I22" s="10"/>
      <c r="J22" s="11"/>
      <c r="K22" s="11"/>
      <c r="L22" s="11"/>
    </row>
    <row r="23" spans="1:12" x14ac:dyDescent="0.25">
      <c r="A23" s="13"/>
      <c r="B23" s="10"/>
      <c r="C23" s="10"/>
      <c r="D23" s="11"/>
      <c r="E23" s="12"/>
      <c r="F23" s="11"/>
      <c r="G23" s="11"/>
      <c r="H23" s="11"/>
      <c r="I23" s="10"/>
      <c r="J23" s="11"/>
      <c r="K23" s="11"/>
      <c r="L23" s="11"/>
    </row>
    <row r="24" spans="1:12" x14ac:dyDescent="0.25">
      <c r="A24" s="13"/>
      <c r="B24" s="10"/>
      <c r="C24" s="10"/>
      <c r="D24" s="11"/>
      <c r="E24" s="12"/>
      <c r="F24" s="11"/>
      <c r="G24" s="11"/>
      <c r="H24" s="11"/>
      <c r="I24" s="10"/>
      <c r="J24" s="11"/>
      <c r="K24" s="11"/>
      <c r="L24" s="11"/>
    </row>
    <row r="25" spans="1:12" x14ac:dyDescent="0.25">
      <c r="A25" s="13"/>
      <c r="B25" s="10"/>
      <c r="C25" s="10"/>
      <c r="D25" s="11"/>
      <c r="E25" s="12"/>
      <c r="F25" s="11"/>
      <c r="G25" s="11"/>
      <c r="H25" s="11"/>
      <c r="I25" s="10"/>
      <c r="J25" s="11"/>
      <c r="K25" s="11"/>
      <c r="L25" s="11"/>
    </row>
    <row r="26" spans="1:12" x14ac:dyDescent="0.25">
      <c r="A26" s="13"/>
      <c r="B26" s="10"/>
      <c r="C26" s="10"/>
      <c r="D26" s="11"/>
      <c r="E26" s="12"/>
      <c r="F26" s="11"/>
      <c r="G26" s="11"/>
      <c r="H26" s="11"/>
      <c r="I26" s="10"/>
      <c r="J26" s="11"/>
      <c r="K26" s="11"/>
      <c r="L26" s="11"/>
    </row>
    <row r="27" spans="1:12" x14ac:dyDescent="0.25">
      <c r="A27" s="13"/>
      <c r="B27" s="10"/>
      <c r="C27" s="10"/>
      <c r="D27" s="11"/>
      <c r="E27" s="12"/>
      <c r="F27" s="11"/>
      <c r="G27" s="11"/>
      <c r="H27" s="11"/>
      <c r="I27" s="10"/>
      <c r="J27" s="11"/>
      <c r="K27" s="11"/>
      <c r="L27" s="11"/>
    </row>
    <row r="28" spans="1:12" x14ac:dyDescent="0.25">
      <c r="A28" s="13"/>
      <c r="B28" s="10"/>
      <c r="C28" s="10"/>
      <c r="D28" s="11"/>
      <c r="E28" s="12"/>
      <c r="F28" s="11"/>
      <c r="G28" s="11"/>
      <c r="H28" s="11"/>
      <c r="I28" s="10"/>
      <c r="J28" s="11"/>
      <c r="K28" s="11"/>
      <c r="L28" s="11"/>
    </row>
    <row r="29" spans="1:12" x14ac:dyDescent="0.25">
      <c r="A29" s="13"/>
      <c r="B29" s="10"/>
      <c r="C29" s="10"/>
      <c r="D29" s="11"/>
      <c r="E29" s="12"/>
      <c r="F29" s="11"/>
      <c r="G29" s="11"/>
      <c r="H29" s="11"/>
      <c r="I29" s="10"/>
      <c r="J29" s="11"/>
      <c r="K29" s="11"/>
      <c r="L29" s="11"/>
    </row>
    <row r="30" spans="1:12" x14ac:dyDescent="0.25">
      <c r="A30" s="13"/>
      <c r="B30" s="10"/>
      <c r="C30" s="10"/>
      <c r="D30" s="11"/>
      <c r="E30" s="12"/>
      <c r="F30" s="11"/>
      <c r="G30" s="11"/>
      <c r="H30" s="11"/>
      <c r="I30" s="10"/>
      <c r="J30" s="11"/>
      <c r="K30" s="11"/>
      <c r="L30" s="11"/>
    </row>
    <row r="31" spans="1:12" x14ac:dyDescent="0.25">
      <c r="A31" s="13"/>
      <c r="B31" s="10"/>
      <c r="C31" s="10"/>
      <c r="D31" s="11"/>
      <c r="E31" s="12"/>
      <c r="F31" s="11"/>
      <c r="G31" s="11"/>
      <c r="H31" s="11"/>
      <c r="I31" s="10"/>
      <c r="J31" s="11"/>
      <c r="K31" s="11"/>
      <c r="L31" s="11"/>
    </row>
    <row r="32" spans="1:12" x14ac:dyDescent="0.25">
      <c r="A32" s="13"/>
      <c r="B32" s="10"/>
      <c r="C32" s="10"/>
      <c r="D32" s="11"/>
      <c r="E32" s="12"/>
      <c r="F32" s="11"/>
      <c r="G32" s="11"/>
      <c r="H32" s="11"/>
      <c r="I32" s="10"/>
      <c r="J32" s="11"/>
      <c r="K32" s="11"/>
      <c r="L32" s="11"/>
    </row>
    <row r="33" spans="1:12" x14ac:dyDescent="0.25">
      <c r="A33" s="13"/>
      <c r="B33" s="10"/>
      <c r="C33" s="10"/>
      <c r="D33" s="11"/>
      <c r="E33" s="12"/>
      <c r="F33" s="11"/>
      <c r="G33" s="11"/>
      <c r="H33" s="11"/>
      <c r="I33" s="10"/>
      <c r="J33" s="11"/>
      <c r="K33" s="11"/>
      <c r="L33" s="11"/>
    </row>
    <row r="34" spans="1:12" x14ac:dyDescent="0.25">
      <c r="A34" s="13"/>
      <c r="B34" s="10"/>
      <c r="C34" s="10"/>
      <c r="D34" s="11"/>
      <c r="E34" s="12"/>
      <c r="F34" s="11"/>
      <c r="G34" s="11"/>
      <c r="H34" s="11"/>
      <c r="I34" s="10"/>
      <c r="J34" s="11"/>
      <c r="K34" s="11"/>
      <c r="L34" s="11"/>
    </row>
    <row r="35" spans="1:12" x14ac:dyDescent="0.25">
      <c r="A35" s="13"/>
      <c r="B35" s="10"/>
      <c r="C35" s="10"/>
      <c r="D35" s="11"/>
      <c r="E35" s="12"/>
      <c r="F35" s="11"/>
      <c r="G35" s="11"/>
      <c r="H35" s="11"/>
      <c r="I35" s="10"/>
      <c r="J35" s="11"/>
      <c r="K35" s="11"/>
      <c r="L35" s="11"/>
    </row>
    <row r="36" spans="1:12" x14ac:dyDescent="0.25">
      <c r="A36" s="13"/>
      <c r="B36" s="10"/>
      <c r="C36" s="10"/>
      <c r="D36" s="11"/>
      <c r="E36" s="12"/>
      <c r="F36" s="11"/>
      <c r="G36" s="11"/>
      <c r="H36" s="11"/>
      <c r="I36" s="10"/>
      <c r="J36" s="11"/>
      <c r="K36" s="11"/>
      <c r="L36" s="11"/>
    </row>
    <row r="37" spans="1:12" x14ac:dyDescent="0.25">
      <c r="A37" s="13"/>
      <c r="B37" s="10"/>
      <c r="C37" s="10"/>
      <c r="D37" s="11"/>
      <c r="E37" s="12"/>
      <c r="F37" s="11"/>
      <c r="G37" s="11"/>
      <c r="H37" s="11"/>
      <c r="I37" s="10"/>
      <c r="J37" s="11"/>
      <c r="K37" s="11"/>
      <c r="L37" s="11"/>
    </row>
    <row r="38" spans="1:12" x14ac:dyDescent="0.25">
      <c r="A38" s="13"/>
      <c r="B38" s="10"/>
      <c r="C38" s="10"/>
      <c r="D38" s="11"/>
      <c r="E38" s="12"/>
      <c r="F38" s="11"/>
      <c r="G38" s="11"/>
      <c r="H38" s="11"/>
      <c r="I38" s="10"/>
      <c r="J38" s="11"/>
      <c r="K38" s="11"/>
      <c r="L38" s="11"/>
    </row>
    <row r="39" spans="1:12" x14ac:dyDescent="0.25">
      <c r="A39" s="13"/>
      <c r="B39" s="10"/>
      <c r="C39" s="10"/>
      <c r="D39" s="11"/>
      <c r="E39" s="12"/>
      <c r="F39" s="11"/>
      <c r="G39" s="11"/>
      <c r="H39" s="11"/>
      <c r="I39" s="10"/>
      <c r="J39" s="11"/>
      <c r="K39" s="11"/>
      <c r="L39" s="11"/>
    </row>
    <row r="40" spans="1:12" x14ac:dyDescent="0.25">
      <c r="A40" s="13"/>
      <c r="B40" s="10"/>
      <c r="C40" s="10"/>
      <c r="D40" s="11"/>
      <c r="E40" s="12"/>
      <c r="F40" s="11"/>
      <c r="G40" s="11"/>
      <c r="H40" s="11"/>
      <c r="I40" s="10"/>
      <c r="J40" s="11"/>
      <c r="K40" s="11"/>
      <c r="L40" s="11"/>
    </row>
    <row r="41" spans="1:12" x14ac:dyDescent="0.25">
      <c r="A41" s="13"/>
      <c r="B41" s="10"/>
      <c r="C41" s="10"/>
      <c r="D41" s="11"/>
      <c r="E41" s="12"/>
      <c r="F41" s="11"/>
      <c r="G41" s="11"/>
      <c r="H41" s="11"/>
      <c r="I41" s="10"/>
      <c r="J41" s="11"/>
      <c r="K41" s="11"/>
      <c r="L41" s="11"/>
    </row>
    <row r="42" spans="1:12" x14ac:dyDescent="0.25">
      <c r="A42" s="13"/>
      <c r="B42" s="10"/>
      <c r="C42" s="10"/>
      <c r="D42" s="11"/>
      <c r="E42" s="12"/>
      <c r="F42" s="11"/>
      <c r="G42" s="11"/>
      <c r="H42" s="11"/>
      <c r="I42" s="10"/>
      <c r="J42" s="11"/>
      <c r="K42" s="11"/>
      <c r="L42" s="11"/>
    </row>
    <row r="43" spans="1:12" x14ac:dyDescent="0.25">
      <c r="A43" s="13"/>
      <c r="B43" s="10"/>
      <c r="C43" s="10"/>
      <c r="D43" s="11"/>
      <c r="E43" s="12"/>
      <c r="F43" s="11"/>
      <c r="G43" s="11"/>
      <c r="H43" s="11"/>
      <c r="I43" s="10"/>
      <c r="J43" s="11"/>
      <c r="K43" s="11"/>
      <c r="L43" s="11"/>
    </row>
    <row r="44" spans="1:12" x14ac:dyDescent="0.25">
      <c r="A44" s="13"/>
      <c r="B44" s="10"/>
      <c r="C44" s="10"/>
      <c r="D44" s="11"/>
      <c r="E44" s="12"/>
      <c r="F44" s="11"/>
      <c r="G44" s="11"/>
      <c r="H44" s="11"/>
      <c r="I44" s="10"/>
      <c r="J44" s="11"/>
      <c r="K44" s="11"/>
      <c r="L44" s="11"/>
    </row>
    <row r="45" spans="1:12" x14ac:dyDescent="0.25">
      <c r="A45" s="13"/>
      <c r="B45" s="10"/>
      <c r="C45" s="10"/>
      <c r="D45" s="11"/>
      <c r="E45" s="12"/>
      <c r="F45" s="11"/>
      <c r="G45" s="11"/>
      <c r="H45" s="11"/>
      <c r="I45" s="10"/>
      <c r="J45" s="11"/>
      <c r="K45" s="11"/>
      <c r="L45" s="11"/>
    </row>
    <row r="46" spans="1:12" x14ac:dyDescent="0.25">
      <c r="A46" s="13"/>
      <c r="B46" s="10"/>
      <c r="C46" s="10"/>
      <c r="D46" s="11"/>
      <c r="E46" s="12"/>
      <c r="F46" s="11"/>
      <c r="G46" s="11"/>
      <c r="H46" s="11"/>
      <c r="I46" s="10"/>
      <c r="J46" s="11"/>
      <c r="K46" s="11"/>
      <c r="L46" s="11"/>
    </row>
    <row r="47" spans="1:12" x14ac:dyDescent="0.25">
      <c r="A47" s="13"/>
      <c r="B47" s="10"/>
      <c r="C47" s="10"/>
      <c r="D47" s="11"/>
      <c r="E47" s="12"/>
      <c r="F47" s="11"/>
      <c r="G47" s="11"/>
      <c r="H47" s="11"/>
      <c r="I47" s="10"/>
      <c r="J47" s="11"/>
      <c r="K47" s="11"/>
      <c r="L47" s="11"/>
    </row>
    <row r="48" spans="1:12" x14ac:dyDescent="0.25">
      <c r="A48" s="13"/>
      <c r="B48" s="10"/>
      <c r="C48" s="10"/>
      <c r="D48" s="11"/>
      <c r="E48" s="12"/>
      <c r="F48" s="11"/>
      <c r="G48" s="11"/>
      <c r="H48" s="11"/>
      <c r="I48" s="10"/>
      <c r="J48" s="11"/>
      <c r="K48" s="11"/>
      <c r="L48" s="11"/>
    </row>
    <row r="49" spans="1:12" x14ac:dyDescent="0.25">
      <c r="A49" s="13"/>
      <c r="B49" s="10"/>
      <c r="C49" s="10"/>
      <c r="D49" s="11"/>
      <c r="E49" s="12"/>
      <c r="F49" s="11"/>
      <c r="G49" s="11"/>
      <c r="H49" s="11"/>
      <c r="I49" s="10"/>
      <c r="J49" s="11"/>
      <c r="K49" s="11"/>
      <c r="L49" s="11"/>
    </row>
    <row r="50" spans="1:12" x14ac:dyDescent="0.25">
      <c r="A50" s="13"/>
      <c r="B50" s="10"/>
      <c r="C50" s="10"/>
      <c r="D50" s="11"/>
      <c r="E50" s="12"/>
      <c r="F50" s="11"/>
      <c r="G50" s="11"/>
      <c r="H50" s="11"/>
      <c r="I50" s="10"/>
      <c r="J50" s="11"/>
      <c r="K50" s="11"/>
      <c r="L50" s="11"/>
    </row>
    <row r="51" spans="1:12" x14ac:dyDescent="0.25">
      <c r="A51" s="13"/>
      <c r="B51" s="10"/>
      <c r="C51" s="10"/>
      <c r="D51" s="11"/>
      <c r="E51" s="12"/>
      <c r="F51" s="11"/>
      <c r="G51" s="11"/>
      <c r="H51" s="11"/>
      <c r="I51" s="10"/>
      <c r="J51" s="11"/>
      <c r="K51" s="11"/>
      <c r="L51" s="11"/>
    </row>
    <row r="52" spans="1:12" x14ac:dyDescent="0.25">
      <c r="A52" s="13"/>
      <c r="B52" s="10"/>
      <c r="C52" s="10"/>
      <c r="D52" s="11"/>
      <c r="E52" s="12"/>
      <c r="F52" s="11"/>
      <c r="G52" s="11"/>
      <c r="H52" s="11"/>
      <c r="I52" s="10"/>
      <c r="J52" s="11"/>
      <c r="K52" s="11"/>
      <c r="L52" s="11"/>
    </row>
    <row r="53" spans="1:12" x14ac:dyDescent="0.25">
      <c r="A53" s="13"/>
      <c r="B53" s="10"/>
      <c r="C53" s="10"/>
      <c r="D53" s="11"/>
      <c r="E53" s="12"/>
      <c r="F53" s="11"/>
      <c r="G53" s="11"/>
      <c r="H53" s="11"/>
      <c r="I53" s="10"/>
      <c r="J53" s="11"/>
      <c r="K53" s="11"/>
      <c r="L53" s="11"/>
    </row>
    <row r="54" spans="1:12" x14ac:dyDescent="0.25">
      <c r="A54" s="13"/>
      <c r="B54" s="10"/>
      <c r="C54" s="10"/>
      <c r="D54" s="11"/>
      <c r="E54" s="12"/>
      <c r="F54" s="11"/>
      <c r="G54" s="11"/>
      <c r="H54" s="11"/>
      <c r="I54" s="10"/>
      <c r="J54" s="11"/>
      <c r="K54" s="11"/>
      <c r="L54" s="11"/>
    </row>
    <row r="55" spans="1:12" x14ac:dyDescent="0.25">
      <c r="A55" s="13"/>
      <c r="B55" s="10"/>
      <c r="C55" s="10"/>
      <c r="D55" s="11"/>
      <c r="E55" s="12"/>
      <c r="F55" s="11"/>
      <c r="G55" s="11"/>
      <c r="H55" s="11"/>
      <c r="I55" s="10"/>
      <c r="J55" s="11"/>
      <c r="K55" s="11"/>
      <c r="L55" s="11"/>
    </row>
    <row r="56" spans="1:12" x14ac:dyDescent="0.25">
      <c r="A56" s="13"/>
      <c r="B56" s="10"/>
      <c r="C56" s="10"/>
      <c r="D56" s="11"/>
      <c r="E56" s="12"/>
      <c r="F56" s="11"/>
      <c r="G56" s="11"/>
      <c r="H56" s="11"/>
      <c r="I56" s="10"/>
      <c r="J56" s="11"/>
      <c r="K56" s="11"/>
      <c r="L56" s="11"/>
    </row>
    <row r="57" spans="1:12" x14ac:dyDescent="0.25">
      <c r="A57" s="13"/>
      <c r="B57" s="10"/>
      <c r="C57" s="10"/>
      <c r="D57" s="11"/>
      <c r="E57" s="12"/>
      <c r="F57" s="11"/>
      <c r="G57" s="11"/>
      <c r="H57" s="11"/>
      <c r="I57" s="10"/>
      <c r="J57" s="11"/>
      <c r="K57" s="11"/>
      <c r="L57" s="11"/>
    </row>
    <row r="58" spans="1:12" x14ac:dyDescent="0.25">
      <c r="A58" s="13"/>
      <c r="B58" s="10"/>
      <c r="C58" s="10"/>
      <c r="D58" s="11"/>
      <c r="E58" s="12"/>
      <c r="F58" s="11"/>
      <c r="G58" s="11"/>
      <c r="H58" s="11"/>
      <c r="I58" s="10"/>
      <c r="J58" s="11"/>
      <c r="K58" s="11"/>
      <c r="L58" s="11"/>
    </row>
    <row r="59" spans="1:12" x14ac:dyDescent="0.25">
      <c r="A59" s="13"/>
      <c r="B59" s="10"/>
      <c r="C59" s="10"/>
      <c r="D59" s="11"/>
      <c r="E59" s="12"/>
      <c r="F59" s="11"/>
      <c r="G59" s="11"/>
      <c r="H59" s="11"/>
      <c r="I59" s="10"/>
      <c r="J59" s="11"/>
      <c r="K59" s="11"/>
      <c r="L59" s="11"/>
    </row>
    <row r="60" spans="1:12" x14ac:dyDescent="0.25">
      <c r="A60" s="13"/>
      <c r="B60" s="10"/>
      <c r="C60" s="10"/>
      <c r="D60" s="11"/>
      <c r="E60" s="12"/>
      <c r="F60" s="11"/>
      <c r="G60" s="11"/>
      <c r="H60" s="11"/>
      <c r="I60" s="10"/>
      <c r="J60" s="11"/>
      <c r="K60" s="11"/>
      <c r="L60" s="11"/>
    </row>
    <row r="61" spans="1:12" x14ac:dyDescent="0.25">
      <c r="A61" s="13"/>
      <c r="B61" s="10"/>
      <c r="C61" s="10"/>
      <c r="D61" s="11"/>
      <c r="E61" s="12"/>
      <c r="F61" s="11"/>
      <c r="G61" s="11"/>
      <c r="H61" s="11"/>
      <c r="I61" s="10"/>
      <c r="J61" s="11"/>
      <c r="K61" s="11"/>
      <c r="L61" s="11"/>
    </row>
    <row r="62" spans="1:12" x14ac:dyDescent="0.25">
      <c r="A62" s="13"/>
      <c r="B62" s="10"/>
      <c r="C62" s="10"/>
      <c r="D62" s="11"/>
      <c r="E62" s="12"/>
      <c r="F62" s="11"/>
      <c r="G62" s="11"/>
      <c r="H62" s="11"/>
      <c r="I62" s="10"/>
      <c r="J62" s="11"/>
      <c r="K62" s="11"/>
      <c r="L62" s="11"/>
    </row>
    <row r="63" spans="1:12" x14ac:dyDescent="0.25">
      <c r="A63" s="13"/>
      <c r="B63" s="10"/>
      <c r="C63" s="10"/>
      <c r="D63" s="11"/>
      <c r="E63" s="12"/>
      <c r="F63" s="11"/>
      <c r="G63" s="11"/>
      <c r="H63" s="11"/>
      <c r="I63" s="10"/>
      <c r="J63" s="11"/>
      <c r="K63" s="11"/>
      <c r="L63" s="11"/>
    </row>
    <row r="64" spans="1:12" x14ac:dyDescent="0.25">
      <c r="A64" s="13"/>
      <c r="B64" s="10"/>
      <c r="C64" s="10"/>
      <c r="D64" s="11"/>
      <c r="E64" s="12"/>
      <c r="F64" s="11"/>
      <c r="G64" s="11"/>
      <c r="H64" s="11"/>
      <c r="I64" s="10"/>
      <c r="J64" s="11"/>
      <c r="K64" s="11"/>
      <c r="L64" s="11"/>
    </row>
    <row r="65" spans="1:12" x14ac:dyDescent="0.25">
      <c r="A65" s="13"/>
      <c r="B65" s="10"/>
      <c r="C65" s="10"/>
      <c r="D65" s="11"/>
      <c r="E65" s="12"/>
      <c r="F65" s="11"/>
      <c r="G65" s="11"/>
      <c r="H65" s="11"/>
      <c r="I65" s="10"/>
      <c r="J65" s="11"/>
      <c r="K65" s="11"/>
      <c r="L65" s="11"/>
    </row>
    <row r="66" spans="1:12" x14ac:dyDescent="0.25">
      <c r="A66" s="13"/>
      <c r="B66" s="10"/>
      <c r="C66" s="10"/>
      <c r="D66" s="11"/>
      <c r="E66" s="12"/>
      <c r="F66" s="11"/>
      <c r="G66" s="11"/>
      <c r="H66" s="11"/>
      <c r="I66" s="10"/>
      <c r="J66" s="11"/>
      <c r="K66" s="11"/>
      <c r="L66" s="11"/>
    </row>
    <row r="67" spans="1:12" x14ac:dyDescent="0.25">
      <c r="A67" s="13"/>
      <c r="B67" s="10"/>
      <c r="C67" s="10"/>
      <c r="D67" s="11"/>
      <c r="E67" s="12"/>
      <c r="F67" s="11"/>
      <c r="G67" s="11"/>
      <c r="H67" s="11"/>
      <c r="I67" s="10"/>
      <c r="J67" s="11"/>
      <c r="K67" s="11"/>
      <c r="L67" s="11"/>
    </row>
    <row r="68" spans="1:12" x14ac:dyDescent="0.25">
      <c r="A68" s="13"/>
      <c r="B68" s="10"/>
      <c r="C68" s="10"/>
      <c r="D68" s="11"/>
      <c r="E68" s="12"/>
      <c r="F68" s="11"/>
      <c r="G68" s="11"/>
      <c r="H68" s="11"/>
      <c r="I68" s="10"/>
      <c r="J68" s="11"/>
      <c r="K68" s="11"/>
      <c r="L68" s="11"/>
    </row>
    <row r="69" spans="1:12" x14ac:dyDescent="0.25">
      <c r="A69" s="13"/>
      <c r="B69" s="10"/>
      <c r="C69" s="10"/>
      <c r="D69" s="11"/>
      <c r="E69" s="12"/>
      <c r="F69" s="11"/>
      <c r="G69" s="11"/>
      <c r="H69" s="11"/>
      <c r="I69" s="10"/>
      <c r="J69" s="11"/>
      <c r="K69" s="11"/>
      <c r="L69" s="11"/>
    </row>
    <row r="70" spans="1:12" x14ac:dyDescent="0.25">
      <c r="A70" s="13"/>
      <c r="B70" s="10"/>
      <c r="C70" s="10"/>
      <c r="D70" s="11"/>
      <c r="E70" s="12"/>
      <c r="F70" s="11"/>
      <c r="G70" s="11"/>
      <c r="H70" s="11"/>
      <c r="I70" s="10"/>
      <c r="J70" s="11"/>
      <c r="K70" s="11"/>
      <c r="L70" s="11"/>
    </row>
    <row r="71" spans="1:12" x14ac:dyDescent="0.25">
      <c r="A71" s="13"/>
      <c r="B71" s="10"/>
      <c r="C71" s="10"/>
      <c r="D71" s="11"/>
      <c r="E71" s="12"/>
      <c r="F71" s="11"/>
      <c r="G71" s="11"/>
      <c r="H71" s="11"/>
      <c r="I71" s="10"/>
      <c r="J71" s="11"/>
      <c r="K71" s="11"/>
      <c r="L71" s="11"/>
    </row>
    <row r="72" spans="1:12" x14ac:dyDescent="0.25">
      <c r="A72" s="13"/>
      <c r="B72" s="10"/>
      <c r="C72" s="10"/>
      <c r="D72" s="11"/>
      <c r="E72" s="12"/>
      <c r="F72" s="11"/>
      <c r="G72" s="11"/>
      <c r="H72" s="11"/>
      <c r="I72" s="10"/>
      <c r="J72" s="11"/>
      <c r="K72" s="11"/>
      <c r="L72" s="11"/>
    </row>
    <row r="73" spans="1:12" x14ac:dyDescent="0.25">
      <c r="A73" s="13"/>
      <c r="B73" s="10"/>
      <c r="C73" s="10"/>
      <c r="D73" s="11"/>
      <c r="E73" s="12"/>
      <c r="F73" s="11"/>
      <c r="G73" s="11"/>
      <c r="H73" s="11"/>
      <c r="I73" s="10"/>
      <c r="J73" s="11"/>
      <c r="K73" s="11"/>
      <c r="L73" s="11"/>
    </row>
    <row r="74" spans="1:12" x14ac:dyDescent="0.25">
      <c r="A74" s="13"/>
      <c r="B74" s="10"/>
      <c r="C74" s="10"/>
      <c r="D74" s="11"/>
      <c r="E74" s="12"/>
      <c r="F74" s="11"/>
      <c r="G74" s="11"/>
      <c r="H74" s="11"/>
      <c r="I74" s="10"/>
      <c r="J74" s="11"/>
      <c r="K74" s="11"/>
      <c r="L74" s="11"/>
    </row>
    <row r="75" spans="1:12" x14ac:dyDescent="0.25">
      <c r="A75" s="13"/>
      <c r="B75" s="10"/>
      <c r="C75" s="10"/>
      <c r="D75" s="11"/>
      <c r="E75" s="12"/>
      <c r="F75" s="11"/>
      <c r="G75" s="11"/>
      <c r="H75" s="11"/>
      <c r="I75" s="10"/>
      <c r="J75" s="11"/>
      <c r="K75" s="11"/>
      <c r="L75" s="11"/>
    </row>
    <row r="76" spans="1:12" x14ac:dyDescent="0.25">
      <c r="A76" s="13"/>
      <c r="B76" s="10"/>
      <c r="C76" s="10"/>
      <c r="D76" s="11"/>
      <c r="E76" s="12"/>
      <c r="F76" s="11"/>
      <c r="G76" s="11"/>
      <c r="H76" s="11"/>
      <c r="I76" s="10"/>
      <c r="J76" s="11"/>
      <c r="K76" s="11"/>
      <c r="L76" s="11"/>
    </row>
    <row r="77" spans="1:12" x14ac:dyDescent="0.25">
      <c r="A77" s="13"/>
      <c r="B77" s="10"/>
      <c r="C77" s="10"/>
      <c r="D77" s="11"/>
      <c r="E77" s="12"/>
      <c r="F77" s="11"/>
      <c r="G77" s="11"/>
      <c r="H77" s="11"/>
      <c r="I77" s="10"/>
      <c r="J77" s="11"/>
      <c r="K77" s="11"/>
      <c r="L77" s="11"/>
    </row>
    <row r="78" spans="1:12" x14ac:dyDescent="0.25">
      <c r="A78" s="13"/>
      <c r="B78" s="10"/>
      <c r="C78" s="10"/>
      <c r="D78" s="11"/>
      <c r="E78" s="12"/>
      <c r="F78" s="11"/>
      <c r="G78" s="11"/>
      <c r="H78" s="11"/>
      <c r="I78" s="10"/>
      <c r="J78" s="11"/>
      <c r="K78" s="11"/>
      <c r="L78" s="11"/>
    </row>
    <row r="79" spans="1:12" x14ac:dyDescent="0.25">
      <c r="A79" s="13"/>
      <c r="B79" s="10"/>
      <c r="C79" s="10"/>
      <c r="D79" s="11"/>
      <c r="E79" s="12"/>
      <c r="F79" s="11"/>
      <c r="G79" s="11"/>
      <c r="H79" s="11"/>
      <c r="I79" s="10"/>
      <c r="J79" s="11"/>
      <c r="K79" s="11"/>
      <c r="L79" s="11"/>
    </row>
    <row r="80" spans="1:12" x14ac:dyDescent="0.25">
      <c r="A80" s="13"/>
      <c r="B80" s="10"/>
      <c r="C80" s="10"/>
      <c r="D80" s="11"/>
      <c r="E80" s="12"/>
      <c r="F80" s="11"/>
      <c r="G80" s="11"/>
      <c r="H80" s="11"/>
      <c r="I80" s="10"/>
      <c r="J80" s="11"/>
      <c r="K80" s="11"/>
      <c r="L80" s="11"/>
    </row>
    <row r="81" spans="1:12" x14ac:dyDescent="0.25">
      <c r="A81" s="13"/>
      <c r="B81" s="10"/>
      <c r="C81" s="10"/>
      <c r="D81" s="11"/>
      <c r="E81" s="12"/>
      <c r="F81" s="11"/>
      <c r="G81" s="11"/>
      <c r="H81" s="11"/>
      <c r="I81" s="10"/>
      <c r="J81" s="11"/>
      <c r="K81" s="11"/>
      <c r="L81" s="11"/>
    </row>
    <row r="82" spans="1:12" x14ac:dyDescent="0.25">
      <c r="A82" s="13"/>
      <c r="B82" s="10"/>
      <c r="C82" s="10"/>
      <c r="D82" s="11"/>
      <c r="E82" s="12"/>
      <c r="F82" s="11"/>
      <c r="G82" s="11"/>
      <c r="H82" s="11"/>
      <c r="I82" s="10"/>
      <c r="J82" s="11"/>
      <c r="K82" s="11"/>
      <c r="L82" s="11"/>
    </row>
    <row r="83" spans="1:12" x14ac:dyDescent="0.25">
      <c r="A83" s="13"/>
      <c r="B83" s="10"/>
      <c r="C83" s="10"/>
      <c r="D83" s="11"/>
      <c r="E83" s="12"/>
      <c r="F83" s="11"/>
      <c r="G83" s="11"/>
      <c r="H83" s="11"/>
      <c r="I83" s="10"/>
      <c r="J83" s="11"/>
      <c r="K83" s="11"/>
      <c r="L83" s="11"/>
    </row>
    <row r="84" spans="1:12" x14ac:dyDescent="0.25">
      <c r="A84" s="13"/>
      <c r="B84" s="10"/>
      <c r="C84" s="10"/>
      <c r="D84" s="11"/>
      <c r="E84" s="12"/>
      <c r="F84" s="11"/>
      <c r="G84" s="11"/>
      <c r="H84" s="11"/>
      <c r="I84" s="10"/>
      <c r="J84" s="11"/>
      <c r="K84" s="11"/>
      <c r="L84" s="11"/>
    </row>
    <row r="85" spans="1:12" x14ac:dyDescent="0.25">
      <c r="A85" s="13"/>
      <c r="B85" s="10"/>
      <c r="C85" s="10"/>
      <c r="D85" s="11"/>
      <c r="E85" s="12"/>
      <c r="F85" s="11"/>
      <c r="G85" s="11"/>
      <c r="H85" s="11"/>
      <c r="I85" s="10"/>
      <c r="J85" s="11"/>
      <c r="K85" s="11"/>
      <c r="L85" s="11"/>
    </row>
    <row r="86" spans="1:12" x14ac:dyDescent="0.25">
      <c r="A86" s="13"/>
      <c r="B86" s="10"/>
      <c r="C86" s="10"/>
      <c r="D86" s="11"/>
      <c r="E86" s="12"/>
      <c r="F86" s="11"/>
      <c r="G86" s="11"/>
      <c r="H86" s="11"/>
      <c r="I86" s="10"/>
      <c r="J86" s="11"/>
      <c r="K86" s="11"/>
      <c r="L86" s="11"/>
    </row>
    <row r="87" spans="1:12" x14ac:dyDescent="0.25">
      <c r="A87" s="13"/>
      <c r="B87" s="10"/>
      <c r="C87" s="10"/>
      <c r="D87" s="11"/>
      <c r="E87" s="12"/>
      <c r="F87" s="11"/>
      <c r="G87" s="11"/>
      <c r="H87" s="11"/>
      <c r="I87" s="10"/>
      <c r="J87" s="11"/>
      <c r="K87" s="11"/>
      <c r="L87" s="11"/>
    </row>
    <row r="88" spans="1:12" x14ac:dyDescent="0.25">
      <c r="A88" s="13"/>
      <c r="B88" s="10"/>
      <c r="C88" s="10"/>
      <c r="D88" s="11"/>
      <c r="E88" s="12"/>
      <c r="F88" s="11"/>
      <c r="G88" s="11"/>
      <c r="H88" s="11"/>
      <c r="I88" s="10"/>
      <c r="J88" s="11"/>
      <c r="K88" s="11"/>
      <c r="L88" s="11"/>
    </row>
    <row r="89" spans="1:12" x14ac:dyDescent="0.25">
      <c r="A89" s="13"/>
      <c r="B89" s="10"/>
      <c r="C89" s="10"/>
      <c r="D89" s="11"/>
      <c r="E89" s="12"/>
      <c r="F89" s="11"/>
      <c r="G89" s="11"/>
      <c r="H89" s="11"/>
      <c r="I89" s="10"/>
      <c r="J89" s="11"/>
      <c r="K89" s="11"/>
      <c r="L89" s="11"/>
    </row>
    <row r="90" spans="1:12" x14ac:dyDescent="0.25">
      <c r="A90" s="13"/>
      <c r="B90" s="10"/>
      <c r="C90" s="10"/>
      <c r="D90" s="11"/>
      <c r="E90" s="12"/>
      <c r="F90" s="11"/>
      <c r="G90" s="11"/>
      <c r="H90" s="11"/>
      <c r="I90" s="10"/>
      <c r="J90" s="11"/>
      <c r="K90" s="11"/>
      <c r="L90" s="11"/>
    </row>
    <row r="91" spans="1:12" x14ac:dyDescent="0.25">
      <c r="A91" s="13"/>
      <c r="B91" s="10"/>
      <c r="C91" s="10"/>
      <c r="D91" s="11"/>
      <c r="E91" s="12"/>
      <c r="F91" s="11"/>
      <c r="G91" s="11"/>
      <c r="H91" s="11"/>
      <c r="I91" s="10"/>
      <c r="J91" s="11"/>
      <c r="K91" s="11"/>
      <c r="L91" s="11"/>
    </row>
    <row r="92" spans="1:12" x14ac:dyDescent="0.25">
      <c r="A92" s="13"/>
      <c r="B92" s="10"/>
      <c r="C92" s="10"/>
      <c r="D92" s="11"/>
      <c r="E92" s="12"/>
      <c r="F92" s="11"/>
      <c r="G92" s="11"/>
      <c r="H92" s="11"/>
      <c r="I92" s="10"/>
      <c r="J92" s="11"/>
      <c r="K92" s="11"/>
      <c r="L92" s="11"/>
    </row>
    <row r="93" spans="1:12" x14ac:dyDescent="0.25">
      <c r="A93" s="13"/>
      <c r="B93" s="10"/>
      <c r="C93" s="10"/>
      <c r="D93" s="11"/>
      <c r="E93" s="12"/>
      <c r="F93" s="11"/>
      <c r="G93" s="11"/>
      <c r="H93" s="11"/>
      <c r="I93" s="10"/>
      <c r="J93" s="11"/>
      <c r="K93" s="11"/>
      <c r="L93" s="11"/>
    </row>
    <row r="94" spans="1:12" x14ac:dyDescent="0.25">
      <c r="A94" s="13"/>
      <c r="B94" s="10"/>
      <c r="C94" s="10"/>
      <c r="D94" s="11"/>
      <c r="E94" s="12"/>
      <c r="F94" s="11"/>
      <c r="G94" s="11"/>
      <c r="H94" s="11"/>
      <c r="I94" s="10"/>
      <c r="J94" s="11"/>
      <c r="K94" s="11"/>
      <c r="L94" s="11"/>
    </row>
    <row r="95" spans="1:12" x14ac:dyDescent="0.25">
      <c r="A95" s="13"/>
      <c r="B95" s="10"/>
      <c r="C95" s="10"/>
      <c r="D95" s="11"/>
      <c r="E95" s="12"/>
      <c r="F95" s="11"/>
      <c r="G95" s="11"/>
      <c r="H95" s="11"/>
      <c r="I95" s="10"/>
      <c r="J95" s="11"/>
      <c r="K95" s="11"/>
      <c r="L95" s="11"/>
    </row>
    <row r="96" spans="1:12" x14ac:dyDescent="0.25">
      <c r="A96" s="13"/>
      <c r="B96" s="10"/>
      <c r="C96" s="10"/>
      <c r="D96" s="11"/>
      <c r="E96" s="12"/>
      <c r="F96" s="11"/>
      <c r="G96" s="11"/>
      <c r="H96" s="11"/>
      <c r="I96" s="10"/>
      <c r="J96" s="11"/>
      <c r="K96" s="11"/>
      <c r="L96" s="11"/>
    </row>
    <row r="97" spans="1:12" x14ac:dyDescent="0.25">
      <c r="A97" s="13"/>
      <c r="B97" s="10"/>
      <c r="C97" s="10"/>
      <c r="D97" s="11"/>
      <c r="E97" s="12"/>
      <c r="F97" s="11"/>
      <c r="G97" s="11"/>
      <c r="H97" s="11"/>
      <c r="I97" s="10"/>
      <c r="J97" s="11"/>
      <c r="K97" s="11"/>
      <c r="L97" s="11"/>
    </row>
    <row r="98" spans="1:12" x14ac:dyDescent="0.25">
      <c r="A98" s="13"/>
      <c r="B98" s="10"/>
      <c r="C98" s="10"/>
      <c r="D98" s="11"/>
      <c r="E98" s="12"/>
      <c r="F98" s="11"/>
      <c r="G98" s="11"/>
      <c r="H98" s="11"/>
      <c r="I98" s="10"/>
      <c r="J98" s="11"/>
      <c r="K98" s="11"/>
      <c r="L98" s="11"/>
    </row>
    <row r="99" spans="1:12" x14ac:dyDescent="0.25">
      <c r="A99" s="13"/>
      <c r="B99" s="10"/>
      <c r="C99" s="10"/>
      <c r="D99" s="11"/>
      <c r="E99" s="12"/>
      <c r="F99" s="11"/>
      <c r="G99" s="11"/>
      <c r="H99" s="11"/>
      <c r="I99" s="10"/>
      <c r="J99" s="11"/>
      <c r="K99" s="11"/>
      <c r="L99" s="11"/>
    </row>
    <row r="100" spans="1:12" x14ac:dyDescent="0.25">
      <c r="A100" s="13"/>
      <c r="B100" s="10"/>
      <c r="C100" s="10"/>
      <c r="D100" s="11"/>
      <c r="E100" s="12"/>
      <c r="F100" s="11"/>
      <c r="G100" s="11"/>
      <c r="H100" s="11"/>
      <c r="I100" s="10"/>
      <c r="J100" s="11"/>
      <c r="K100" s="11"/>
      <c r="L100" s="11"/>
    </row>
    <row r="101" spans="1:12" x14ac:dyDescent="0.25">
      <c r="A101" s="13"/>
      <c r="B101" s="10"/>
      <c r="C101" s="10"/>
      <c r="D101" s="11"/>
      <c r="E101" s="12"/>
      <c r="F101" s="11"/>
      <c r="G101" s="11"/>
      <c r="H101" s="11"/>
      <c r="I101" s="10"/>
      <c r="J101" s="11"/>
      <c r="K101" s="11"/>
      <c r="L101" s="11"/>
    </row>
    <row r="102" spans="1:12" x14ac:dyDescent="0.25">
      <c r="F102" s="11"/>
      <c r="J102" s="11"/>
      <c r="K102" s="11"/>
    </row>
  </sheetData>
  <dataValidations count="2">
    <dataValidation type="decimal" allowBlank="1" showInputMessage="1" showErrorMessage="1" sqref="J9:L101 G9:G50 E9:F101 H9:H101 G51:G101 D9:D101 B4:C6 D4:D6" xr:uid="{9DEF02BA-3523-492A-9240-1B88DF9FAEB4}">
      <formula1>0</formula1>
      <formula2>1000000000</formula2>
    </dataValidation>
    <dataValidation type="whole" allowBlank="1" showInputMessage="1" showErrorMessage="1" sqref="I9:I101" xr:uid="{C4E53B51-58B2-4132-8510-15EA257391DB}">
      <formula1>0</formula1>
      <formula2>1000000000</formula2>
    </dataValidation>
  </dataValidations>
  <pageMargins left="0.7" right="0.7" top="0.75" bottom="0.75" header="0.3" footer="0.3"/>
  <pageSetup orientation="portrait" r:id="rId1"/>
  <ignoredErrors>
    <ignoredError sqref="F9:F101 G9:G101 J9:L101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98BE1C-8BB4-42B3-998E-D2D5B012045D}">
          <x14:formula1>
            <xm:f>dropDowns!$D$2:$D$4</xm:f>
          </x14:formula1>
          <xm:sqref>B9:B101</xm:sqref>
        </x14:dataValidation>
        <x14:dataValidation type="list" allowBlank="1" showInputMessage="1" showErrorMessage="1" xr:uid="{EC0D7478-C634-40E4-B539-0389D567E8CA}">
          <x14:formula1>
            <xm:f>dropDowns!$A$2:$A$136</xm:f>
          </x14:formula1>
          <xm:sqref>B1:B2</xm:sqref>
        </x14:dataValidation>
        <x14:dataValidation type="list" allowBlank="1" showInputMessage="1" showErrorMessage="1" xr:uid="{AE181B5F-302F-45B8-8078-2F113691CA99}">
          <x14:formula1>
            <xm:f>dropDowns!$D$7:$D$8</xm:f>
          </x14:formula1>
          <xm:sqref>C9:C101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CA7A-5F1A-49A4-B3BF-B2313D576D50}">
  <dimension ref="A1:L101"/>
  <sheetViews>
    <sheetView workbookViewId="0">
      <pane xSplit="1" ySplit="7" topLeftCell="B8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RowHeight="15" x14ac:dyDescent="0.25"/>
  <cols>
    <col min="1" max="1" width="77" style="1" customWidth="1"/>
    <col min="2" max="2" width="30.5703125" style="1" bestFit="1" customWidth="1"/>
    <col min="3" max="6" width="19.28515625" style="1" bestFit="1" customWidth="1"/>
    <col min="7" max="7" width="19.28515625" style="1" customWidth="1"/>
    <col min="8" max="11" width="19.28515625" style="1" bestFit="1" customWidth="1"/>
    <col min="12" max="12" width="11.140625" style="1" bestFit="1" customWidth="1"/>
    <col min="13" max="16384" width="9.140625" style="1"/>
  </cols>
  <sheetData>
    <row r="1" spans="1:12" x14ac:dyDescent="0.25">
      <c r="A1" s="9" t="s">
        <v>0</v>
      </c>
      <c r="B1" s="10"/>
    </row>
    <row r="2" spans="1:12" x14ac:dyDescent="0.25">
      <c r="A2" s="7"/>
    </row>
    <row r="3" spans="1:12" x14ac:dyDescent="0.25">
      <c r="A3" s="9"/>
      <c r="B3" s="8" t="s">
        <v>279</v>
      </c>
      <c r="C3" s="8" t="s">
        <v>280</v>
      </c>
      <c r="D3" s="5"/>
      <c r="E3" s="5"/>
      <c r="F3" s="5"/>
      <c r="G3" s="5"/>
      <c r="H3" s="5"/>
      <c r="I3" s="5"/>
      <c r="J3" s="5"/>
      <c r="K3" s="5"/>
    </row>
    <row r="4" spans="1:12" x14ac:dyDescent="0.25">
      <c r="A4" s="9" t="s">
        <v>278</v>
      </c>
      <c r="B4" s="11">
        <v>10000000</v>
      </c>
      <c r="C4" s="11">
        <v>10520000</v>
      </c>
      <c r="D4" s="6"/>
      <c r="E4" s="6"/>
      <c r="F4" s="6"/>
      <c r="G4" s="6"/>
      <c r="H4" s="6"/>
      <c r="I4" s="6"/>
      <c r="J4" s="6"/>
      <c r="K4" s="6"/>
    </row>
    <row r="7" spans="1:12" s="4" customFormat="1" ht="45" x14ac:dyDescent="0.25">
      <c r="A7" s="4" t="s">
        <v>296</v>
      </c>
      <c r="B7" s="4" t="s">
        <v>272</v>
      </c>
      <c r="C7" s="4" t="s">
        <v>293</v>
      </c>
      <c r="D7" s="4" t="s">
        <v>281</v>
      </c>
      <c r="E7" s="4" t="s">
        <v>273</v>
      </c>
      <c r="F7" s="4" t="s">
        <v>274</v>
      </c>
      <c r="G7" s="4" t="s">
        <v>275</v>
      </c>
      <c r="H7" s="4" t="s">
        <v>288</v>
      </c>
      <c r="I7" s="4" t="s">
        <v>276</v>
      </c>
      <c r="J7" s="4" t="s">
        <v>277</v>
      </c>
      <c r="K7" s="4" t="s">
        <v>285</v>
      </c>
      <c r="L7" s="4" t="s">
        <v>286</v>
      </c>
    </row>
    <row r="8" spans="1:12" ht="30" x14ac:dyDescent="0.25">
      <c r="A8" s="13" t="s">
        <v>287</v>
      </c>
      <c r="B8" s="10" t="s">
        <v>283</v>
      </c>
      <c r="C8" s="10" t="s">
        <v>292</v>
      </c>
      <c r="D8" s="11">
        <v>10000000</v>
      </c>
      <c r="E8" s="12">
        <v>100</v>
      </c>
      <c r="F8" s="11">
        <f>Table1[[#This Row],[Annual Salaries of Employees Receing Benefit]]*0.085/100</f>
        <v>8500.0000000000018</v>
      </c>
      <c r="G8" s="11">
        <f>Table1[[#This Row],[Count of Employees Receiving Benefit]]*Table1[[#This Row],[Average Current Benefit Cost]]</f>
        <v>850000.00000000023</v>
      </c>
      <c r="H8" s="11">
        <v>10520000</v>
      </c>
      <c r="I8" s="10">
        <v>100</v>
      </c>
      <c r="J8" s="11">
        <f>Table1[[#This Row],[Annual Salaries of Employees to Receive Benefit]]*0.085/100</f>
        <v>8942.0000000000018</v>
      </c>
      <c r="K8" s="11">
        <f>Table1[[#This Row],[Count of Employees to Receive Benefit]]*Table1[[#This Row],[Average Future Benefit Cost]]</f>
        <v>894200.00000000023</v>
      </c>
      <c r="L8" s="11">
        <f>Table1[[#This Row],[Total Future Benefit Cost]]-Table1[[#This Row],[Total Current Benefit Cost]]</f>
        <v>44200</v>
      </c>
    </row>
    <row r="9" spans="1:12" ht="30" x14ac:dyDescent="0.25">
      <c r="A9" s="13" t="s">
        <v>289</v>
      </c>
      <c r="B9" s="10" t="s">
        <v>284</v>
      </c>
      <c r="C9" s="10" t="s">
        <v>292</v>
      </c>
      <c r="D9" s="11">
        <v>10000000</v>
      </c>
      <c r="E9" s="12">
        <v>100</v>
      </c>
      <c r="F9" s="11">
        <f>Table1[[#This Row],[Annual Salaries of Employees Receing Benefit]]*0.085/100</f>
        <v>8500.0000000000018</v>
      </c>
      <c r="G9" s="11">
        <f>Table1[[#This Row],[Count of Employees Receiving Benefit]]*Table1[[#This Row],[Average Current Benefit Cost]]</f>
        <v>850000.00000000023</v>
      </c>
      <c r="H9" s="11">
        <v>10000000</v>
      </c>
      <c r="I9" s="10">
        <v>100</v>
      </c>
      <c r="J9" s="11">
        <f>Table1[[#This Row],[Annual Salaries of Employees to Receive Benefit]]*0.095/100</f>
        <v>9500</v>
      </c>
      <c r="K9" s="11">
        <f>Table1[[#This Row],[Count of Employees to Receive Benefit]]*Table1[[#This Row],[Average Future Benefit Cost]]</f>
        <v>950000</v>
      </c>
      <c r="L9" s="11">
        <f>Table1[[#This Row],[Total Future Benefit Cost]]-Table1[[#This Row],[Total Current Benefit Cost]]</f>
        <v>99999.999999999767</v>
      </c>
    </row>
    <row r="10" spans="1:12" ht="30" x14ac:dyDescent="0.25">
      <c r="A10" s="13" t="s">
        <v>290</v>
      </c>
      <c r="B10" s="10" t="s">
        <v>283</v>
      </c>
      <c r="C10" s="10" t="s">
        <v>291</v>
      </c>
      <c r="D10" s="11">
        <v>7000000</v>
      </c>
      <c r="E10" s="12">
        <v>70</v>
      </c>
      <c r="F10" s="11">
        <f>Table1[[#This Row],[Annual Salaries of Employees Receing Benefit]]*0.026/100</f>
        <v>1820</v>
      </c>
      <c r="G10" s="11">
        <f>Table1[[#This Row],[Annual Salaries of Employees Receing Benefit]]*0.26</f>
        <v>1820000</v>
      </c>
      <c r="H10" s="11">
        <f>Table1[[#This Row],[Annual Salaries of Employees Receing Benefit]]*1.052</f>
        <v>7364000</v>
      </c>
      <c r="I10" s="10">
        <v>100</v>
      </c>
      <c r="J10" s="11">
        <f>Table1[[#This Row],[Annual Salaries of Employees to Receive Benefit]]*0.26/100</f>
        <v>19146.400000000001</v>
      </c>
      <c r="K10" s="11">
        <f>Table1[[#This Row],[Count of Employees to Receive Benefit]]*Table1[[#This Row],[Average Future Benefit Cost]]</f>
        <v>1914640.0000000002</v>
      </c>
      <c r="L10" s="11">
        <f>Table1[[#This Row],[Total Future Benefit Cost]]-Table1[[#This Row],[Total Current Benefit Cost]]</f>
        <v>94640.000000000233</v>
      </c>
    </row>
    <row r="11" spans="1:12" ht="30" x14ac:dyDescent="0.25">
      <c r="A11" s="13" t="s">
        <v>294</v>
      </c>
      <c r="B11" s="10" t="s">
        <v>284</v>
      </c>
      <c r="C11" s="10" t="s">
        <v>291</v>
      </c>
      <c r="D11" s="11"/>
      <c r="E11" s="12"/>
      <c r="F11" s="11"/>
      <c r="G11" s="11"/>
      <c r="H11" s="11">
        <v>3000000</v>
      </c>
      <c r="I11" s="10">
        <v>30</v>
      </c>
      <c r="J11" s="11">
        <f>Table1[[#This Row],[Annual Salaries of Employees to Receive Benefit]]*0.26/30</f>
        <v>26000</v>
      </c>
      <c r="K11" s="11">
        <f>Table1[[#This Row],[Count of Employees to Receive Benefit]]*Table1[[#This Row],[Average Future Benefit Cost]]</f>
        <v>780000</v>
      </c>
      <c r="L11" s="11">
        <f>Table1[[#This Row],[Total Future Benefit Cost]]-Table1[[#This Row],[Total Current Benefit Cost]]</f>
        <v>780000</v>
      </c>
    </row>
    <row r="12" spans="1:12" ht="30" x14ac:dyDescent="0.25">
      <c r="A12" s="13" t="s">
        <v>295</v>
      </c>
      <c r="B12" s="10" t="s">
        <v>284</v>
      </c>
      <c r="C12" s="10" t="s">
        <v>292</v>
      </c>
      <c r="D12" s="11">
        <v>10000000</v>
      </c>
      <c r="E12" s="12">
        <v>100</v>
      </c>
      <c r="F12" s="11">
        <f>Table1[[#This Row],[Annual Salaries of Employees Receing Benefit]]*0.05/100</f>
        <v>5000</v>
      </c>
      <c r="G12" s="11">
        <f>Table1[[#This Row],[Count of Employees Receiving Benefit]]*Table1[[#This Row],[Average Current Benefit Cost]]</f>
        <v>500000</v>
      </c>
      <c r="H12" s="11">
        <f>Table1[[#This Row],[Annual Salaries of Employees Receing Benefit]]*1.052</f>
        <v>10520000</v>
      </c>
      <c r="I12" s="10">
        <v>100</v>
      </c>
      <c r="J12" s="11">
        <f>Table1[[#This Row],[Annual Salaries of Employees to Receive Benefit]]*0.05/100</f>
        <v>5260</v>
      </c>
      <c r="K12" s="11">
        <f>Table1[[#This Row],[Count of Employees to Receive Benefit]]*Table1[[#This Row],[Average Future Benefit Cost]]</f>
        <v>526000</v>
      </c>
      <c r="L12" s="11">
        <f>Table1[[#This Row],[Total Future Benefit Cost]]-Table1[[#This Row],[Total Current Benefit Cost]]</f>
        <v>26000</v>
      </c>
    </row>
    <row r="13" spans="1:12" x14ac:dyDescent="0.25">
      <c r="A13" s="13"/>
      <c r="B13" s="10"/>
      <c r="C13" s="10"/>
      <c r="D13" s="11"/>
      <c r="E13" s="12"/>
      <c r="F13" s="11"/>
      <c r="G13" s="11"/>
      <c r="H13" s="11"/>
      <c r="I13" s="10"/>
      <c r="J13" s="11"/>
      <c r="K13" s="11"/>
      <c r="L13" s="11"/>
    </row>
    <row r="14" spans="1:12" x14ac:dyDescent="0.25">
      <c r="A14" s="13"/>
      <c r="B14" s="10"/>
      <c r="C14" s="10"/>
      <c r="D14" s="11"/>
      <c r="E14" s="12"/>
      <c r="F14" s="11"/>
      <c r="G14" s="11"/>
      <c r="H14" s="11"/>
      <c r="I14" s="10"/>
      <c r="J14" s="11"/>
      <c r="K14" s="11"/>
      <c r="L14" s="11"/>
    </row>
    <row r="15" spans="1:12" x14ac:dyDescent="0.25">
      <c r="A15" s="13"/>
      <c r="B15" s="10"/>
      <c r="C15" s="10"/>
      <c r="D15" s="11"/>
      <c r="E15" s="12"/>
      <c r="F15" s="11"/>
      <c r="G15" s="11"/>
      <c r="H15" s="11"/>
      <c r="I15" s="10"/>
      <c r="J15" s="11"/>
      <c r="K15" s="11"/>
      <c r="L15" s="11"/>
    </row>
    <row r="16" spans="1:12" x14ac:dyDescent="0.25">
      <c r="A16" s="13"/>
      <c r="B16" s="10"/>
      <c r="C16" s="10"/>
      <c r="D16" s="11"/>
      <c r="E16" s="12"/>
      <c r="F16" s="11"/>
      <c r="G16" s="11"/>
      <c r="H16" s="11"/>
      <c r="I16" s="10"/>
      <c r="J16" s="11"/>
      <c r="K16" s="11"/>
      <c r="L16" s="11"/>
    </row>
    <row r="17" spans="1:12" x14ac:dyDescent="0.25">
      <c r="A17" s="13"/>
      <c r="B17" s="10"/>
      <c r="C17" s="10"/>
      <c r="D17" s="11"/>
      <c r="E17" s="12"/>
      <c r="F17" s="11"/>
      <c r="G17" s="11"/>
      <c r="H17" s="11"/>
      <c r="I17" s="10"/>
      <c r="J17" s="11"/>
      <c r="K17" s="11"/>
      <c r="L17" s="11"/>
    </row>
    <row r="18" spans="1:12" x14ac:dyDescent="0.25">
      <c r="A18" s="13"/>
      <c r="B18" s="10"/>
      <c r="C18" s="10"/>
      <c r="D18" s="11"/>
      <c r="E18" s="12"/>
      <c r="F18" s="11"/>
      <c r="G18" s="11"/>
      <c r="H18" s="11"/>
      <c r="I18" s="10"/>
      <c r="J18" s="11"/>
      <c r="K18" s="11"/>
      <c r="L18" s="11"/>
    </row>
    <row r="19" spans="1:12" x14ac:dyDescent="0.25">
      <c r="A19" s="13"/>
      <c r="B19" s="10"/>
      <c r="C19" s="10"/>
      <c r="D19" s="11"/>
      <c r="E19" s="12"/>
      <c r="F19" s="11"/>
      <c r="G19" s="11"/>
      <c r="H19" s="11"/>
      <c r="I19" s="10"/>
      <c r="J19" s="11"/>
      <c r="K19" s="11"/>
      <c r="L19" s="11"/>
    </row>
    <row r="20" spans="1:12" x14ac:dyDescent="0.25">
      <c r="A20" s="13"/>
      <c r="B20" s="10"/>
      <c r="C20" s="10"/>
      <c r="D20" s="11"/>
      <c r="E20" s="12"/>
      <c r="F20" s="11"/>
      <c r="G20" s="11"/>
      <c r="H20" s="11"/>
      <c r="I20" s="10"/>
      <c r="J20" s="11"/>
      <c r="K20" s="11"/>
      <c r="L20" s="11"/>
    </row>
    <row r="21" spans="1:12" x14ac:dyDescent="0.25">
      <c r="A21" s="13"/>
      <c r="B21" s="10"/>
      <c r="C21" s="10"/>
      <c r="D21" s="11"/>
      <c r="E21" s="12"/>
      <c r="F21" s="11"/>
      <c r="G21" s="11"/>
      <c r="H21" s="11"/>
      <c r="I21" s="10"/>
      <c r="J21" s="11"/>
      <c r="K21" s="11"/>
      <c r="L21" s="11"/>
    </row>
    <row r="22" spans="1:12" x14ac:dyDescent="0.25">
      <c r="A22" s="13"/>
      <c r="B22" s="10"/>
      <c r="C22" s="10"/>
      <c r="D22" s="11"/>
      <c r="E22" s="12"/>
      <c r="F22" s="11"/>
      <c r="G22" s="11"/>
      <c r="H22" s="11"/>
      <c r="I22" s="10"/>
      <c r="J22" s="11"/>
      <c r="K22" s="11"/>
      <c r="L22" s="11"/>
    </row>
    <row r="23" spans="1:12" x14ac:dyDescent="0.25">
      <c r="A23" s="13"/>
      <c r="B23" s="10"/>
      <c r="C23" s="10"/>
      <c r="D23" s="11"/>
      <c r="E23" s="12"/>
      <c r="F23" s="11"/>
      <c r="G23" s="11"/>
      <c r="H23" s="11"/>
      <c r="I23" s="10"/>
      <c r="J23" s="11"/>
      <c r="K23" s="11"/>
      <c r="L23" s="11"/>
    </row>
    <row r="24" spans="1:12" x14ac:dyDescent="0.25">
      <c r="A24" s="13"/>
      <c r="B24" s="10"/>
      <c r="C24" s="10"/>
      <c r="D24" s="11"/>
      <c r="E24" s="12"/>
      <c r="F24" s="11"/>
      <c r="G24" s="11"/>
      <c r="H24" s="11"/>
      <c r="I24" s="10"/>
      <c r="J24" s="11"/>
      <c r="K24" s="11"/>
      <c r="L24" s="11"/>
    </row>
    <row r="25" spans="1:12" x14ac:dyDescent="0.25">
      <c r="A25" s="13"/>
      <c r="B25" s="10"/>
      <c r="C25" s="10"/>
      <c r="D25" s="11"/>
      <c r="E25" s="12"/>
      <c r="F25" s="11"/>
      <c r="G25" s="11"/>
      <c r="H25" s="11"/>
      <c r="I25" s="10"/>
      <c r="J25" s="11"/>
      <c r="K25" s="11"/>
      <c r="L25" s="11"/>
    </row>
    <row r="26" spans="1:12" x14ac:dyDescent="0.25">
      <c r="A26" s="13"/>
      <c r="B26" s="10"/>
      <c r="C26" s="10"/>
      <c r="D26" s="11"/>
      <c r="E26" s="12"/>
      <c r="F26" s="11"/>
      <c r="G26" s="11"/>
      <c r="H26" s="11"/>
      <c r="I26" s="10"/>
      <c r="J26" s="11"/>
      <c r="K26" s="11"/>
      <c r="L26" s="11"/>
    </row>
    <row r="27" spans="1:12" x14ac:dyDescent="0.25">
      <c r="A27" s="13"/>
      <c r="B27" s="10"/>
      <c r="C27" s="10"/>
      <c r="D27" s="11"/>
      <c r="E27" s="12"/>
      <c r="F27" s="11"/>
      <c r="G27" s="11"/>
      <c r="H27" s="11"/>
      <c r="I27" s="10"/>
      <c r="J27" s="11"/>
      <c r="K27" s="11"/>
      <c r="L27" s="11"/>
    </row>
    <row r="28" spans="1:12" x14ac:dyDescent="0.25">
      <c r="A28" s="13"/>
      <c r="B28" s="10"/>
      <c r="C28" s="10"/>
      <c r="D28" s="11"/>
      <c r="E28" s="12"/>
      <c r="F28" s="11"/>
      <c r="G28" s="11"/>
      <c r="H28" s="11"/>
      <c r="I28" s="10"/>
      <c r="J28" s="11"/>
      <c r="K28" s="11"/>
      <c r="L28" s="11"/>
    </row>
    <row r="29" spans="1:12" x14ac:dyDescent="0.25">
      <c r="A29" s="13"/>
      <c r="B29" s="10"/>
      <c r="C29" s="10"/>
      <c r="D29" s="11"/>
      <c r="E29" s="12"/>
      <c r="F29" s="11"/>
      <c r="G29" s="11"/>
      <c r="H29" s="11"/>
      <c r="I29" s="10"/>
      <c r="J29" s="11"/>
      <c r="K29" s="11"/>
      <c r="L29" s="11"/>
    </row>
    <row r="30" spans="1:12" x14ac:dyDescent="0.25">
      <c r="A30" s="13"/>
      <c r="B30" s="10"/>
      <c r="C30" s="10"/>
      <c r="D30" s="11"/>
      <c r="E30" s="12"/>
      <c r="F30" s="11"/>
      <c r="G30" s="11"/>
      <c r="H30" s="11"/>
      <c r="I30" s="10"/>
      <c r="J30" s="11"/>
      <c r="K30" s="11"/>
      <c r="L30" s="11"/>
    </row>
    <row r="31" spans="1:12" x14ac:dyDescent="0.25">
      <c r="A31" s="13"/>
      <c r="B31" s="10"/>
      <c r="C31" s="10"/>
      <c r="D31" s="11"/>
      <c r="E31" s="12"/>
      <c r="F31" s="11"/>
      <c r="G31" s="11"/>
      <c r="H31" s="11"/>
      <c r="I31" s="10"/>
      <c r="J31" s="11"/>
      <c r="K31" s="11"/>
      <c r="L31" s="11"/>
    </row>
    <row r="32" spans="1:12" x14ac:dyDescent="0.25">
      <c r="A32" s="13"/>
      <c r="B32" s="10"/>
      <c r="C32" s="10"/>
      <c r="D32" s="11"/>
      <c r="E32" s="12"/>
      <c r="F32" s="11"/>
      <c r="G32" s="11"/>
      <c r="H32" s="11"/>
      <c r="I32" s="10"/>
      <c r="J32" s="11"/>
      <c r="K32" s="11"/>
      <c r="L32" s="11"/>
    </row>
    <row r="33" spans="1:12" x14ac:dyDescent="0.25">
      <c r="A33" s="13"/>
      <c r="B33" s="10"/>
      <c r="C33" s="10"/>
      <c r="D33" s="11"/>
      <c r="E33" s="12"/>
      <c r="F33" s="11"/>
      <c r="G33" s="11"/>
      <c r="H33" s="11"/>
      <c r="I33" s="10"/>
      <c r="J33" s="11"/>
      <c r="K33" s="11"/>
      <c r="L33" s="11"/>
    </row>
    <row r="34" spans="1:12" x14ac:dyDescent="0.25">
      <c r="A34" s="13"/>
      <c r="B34" s="10"/>
      <c r="C34" s="10"/>
      <c r="D34" s="11"/>
      <c r="E34" s="12"/>
      <c r="F34" s="11"/>
      <c r="G34" s="11"/>
      <c r="H34" s="11"/>
      <c r="I34" s="10"/>
      <c r="J34" s="11"/>
      <c r="K34" s="11"/>
      <c r="L34" s="11"/>
    </row>
    <row r="35" spans="1:12" x14ac:dyDescent="0.25">
      <c r="A35" s="13"/>
      <c r="B35" s="10"/>
      <c r="C35" s="10"/>
      <c r="D35" s="11"/>
      <c r="E35" s="12"/>
      <c r="F35" s="11"/>
      <c r="G35" s="11"/>
      <c r="H35" s="11"/>
      <c r="I35" s="10"/>
      <c r="J35" s="11"/>
      <c r="K35" s="11"/>
      <c r="L35" s="11"/>
    </row>
    <row r="36" spans="1:12" x14ac:dyDescent="0.25">
      <c r="A36" s="13"/>
      <c r="B36" s="10"/>
      <c r="C36" s="10"/>
      <c r="D36" s="11"/>
      <c r="E36" s="12"/>
      <c r="F36" s="11"/>
      <c r="G36" s="11"/>
      <c r="H36" s="11"/>
      <c r="I36" s="10"/>
      <c r="J36" s="11"/>
      <c r="K36" s="11"/>
      <c r="L36" s="11"/>
    </row>
    <row r="37" spans="1:12" x14ac:dyDescent="0.25">
      <c r="A37" s="13"/>
      <c r="B37" s="10"/>
      <c r="C37" s="10"/>
      <c r="D37" s="11"/>
      <c r="E37" s="12"/>
      <c r="F37" s="11"/>
      <c r="G37" s="11"/>
      <c r="H37" s="11"/>
      <c r="I37" s="10"/>
      <c r="J37" s="11"/>
      <c r="K37" s="11"/>
      <c r="L37" s="11"/>
    </row>
    <row r="38" spans="1:12" x14ac:dyDescent="0.25">
      <c r="A38" s="13"/>
      <c r="B38" s="10"/>
      <c r="C38" s="10"/>
      <c r="D38" s="11"/>
      <c r="E38" s="12"/>
      <c r="F38" s="11"/>
      <c r="G38" s="11"/>
      <c r="H38" s="11"/>
      <c r="I38" s="10"/>
      <c r="J38" s="11"/>
      <c r="K38" s="11"/>
      <c r="L38" s="11"/>
    </row>
    <row r="39" spans="1:12" x14ac:dyDescent="0.25">
      <c r="A39" s="13"/>
      <c r="B39" s="10"/>
      <c r="C39" s="10"/>
      <c r="D39" s="11"/>
      <c r="E39" s="12"/>
      <c r="F39" s="11"/>
      <c r="G39" s="11"/>
      <c r="H39" s="11"/>
      <c r="I39" s="10"/>
      <c r="J39" s="11"/>
      <c r="K39" s="11"/>
      <c r="L39" s="11"/>
    </row>
    <row r="40" spans="1:12" x14ac:dyDescent="0.25">
      <c r="A40" s="13"/>
      <c r="B40" s="10"/>
      <c r="C40" s="10"/>
      <c r="D40" s="11"/>
      <c r="E40" s="12"/>
      <c r="F40" s="11"/>
      <c r="G40" s="11"/>
      <c r="H40" s="11"/>
      <c r="I40" s="10"/>
      <c r="J40" s="11"/>
      <c r="K40" s="11"/>
      <c r="L40" s="11"/>
    </row>
    <row r="41" spans="1:12" x14ac:dyDescent="0.25">
      <c r="A41" s="13"/>
      <c r="B41" s="10"/>
      <c r="C41" s="10"/>
      <c r="D41" s="11"/>
      <c r="E41" s="12"/>
      <c r="F41" s="11"/>
      <c r="G41" s="11"/>
      <c r="H41" s="11"/>
      <c r="I41" s="10"/>
      <c r="J41" s="11"/>
      <c r="K41" s="11"/>
      <c r="L41" s="11"/>
    </row>
    <row r="42" spans="1:12" x14ac:dyDescent="0.25">
      <c r="A42" s="13"/>
      <c r="B42" s="10"/>
      <c r="C42" s="10"/>
      <c r="D42" s="11"/>
      <c r="E42" s="12"/>
      <c r="F42" s="11"/>
      <c r="G42" s="11"/>
      <c r="H42" s="11"/>
      <c r="I42" s="10"/>
      <c r="J42" s="11"/>
      <c r="K42" s="11"/>
      <c r="L42" s="11"/>
    </row>
    <row r="43" spans="1:12" x14ac:dyDescent="0.25">
      <c r="A43" s="13"/>
      <c r="B43" s="10"/>
      <c r="C43" s="10"/>
      <c r="D43" s="11"/>
      <c r="E43" s="12"/>
      <c r="F43" s="11"/>
      <c r="G43" s="11"/>
      <c r="H43" s="11"/>
      <c r="I43" s="10"/>
      <c r="J43" s="11"/>
      <c r="K43" s="11"/>
      <c r="L43" s="11"/>
    </row>
    <row r="44" spans="1:12" x14ac:dyDescent="0.25">
      <c r="A44" s="13"/>
      <c r="B44" s="10"/>
      <c r="C44" s="10"/>
      <c r="D44" s="11"/>
      <c r="E44" s="12"/>
      <c r="F44" s="11"/>
      <c r="G44" s="11"/>
      <c r="H44" s="11"/>
      <c r="I44" s="10"/>
      <c r="J44" s="11"/>
      <c r="K44" s="11"/>
      <c r="L44" s="11"/>
    </row>
    <row r="45" spans="1:12" x14ac:dyDescent="0.25">
      <c r="A45" s="13"/>
      <c r="B45" s="10"/>
      <c r="C45" s="10"/>
      <c r="D45" s="11"/>
      <c r="E45" s="12"/>
      <c r="F45" s="11"/>
      <c r="G45" s="11"/>
      <c r="H45" s="11"/>
      <c r="I45" s="10"/>
      <c r="J45" s="11"/>
      <c r="K45" s="11"/>
      <c r="L45" s="11"/>
    </row>
    <row r="46" spans="1:12" x14ac:dyDescent="0.25">
      <c r="A46" s="13"/>
      <c r="B46" s="10"/>
      <c r="C46" s="10"/>
      <c r="D46" s="11"/>
      <c r="E46" s="12"/>
      <c r="F46" s="11"/>
      <c r="G46" s="11"/>
      <c r="H46" s="11"/>
      <c r="I46" s="10"/>
      <c r="J46" s="11"/>
      <c r="K46" s="11"/>
      <c r="L46" s="11"/>
    </row>
    <row r="47" spans="1:12" x14ac:dyDescent="0.25">
      <c r="A47" s="13"/>
      <c r="B47" s="10"/>
      <c r="C47" s="10"/>
      <c r="D47" s="11"/>
      <c r="E47" s="12"/>
      <c r="F47" s="11"/>
      <c r="G47" s="11"/>
      <c r="H47" s="11"/>
      <c r="I47" s="10"/>
      <c r="J47" s="11"/>
      <c r="K47" s="11"/>
      <c r="L47" s="11"/>
    </row>
    <row r="48" spans="1:12" x14ac:dyDescent="0.25">
      <c r="A48" s="13"/>
      <c r="B48" s="10"/>
      <c r="C48" s="10"/>
      <c r="D48" s="11"/>
      <c r="E48" s="12"/>
      <c r="F48" s="11"/>
      <c r="G48" s="11"/>
      <c r="H48" s="11"/>
      <c r="I48" s="10"/>
      <c r="J48" s="11"/>
      <c r="K48" s="11"/>
      <c r="L48" s="11"/>
    </row>
    <row r="49" spans="1:12" x14ac:dyDescent="0.25">
      <c r="A49" s="13"/>
      <c r="B49" s="10"/>
      <c r="C49" s="10"/>
      <c r="D49" s="11"/>
      <c r="E49" s="12"/>
      <c r="F49" s="11"/>
      <c r="G49" s="11"/>
      <c r="H49" s="11"/>
      <c r="I49" s="10"/>
      <c r="J49" s="11"/>
      <c r="K49" s="11"/>
      <c r="L49" s="11"/>
    </row>
    <row r="50" spans="1:12" x14ac:dyDescent="0.25">
      <c r="A50" s="13"/>
      <c r="B50" s="10"/>
      <c r="C50" s="10"/>
      <c r="D50" s="11"/>
      <c r="E50" s="12"/>
      <c r="F50" s="11"/>
      <c r="G50" s="11"/>
      <c r="H50" s="11"/>
      <c r="I50" s="10"/>
      <c r="J50" s="11"/>
      <c r="K50" s="11"/>
      <c r="L50" s="11"/>
    </row>
    <row r="51" spans="1:12" x14ac:dyDescent="0.25">
      <c r="A51" s="13"/>
      <c r="B51" s="10"/>
      <c r="C51" s="10"/>
      <c r="D51" s="11"/>
      <c r="E51" s="12"/>
      <c r="F51" s="11"/>
      <c r="G51" s="11"/>
      <c r="H51" s="11"/>
      <c r="I51" s="10"/>
      <c r="J51" s="11"/>
      <c r="K51" s="11"/>
      <c r="L51" s="11"/>
    </row>
    <row r="52" spans="1:12" x14ac:dyDescent="0.25">
      <c r="A52" s="13"/>
      <c r="B52" s="10"/>
      <c r="C52" s="10"/>
      <c r="D52" s="11"/>
      <c r="E52" s="12"/>
      <c r="F52" s="11"/>
      <c r="G52" s="11"/>
      <c r="H52" s="11"/>
      <c r="I52" s="10"/>
      <c r="J52" s="11"/>
      <c r="K52" s="11"/>
      <c r="L52" s="11"/>
    </row>
    <row r="53" spans="1:12" x14ac:dyDescent="0.25">
      <c r="A53" s="13"/>
      <c r="B53" s="10"/>
      <c r="C53" s="10"/>
      <c r="D53" s="11"/>
      <c r="E53" s="12"/>
      <c r="F53" s="11"/>
      <c r="G53" s="11"/>
      <c r="H53" s="11"/>
      <c r="I53" s="10"/>
      <c r="J53" s="11"/>
      <c r="K53" s="11"/>
      <c r="L53" s="11"/>
    </row>
    <row r="54" spans="1:12" x14ac:dyDescent="0.25">
      <c r="A54" s="13"/>
      <c r="B54" s="10"/>
      <c r="C54" s="10"/>
      <c r="D54" s="11"/>
      <c r="E54" s="12"/>
      <c r="F54" s="11"/>
      <c r="G54" s="11"/>
      <c r="H54" s="11"/>
      <c r="I54" s="10"/>
      <c r="J54" s="11"/>
      <c r="K54" s="11"/>
      <c r="L54" s="11"/>
    </row>
    <row r="55" spans="1:12" x14ac:dyDescent="0.25">
      <c r="A55" s="13"/>
      <c r="B55" s="10"/>
      <c r="C55" s="10"/>
      <c r="D55" s="11"/>
      <c r="E55" s="12"/>
      <c r="F55" s="11"/>
      <c r="G55" s="11"/>
      <c r="H55" s="11"/>
      <c r="I55" s="10"/>
      <c r="J55" s="11"/>
      <c r="K55" s="11"/>
      <c r="L55" s="11"/>
    </row>
    <row r="56" spans="1:12" x14ac:dyDescent="0.25">
      <c r="A56" s="13"/>
      <c r="B56" s="10"/>
      <c r="C56" s="10"/>
      <c r="D56" s="11"/>
      <c r="E56" s="12"/>
      <c r="F56" s="11"/>
      <c r="G56" s="11"/>
      <c r="H56" s="11"/>
      <c r="I56" s="10"/>
      <c r="J56" s="11"/>
      <c r="K56" s="11"/>
      <c r="L56" s="11"/>
    </row>
    <row r="57" spans="1:12" x14ac:dyDescent="0.25">
      <c r="A57" s="13"/>
      <c r="B57" s="10"/>
      <c r="C57" s="10"/>
      <c r="D57" s="11"/>
      <c r="E57" s="12"/>
      <c r="F57" s="11"/>
      <c r="G57" s="11"/>
      <c r="H57" s="11"/>
      <c r="I57" s="10"/>
      <c r="J57" s="11"/>
      <c r="K57" s="11"/>
      <c r="L57" s="11"/>
    </row>
    <row r="58" spans="1:12" x14ac:dyDescent="0.25">
      <c r="A58" s="13"/>
      <c r="B58" s="10"/>
      <c r="C58" s="10"/>
      <c r="D58" s="11"/>
      <c r="E58" s="12"/>
      <c r="F58" s="11"/>
      <c r="G58" s="11"/>
      <c r="H58" s="11"/>
      <c r="I58" s="10"/>
      <c r="J58" s="11"/>
      <c r="K58" s="11"/>
      <c r="L58" s="11"/>
    </row>
    <row r="59" spans="1:12" x14ac:dyDescent="0.25">
      <c r="A59" s="13"/>
      <c r="B59" s="10"/>
      <c r="C59" s="10"/>
      <c r="D59" s="11"/>
      <c r="E59" s="12"/>
      <c r="F59" s="11"/>
      <c r="G59" s="11"/>
      <c r="H59" s="11"/>
      <c r="I59" s="10"/>
      <c r="J59" s="11"/>
      <c r="K59" s="11"/>
      <c r="L59" s="11"/>
    </row>
    <row r="60" spans="1:12" x14ac:dyDescent="0.25">
      <c r="A60" s="13"/>
      <c r="B60" s="10"/>
      <c r="C60" s="10"/>
      <c r="D60" s="11"/>
      <c r="E60" s="12"/>
      <c r="F60" s="11"/>
      <c r="G60" s="11"/>
      <c r="H60" s="11"/>
      <c r="I60" s="10"/>
      <c r="J60" s="11"/>
      <c r="K60" s="11"/>
      <c r="L60" s="11"/>
    </row>
    <row r="61" spans="1:12" x14ac:dyDescent="0.25">
      <c r="A61" s="13"/>
      <c r="B61" s="10"/>
      <c r="C61" s="10"/>
      <c r="D61" s="11"/>
      <c r="E61" s="12"/>
      <c r="F61" s="11"/>
      <c r="G61" s="11"/>
      <c r="H61" s="11"/>
      <c r="I61" s="10"/>
      <c r="J61" s="11"/>
      <c r="K61" s="11"/>
      <c r="L61" s="11"/>
    </row>
    <row r="62" spans="1:12" x14ac:dyDescent="0.25">
      <c r="A62" s="13"/>
      <c r="B62" s="10"/>
      <c r="C62" s="10"/>
      <c r="D62" s="11"/>
      <c r="E62" s="12"/>
      <c r="F62" s="11"/>
      <c r="G62" s="11"/>
      <c r="H62" s="11"/>
      <c r="I62" s="10"/>
      <c r="J62" s="11"/>
      <c r="K62" s="11"/>
      <c r="L62" s="11"/>
    </row>
    <row r="63" spans="1:12" x14ac:dyDescent="0.25">
      <c r="A63" s="13"/>
      <c r="B63" s="10"/>
      <c r="C63" s="10"/>
      <c r="D63" s="11"/>
      <c r="E63" s="12"/>
      <c r="F63" s="11"/>
      <c r="G63" s="11"/>
      <c r="H63" s="11"/>
      <c r="I63" s="10"/>
      <c r="J63" s="11"/>
      <c r="K63" s="11"/>
      <c r="L63" s="11"/>
    </row>
    <row r="64" spans="1:12" x14ac:dyDescent="0.25">
      <c r="A64" s="13"/>
      <c r="B64" s="10"/>
      <c r="C64" s="10"/>
      <c r="D64" s="11"/>
      <c r="E64" s="12"/>
      <c r="F64" s="11"/>
      <c r="G64" s="11"/>
      <c r="H64" s="11"/>
      <c r="I64" s="10"/>
      <c r="J64" s="11"/>
      <c r="K64" s="11"/>
      <c r="L64" s="11"/>
    </row>
    <row r="65" spans="1:12" x14ac:dyDescent="0.25">
      <c r="A65" s="13"/>
      <c r="B65" s="10"/>
      <c r="C65" s="10"/>
      <c r="D65" s="11"/>
      <c r="E65" s="12"/>
      <c r="F65" s="11"/>
      <c r="G65" s="11"/>
      <c r="H65" s="11"/>
      <c r="I65" s="10"/>
      <c r="J65" s="11"/>
      <c r="K65" s="11"/>
      <c r="L65" s="11"/>
    </row>
    <row r="66" spans="1:12" x14ac:dyDescent="0.25">
      <c r="A66" s="13"/>
      <c r="B66" s="10"/>
      <c r="C66" s="10"/>
      <c r="D66" s="11"/>
      <c r="E66" s="12"/>
      <c r="F66" s="11"/>
      <c r="G66" s="11"/>
      <c r="H66" s="11"/>
      <c r="I66" s="10"/>
      <c r="J66" s="11"/>
      <c r="K66" s="11"/>
      <c r="L66" s="11"/>
    </row>
    <row r="67" spans="1:12" x14ac:dyDescent="0.25">
      <c r="A67" s="13"/>
      <c r="B67" s="10"/>
      <c r="C67" s="10"/>
      <c r="D67" s="11"/>
      <c r="E67" s="12"/>
      <c r="F67" s="11"/>
      <c r="G67" s="11"/>
      <c r="H67" s="11"/>
      <c r="I67" s="10"/>
      <c r="J67" s="11"/>
      <c r="K67" s="11"/>
      <c r="L67" s="11"/>
    </row>
    <row r="68" spans="1:12" x14ac:dyDescent="0.25">
      <c r="A68" s="13"/>
      <c r="B68" s="10"/>
      <c r="C68" s="10"/>
      <c r="D68" s="11"/>
      <c r="E68" s="12"/>
      <c r="F68" s="11"/>
      <c r="G68" s="11"/>
      <c r="H68" s="11"/>
      <c r="I68" s="10"/>
      <c r="J68" s="11"/>
      <c r="K68" s="11"/>
      <c r="L68" s="11"/>
    </row>
    <row r="69" spans="1:12" x14ac:dyDescent="0.25">
      <c r="A69" s="13"/>
      <c r="B69" s="10"/>
      <c r="C69" s="10"/>
      <c r="D69" s="11"/>
      <c r="E69" s="12"/>
      <c r="F69" s="11"/>
      <c r="G69" s="11"/>
      <c r="H69" s="11"/>
      <c r="I69" s="10"/>
      <c r="J69" s="11"/>
      <c r="K69" s="11"/>
      <c r="L69" s="11"/>
    </row>
    <row r="70" spans="1:12" x14ac:dyDescent="0.25">
      <c r="A70" s="13"/>
      <c r="B70" s="10"/>
      <c r="C70" s="10"/>
      <c r="D70" s="11"/>
      <c r="E70" s="12"/>
      <c r="F70" s="11"/>
      <c r="G70" s="11"/>
      <c r="H70" s="11"/>
      <c r="I70" s="10"/>
      <c r="J70" s="11"/>
      <c r="K70" s="11"/>
      <c r="L70" s="11"/>
    </row>
    <row r="71" spans="1:12" x14ac:dyDescent="0.25">
      <c r="A71" s="13"/>
      <c r="B71" s="10"/>
      <c r="C71" s="10"/>
      <c r="D71" s="11"/>
      <c r="E71" s="12"/>
      <c r="F71" s="11"/>
      <c r="G71" s="11"/>
      <c r="H71" s="11"/>
      <c r="I71" s="10"/>
      <c r="J71" s="11"/>
      <c r="K71" s="11"/>
      <c r="L71" s="11"/>
    </row>
    <row r="72" spans="1:12" x14ac:dyDescent="0.25">
      <c r="A72" s="13"/>
      <c r="B72" s="10"/>
      <c r="C72" s="10"/>
      <c r="D72" s="11"/>
      <c r="E72" s="12"/>
      <c r="F72" s="11"/>
      <c r="G72" s="11"/>
      <c r="H72" s="11"/>
      <c r="I72" s="10"/>
      <c r="J72" s="11"/>
      <c r="K72" s="11"/>
      <c r="L72" s="11"/>
    </row>
    <row r="73" spans="1:12" x14ac:dyDescent="0.25">
      <c r="A73" s="13"/>
      <c r="B73" s="10"/>
      <c r="C73" s="10"/>
      <c r="D73" s="11"/>
      <c r="E73" s="12"/>
      <c r="F73" s="11"/>
      <c r="G73" s="11"/>
      <c r="H73" s="11"/>
      <c r="I73" s="10"/>
      <c r="J73" s="11"/>
      <c r="K73" s="11"/>
      <c r="L73" s="11"/>
    </row>
    <row r="74" spans="1:12" x14ac:dyDescent="0.25">
      <c r="A74" s="13"/>
      <c r="B74" s="10"/>
      <c r="C74" s="10"/>
      <c r="D74" s="11"/>
      <c r="E74" s="12"/>
      <c r="F74" s="11"/>
      <c r="G74" s="11"/>
      <c r="H74" s="11"/>
      <c r="I74" s="10"/>
      <c r="J74" s="11"/>
      <c r="K74" s="11"/>
      <c r="L74" s="11"/>
    </row>
    <row r="75" spans="1:12" x14ac:dyDescent="0.25">
      <c r="A75" s="13"/>
      <c r="B75" s="10"/>
      <c r="C75" s="10"/>
      <c r="D75" s="11"/>
      <c r="E75" s="12"/>
      <c r="F75" s="11"/>
      <c r="G75" s="11"/>
      <c r="H75" s="11"/>
      <c r="I75" s="10"/>
      <c r="J75" s="11"/>
      <c r="K75" s="11"/>
      <c r="L75" s="11"/>
    </row>
    <row r="76" spans="1:12" x14ac:dyDescent="0.25">
      <c r="A76" s="13"/>
      <c r="B76" s="10"/>
      <c r="C76" s="10"/>
      <c r="D76" s="11"/>
      <c r="E76" s="12"/>
      <c r="F76" s="11"/>
      <c r="G76" s="11"/>
      <c r="H76" s="11"/>
      <c r="I76" s="10"/>
      <c r="J76" s="11"/>
      <c r="K76" s="11"/>
      <c r="L76" s="11"/>
    </row>
    <row r="77" spans="1:12" x14ac:dyDescent="0.25">
      <c r="A77" s="13"/>
      <c r="B77" s="10"/>
      <c r="C77" s="10"/>
      <c r="D77" s="11"/>
      <c r="E77" s="12"/>
      <c r="F77" s="11"/>
      <c r="G77" s="11"/>
      <c r="H77" s="11"/>
      <c r="I77" s="10"/>
      <c r="J77" s="11"/>
      <c r="K77" s="11"/>
      <c r="L77" s="11"/>
    </row>
    <row r="78" spans="1:12" x14ac:dyDescent="0.25">
      <c r="A78" s="13"/>
      <c r="B78" s="10"/>
      <c r="C78" s="10"/>
      <c r="D78" s="11"/>
      <c r="E78" s="12"/>
      <c r="F78" s="11"/>
      <c r="G78" s="11"/>
      <c r="H78" s="11"/>
      <c r="I78" s="10"/>
      <c r="J78" s="11"/>
      <c r="K78" s="11"/>
      <c r="L78" s="11"/>
    </row>
    <row r="79" spans="1:12" x14ac:dyDescent="0.25">
      <c r="A79" s="13"/>
      <c r="B79" s="10"/>
      <c r="C79" s="10"/>
      <c r="D79" s="11"/>
      <c r="E79" s="12"/>
      <c r="F79" s="11"/>
      <c r="G79" s="11"/>
      <c r="H79" s="11"/>
      <c r="I79" s="10"/>
      <c r="J79" s="11"/>
      <c r="K79" s="11"/>
      <c r="L79" s="11"/>
    </row>
    <row r="80" spans="1:12" x14ac:dyDescent="0.25">
      <c r="A80" s="13"/>
      <c r="B80" s="10"/>
      <c r="C80" s="10"/>
      <c r="D80" s="11"/>
      <c r="E80" s="12"/>
      <c r="F80" s="11"/>
      <c r="G80" s="11"/>
      <c r="H80" s="11"/>
      <c r="I80" s="10"/>
      <c r="J80" s="11"/>
      <c r="K80" s="11"/>
      <c r="L80" s="11"/>
    </row>
    <row r="81" spans="1:12" x14ac:dyDescent="0.25">
      <c r="A81" s="13"/>
      <c r="B81" s="10"/>
      <c r="C81" s="10"/>
      <c r="D81" s="11"/>
      <c r="E81" s="12"/>
      <c r="F81" s="11"/>
      <c r="G81" s="11"/>
      <c r="H81" s="11"/>
      <c r="I81" s="10"/>
      <c r="J81" s="11"/>
      <c r="K81" s="11"/>
      <c r="L81" s="11"/>
    </row>
    <row r="82" spans="1:12" x14ac:dyDescent="0.25">
      <c r="A82" s="13"/>
      <c r="B82" s="10"/>
      <c r="C82" s="10"/>
      <c r="D82" s="11"/>
      <c r="E82" s="12"/>
      <c r="F82" s="11"/>
      <c r="G82" s="11"/>
      <c r="H82" s="11"/>
      <c r="I82" s="10"/>
      <c r="J82" s="11"/>
      <c r="K82" s="11"/>
      <c r="L82" s="11"/>
    </row>
    <row r="83" spans="1:12" x14ac:dyDescent="0.25">
      <c r="A83" s="13"/>
      <c r="B83" s="10"/>
      <c r="C83" s="10"/>
      <c r="D83" s="11"/>
      <c r="E83" s="12"/>
      <c r="F83" s="11"/>
      <c r="G83" s="11"/>
      <c r="H83" s="11"/>
      <c r="I83" s="10"/>
      <c r="J83" s="11"/>
      <c r="K83" s="11"/>
      <c r="L83" s="11"/>
    </row>
    <row r="84" spans="1:12" x14ac:dyDescent="0.25">
      <c r="A84" s="13"/>
      <c r="B84" s="10"/>
      <c r="C84" s="10"/>
      <c r="D84" s="11"/>
      <c r="E84" s="12"/>
      <c r="F84" s="11"/>
      <c r="G84" s="11"/>
      <c r="H84" s="11"/>
      <c r="I84" s="10"/>
      <c r="J84" s="11"/>
      <c r="K84" s="11"/>
      <c r="L84" s="11"/>
    </row>
    <row r="85" spans="1:12" x14ac:dyDescent="0.25">
      <c r="A85" s="13"/>
      <c r="B85" s="10"/>
      <c r="C85" s="10"/>
      <c r="D85" s="11"/>
      <c r="E85" s="12"/>
      <c r="F85" s="11"/>
      <c r="G85" s="11"/>
      <c r="H85" s="11"/>
      <c r="I85" s="10"/>
      <c r="J85" s="11"/>
      <c r="K85" s="11"/>
      <c r="L85" s="11"/>
    </row>
    <row r="86" spans="1:12" x14ac:dyDescent="0.25">
      <c r="A86" s="13"/>
      <c r="B86" s="10"/>
      <c r="C86" s="10"/>
      <c r="D86" s="11"/>
      <c r="E86" s="12"/>
      <c r="F86" s="11"/>
      <c r="G86" s="11"/>
      <c r="H86" s="11"/>
      <c r="I86" s="10"/>
      <c r="J86" s="11"/>
      <c r="K86" s="11"/>
      <c r="L86" s="11"/>
    </row>
    <row r="87" spans="1:12" x14ac:dyDescent="0.25">
      <c r="A87" s="13"/>
      <c r="B87" s="10"/>
      <c r="C87" s="10"/>
      <c r="D87" s="11"/>
      <c r="E87" s="12"/>
      <c r="F87" s="11"/>
      <c r="G87" s="11"/>
      <c r="H87" s="11"/>
      <c r="I87" s="10"/>
      <c r="J87" s="11"/>
      <c r="K87" s="11"/>
      <c r="L87" s="11"/>
    </row>
    <row r="88" spans="1:12" x14ac:dyDescent="0.25">
      <c r="A88" s="13"/>
      <c r="B88" s="10"/>
      <c r="C88" s="10"/>
      <c r="D88" s="11"/>
      <c r="E88" s="12"/>
      <c r="F88" s="11"/>
      <c r="G88" s="11"/>
      <c r="H88" s="11"/>
      <c r="I88" s="10"/>
      <c r="J88" s="11"/>
      <c r="K88" s="11"/>
      <c r="L88" s="11"/>
    </row>
    <row r="89" spans="1:12" x14ac:dyDescent="0.25">
      <c r="A89" s="13"/>
      <c r="B89" s="10"/>
      <c r="C89" s="10"/>
      <c r="D89" s="11"/>
      <c r="E89" s="12"/>
      <c r="F89" s="11"/>
      <c r="G89" s="11"/>
      <c r="H89" s="11"/>
      <c r="I89" s="10"/>
      <c r="J89" s="11"/>
      <c r="K89" s="11"/>
      <c r="L89" s="11"/>
    </row>
    <row r="90" spans="1:12" x14ac:dyDescent="0.25">
      <c r="A90" s="13"/>
      <c r="B90" s="10"/>
      <c r="C90" s="10"/>
      <c r="D90" s="11"/>
      <c r="E90" s="12"/>
      <c r="F90" s="11"/>
      <c r="G90" s="11"/>
      <c r="H90" s="11"/>
      <c r="I90" s="10"/>
      <c r="J90" s="11"/>
      <c r="K90" s="11"/>
      <c r="L90" s="11"/>
    </row>
    <row r="91" spans="1:12" x14ac:dyDescent="0.25">
      <c r="A91" s="13"/>
      <c r="B91" s="10"/>
      <c r="C91" s="10"/>
      <c r="D91" s="11"/>
      <c r="E91" s="12"/>
      <c r="F91" s="11"/>
      <c r="G91" s="11"/>
      <c r="H91" s="11"/>
      <c r="I91" s="10"/>
      <c r="J91" s="11"/>
      <c r="K91" s="11"/>
      <c r="L91" s="11"/>
    </row>
    <row r="92" spans="1:12" x14ac:dyDescent="0.25">
      <c r="A92" s="13"/>
      <c r="B92" s="10"/>
      <c r="C92" s="10"/>
      <c r="D92" s="11"/>
      <c r="E92" s="12"/>
      <c r="F92" s="11"/>
      <c r="G92" s="11"/>
      <c r="H92" s="11"/>
      <c r="I92" s="10"/>
      <c r="J92" s="11"/>
      <c r="K92" s="11"/>
      <c r="L92" s="11"/>
    </row>
    <row r="93" spans="1:12" x14ac:dyDescent="0.25">
      <c r="A93" s="13"/>
      <c r="B93" s="10"/>
      <c r="C93" s="10"/>
      <c r="D93" s="11"/>
      <c r="E93" s="12"/>
      <c r="F93" s="11"/>
      <c r="G93" s="11"/>
      <c r="H93" s="11"/>
      <c r="I93" s="10"/>
      <c r="J93" s="11"/>
      <c r="K93" s="11"/>
      <c r="L93" s="11"/>
    </row>
    <row r="94" spans="1:12" x14ac:dyDescent="0.25">
      <c r="A94" s="13"/>
      <c r="B94" s="10"/>
      <c r="C94" s="10"/>
      <c r="D94" s="11"/>
      <c r="E94" s="12"/>
      <c r="F94" s="11"/>
      <c r="G94" s="11"/>
      <c r="H94" s="11"/>
      <c r="I94" s="10"/>
      <c r="J94" s="11"/>
      <c r="K94" s="11"/>
      <c r="L94" s="11"/>
    </row>
    <row r="95" spans="1:12" x14ac:dyDescent="0.25">
      <c r="A95" s="13"/>
      <c r="B95" s="10"/>
      <c r="C95" s="10"/>
      <c r="D95" s="11"/>
      <c r="E95" s="12"/>
      <c r="F95" s="11"/>
      <c r="G95" s="11"/>
      <c r="H95" s="11"/>
      <c r="I95" s="10"/>
      <c r="J95" s="11"/>
      <c r="K95" s="11"/>
      <c r="L95" s="11"/>
    </row>
    <row r="96" spans="1:12" x14ac:dyDescent="0.25">
      <c r="A96" s="13"/>
      <c r="B96" s="10"/>
      <c r="C96" s="10"/>
      <c r="D96" s="11"/>
      <c r="E96" s="12"/>
      <c r="F96" s="11"/>
      <c r="G96" s="11"/>
      <c r="H96" s="11"/>
      <c r="I96" s="10"/>
      <c r="J96" s="11"/>
      <c r="K96" s="11"/>
      <c r="L96" s="11"/>
    </row>
    <row r="97" spans="1:12" x14ac:dyDescent="0.25">
      <c r="A97" s="13"/>
      <c r="B97" s="10"/>
      <c r="C97" s="10"/>
      <c r="D97" s="11"/>
      <c r="E97" s="12"/>
      <c r="F97" s="11"/>
      <c r="G97" s="11"/>
      <c r="H97" s="11"/>
      <c r="I97" s="10"/>
      <c r="J97" s="11"/>
      <c r="K97" s="11"/>
      <c r="L97" s="11"/>
    </row>
    <row r="98" spans="1:12" x14ac:dyDescent="0.25">
      <c r="A98" s="13"/>
      <c r="B98" s="10"/>
      <c r="C98" s="10"/>
      <c r="D98" s="11"/>
      <c r="E98" s="12"/>
      <c r="F98" s="11"/>
      <c r="G98" s="11"/>
      <c r="H98" s="11"/>
      <c r="I98" s="10"/>
      <c r="J98" s="11"/>
      <c r="K98" s="11"/>
      <c r="L98" s="11"/>
    </row>
    <row r="99" spans="1:12" x14ac:dyDescent="0.25">
      <c r="A99" s="13"/>
      <c r="B99" s="10"/>
      <c r="C99" s="10"/>
      <c r="D99" s="11"/>
      <c r="E99" s="12"/>
      <c r="F99" s="11"/>
      <c r="G99" s="11"/>
      <c r="H99" s="11"/>
      <c r="I99" s="10"/>
      <c r="J99" s="11"/>
      <c r="K99" s="11"/>
      <c r="L99" s="11"/>
    </row>
    <row r="100" spans="1:12" x14ac:dyDescent="0.25">
      <c r="A100" s="13"/>
      <c r="B100" s="10"/>
      <c r="C100" s="10"/>
      <c r="D100" s="11"/>
      <c r="E100" s="12"/>
      <c r="F100" s="11"/>
      <c r="G100" s="11"/>
      <c r="H100" s="11"/>
      <c r="I100" s="10"/>
      <c r="J100" s="11"/>
      <c r="K100" s="11"/>
      <c r="L100" s="11"/>
    </row>
    <row r="101" spans="1:12" x14ac:dyDescent="0.25">
      <c r="F101" s="11"/>
      <c r="J101" s="11"/>
      <c r="K101" s="11"/>
    </row>
  </sheetData>
  <dataValidations count="1">
    <dataValidation type="decimal" allowBlank="1" showInputMessage="1" showErrorMessage="1" sqref="D11:D100 J8:J9 E8:F100" xr:uid="{78F87AC1-1F51-47AE-8058-A3CA2FEE8D0E}">
      <formula1>0</formula1>
      <formula2>1000000000</formula2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D91676A-5AF3-4D35-B8C1-6FA8D2E6C958}">
          <x14:formula1>
            <xm:f>dropDowns!$A$2:$A$136</xm:f>
          </x14:formula1>
          <xm:sqref>B1:B2</xm:sqref>
        </x14:dataValidation>
        <x14:dataValidation type="list" allowBlank="1" showInputMessage="1" showErrorMessage="1" xr:uid="{F73B3316-A78C-4AF5-95BF-2F6037B39303}">
          <x14:formula1>
            <xm:f>dropDowns!$D$2:$D$4</xm:f>
          </x14:formula1>
          <xm:sqref>B8:B100</xm:sqref>
        </x14:dataValidation>
        <x14:dataValidation type="list" allowBlank="1" showInputMessage="1" showErrorMessage="1" xr:uid="{129655D1-C3C2-4B3B-B54B-66E55EE12B3C}">
          <x14:formula1>
            <xm:f>dropDowns!$D$7:$D$9</xm:f>
          </x14:formula1>
          <xm:sqref>C8:C100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142B1-FA2E-41F7-BDBC-53FC27A16294}">
  <dimension ref="A1:J136"/>
  <sheetViews>
    <sheetView workbookViewId="0">
      <pane ySplit="1" topLeftCell="A2" activePane="bottomLeft" state="frozen"/>
      <selection pane="bottomLeft" activeCell="D9" sqref="D9"/>
    </sheetView>
  </sheetViews>
  <sheetFormatPr defaultRowHeight="15" x14ac:dyDescent="0.25"/>
  <cols>
    <col min="1" max="1" width="53.42578125" bestFit="1" customWidth="1"/>
    <col min="2" max="2" width="5" bestFit="1" customWidth="1"/>
    <col min="4" max="4" width="30.5703125" bestFit="1" customWidth="1"/>
    <col min="10" max="10" width="21.85546875" customWidth="1"/>
  </cols>
  <sheetData>
    <row r="1" spans="1:4" x14ac:dyDescent="0.25">
      <c r="A1" s="2" t="s">
        <v>0</v>
      </c>
      <c r="B1" s="2" t="s">
        <v>1</v>
      </c>
    </row>
    <row r="2" spans="1:4" x14ac:dyDescent="0.25">
      <c r="A2" s="3" t="s">
        <v>2</v>
      </c>
      <c r="B2" s="3" t="s">
        <v>3</v>
      </c>
      <c r="D2" t="s">
        <v>282</v>
      </c>
    </row>
    <row r="3" spans="1:4" x14ac:dyDescent="0.25">
      <c r="A3" s="3" t="s">
        <v>4</v>
      </c>
      <c r="B3" s="3" t="s">
        <v>5</v>
      </c>
      <c r="D3" t="s">
        <v>284</v>
      </c>
    </row>
    <row r="4" spans="1:4" x14ac:dyDescent="0.25">
      <c r="A4" s="3" t="s">
        <v>6</v>
      </c>
      <c r="B4" s="3" t="s">
        <v>7</v>
      </c>
      <c r="D4" t="s">
        <v>283</v>
      </c>
    </row>
    <row r="5" spans="1:4" x14ac:dyDescent="0.25">
      <c r="A5" s="3" t="s">
        <v>8</v>
      </c>
      <c r="B5" s="3" t="s">
        <v>9</v>
      </c>
    </row>
    <row r="6" spans="1:4" x14ac:dyDescent="0.25">
      <c r="A6" s="3" t="s">
        <v>10</v>
      </c>
      <c r="B6" s="3" t="s">
        <v>11</v>
      </c>
    </row>
    <row r="7" spans="1:4" x14ac:dyDescent="0.25">
      <c r="A7" s="3" t="s">
        <v>12</v>
      </c>
      <c r="B7" s="3" t="s">
        <v>13</v>
      </c>
      <c r="D7" t="s">
        <v>291</v>
      </c>
    </row>
    <row r="8" spans="1:4" x14ac:dyDescent="0.25">
      <c r="A8" s="3" t="s">
        <v>14</v>
      </c>
      <c r="B8" s="3" t="s">
        <v>15</v>
      </c>
      <c r="D8" t="s">
        <v>292</v>
      </c>
    </row>
    <row r="9" spans="1:4" x14ac:dyDescent="0.25">
      <c r="A9" s="3" t="s">
        <v>16</v>
      </c>
      <c r="B9" s="3" t="s">
        <v>17</v>
      </c>
    </row>
    <row r="10" spans="1:4" x14ac:dyDescent="0.25">
      <c r="A10" s="3" t="s">
        <v>18</v>
      </c>
      <c r="B10" s="3" t="s">
        <v>19</v>
      </c>
    </row>
    <row r="11" spans="1:4" x14ac:dyDescent="0.25">
      <c r="A11" s="3" t="s">
        <v>20</v>
      </c>
      <c r="B11" s="3" t="s">
        <v>21</v>
      </c>
    </row>
    <row r="12" spans="1:4" x14ac:dyDescent="0.25">
      <c r="A12" s="3" t="s">
        <v>22</v>
      </c>
      <c r="B12" s="3" t="s">
        <v>23</v>
      </c>
    </row>
    <row r="13" spans="1:4" x14ac:dyDescent="0.25">
      <c r="A13" s="3" t="s">
        <v>24</v>
      </c>
      <c r="B13" s="3" t="s">
        <v>25</v>
      </c>
    </row>
    <row r="14" spans="1:4" x14ac:dyDescent="0.25">
      <c r="A14" s="3" t="s">
        <v>26</v>
      </c>
      <c r="B14" s="3" t="s">
        <v>27</v>
      </c>
    </row>
    <row r="15" spans="1:4" x14ac:dyDescent="0.25">
      <c r="A15" s="3" t="s">
        <v>28</v>
      </c>
      <c r="B15" s="3" t="s">
        <v>29</v>
      </c>
    </row>
    <row r="16" spans="1:4" x14ac:dyDescent="0.25">
      <c r="A16" s="3" t="s">
        <v>30</v>
      </c>
      <c r="B16" s="3" t="s">
        <v>31</v>
      </c>
    </row>
    <row r="17" spans="1:2" x14ac:dyDescent="0.25">
      <c r="A17" s="3" t="s">
        <v>32</v>
      </c>
      <c r="B17" s="3" t="s">
        <v>33</v>
      </c>
    </row>
    <row r="18" spans="1:2" x14ac:dyDescent="0.25">
      <c r="A18" s="3" t="s">
        <v>34</v>
      </c>
      <c r="B18" s="3" t="s">
        <v>35</v>
      </c>
    </row>
    <row r="19" spans="1:2" x14ac:dyDescent="0.25">
      <c r="A19" s="3" t="s">
        <v>36</v>
      </c>
      <c r="B19" s="3" t="s">
        <v>37</v>
      </c>
    </row>
    <row r="20" spans="1:2" x14ac:dyDescent="0.25">
      <c r="A20" s="3" t="s">
        <v>38</v>
      </c>
      <c r="B20" s="3" t="s">
        <v>39</v>
      </c>
    </row>
    <row r="21" spans="1:2" x14ac:dyDescent="0.25">
      <c r="A21" s="3" t="s">
        <v>40</v>
      </c>
      <c r="B21" s="3" t="s">
        <v>41</v>
      </c>
    </row>
    <row r="22" spans="1:2" x14ac:dyDescent="0.25">
      <c r="A22" s="3" t="s">
        <v>42</v>
      </c>
      <c r="B22" s="3" t="s">
        <v>43</v>
      </c>
    </row>
    <row r="23" spans="1:2" x14ac:dyDescent="0.25">
      <c r="A23" s="3" t="s">
        <v>44</v>
      </c>
      <c r="B23" s="3" t="s">
        <v>45</v>
      </c>
    </row>
    <row r="24" spans="1:2" x14ac:dyDescent="0.25">
      <c r="A24" s="3" t="s">
        <v>46</v>
      </c>
      <c r="B24" s="3" t="s">
        <v>47</v>
      </c>
    </row>
    <row r="25" spans="1:2" x14ac:dyDescent="0.25">
      <c r="A25" s="3" t="s">
        <v>48</v>
      </c>
      <c r="B25" s="3" t="s">
        <v>49</v>
      </c>
    </row>
    <row r="26" spans="1:2" x14ac:dyDescent="0.25">
      <c r="A26" s="3" t="s">
        <v>50</v>
      </c>
      <c r="B26" s="3" t="s">
        <v>51</v>
      </c>
    </row>
    <row r="27" spans="1:2" x14ac:dyDescent="0.25">
      <c r="A27" s="3" t="s">
        <v>52</v>
      </c>
      <c r="B27" s="3" t="s">
        <v>53</v>
      </c>
    </row>
    <row r="28" spans="1:2" x14ac:dyDescent="0.25">
      <c r="A28" s="3" t="s">
        <v>54</v>
      </c>
      <c r="B28" s="3" t="s">
        <v>55</v>
      </c>
    </row>
    <row r="29" spans="1:2" x14ac:dyDescent="0.25">
      <c r="A29" s="3" t="s">
        <v>56</v>
      </c>
      <c r="B29" s="3" t="s">
        <v>57</v>
      </c>
    </row>
    <row r="30" spans="1:2" x14ac:dyDescent="0.25">
      <c r="A30" s="3" t="s">
        <v>58</v>
      </c>
      <c r="B30" s="3" t="s">
        <v>59</v>
      </c>
    </row>
    <row r="31" spans="1:2" x14ac:dyDescent="0.25">
      <c r="A31" s="3" t="s">
        <v>60</v>
      </c>
      <c r="B31" s="3" t="s">
        <v>61</v>
      </c>
    </row>
    <row r="32" spans="1:2" x14ac:dyDescent="0.25">
      <c r="A32" s="3" t="s">
        <v>62</v>
      </c>
      <c r="B32" s="3" t="s">
        <v>63</v>
      </c>
    </row>
    <row r="33" spans="1:2" x14ac:dyDescent="0.25">
      <c r="A33" s="3" t="s">
        <v>64</v>
      </c>
      <c r="B33" s="3" t="s">
        <v>65</v>
      </c>
    </row>
    <row r="34" spans="1:2" x14ac:dyDescent="0.25">
      <c r="A34" s="3" t="s">
        <v>66</v>
      </c>
      <c r="B34" s="3" t="s">
        <v>67</v>
      </c>
    </row>
    <row r="35" spans="1:2" x14ac:dyDescent="0.25">
      <c r="A35" s="3" t="s">
        <v>68</v>
      </c>
      <c r="B35" s="3" t="s">
        <v>69</v>
      </c>
    </row>
    <row r="36" spans="1:2" x14ac:dyDescent="0.25">
      <c r="A36" s="3" t="s">
        <v>70</v>
      </c>
      <c r="B36" s="3" t="s">
        <v>71</v>
      </c>
    </row>
    <row r="37" spans="1:2" x14ac:dyDescent="0.25">
      <c r="A37" s="3" t="s">
        <v>72</v>
      </c>
      <c r="B37" s="3" t="s">
        <v>73</v>
      </c>
    </row>
    <row r="38" spans="1:2" x14ac:dyDescent="0.25">
      <c r="A38" s="3" t="s">
        <v>74</v>
      </c>
      <c r="B38" s="3" t="s">
        <v>75</v>
      </c>
    </row>
    <row r="39" spans="1:2" x14ac:dyDescent="0.25">
      <c r="A39" s="3" t="s">
        <v>76</v>
      </c>
      <c r="B39" s="3" t="s">
        <v>77</v>
      </c>
    </row>
    <row r="40" spans="1:2" x14ac:dyDescent="0.25">
      <c r="A40" s="3" t="s">
        <v>78</v>
      </c>
      <c r="B40" s="3" t="s">
        <v>79</v>
      </c>
    </row>
    <row r="41" spans="1:2" x14ac:dyDescent="0.25">
      <c r="A41" s="3" t="s">
        <v>80</v>
      </c>
      <c r="B41" s="3" t="s">
        <v>81</v>
      </c>
    </row>
    <row r="42" spans="1:2" x14ac:dyDescent="0.25">
      <c r="A42" s="3" t="s">
        <v>82</v>
      </c>
      <c r="B42" s="3" t="s">
        <v>83</v>
      </c>
    </row>
    <row r="43" spans="1:2" x14ac:dyDescent="0.25">
      <c r="A43" s="3" t="s">
        <v>84</v>
      </c>
      <c r="B43" s="3" t="s">
        <v>85</v>
      </c>
    </row>
    <row r="44" spans="1:2" x14ac:dyDescent="0.25">
      <c r="A44" s="3" t="s">
        <v>86</v>
      </c>
      <c r="B44" s="3" t="s">
        <v>87</v>
      </c>
    </row>
    <row r="45" spans="1:2" x14ac:dyDescent="0.25">
      <c r="A45" s="3" t="s">
        <v>88</v>
      </c>
      <c r="B45" s="3" t="s">
        <v>89</v>
      </c>
    </row>
    <row r="46" spans="1:2" x14ac:dyDescent="0.25">
      <c r="A46" s="3" t="s">
        <v>90</v>
      </c>
      <c r="B46" s="3" t="s">
        <v>91</v>
      </c>
    </row>
    <row r="47" spans="1:2" x14ac:dyDescent="0.25">
      <c r="A47" s="3" t="s">
        <v>92</v>
      </c>
      <c r="B47" s="3" t="s">
        <v>93</v>
      </c>
    </row>
    <row r="48" spans="1:2" x14ac:dyDescent="0.25">
      <c r="A48" s="3" t="s">
        <v>94</v>
      </c>
      <c r="B48" s="3" t="s">
        <v>95</v>
      </c>
    </row>
    <row r="49" spans="1:2" x14ac:dyDescent="0.25">
      <c r="A49" s="3" t="s">
        <v>96</v>
      </c>
      <c r="B49" s="3" t="s">
        <v>97</v>
      </c>
    </row>
    <row r="50" spans="1:2" x14ac:dyDescent="0.25">
      <c r="A50" s="3" t="s">
        <v>98</v>
      </c>
      <c r="B50" s="3" t="s">
        <v>99</v>
      </c>
    </row>
    <row r="51" spans="1:2" x14ac:dyDescent="0.25">
      <c r="A51" s="3" t="s">
        <v>100</v>
      </c>
      <c r="B51" s="3" t="s">
        <v>101</v>
      </c>
    </row>
    <row r="52" spans="1:2" x14ac:dyDescent="0.25">
      <c r="A52" s="3" t="s">
        <v>102</v>
      </c>
      <c r="B52" s="3" t="s">
        <v>103</v>
      </c>
    </row>
    <row r="53" spans="1:2" x14ac:dyDescent="0.25">
      <c r="A53" s="3" t="s">
        <v>104</v>
      </c>
      <c r="B53" s="3" t="s">
        <v>105</v>
      </c>
    </row>
    <row r="54" spans="1:2" x14ac:dyDescent="0.25">
      <c r="A54" s="3" t="s">
        <v>106</v>
      </c>
      <c r="B54" s="3" t="s">
        <v>107</v>
      </c>
    </row>
    <row r="55" spans="1:2" x14ac:dyDescent="0.25">
      <c r="A55" s="3" t="s">
        <v>108</v>
      </c>
      <c r="B55" s="3" t="s">
        <v>109</v>
      </c>
    </row>
    <row r="56" spans="1:2" x14ac:dyDescent="0.25">
      <c r="A56" s="3" t="s">
        <v>110</v>
      </c>
      <c r="B56" s="3" t="s">
        <v>111</v>
      </c>
    </row>
    <row r="57" spans="1:2" x14ac:dyDescent="0.25">
      <c r="A57" s="3" t="s">
        <v>112</v>
      </c>
      <c r="B57" s="3" t="s">
        <v>113</v>
      </c>
    </row>
    <row r="58" spans="1:2" x14ac:dyDescent="0.25">
      <c r="A58" s="3" t="s">
        <v>114</v>
      </c>
      <c r="B58" s="3" t="s">
        <v>115</v>
      </c>
    </row>
    <row r="59" spans="1:2" x14ac:dyDescent="0.25">
      <c r="A59" s="3" t="s">
        <v>116</v>
      </c>
      <c r="B59" s="3" t="s">
        <v>117</v>
      </c>
    </row>
    <row r="60" spans="1:2" x14ac:dyDescent="0.25">
      <c r="A60" s="3" t="s">
        <v>118</v>
      </c>
      <c r="B60" s="3" t="s">
        <v>119</v>
      </c>
    </row>
    <row r="61" spans="1:2" x14ac:dyDescent="0.25">
      <c r="A61" s="3" t="s">
        <v>120</v>
      </c>
      <c r="B61" s="3" t="s">
        <v>121</v>
      </c>
    </row>
    <row r="62" spans="1:2" x14ac:dyDescent="0.25">
      <c r="A62" s="3" t="s">
        <v>122</v>
      </c>
      <c r="B62" s="3" t="s">
        <v>123</v>
      </c>
    </row>
    <row r="63" spans="1:2" x14ac:dyDescent="0.25">
      <c r="A63" s="3" t="s">
        <v>124</v>
      </c>
      <c r="B63" s="3" t="s">
        <v>125</v>
      </c>
    </row>
    <row r="64" spans="1:2" x14ac:dyDescent="0.25">
      <c r="A64" s="3" t="s">
        <v>126</v>
      </c>
      <c r="B64" s="3" t="s">
        <v>127</v>
      </c>
    </row>
    <row r="65" spans="1:2" x14ac:dyDescent="0.25">
      <c r="A65" s="3" t="s">
        <v>128</v>
      </c>
      <c r="B65" s="3" t="s">
        <v>129</v>
      </c>
    </row>
    <row r="66" spans="1:2" x14ac:dyDescent="0.25">
      <c r="A66" s="3" t="s">
        <v>130</v>
      </c>
      <c r="B66" s="3" t="s">
        <v>131</v>
      </c>
    </row>
    <row r="67" spans="1:2" x14ac:dyDescent="0.25">
      <c r="A67" s="3" t="s">
        <v>132</v>
      </c>
      <c r="B67" s="3" t="s">
        <v>133</v>
      </c>
    </row>
    <row r="68" spans="1:2" x14ac:dyDescent="0.25">
      <c r="A68" s="3" t="s">
        <v>134</v>
      </c>
      <c r="B68" s="3" t="s">
        <v>135</v>
      </c>
    </row>
    <row r="69" spans="1:2" x14ac:dyDescent="0.25">
      <c r="A69" s="3" t="s">
        <v>136</v>
      </c>
      <c r="B69" s="3" t="s">
        <v>137</v>
      </c>
    </row>
    <row r="70" spans="1:2" x14ac:dyDescent="0.25">
      <c r="A70" s="3" t="s">
        <v>138</v>
      </c>
      <c r="B70" s="3" t="s">
        <v>139</v>
      </c>
    </row>
    <row r="71" spans="1:2" x14ac:dyDescent="0.25">
      <c r="A71" s="3" t="s">
        <v>140</v>
      </c>
      <c r="B71" s="3" t="s">
        <v>141</v>
      </c>
    </row>
    <row r="72" spans="1:2" x14ac:dyDescent="0.25">
      <c r="A72" s="3" t="s">
        <v>142</v>
      </c>
      <c r="B72" s="3" t="s">
        <v>143</v>
      </c>
    </row>
    <row r="73" spans="1:2" x14ac:dyDescent="0.25">
      <c r="A73" s="3" t="s">
        <v>144</v>
      </c>
      <c r="B73" s="3" t="s">
        <v>145</v>
      </c>
    </row>
    <row r="74" spans="1:2" x14ac:dyDescent="0.25">
      <c r="A74" s="3" t="s">
        <v>146</v>
      </c>
      <c r="B74" s="3" t="s">
        <v>147</v>
      </c>
    </row>
    <row r="75" spans="1:2" x14ac:dyDescent="0.25">
      <c r="A75" s="3" t="s">
        <v>148</v>
      </c>
      <c r="B75" s="3" t="s">
        <v>149</v>
      </c>
    </row>
    <row r="76" spans="1:2" x14ac:dyDescent="0.25">
      <c r="A76" s="3" t="s">
        <v>150</v>
      </c>
      <c r="B76" s="3" t="s">
        <v>151</v>
      </c>
    </row>
    <row r="77" spans="1:2" x14ac:dyDescent="0.25">
      <c r="A77" s="3" t="s">
        <v>152</v>
      </c>
      <c r="B77" s="3" t="s">
        <v>153</v>
      </c>
    </row>
    <row r="78" spans="1:2" x14ac:dyDescent="0.25">
      <c r="A78" s="3" t="s">
        <v>154</v>
      </c>
      <c r="B78" s="3" t="s">
        <v>155</v>
      </c>
    </row>
    <row r="79" spans="1:2" x14ac:dyDescent="0.25">
      <c r="A79" s="3" t="s">
        <v>156</v>
      </c>
      <c r="B79" s="3" t="s">
        <v>157</v>
      </c>
    </row>
    <row r="80" spans="1:2" x14ac:dyDescent="0.25">
      <c r="A80" s="3" t="s">
        <v>158</v>
      </c>
      <c r="B80" s="3" t="s">
        <v>159</v>
      </c>
    </row>
    <row r="81" spans="1:2" x14ac:dyDescent="0.25">
      <c r="A81" s="3" t="s">
        <v>160</v>
      </c>
      <c r="B81" s="3" t="s">
        <v>161</v>
      </c>
    </row>
    <row r="82" spans="1:2" x14ac:dyDescent="0.25">
      <c r="A82" s="3" t="s">
        <v>162</v>
      </c>
      <c r="B82" s="3" t="s">
        <v>163</v>
      </c>
    </row>
    <row r="83" spans="1:2" x14ac:dyDescent="0.25">
      <c r="A83" s="3" t="s">
        <v>164</v>
      </c>
      <c r="B83" s="3" t="s">
        <v>165</v>
      </c>
    </row>
    <row r="84" spans="1:2" x14ac:dyDescent="0.25">
      <c r="A84" s="3" t="s">
        <v>166</v>
      </c>
      <c r="B84" s="3" t="s">
        <v>167</v>
      </c>
    </row>
    <row r="85" spans="1:2" x14ac:dyDescent="0.25">
      <c r="A85" s="3" t="s">
        <v>168</v>
      </c>
      <c r="B85" s="3" t="s">
        <v>169</v>
      </c>
    </row>
    <row r="86" spans="1:2" x14ac:dyDescent="0.25">
      <c r="A86" s="3" t="s">
        <v>170</v>
      </c>
      <c r="B86" s="3" t="s">
        <v>171</v>
      </c>
    </row>
    <row r="87" spans="1:2" x14ac:dyDescent="0.25">
      <c r="A87" s="3" t="s">
        <v>172</v>
      </c>
      <c r="B87" s="3" t="s">
        <v>173</v>
      </c>
    </row>
    <row r="88" spans="1:2" x14ac:dyDescent="0.25">
      <c r="A88" s="3" t="s">
        <v>174</v>
      </c>
      <c r="B88" s="3" t="s">
        <v>175</v>
      </c>
    </row>
    <row r="89" spans="1:2" x14ac:dyDescent="0.25">
      <c r="A89" s="3" t="s">
        <v>176</v>
      </c>
      <c r="B89" s="3" t="s">
        <v>177</v>
      </c>
    </row>
    <row r="90" spans="1:2" x14ac:dyDescent="0.25">
      <c r="A90" s="3" t="s">
        <v>178</v>
      </c>
      <c r="B90" s="3" t="s">
        <v>179</v>
      </c>
    </row>
    <row r="91" spans="1:2" x14ac:dyDescent="0.25">
      <c r="A91" s="3" t="s">
        <v>180</v>
      </c>
      <c r="B91" s="3" t="s">
        <v>181</v>
      </c>
    </row>
    <row r="92" spans="1:2" x14ac:dyDescent="0.25">
      <c r="A92" s="3" t="s">
        <v>182</v>
      </c>
      <c r="B92" s="3" t="s">
        <v>183</v>
      </c>
    </row>
    <row r="93" spans="1:2" x14ac:dyDescent="0.25">
      <c r="A93" s="3" t="s">
        <v>184</v>
      </c>
      <c r="B93" s="3" t="s">
        <v>185</v>
      </c>
    </row>
    <row r="94" spans="1:2" x14ac:dyDescent="0.25">
      <c r="A94" s="3" t="s">
        <v>186</v>
      </c>
      <c r="B94" s="3" t="s">
        <v>187</v>
      </c>
    </row>
    <row r="95" spans="1:2" x14ac:dyDescent="0.25">
      <c r="A95" s="3" t="s">
        <v>188</v>
      </c>
      <c r="B95" s="3" t="s">
        <v>189</v>
      </c>
    </row>
    <row r="96" spans="1:2" x14ac:dyDescent="0.25">
      <c r="A96" s="3" t="s">
        <v>190</v>
      </c>
      <c r="B96" s="3" t="s">
        <v>191</v>
      </c>
    </row>
    <row r="97" spans="1:2" x14ac:dyDescent="0.25">
      <c r="A97" s="3" t="s">
        <v>192</v>
      </c>
      <c r="B97" s="3" t="s">
        <v>193</v>
      </c>
    </row>
    <row r="98" spans="1:2" x14ac:dyDescent="0.25">
      <c r="A98" s="3" t="s">
        <v>194</v>
      </c>
      <c r="B98" s="3" t="s">
        <v>195</v>
      </c>
    </row>
    <row r="99" spans="1:2" x14ac:dyDescent="0.25">
      <c r="A99" s="3" t="s">
        <v>196</v>
      </c>
      <c r="B99" s="3" t="s">
        <v>197</v>
      </c>
    </row>
    <row r="100" spans="1:2" x14ac:dyDescent="0.25">
      <c r="A100" s="3" t="s">
        <v>198</v>
      </c>
      <c r="B100" s="3" t="s">
        <v>199</v>
      </c>
    </row>
    <row r="101" spans="1:2" x14ac:dyDescent="0.25">
      <c r="A101" s="3" t="s">
        <v>200</v>
      </c>
      <c r="B101" s="3" t="s">
        <v>201</v>
      </c>
    </row>
    <row r="102" spans="1:2" x14ac:dyDescent="0.25">
      <c r="A102" s="3" t="s">
        <v>202</v>
      </c>
      <c r="B102" s="3" t="s">
        <v>203</v>
      </c>
    </row>
    <row r="103" spans="1:2" x14ac:dyDescent="0.25">
      <c r="A103" s="3" t="s">
        <v>204</v>
      </c>
      <c r="B103" s="3" t="s">
        <v>205</v>
      </c>
    </row>
    <row r="104" spans="1:2" x14ac:dyDescent="0.25">
      <c r="A104" s="3" t="s">
        <v>206</v>
      </c>
      <c r="B104" s="3" t="s">
        <v>207</v>
      </c>
    </row>
    <row r="105" spans="1:2" x14ac:dyDescent="0.25">
      <c r="A105" s="3" t="s">
        <v>208</v>
      </c>
      <c r="B105" s="3" t="s">
        <v>209</v>
      </c>
    </row>
    <row r="106" spans="1:2" x14ac:dyDescent="0.25">
      <c r="A106" s="3" t="s">
        <v>210</v>
      </c>
      <c r="B106" s="3" t="s">
        <v>211</v>
      </c>
    </row>
    <row r="107" spans="1:2" x14ac:dyDescent="0.25">
      <c r="A107" s="3" t="s">
        <v>212</v>
      </c>
      <c r="B107" s="3" t="s">
        <v>213</v>
      </c>
    </row>
    <row r="108" spans="1:2" x14ac:dyDescent="0.25">
      <c r="A108" s="3" t="s">
        <v>214</v>
      </c>
      <c r="B108" s="3" t="s">
        <v>215</v>
      </c>
    </row>
    <row r="109" spans="1:2" x14ac:dyDescent="0.25">
      <c r="A109" s="3" t="s">
        <v>216</v>
      </c>
      <c r="B109" s="3" t="s">
        <v>217</v>
      </c>
    </row>
    <row r="110" spans="1:2" x14ac:dyDescent="0.25">
      <c r="A110" s="3" t="s">
        <v>218</v>
      </c>
      <c r="B110" s="3" t="s">
        <v>219</v>
      </c>
    </row>
    <row r="111" spans="1:2" x14ac:dyDescent="0.25">
      <c r="A111" s="3" t="s">
        <v>220</v>
      </c>
      <c r="B111" s="3" t="s">
        <v>221</v>
      </c>
    </row>
    <row r="112" spans="1:2" x14ac:dyDescent="0.25">
      <c r="A112" s="3" t="s">
        <v>222</v>
      </c>
      <c r="B112" s="3" t="s">
        <v>223</v>
      </c>
    </row>
    <row r="113" spans="1:10" x14ac:dyDescent="0.25">
      <c r="A113" s="3" t="s">
        <v>224</v>
      </c>
      <c r="B113" s="3" t="s">
        <v>225</v>
      </c>
    </row>
    <row r="114" spans="1:10" x14ac:dyDescent="0.25">
      <c r="A114" s="3" t="s">
        <v>226</v>
      </c>
      <c r="B114" s="3" t="s">
        <v>227</v>
      </c>
    </row>
    <row r="115" spans="1:10" x14ac:dyDescent="0.25">
      <c r="A115" s="3" t="s">
        <v>228</v>
      </c>
      <c r="B115" s="3" t="s">
        <v>229</v>
      </c>
    </row>
    <row r="116" spans="1:10" x14ac:dyDescent="0.25">
      <c r="A116" s="3" t="s">
        <v>230</v>
      </c>
      <c r="B116" s="3" t="s">
        <v>231</v>
      </c>
    </row>
    <row r="117" spans="1:10" x14ac:dyDescent="0.25">
      <c r="A117" s="3" t="s">
        <v>232</v>
      </c>
      <c r="B117" s="3" t="s">
        <v>233</v>
      </c>
    </row>
    <row r="118" spans="1:10" x14ac:dyDescent="0.25">
      <c r="A118" s="3" t="s">
        <v>234</v>
      </c>
      <c r="B118" s="3" t="s">
        <v>235</v>
      </c>
    </row>
    <row r="119" spans="1:10" x14ac:dyDescent="0.25">
      <c r="A119" s="3" t="s">
        <v>236</v>
      </c>
      <c r="B119" s="3" t="s">
        <v>237</v>
      </c>
    </row>
    <row r="120" spans="1:10" x14ac:dyDescent="0.25">
      <c r="A120" s="3" t="s">
        <v>238</v>
      </c>
      <c r="B120" s="3" t="s">
        <v>239</v>
      </c>
    </row>
    <row r="121" spans="1:10" x14ac:dyDescent="0.25">
      <c r="A121" s="3" t="s">
        <v>240</v>
      </c>
      <c r="B121" s="3" t="s">
        <v>241</v>
      </c>
    </row>
    <row r="122" spans="1:10" x14ac:dyDescent="0.25">
      <c r="A122" s="3" t="s">
        <v>242</v>
      </c>
      <c r="B122" s="3" t="s">
        <v>243</v>
      </c>
    </row>
    <row r="123" spans="1:10" x14ac:dyDescent="0.25">
      <c r="A123" s="3" t="s">
        <v>244</v>
      </c>
      <c r="B123" s="3" t="s">
        <v>245</v>
      </c>
    </row>
    <row r="124" spans="1:10" x14ac:dyDescent="0.25">
      <c r="A124" s="3" t="s">
        <v>246</v>
      </c>
      <c r="B124" s="3" t="s">
        <v>247</v>
      </c>
    </row>
    <row r="125" spans="1:10" x14ac:dyDescent="0.25">
      <c r="A125" s="3" t="s">
        <v>248</v>
      </c>
      <c r="B125" s="3" t="s">
        <v>249</v>
      </c>
    </row>
    <row r="126" spans="1:10" x14ac:dyDescent="0.25">
      <c r="A126" s="3" t="s">
        <v>250</v>
      </c>
      <c r="B126" s="3" t="s">
        <v>251</v>
      </c>
    </row>
    <row r="127" spans="1:10" x14ac:dyDescent="0.25">
      <c r="A127" s="3" t="s">
        <v>252</v>
      </c>
      <c r="B127" s="3" t="s">
        <v>253</v>
      </c>
      <c r="J127" s="4"/>
    </row>
    <row r="128" spans="1:10" x14ac:dyDescent="0.25">
      <c r="A128" s="3" t="s">
        <v>254</v>
      </c>
      <c r="B128" s="3" t="s">
        <v>255</v>
      </c>
    </row>
    <row r="129" spans="1:2" x14ac:dyDescent="0.25">
      <c r="A129" s="3" t="s">
        <v>256</v>
      </c>
      <c r="B129" s="3" t="s">
        <v>257</v>
      </c>
    </row>
    <row r="130" spans="1:2" x14ac:dyDescent="0.25">
      <c r="A130" s="3" t="s">
        <v>258</v>
      </c>
      <c r="B130" s="3" t="s">
        <v>259</v>
      </c>
    </row>
    <row r="131" spans="1:2" x14ac:dyDescent="0.25">
      <c r="A131" s="3" t="s">
        <v>260</v>
      </c>
      <c r="B131" s="3" t="s">
        <v>261</v>
      </c>
    </row>
    <row r="132" spans="1:2" x14ac:dyDescent="0.25">
      <c r="A132" s="3" t="s">
        <v>262</v>
      </c>
      <c r="B132" s="3" t="s">
        <v>263</v>
      </c>
    </row>
    <row r="133" spans="1:2" x14ac:dyDescent="0.25">
      <c r="A133" s="3" t="s">
        <v>264</v>
      </c>
      <c r="B133" s="3" t="s">
        <v>265</v>
      </c>
    </row>
    <row r="134" spans="1:2" x14ac:dyDescent="0.25">
      <c r="A134" s="3" t="s">
        <v>266</v>
      </c>
      <c r="B134" s="3" t="s">
        <v>267</v>
      </c>
    </row>
    <row r="135" spans="1:2" x14ac:dyDescent="0.25">
      <c r="A135" s="3" t="s">
        <v>268</v>
      </c>
      <c r="B135" s="3" t="s">
        <v>269</v>
      </c>
    </row>
    <row r="136" spans="1:2" x14ac:dyDescent="0.25">
      <c r="A136" s="3" t="s">
        <v>270</v>
      </c>
      <c r="B136" s="3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survey</vt:lpstr>
      <vt:lpstr>examples</vt:lpstr>
      <vt:lpstr>dropDowns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McWilliams, Scott</dc:creator>
  <cp:lastModifiedBy>McWilliams, Scott</cp:lastModifiedBy>
  <dcterms:created xsi:type="dcterms:W3CDTF">2021-08-11T20:55:36Z</dcterms:created>
  <dcterms:modified xsi:type="dcterms:W3CDTF">2021-08-16T18:38:09Z</dcterms:modified>
</cp:coreProperties>
</file>