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03-RATE INFO\RATE SHEETS\FY20\PUBLISHED\"/>
    </mc:Choice>
  </mc:AlternateContent>
  <xr:revisionPtr revIDLastSave="0" documentId="13_ncr:1_{9C945381-F13F-4CBD-A863-519682E770B6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68" i="1" l="1"/>
  <c r="G167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L128" i="1"/>
  <c r="G128" i="1"/>
  <c r="G127" i="1"/>
  <c r="G126" i="1"/>
  <c r="G125" i="1"/>
  <c r="G124" i="1"/>
  <c r="G123" i="1"/>
  <c r="L122" i="1"/>
  <c r="G122" i="1"/>
  <c r="G118" i="1"/>
  <c r="G97" i="1"/>
  <c r="G85" i="1"/>
  <c r="G84" i="1"/>
  <c r="G83" i="1"/>
  <c r="G82" i="1"/>
  <c r="G80" i="1"/>
  <c r="G79" i="1"/>
  <c r="G78" i="1"/>
  <c r="G77" i="1"/>
  <c r="G76" i="1"/>
  <c r="G75" i="1"/>
  <c r="G74" i="1"/>
  <c r="G71" i="1"/>
  <c r="G70" i="1"/>
  <c r="G69" i="1"/>
  <c r="G68" i="1"/>
  <c r="G67" i="1"/>
  <c r="G46" i="1"/>
  <c r="G44" i="1"/>
  <c r="G42" i="1"/>
  <c r="G40" i="1"/>
  <c r="G38" i="1"/>
  <c r="G36" i="1"/>
  <c r="G34" i="1"/>
  <c r="G32" i="1"/>
  <c r="G30" i="1"/>
  <c r="G13" i="1"/>
  <c r="G12" i="1"/>
  <c r="G11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<sst xmlns="http://schemas.openxmlformats.org/spreadsheetml/2006/main" count="915" uniqueCount="210">
  <si>
    <t>DDS Vendor and Self-Hire Rates - Effective July 1. 2019</t>
  </si>
  <si>
    <t>RDID</t>
  </si>
  <si>
    <t>Service</t>
  </si>
  <si>
    <t>LON</t>
  </si>
  <si>
    <t xml:space="preserve">Waiver </t>
  </si>
  <si>
    <t>Procedure Codes</t>
  </si>
  <si>
    <t>Units - Smallest unit increment</t>
  </si>
  <si>
    <t>PROVIDER RATE</t>
  </si>
  <si>
    <t>Self Directed Rates</t>
  </si>
  <si>
    <t>Interim Rates</t>
  </si>
  <si>
    <t>Adult Companion</t>
  </si>
  <si>
    <t>IFSComp</t>
  </si>
  <si>
    <t>S5135</t>
  </si>
  <si>
    <t xml:space="preserve">  15 minutes</t>
  </si>
  <si>
    <t>per hour</t>
  </si>
  <si>
    <t>$15/hour min</t>
  </si>
  <si>
    <t>Adult Companion - Sleep Assignment</t>
  </si>
  <si>
    <t>S5136</t>
  </si>
  <si>
    <t>11/hour min.</t>
  </si>
  <si>
    <t>Adult  Health- Half  (4 s or less)</t>
  </si>
  <si>
    <t>IFSCompEDS</t>
  </si>
  <si>
    <t>1202Z</t>
  </si>
  <si>
    <t>Per DiemDaily</t>
  </si>
  <si>
    <t>per day</t>
  </si>
  <si>
    <t>Adult  Health- Medical</t>
  </si>
  <si>
    <t>1201Z</t>
  </si>
  <si>
    <t>Adult  Health- non-Medical</t>
  </si>
  <si>
    <t>1200Z</t>
  </si>
  <si>
    <t>Assisted Living -Level 1</t>
  </si>
  <si>
    <t xml:space="preserve"> </t>
  </si>
  <si>
    <t>Comp</t>
  </si>
  <si>
    <t>1430Z</t>
  </si>
  <si>
    <t>Assisted Living - Level 2</t>
  </si>
  <si>
    <t>1431Z</t>
  </si>
  <si>
    <t>Assisted Living - Level 3</t>
  </si>
  <si>
    <t>1432Z</t>
  </si>
  <si>
    <t>Assisted Living - Level 4</t>
  </si>
  <si>
    <t>1433Z</t>
  </si>
  <si>
    <t>Assisted Living Core Services</t>
  </si>
  <si>
    <t>1434Z</t>
  </si>
  <si>
    <t>Assistive Technology</t>
  </si>
  <si>
    <t>1397z</t>
  </si>
  <si>
    <t>1 unit</t>
  </si>
  <si>
    <t>$5,000 CAP over 5 year waiver period</t>
  </si>
  <si>
    <t>RBSV12</t>
  </si>
  <si>
    <t xml:space="preserve">BSP 1:1 Weekend Camp- Includes transportation </t>
  </si>
  <si>
    <t>1,2</t>
  </si>
  <si>
    <t>S 5151</t>
  </si>
  <si>
    <t>Fri-Sun</t>
  </si>
  <si>
    <t>per weekend</t>
  </si>
  <si>
    <t>RBSV35</t>
  </si>
  <si>
    <t>3,4,5</t>
  </si>
  <si>
    <t>RBPV67</t>
  </si>
  <si>
    <t>6,7</t>
  </si>
  <si>
    <t>RBVW12</t>
  </si>
  <si>
    <t>BSP 1:1 Weekly Camp - Attends at least 160 consecutive hours - Includes transportation</t>
  </si>
  <si>
    <t xml:space="preserve">Weekly </t>
  </si>
  <si>
    <t>per week</t>
  </si>
  <si>
    <t>RBVW35</t>
  </si>
  <si>
    <t>RBVW67</t>
  </si>
  <si>
    <t xml:space="preserve">Camp Overnight - Includes transportation </t>
  </si>
  <si>
    <t>R1WV12</t>
  </si>
  <si>
    <t xml:space="preserve">Camp Weekly - Attends at least 160 consecutive hours - Includes transportation </t>
  </si>
  <si>
    <t>R1WV35</t>
  </si>
  <si>
    <t>R1WV67</t>
  </si>
  <si>
    <t xml:space="preserve">Camp Two Weeks - Attends at least 308 consecutive hours- Includes transportation </t>
  </si>
  <si>
    <t>Two Weeks</t>
  </si>
  <si>
    <t>two weeks</t>
  </si>
  <si>
    <t>Clinical Behavioral Support Services</t>
  </si>
  <si>
    <t>H2019</t>
  </si>
  <si>
    <t xml:space="preserve">Group  –  Support Option (DSO)  </t>
  </si>
  <si>
    <t>T2021</t>
  </si>
  <si>
    <t xml:space="preserve">Group  –  Support Option (DSO) </t>
  </si>
  <si>
    <t xml:space="preserve">Group  –  Support Option (DSO)    </t>
  </si>
  <si>
    <t>One to One</t>
  </si>
  <si>
    <t xml:space="preserve">Group  – Pre-Vocational  </t>
  </si>
  <si>
    <t>T2020</t>
  </si>
  <si>
    <t xml:space="preserve">Group  – Pre-Vocational </t>
  </si>
  <si>
    <t xml:space="preserve">Group  –  Pre-Vocational   </t>
  </si>
  <si>
    <t xml:space="preserve">Group  – Pre-Vocational   </t>
  </si>
  <si>
    <t>Healthcare Coordination</t>
  </si>
  <si>
    <t>S0316</t>
  </si>
  <si>
    <t>Home Modification</t>
  </si>
  <si>
    <t>1417z</t>
  </si>
  <si>
    <t>$15,000 CAP</t>
  </si>
  <si>
    <t>Independent Support Broker</t>
  </si>
  <si>
    <t>T2040</t>
  </si>
  <si>
    <t>$40.42/hour</t>
  </si>
  <si>
    <t>Individual Directed Goods and Services</t>
  </si>
  <si>
    <t>T2025</t>
  </si>
  <si>
    <t>Negotiated</t>
  </si>
  <si>
    <t>Individual Directed Goods and Services-Supervisor</t>
  </si>
  <si>
    <t>2025z</t>
  </si>
  <si>
    <t>15 minutes</t>
  </si>
  <si>
    <t xml:space="preserve">Individualized Day Supports </t>
  </si>
  <si>
    <t>97537</t>
  </si>
  <si>
    <t>Negotiated (Cap of $34/hour)</t>
  </si>
  <si>
    <t>$15.50/hour min.</t>
  </si>
  <si>
    <t>Individualized Home Supports</t>
  </si>
  <si>
    <t>97535</t>
  </si>
  <si>
    <t>Interpreter Services</t>
  </si>
  <si>
    <t>T1013</t>
  </si>
  <si>
    <t>$80/hour CAP</t>
  </si>
  <si>
    <t>Interpreter Services – American Sign Language</t>
  </si>
  <si>
    <t>1013Z</t>
  </si>
  <si>
    <t>Interpreter Services - language</t>
  </si>
  <si>
    <t>Live-In CaregiverCompanion</t>
  </si>
  <si>
    <t>T2030</t>
  </si>
  <si>
    <t>Manual Entryunit</t>
  </si>
  <si>
    <t>Nutrition</t>
  </si>
  <si>
    <t>S9470</t>
  </si>
  <si>
    <t>$71.02/hour</t>
  </si>
  <si>
    <t>Parenting Support - Agency</t>
  </si>
  <si>
    <t>1311z</t>
  </si>
  <si>
    <t>Parenting Support - Individual</t>
  </si>
  <si>
    <t>T1309z</t>
  </si>
  <si>
    <t>$40.42 Self Hire</t>
  </si>
  <si>
    <t>Personal Support</t>
  </si>
  <si>
    <t>T1019</t>
  </si>
  <si>
    <t>Peer Support - Agency</t>
  </si>
  <si>
    <t>1501z</t>
  </si>
  <si>
    <t>Peer Support - Individual</t>
  </si>
  <si>
    <t>1502z</t>
  </si>
  <si>
    <t>$12.50-$17.00/hour</t>
  </si>
  <si>
    <t>Personal Emergency Response System(PERS) - 2 Way</t>
  </si>
  <si>
    <t>1223z</t>
  </si>
  <si>
    <t>1 month</t>
  </si>
  <si>
    <t>$60.09/month CAP</t>
  </si>
  <si>
    <t>Personal Emergency Response System(PERS) - Install</t>
  </si>
  <si>
    <t>1222z</t>
  </si>
  <si>
    <t>One Time</t>
  </si>
  <si>
    <t>$36.06 install</t>
  </si>
  <si>
    <t xml:space="preserve">Senior Supports  </t>
  </si>
  <si>
    <t>1312z</t>
  </si>
  <si>
    <t xml:space="preserve">$15.50/hour min. </t>
  </si>
  <si>
    <t xml:space="preserve">Senior Supports </t>
  </si>
  <si>
    <t>Shared Living</t>
  </si>
  <si>
    <t>1504z</t>
  </si>
  <si>
    <t>Negotiated (Cap of $299/day)</t>
  </si>
  <si>
    <t>Specialized Medical Equipment</t>
  </si>
  <si>
    <t>T2029</t>
  </si>
  <si>
    <t xml:space="preserve">Supported Employment Group (GSE)  </t>
  </si>
  <si>
    <t>T2019</t>
  </si>
  <si>
    <t>Individual Supported Employment (ISE)</t>
  </si>
  <si>
    <t>$12.50-$22.35/hour</t>
  </si>
  <si>
    <t>Individual Supported Employment (ISE) – ADD HR – 1-Time funding</t>
  </si>
  <si>
    <t>NA</t>
  </si>
  <si>
    <t>Individual Supported Employment (ISE) – Working interview Consumer Wages – 1-Time funding</t>
  </si>
  <si>
    <t>Individual Supported Employment (ISE) – Benchmarks 1-Time funding</t>
  </si>
  <si>
    <t>EachPro-rated</t>
  </si>
  <si>
    <t>Up to $2000.00/each</t>
  </si>
  <si>
    <t>$14.50/hour min</t>
  </si>
  <si>
    <t>Individual Supported Employment (ISE) – Career Plan 1-time funding</t>
  </si>
  <si>
    <t>Each</t>
  </si>
  <si>
    <t>$742.35/each</t>
  </si>
  <si>
    <t>12/18 rates</t>
  </si>
  <si>
    <t>Respite, In home, Individual</t>
  </si>
  <si>
    <t>EDS</t>
  </si>
  <si>
    <t>5151 d</t>
  </si>
  <si>
    <t>Per diem</t>
  </si>
  <si>
    <t>$217.92/day</t>
  </si>
  <si>
    <t>Respite  In home, Individual</t>
  </si>
  <si>
    <t>1404 z</t>
  </si>
  <si>
    <t xml:space="preserve">$15/hour min. </t>
  </si>
  <si>
    <t>S 5150</t>
  </si>
  <si>
    <t>Respite  In home, 1:2</t>
  </si>
  <si>
    <t>Per Diem</t>
  </si>
  <si>
    <t>$149.53/day</t>
  </si>
  <si>
    <t>Respite  out of home, Individual</t>
  </si>
  <si>
    <t>1402 z</t>
  </si>
  <si>
    <t>$255.97/day</t>
  </si>
  <si>
    <t>1406 z</t>
  </si>
  <si>
    <t>Respite  out of home, 1:2</t>
  </si>
  <si>
    <t>$163.09/day</t>
  </si>
  <si>
    <t xml:space="preserve">Respite   Group Rate 1 </t>
  </si>
  <si>
    <t>5152 z</t>
  </si>
  <si>
    <t xml:space="preserve">Respite   Group Rate 2 </t>
  </si>
  <si>
    <t>5151 a</t>
  </si>
  <si>
    <t>5153 z</t>
  </si>
  <si>
    <t xml:space="preserve">Respite   Group Rate 3 </t>
  </si>
  <si>
    <t>5151 b</t>
  </si>
  <si>
    <t>5154 z</t>
  </si>
  <si>
    <t xml:space="preserve">Transition Services  </t>
  </si>
  <si>
    <t xml:space="preserve">Transition Services </t>
  </si>
  <si>
    <t xml:space="preserve">Transportation </t>
  </si>
  <si>
    <t>S0215</t>
  </si>
  <si>
    <t>1 mile</t>
  </si>
  <si>
    <t>per mile - one way</t>
  </si>
  <si>
    <t>0.48 per mile - one way</t>
  </si>
  <si>
    <t xml:space="preserve">Transportation - Handicapped Accessible </t>
  </si>
  <si>
    <t>S0209</t>
  </si>
  <si>
    <t>0.97 per mile - one way</t>
  </si>
  <si>
    <t>Transportation – one way trip</t>
  </si>
  <si>
    <t>T2003</t>
  </si>
  <si>
    <t>Trip</t>
  </si>
  <si>
    <t>$32.32/trip cap</t>
  </si>
  <si>
    <t>$25/trip cap</t>
  </si>
  <si>
    <t>Training and Counseling for unpaid Caregivers</t>
  </si>
  <si>
    <t>1503z</t>
  </si>
  <si>
    <t>$100/hour</t>
  </si>
  <si>
    <t>Vehicle Modification</t>
  </si>
  <si>
    <t>T2039</t>
  </si>
  <si>
    <t>$10,000/term of waiver CAP</t>
  </si>
  <si>
    <t>Per Trip</t>
  </si>
  <si>
    <t>per trip</t>
  </si>
  <si>
    <t xml:space="preserve">Tranportation - Enhanced Staffing Trip Rate - one to one in the vehicle </t>
  </si>
  <si>
    <t>$11.00-$24.70/hour</t>
  </si>
  <si>
    <t>Individual Supported Employment (ISE) – Hours Worked</t>
  </si>
  <si>
    <t>Orange shaded cells indicate additons/changes since the last version</t>
  </si>
  <si>
    <t>DD-102720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</si>
</sst>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D0D7E5"/>
      </left>
      <right style="thin">
        <color rgb="FFD0D7E5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/>
    <xf numFmtId="0" fontId="2" fillId="0" borderId="1" xfId="0" applyFont="1" applyBorder="1" applyAlignment="1"/>
    <xf numFmtId="0" fontId="0" fillId="2" borderId="2" xfId="0" applyFill="1" applyBorder="1" applyAlignme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horizontal="right" vertical="center"/>
    </xf>
    <xf numFmtId="0" fontId="5" fillId="0" borderId="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164" fontId="5" fillId="0" borderId="2" xfId="0" applyNumberFormat="1" applyFont="1" applyFill="1" applyBorder="1" applyAlignment="1">
      <alignment vertical="center"/>
    </xf>
    <xf numFmtId="164" fontId="5" fillId="0" borderId="3" xfId="0" applyNumberFormat="1" applyFont="1" applyFill="1" applyBorder="1" applyAlignment="1">
      <alignment vertical="center"/>
    </xf>
    <xf numFmtId="8" fontId="5" fillId="0" borderId="2" xfId="0" applyNumberFormat="1" applyFont="1" applyFill="1" applyBorder="1" applyAlignment="1">
      <alignment horizontal="center" vertical="center" wrapText="1"/>
    </xf>
    <xf numFmtId="164" fontId="5" fillId="3" borderId="2" xfId="0" applyNumberFormat="1" applyFont="1" applyFill="1" applyBorder="1" applyAlignment="1">
      <alignment vertical="center"/>
    </xf>
    <xf numFmtId="164" fontId="5" fillId="3" borderId="3" xfId="0" applyNumberFormat="1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5" fillId="0" borderId="8" xfId="0" applyFont="1" applyFill="1" applyBorder="1" applyAlignment="1">
      <alignment horizontal="right" vertical="center"/>
    </xf>
    <xf numFmtId="0" fontId="5" fillId="0" borderId="8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8" fontId="5" fillId="0" borderId="2" xfId="0" applyNumberFormat="1" applyFont="1" applyFill="1" applyBorder="1" applyAlignment="1">
      <alignment vertical="center" wrapText="1"/>
    </xf>
    <xf numFmtId="8" fontId="5" fillId="0" borderId="7" xfId="0" applyNumberFormat="1" applyFont="1" applyFill="1" applyBorder="1" applyAlignment="1">
      <alignment vertical="center" wrapText="1"/>
    </xf>
    <xf numFmtId="0" fontId="5" fillId="4" borderId="7" xfId="0" applyFont="1" applyFill="1" applyBorder="1" applyAlignment="1">
      <alignment vertical="center"/>
    </xf>
    <xf numFmtId="0" fontId="5" fillId="4" borderId="8" xfId="0" applyFont="1" applyFill="1" applyBorder="1" applyAlignment="1">
      <alignment horizontal="right" vertical="center"/>
    </xf>
    <xf numFmtId="0" fontId="5" fillId="4" borderId="8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164" fontId="5" fillId="4" borderId="2" xfId="0" applyNumberFormat="1" applyFont="1" applyFill="1" applyBorder="1" applyAlignment="1">
      <alignment vertical="center" wrapText="1"/>
    </xf>
    <xf numFmtId="164" fontId="5" fillId="4" borderId="3" xfId="0" applyNumberFormat="1" applyFont="1" applyFill="1" applyBorder="1" applyAlignment="1">
      <alignment horizontal="left" vertical="center" wrapText="1"/>
    </xf>
    <xf numFmtId="0" fontId="0" fillId="4" borderId="2" xfId="0" applyFill="1" applyBorder="1" applyAlignment="1">
      <alignment horizontal="center" vertical="center"/>
    </xf>
    <xf numFmtId="0" fontId="6" fillId="0" borderId="9" xfId="0" applyFont="1" applyFill="1" applyBorder="1" applyAlignment="1" applyProtection="1">
      <alignment vertical="center" wrapText="1"/>
    </xf>
    <xf numFmtId="49" fontId="5" fillId="4" borderId="8" xfId="0" applyNumberFormat="1" applyFont="1" applyFill="1" applyBorder="1" applyAlignment="1">
      <alignment horizontal="right" vertical="center"/>
    </xf>
    <xf numFmtId="164" fontId="5" fillId="4" borderId="2" xfId="0" applyNumberFormat="1" applyFont="1" applyFill="1" applyBorder="1" applyAlignment="1">
      <alignment vertical="center"/>
    </xf>
    <xf numFmtId="164" fontId="5" fillId="5" borderId="2" xfId="0" applyNumberFormat="1" applyFont="1" applyFill="1" applyBorder="1" applyAlignment="1">
      <alignment vertical="center"/>
    </xf>
    <xf numFmtId="0" fontId="5" fillId="0" borderId="8" xfId="0" applyFont="1" applyBorder="1" applyAlignment="1">
      <alignment horizontal="left" vertical="center"/>
    </xf>
    <xf numFmtId="8" fontId="5" fillId="0" borderId="7" xfId="0" applyNumberFormat="1" applyFont="1" applyBorder="1" applyAlignment="1">
      <alignment vertical="center" wrapText="1"/>
    </xf>
    <xf numFmtId="8" fontId="5" fillId="5" borderId="2" xfId="0" applyNumberFormat="1" applyFont="1" applyFill="1" applyBorder="1" applyAlignment="1">
      <alignment horizontal="center" vertical="center" wrapText="1"/>
    </xf>
    <xf numFmtId="8" fontId="5" fillId="0" borderId="8" xfId="0" applyNumberFormat="1" applyFont="1" applyBorder="1" applyAlignment="1">
      <alignment vertical="center" wrapText="1"/>
    </xf>
    <xf numFmtId="2" fontId="0" fillId="0" borderId="0" xfId="0" applyNumberFormat="1" applyAlignment="1"/>
    <xf numFmtId="0" fontId="0" fillId="0" borderId="2" xfId="0" applyFill="1" applyBorder="1" applyAlignment="1">
      <alignment horizontal="center"/>
    </xf>
    <xf numFmtId="164" fontId="5" fillId="0" borderId="0" xfId="0" applyNumberFormat="1" applyFont="1"/>
    <xf numFmtId="164" fontId="5" fillId="0" borderId="2" xfId="0" applyNumberFormat="1" applyFont="1" applyBorder="1"/>
    <xf numFmtId="164" fontId="5" fillId="0" borderId="5" xfId="0" applyNumberFormat="1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0" fillId="0" borderId="2" xfId="0" applyBorder="1" applyAlignment="1"/>
    <xf numFmtId="164" fontId="5" fillId="0" borderId="5" xfId="0" applyNumberFormat="1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/>
    <xf numFmtId="0" fontId="5" fillId="4" borderId="7" xfId="0" applyFont="1" applyFill="1" applyBorder="1" applyAlignment="1">
      <alignment vertical="center" wrapText="1"/>
    </xf>
    <xf numFmtId="164" fontId="5" fillId="4" borderId="5" xfId="0" applyNumberFormat="1" applyFont="1" applyFill="1" applyBorder="1" applyAlignment="1">
      <alignment vertical="center"/>
    </xf>
    <xf numFmtId="0" fontId="5" fillId="4" borderId="3" xfId="0" applyFont="1" applyFill="1" applyBorder="1" applyAlignment="1">
      <alignment vertical="center" wrapText="1"/>
    </xf>
    <xf numFmtId="8" fontId="5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5" fillId="5" borderId="5" xfId="0" applyNumberFormat="1" applyFont="1" applyFill="1" applyBorder="1" applyAlignment="1">
      <alignment horizontal="center" vertical="center"/>
    </xf>
    <xf numFmtId="164" fontId="5" fillId="5" borderId="3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164" fontId="5" fillId="0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64" fontId="3" fillId="2" borderId="5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8" fontId="5" fillId="4" borderId="5" xfId="0" applyNumberFormat="1" applyFont="1" applyFill="1" applyBorder="1" applyAlignment="1">
      <alignment horizontal="center" vertical="center" wrapText="1"/>
    </xf>
    <xf numFmtId="8" fontId="5" fillId="4" borderId="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68"/>
  <sheetViews>
    <sheetView tabSelected="1" topLeftCell="B1" workbookViewId="0">
      <selection activeCell="I2" sqref="I2"/>
    </sheetView>
  </sheetViews>
  <sheetFormatPr defaultRowHeight="15" x14ac:dyDescent="0.25"/>
  <cols>
    <col min="1" max="1" width="0" hidden="1" customWidth="1"/>
    <col min="2" max="2" width="81.7109375" bestFit="1" customWidth="1"/>
    <col min="3" max="3" width="10.5703125" bestFit="1" customWidth="1"/>
    <col min="4" max="4" width="12.5703125" bestFit="1" customWidth="1"/>
    <col min="5" max="5" width="16.7109375" bestFit="1" customWidth="1"/>
    <col min="6" max="6" width="28.140625" bestFit="1" customWidth="1"/>
    <col min="7" max="8" width="13.5703125" customWidth="1"/>
    <col min="9" max="9" width="33.140625" bestFit="1" customWidth="1"/>
    <col min="10" max="12" width="0" hidden="1" customWidth="1"/>
  </cols>
  <sheetData>
    <row r="1" spans="1:12" ht="19.5" thickBot="1" x14ac:dyDescent="0.35">
      <c r="A1" s="1"/>
      <c r="B1" s="59" t="s">
        <v>0</v>
      </c>
      <c r="C1" s="59"/>
      <c r="D1" s="59"/>
      <c r="E1" s="59"/>
      <c r="F1" s="59"/>
      <c r="G1" s="59"/>
      <c r="H1" s="59"/>
      <c r="I1" s="2" t="s">
        <v>209</v>
      </c>
      <c r="J1" s="1"/>
      <c r="K1" s="1"/>
      <c r="L1" s="1"/>
    </row>
    <row r="2" spans="1:12" ht="19.5" thickBot="1" x14ac:dyDescent="0.35">
      <c r="A2" s="1"/>
      <c r="B2" s="54" t="s">
        <v>208</v>
      </c>
      <c r="C2" s="53"/>
      <c r="D2" s="53"/>
      <c r="E2" s="53"/>
      <c r="F2" s="53"/>
      <c r="G2" s="53"/>
      <c r="H2" s="53"/>
      <c r="I2" s="2"/>
      <c r="J2" s="1"/>
      <c r="K2" s="1"/>
      <c r="L2" s="1"/>
    </row>
    <row r="3" spans="1:12" ht="32.25" thickBot="1" x14ac:dyDescent="0.3">
      <c r="A3" s="3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60" t="s">
        <v>7</v>
      </c>
      <c r="H3" s="61"/>
      <c r="I3" s="4" t="s">
        <v>8</v>
      </c>
      <c r="J3" s="7" t="s">
        <v>9</v>
      </c>
      <c r="K3" s="1"/>
      <c r="L3" s="1"/>
    </row>
    <row r="4" spans="1:12" ht="15.75" thickBot="1" x14ac:dyDescent="0.3">
      <c r="A4" s="1"/>
      <c r="B4" s="8" t="s">
        <v>10</v>
      </c>
      <c r="C4" s="9"/>
      <c r="D4" s="10" t="s">
        <v>11</v>
      </c>
      <c r="E4" s="10" t="s">
        <v>12</v>
      </c>
      <c r="F4" s="11" t="s">
        <v>13</v>
      </c>
      <c r="G4" s="12">
        <v>19</v>
      </c>
      <c r="H4" s="13" t="s">
        <v>14</v>
      </c>
      <c r="I4" s="14" t="s">
        <v>15</v>
      </c>
      <c r="J4" s="12">
        <v>17.959999999999997</v>
      </c>
      <c r="K4" s="1"/>
      <c r="L4" s="1"/>
    </row>
    <row r="5" spans="1:12" ht="15.75" thickBot="1" x14ac:dyDescent="0.3">
      <c r="A5" s="1"/>
      <c r="B5" s="8" t="s">
        <v>16</v>
      </c>
      <c r="C5" s="9"/>
      <c r="D5" s="10" t="s">
        <v>11</v>
      </c>
      <c r="E5" s="10" t="s">
        <v>17</v>
      </c>
      <c r="F5" s="11" t="s">
        <v>13</v>
      </c>
      <c r="G5" s="15"/>
      <c r="H5" s="16"/>
      <c r="I5" s="14" t="s">
        <v>18</v>
      </c>
      <c r="J5" s="15"/>
      <c r="K5" s="1"/>
      <c r="L5" s="1"/>
    </row>
    <row r="6" spans="1:12" ht="15.75" thickBot="1" x14ac:dyDescent="0.3">
      <c r="A6" s="1"/>
      <c r="B6" s="17" t="s">
        <v>19</v>
      </c>
      <c r="C6" s="18"/>
      <c r="D6" s="19" t="s">
        <v>20</v>
      </c>
      <c r="E6" s="19" t="s">
        <v>21</v>
      </c>
      <c r="F6" s="20" t="s">
        <v>22</v>
      </c>
      <c r="G6" s="12">
        <f>J6</f>
        <v>45.89</v>
      </c>
      <c r="H6" s="13" t="s">
        <v>23</v>
      </c>
      <c r="I6" s="21"/>
      <c r="J6" s="22">
        <v>45.89</v>
      </c>
      <c r="K6" s="1"/>
      <c r="L6" s="1"/>
    </row>
    <row r="7" spans="1:12" ht="15.75" thickBot="1" x14ac:dyDescent="0.3">
      <c r="A7" s="1"/>
      <c r="B7" s="17" t="s">
        <v>24</v>
      </c>
      <c r="C7" s="18"/>
      <c r="D7" s="19" t="s">
        <v>20</v>
      </c>
      <c r="E7" s="19" t="s">
        <v>25</v>
      </c>
      <c r="F7" s="20" t="s">
        <v>22</v>
      </c>
      <c r="G7" s="12">
        <f>J7</f>
        <v>72.34</v>
      </c>
      <c r="H7" s="13" t="s">
        <v>23</v>
      </c>
      <c r="I7" s="14"/>
      <c r="J7" s="23">
        <v>72.34</v>
      </c>
      <c r="K7" s="1"/>
      <c r="L7" s="1"/>
    </row>
    <row r="8" spans="1:12" ht="15.75" thickBot="1" x14ac:dyDescent="0.3">
      <c r="A8" s="1"/>
      <c r="B8" s="17" t="s">
        <v>26</v>
      </c>
      <c r="C8" s="18"/>
      <c r="D8" s="19" t="s">
        <v>20</v>
      </c>
      <c r="E8" s="19" t="s">
        <v>27</v>
      </c>
      <c r="F8" s="20" t="s">
        <v>22</v>
      </c>
      <c r="G8" s="12">
        <f>J8</f>
        <v>68.180000000000007</v>
      </c>
      <c r="H8" s="13" t="s">
        <v>23</v>
      </c>
      <c r="I8" s="21"/>
      <c r="J8" s="23">
        <v>68.180000000000007</v>
      </c>
      <c r="K8" s="1"/>
      <c r="L8" s="1"/>
    </row>
    <row r="9" spans="1:12" ht="15.75" thickBot="1" x14ac:dyDescent="0.3">
      <c r="A9" s="1"/>
      <c r="B9" s="8" t="s">
        <v>28</v>
      </c>
      <c r="C9" s="9" t="s">
        <v>29</v>
      </c>
      <c r="D9" s="10" t="s">
        <v>30</v>
      </c>
      <c r="E9" s="10" t="s">
        <v>31</v>
      </c>
      <c r="F9" s="11" t="s">
        <v>22</v>
      </c>
      <c r="G9" s="12">
        <f t="shared" ref="G9:G13" si="0">J9*0.11+J9</f>
        <v>27.715590000000002</v>
      </c>
      <c r="H9" s="13" t="s">
        <v>23</v>
      </c>
      <c r="I9" s="14"/>
      <c r="J9" s="12">
        <v>24.969000000000001</v>
      </c>
      <c r="K9" s="1"/>
      <c r="L9" s="1"/>
    </row>
    <row r="10" spans="1:12" ht="15.75" thickBot="1" x14ac:dyDescent="0.3">
      <c r="A10" s="1"/>
      <c r="B10" s="8" t="s">
        <v>32</v>
      </c>
      <c r="C10" s="9" t="s">
        <v>29</v>
      </c>
      <c r="D10" s="10" t="s">
        <v>30</v>
      </c>
      <c r="E10" s="10" t="s">
        <v>33</v>
      </c>
      <c r="F10" s="11" t="s">
        <v>22</v>
      </c>
      <c r="G10" s="12">
        <f t="shared" si="0"/>
        <v>45.652635000000004</v>
      </c>
      <c r="H10" s="13" t="s">
        <v>23</v>
      </c>
      <c r="I10" s="21"/>
      <c r="J10" s="12">
        <v>41.128500000000003</v>
      </c>
      <c r="K10" s="1"/>
      <c r="L10" s="1"/>
    </row>
    <row r="11" spans="1:12" ht="15.75" thickBot="1" x14ac:dyDescent="0.3">
      <c r="A11" s="1"/>
      <c r="B11" s="8" t="s">
        <v>34</v>
      </c>
      <c r="C11" s="9" t="s">
        <v>29</v>
      </c>
      <c r="D11" s="10" t="s">
        <v>30</v>
      </c>
      <c r="E11" s="10" t="s">
        <v>35</v>
      </c>
      <c r="F11" s="11" t="s">
        <v>22</v>
      </c>
      <c r="G11" s="12">
        <f t="shared" si="0"/>
        <v>64.288979999999995</v>
      </c>
      <c r="H11" s="13" t="s">
        <v>23</v>
      </c>
      <c r="I11" s="14"/>
      <c r="J11" s="12">
        <v>57.917999999999999</v>
      </c>
      <c r="K11" s="1"/>
      <c r="L11" s="1"/>
    </row>
    <row r="12" spans="1:12" ht="15.75" thickBot="1" x14ac:dyDescent="0.3">
      <c r="A12" s="1"/>
      <c r="B12" s="8" t="s">
        <v>36</v>
      </c>
      <c r="C12" s="9" t="s">
        <v>29</v>
      </c>
      <c r="D12" s="10" t="s">
        <v>30</v>
      </c>
      <c r="E12" s="10" t="s">
        <v>37</v>
      </c>
      <c r="F12" s="11" t="s">
        <v>22</v>
      </c>
      <c r="G12" s="12">
        <f t="shared" si="0"/>
        <v>82.773809999999997</v>
      </c>
      <c r="H12" s="13" t="s">
        <v>23</v>
      </c>
      <c r="I12" s="21"/>
      <c r="J12" s="12">
        <v>74.570999999999998</v>
      </c>
      <c r="K12" s="1"/>
      <c r="L12" s="1"/>
    </row>
    <row r="13" spans="1:12" ht="15.75" thickBot="1" x14ac:dyDescent="0.3">
      <c r="A13" s="1"/>
      <c r="B13" s="8" t="s">
        <v>38</v>
      </c>
      <c r="C13" s="9"/>
      <c r="D13" s="10" t="s">
        <v>30</v>
      </c>
      <c r="E13" s="10" t="s">
        <v>39</v>
      </c>
      <c r="F13" s="11" t="s">
        <v>22</v>
      </c>
      <c r="G13" s="12">
        <f t="shared" si="0"/>
        <v>5.093235</v>
      </c>
      <c r="H13" s="13" t="s">
        <v>23</v>
      </c>
      <c r="I13" s="14"/>
      <c r="J13" s="12">
        <v>4.5884999999999998</v>
      </c>
      <c r="K13" s="1"/>
      <c r="L13" s="1"/>
    </row>
    <row r="14" spans="1:12" ht="31.5" customHeight="1" thickBot="1" x14ac:dyDescent="0.3">
      <c r="A14" s="1"/>
      <c r="B14" s="8" t="s">
        <v>40</v>
      </c>
      <c r="C14" s="9"/>
      <c r="D14" s="10" t="s">
        <v>20</v>
      </c>
      <c r="E14" s="10" t="s">
        <v>41</v>
      </c>
      <c r="F14" s="11" t="s">
        <v>42</v>
      </c>
      <c r="G14" s="62" t="s">
        <v>43</v>
      </c>
      <c r="H14" s="63"/>
      <c r="I14" s="21" t="s">
        <v>43</v>
      </c>
      <c r="J14" s="12">
        <v>0</v>
      </c>
      <c r="K14" s="1"/>
      <c r="L14" s="1"/>
    </row>
    <row r="15" spans="1:12" ht="15.75" thickBot="1" x14ac:dyDescent="0.3">
      <c r="A15" s="1" t="s">
        <v>44</v>
      </c>
      <c r="B15" s="24" t="s">
        <v>45</v>
      </c>
      <c r="C15" s="25" t="s">
        <v>46</v>
      </c>
      <c r="D15" s="26" t="s">
        <v>20</v>
      </c>
      <c r="E15" s="26" t="s">
        <v>47</v>
      </c>
      <c r="F15" s="27" t="s">
        <v>48</v>
      </c>
      <c r="G15" s="28">
        <v>672.45</v>
      </c>
      <c r="H15" s="29" t="s">
        <v>49</v>
      </c>
      <c r="I15" s="30"/>
      <c r="J15" s="12"/>
      <c r="K15" s="1"/>
      <c r="L15" s="1"/>
    </row>
    <row r="16" spans="1:12" ht="15.75" thickBot="1" x14ac:dyDescent="0.3">
      <c r="A16" s="1" t="s">
        <v>50</v>
      </c>
      <c r="B16" s="24" t="s">
        <v>45</v>
      </c>
      <c r="C16" s="25" t="s">
        <v>51</v>
      </c>
      <c r="D16" s="26" t="s">
        <v>20</v>
      </c>
      <c r="E16" s="26" t="s">
        <v>47</v>
      </c>
      <c r="F16" s="27" t="s">
        <v>48</v>
      </c>
      <c r="G16" s="28">
        <v>735.12</v>
      </c>
      <c r="H16" s="29" t="s">
        <v>49</v>
      </c>
      <c r="I16" s="30"/>
      <c r="J16" s="12"/>
      <c r="K16" s="1"/>
      <c r="L16" s="1"/>
    </row>
    <row r="17" spans="1:12" ht="15.75" thickBot="1" x14ac:dyDescent="0.3">
      <c r="A17" s="1" t="s">
        <v>52</v>
      </c>
      <c r="B17" s="24" t="s">
        <v>45</v>
      </c>
      <c r="C17" s="25" t="s">
        <v>53</v>
      </c>
      <c r="D17" s="26" t="s">
        <v>20</v>
      </c>
      <c r="E17" s="26" t="s">
        <v>47</v>
      </c>
      <c r="F17" s="27" t="s">
        <v>48</v>
      </c>
      <c r="G17" s="28">
        <v>887.36</v>
      </c>
      <c r="H17" s="29" t="s">
        <v>49</v>
      </c>
      <c r="I17" s="30"/>
      <c r="J17" s="12"/>
      <c r="K17" s="1"/>
      <c r="L17" s="1"/>
    </row>
    <row r="18" spans="1:12" ht="15.75" thickBot="1" x14ac:dyDescent="0.3">
      <c r="A18" s="31" t="s">
        <v>54</v>
      </c>
      <c r="B18" s="24" t="s">
        <v>55</v>
      </c>
      <c r="C18" s="25" t="s">
        <v>46</v>
      </c>
      <c r="D18" s="26" t="s">
        <v>20</v>
      </c>
      <c r="E18" s="26" t="s">
        <v>47</v>
      </c>
      <c r="F18" s="27" t="s">
        <v>56</v>
      </c>
      <c r="G18" s="28">
        <v>2353.5750000000003</v>
      </c>
      <c r="H18" s="29" t="s">
        <v>57</v>
      </c>
      <c r="I18" s="30"/>
      <c r="J18" s="12"/>
      <c r="K18" s="1"/>
      <c r="L18" s="1"/>
    </row>
    <row r="19" spans="1:12" ht="15.75" thickBot="1" x14ac:dyDescent="0.3">
      <c r="A19" s="31" t="s">
        <v>58</v>
      </c>
      <c r="B19" s="24" t="s">
        <v>55</v>
      </c>
      <c r="C19" s="25" t="s">
        <v>51</v>
      </c>
      <c r="D19" s="26" t="s">
        <v>20</v>
      </c>
      <c r="E19" s="26" t="s">
        <v>47</v>
      </c>
      <c r="F19" s="27" t="s">
        <v>56</v>
      </c>
      <c r="G19" s="28">
        <v>2635.92</v>
      </c>
      <c r="H19" s="29" t="s">
        <v>57</v>
      </c>
      <c r="I19" s="30"/>
      <c r="J19" s="12"/>
      <c r="K19" s="1"/>
      <c r="L19" s="1"/>
    </row>
    <row r="20" spans="1:12" ht="15.75" thickBot="1" x14ac:dyDescent="0.3">
      <c r="A20" s="31" t="s">
        <v>59</v>
      </c>
      <c r="B20" s="24" t="s">
        <v>55</v>
      </c>
      <c r="C20" s="25" t="s">
        <v>53</v>
      </c>
      <c r="D20" s="26" t="s">
        <v>20</v>
      </c>
      <c r="E20" s="26" t="s">
        <v>47</v>
      </c>
      <c r="F20" s="27" t="s">
        <v>56</v>
      </c>
      <c r="G20" s="28">
        <v>3105.76</v>
      </c>
      <c r="H20" s="29" t="s">
        <v>57</v>
      </c>
      <c r="I20" s="30"/>
      <c r="J20" s="12"/>
      <c r="K20" s="1"/>
      <c r="L20" s="1"/>
    </row>
    <row r="21" spans="1:12" ht="15.75" thickBot="1" x14ac:dyDescent="0.3">
      <c r="A21" s="1"/>
      <c r="B21" s="24" t="s">
        <v>60</v>
      </c>
      <c r="C21" s="32" t="s">
        <v>46</v>
      </c>
      <c r="D21" s="26" t="s">
        <v>20</v>
      </c>
      <c r="E21" s="26" t="s">
        <v>47</v>
      </c>
      <c r="F21" s="27" t="s">
        <v>22</v>
      </c>
      <c r="G21" s="28">
        <v>142.15770000000001</v>
      </c>
      <c r="H21" s="29" t="s">
        <v>23</v>
      </c>
      <c r="I21" s="30"/>
      <c r="J21" s="12"/>
      <c r="K21" s="1"/>
      <c r="L21" s="1"/>
    </row>
    <row r="22" spans="1:12" ht="15.75" thickBot="1" x14ac:dyDescent="0.3">
      <c r="A22" s="1"/>
      <c r="B22" s="24" t="s">
        <v>60</v>
      </c>
      <c r="C22" s="25" t="s">
        <v>51</v>
      </c>
      <c r="D22" s="26" t="s">
        <v>20</v>
      </c>
      <c r="E22" s="26" t="s">
        <v>47</v>
      </c>
      <c r="F22" s="27" t="s">
        <v>22</v>
      </c>
      <c r="G22" s="28">
        <v>180.57480000000001</v>
      </c>
      <c r="H22" s="29" t="s">
        <v>23</v>
      </c>
      <c r="I22" s="30"/>
      <c r="J22" s="12"/>
      <c r="K22" s="1"/>
      <c r="L22" s="1"/>
    </row>
    <row r="23" spans="1:12" ht="15.75" thickBot="1" x14ac:dyDescent="0.3">
      <c r="A23" s="1"/>
      <c r="B23" s="24" t="s">
        <v>60</v>
      </c>
      <c r="C23" s="25" t="s">
        <v>53</v>
      </c>
      <c r="D23" s="26" t="s">
        <v>20</v>
      </c>
      <c r="E23" s="26" t="s">
        <v>47</v>
      </c>
      <c r="F23" s="27" t="s">
        <v>22</v>
      </c>
      <c r="G23" s="28">
        <v>244.49970000000005</v>
      </c>
      <c r="H23" s="29" t="s">
        <v>23</v>
      </c>
      <c r="I23" s="30"/>
      <c r="J23" s="12"/>
      <c r="K23" s="1"/>
      <c r="L23" s="1"/>
    </row>
    <row r="24" spans="1:12" ht="15.75" thickBot="1" x14ac:dyDescent="0.3">
      <c r="A24" s="1" t="s">
        <v>61</v>
      </c>
      <c r="B24" s="24" t="s">
        <v>62</v>
      </c>
      <c r="C24" s="25" t="s">
        <v>46</v>
      </c>
      <c r="D24" s="26" t="s">
        <v>20</v>
      </c>
      <c r="E24" s="26" t="s">
        <v>47</v>
      </c>
      <c r="F24" s="27" t="s">
        <v>56</v>
      </c>
      <c r="G24" s="28">
        <v>995.10390000000007</v>
      </c>
      <c r="H24" s="29" t="s">
        <v>57</v>
      </c>
      <c r="I24" s="30"/>
      <c r="J24" s="12"/>
      <c r="K24" s="1"/>
      <c r="L24" s="1"/>
    </row>
    <row r="25" spans="1:12" ht="15.75" thickBot="1" x14ac:dyDescent="0.3">
      <c r="A25" s="1" t="s">
        <v>63</v>
      </c>
      <c r="B25" s="24" t="s">
        <v>62</v>
      </c>
      <c r="C25" s="25" t="s">
        <v>51</v>
      </c>
      <c r="D25" s="26" t="s">
        <v>20</v>
      </c>
      <c r="E25" s="26" t="s">
        <v>47</v>
      </c>
      <c r="F25" s="27" t="s">
        <v>56</v>
      </c>
      <c r="G25" s="28">
        <v>1264.0236</v>
      </c>
      <c r="H25" s="29" t="s">
        <v>57</v>
      </c>
      <c r="I25" s="30"/>
      <c r="J25" s="12"/>
      <c r="K25" s="1"/>
      <c r="L25" s="1"/>
    </row>
    <row r="26" spans="1:12" ht="15.75" thickBot="1" x14ac:dyDescent="0.3">
      <c r="A26" s="1" t="s">
        <v>64</v>
      </c>
      <c r="B26" s="24" t="s">
        <v>62</v>
      </c>
      <c r="C26" s="25" t="s">
        <v>53</v>
      </c>
      <c r="D26" s="26" t="s">
        <v>20</v>
      </c>
      <c r="E26" s="26" t="s">
        <v>47</v>
      </c>
      <c r="F26" s="27" t="s">
        <v>56</v>
      </c>
      <c r="G26" s="28">
        <v>1711.4979000000003</v>
      </c>
      <c r="H26" s="29" t="s">
        <v>57</v>
      </c>
      <c r="I26" s="30"/>
      <c r="J26" s="12"/>
      <c r="K26" s="1"/>
      <c r="L26" s="1"/>
    </row>
    <row r="27" spans="1:12" ht="15.75" thickBot="1" x14ac:dyDescent="0.3">
      <c r="A27" s="1"/>
      <c r="B27" s="24" t="s">
        <v>65</v>
      </c>
      <c r="C27" s="25" t="s">
        <v>46</v>
      </c>
      <c r="D27" s="26" t="s">
        <v>20</v>
      </c>
      <c r="E27" s="26" t="s">
        <v>47</v>
      </c>
      <c r="F27" s="27" t="s">
        <v>66</v>
      </c>
      <c r="G27" s="28">
        <v>1990.2078000000001</v>
      </c>
      <c r="H27" s="29" t="s">
        <v>67</v>
      </c>
      <c r="I27" s="30"/>
      <c r="J27" s="12"/>
      <c r="K27" s="1"/>
      <c r="L27" s="1"/>
    </row>
    <row r="28" spans="1:12" ht="15.75" thickBot="1" x14ac:dyDescent="0.3">
      <c r="A28" s="1"/>
      <c r="B28" s="24" t="s">
        <v>65</v>
      </c>
      <c r="C28" s="25" t="s">
        <v>51</v>
      </c>
      <c r="D28" s="26" t="s">
        <v>20</v>
      </c>
      <c r="E28" s="26" t="s">
        <v>47</v>
      </c>
      <c r="F28" s="27" t="s">
        <v>66</v>
      </c>
      <c r="G28" s="28">
        <v>2528.0472</v>
      </c>
      <c r="H28" s="29" t="s">
        <v>67</v>
      </c>
      <c r="I28" s="30"/>
      <c r="J28" s="12"/>
      <c r="K28" s="1"/>
      <c r="L28" s="1"/>
    </row>
    <row r="29" spans="1:12" ht="15.75" thickBot="1" x14ac:dyDescent="0.3">
      <c r="A29" s="1"/>
      <c r="B29" s="24" t="s">
        <v>65</v>
      </c>
      <c r="C29" s="25" t="s">
        <v>53</v>
      </c>
      <c r="D29" s="26" t="s">
        <v>20</v>
      </c>
      <c r="E29" s="26" t="s">
        <v>47</v>
      </c>
      <c r="F29" s="27" t="s">
        <v>66</v>
      </c>
      <c r="G29" s="28">
        <v>3422.9958000000006</v>
      </c>
      <c r="H29" s="29" t="s">
        <v>67</v>
      </c>
      <c r="I29" s="30"/>
      <c r="J29" s="12"/>
      <c r="K29" s="1"/>
      <c r="L29" s="1"/>
    </row>
    <row r="30" spans="1:12" ht="15.75" thickBot="1" x14ac:dyDescent="0.3">
      <c r="A30" s="1"/>
      <c r="B30" s="8" t="s">
        <v>68</v>
      </c>
      <c r="C30" s="9"/>
      <c r="D30" s="10" t="s">
        <v>20</v>
      </c>
      <c r="E30" s="10" t="s">
        <v>69</v>
      </c>
      <c r="F30" s="11" t="s">
        <v>13</v>
      </c>
      <c r="G30" s="12">
        <f>J30</f>
        <v>121.2</v>
      </c>
      <c r="H30" s="13" t="s">
        <v>14</v>
      </c>
      <c r="I30" s="14"/>
      <c r="J30" s="12">
        <v>121.2</v>
      </c>
      <c r="K30" s="1"/>
      <c r="L30" s="1"/>
    </row>
    <row r="31" spans="1:12" ht="15.75" thickBot="1" x14ac:dyDescent="0.3">
      <c r="A31" s="1"/>
      <c r="B31" s="8" t="s">
        <v>70</v>
      </c>
      <c r="C31" s="9">
        <v>1</v>
      </c>
      <c r="D31" s="10" t="s">
        <v>20</v>
      </c>
      <c r="E31" s="10" t="s">
        <v>71</v>
      </c>
      <c r="F31" s="11" t="s">
        <v>13</v>
      </c>
      <c r="G31" s="12">
        <v>9.2799999999999994</v>
      </c>
      <c r="H31" s="13" t="s">
        <v>14</v>
      </c>
      <c r="I31" s="14"/>
      <c r="J31" s="12">
        <v>8.7999999999999989</v>
      </c>
      <c r="K31" s="1"/>
      <c r="L31" s="1"/>
    </row>
    <row r="32" spans="1:12" ht="15.75" thickBot="1" x14ac:dyDescent="0.3">
      <c r="A32" s="1"/>
      <c r="B32" s="8" t="s">
        <v>72</v>
      </c>
      <c r="C32" s="9">
        <v>1</v>
      </c>
      <c r="D32" s="10" t="s">
        <v>20</v>
      </c>
      <c r="E32" s="10" t="s">
        <v>71</v>
      </c>
      <c r="F32" s="11" t="s">
        <v>22</v>
      </c>
      <c r="G32" s="12">
        <f>G31*6</f>
        <v>55.679999999999993</v>
      </c>
      <c r="H32" s="13" t="s">
        <v>23</v>
      </c>
      <c r="I32" s="21"/>
      <c r="J32" s="12">
        <v>52.67</v>
      </c>
      <c r="K32" s="1"/>
      <c r="L32" s="1"/>
    </row>
    <row r="33" spans="1:12" ht="15.75" thickBot="1" x14ac:dyDescent="0.3">
      <c r="A33" s="1"/>
      <c r="B33" s="8" t="s">
        <v>70</v>
      </c>
      <c r="C33" s="9">
        <v>2</v>
      </c>
      <c r="D33" s="10" t="s">
        <v>20</v>
      </c>
      <c r="E33" s="10" t="s">
        <v>71</v>
      </c>
      <c r="F33" s="11" t="s">
        <v>13</v>
      </c>
      <c r="G33" s="12">
        <v>12.4</v>
      </c>
      <c r="H33" s="13" t="s">
        <v>14</v>
      </c>
      <c r="I33" s="14"/>
      <c r="J33" s="12">
        <v>11.72</v>
      </c>
      <c r="K33" s="1"/>
      <c r="L33" s="1"/>
    </row>
    <row r="34" spans="1:12" ht="15.75" thickBot="1" x14ac:dyDescent="0.3">
      <c r="A34" s="1"/>
      <c r="B34" s="8" t="s">
        <v>72</v>
      </c>
      <c r="C34" s="9">
        <v>2</v>
      </c>
      <c r="D34" s="10" t="s">
        <v>20</v>
      </c>
      <c r="E34" s="10" t="s">
        <v>71</v>
      </c>
      <c r="F34" s="11" t="s">
        <v>22</v>
      </c>
      <c r="G34" s="12">
        <f>G33*6</f>
        <v>74.400000000000006</v>
      </c>
      <c r="H34" s="13" t="s">
        <v>23</v>
      </c>
      <c r="I34" s="21"/>
      <c r="J34" s="12">
        <v>70.25</v>
      </c>
      <c r="K34" s="1"/>
      <c r="L34" s="1"/>
    </row>
    <row r="35" spans="1:12" ht="15.75" thickBot="1" x14ac:dyDescent="0.3">
      <c r="A35" s="1"/>
      <c r="B35" s="8" t="s">
        <v>70</v>
      </c>
      <c r="C35" s="9">
        <v>3</v>
      </c>
      <c r="D35" s="10" t="s">
        <v>20</v>
      </c>
      <c r="E35" s="10" t="s">
        <v>71</v>
      </c>
      <c r="F35" s="11" t="s">
        <v>13</v>
      </c>
      <c r="G35" s="12">
        <v>15.48</v>
      </c>
      <c r="H35" s="13" t="s">
        <v>14</v>
      </c>
      <c r="I35" s="14"/>
      <c r="J35" s="12">
        <v>14.64</v>
      </c>
      <c r="K35" s="1"/>
      <c r="L35" s="1"/>
    </row>
    <row r="36" spans="1:12" ht="15.75" thickBot="1" x14ac:dyDescent="0.3">
      <c r="A36" s="1"/>
      <c r="B36" s="8" t="s">
        <v>70</v>
      </c>
      <c r="C36" s="9">
        <v>3</v>
      </c>
      <c r="D36" s="10" t="s">
        <v>20</v>
      </c>
      <c r="E36" s="10" t="s">
        <v>71</v>
      </c>
      <c r="F36" s="11" t="s">
        <v>22</v>
      </c>
      <c r="G36" s="12">
        <f>G35*6</f>
        <v>92.88</v>
      </c>
      <c r="H36" s="13" t="s">
        <v>23</v>
      </c>
      <c r="I36" s="21"/>
      <c r="J36" s="12">
        <v>87.76</v>
      </c>
      <c r="K36" s="1"/>
      <c r="L36" s="1"/>
    </row>
    <row r="37" spans="1:12" ht="15.75" thickBot="1" x14ac:dyDescent="0.3">
      <c r="A37" s="1"/>
      <c r="B37" s="8" t="s">
        <v>70</v>
      </c>
      <c r="C37" s="9">
        <v>4</v>
      </c>
      <c r="D37" s="10" t="s">
        <v>20</v>
      </c>
      <c r="E37" s="10" t="s">
        <v>71</v>
      </c>
      <c r="F37" s="11" t="s">
        <v>13</v>
      </c>
      <c r="G37" s="12">
        <v>17.04</v>
      </c>
      <c r="H37" s="13" t="s">
        <v>14</v>
      </c>
      <c r="I37" s="14"/>
      <c r="J37" s="12">
        <v>16.120000000000005</v>
      </c>
      <c r="K37" s="1"/>
      <c r="L37" s="1"/>
    </row>
    <row r="38" spans="1:12" ht="15.75" thickBot="1" x14ac:dyDescent="0.3">
      <c r="A38" s="1"/>
      <c r="B38" s="8" t="s">
        <v>70</v>
      </c>
      <c r="C38" s="9">
        <v>4</v>
      </c>
      <c r="D38" s="10" t="s">
        <v>20</v>
      </c>
      <c r="E38" s="10" t="s">
        <v>71</v>
      </c>
      <c r="F38" s="11" t="s">
        <v>22</v>
      </c>
      <c r="G38" s="12">
        <f>G37*6</f>
        <v>102.24</v>
      </c>
      <c r="H38" s="13" t="s">
        <v>23</v>
      </c>
      <c r="I38" s="21"/>
      <c r="J38" s="12">
        <v>96.58</v>
      </c>
      <c r="K38" s="1"/>
      <c r="L38" s="1"/>
    </row>
    <row r="39" spans="1:12" ht="15.75" thickBot="1" x14ac:dyDescent="0.3">
      <c r="A39" s="1"/>
      <c r="B39" s="8" t="s">
        <v>72</v>
      </c>
      <c r="C39" s="9">
        <v>5</v>
      </c>
      <c r="D39" s="10" t="s">
        <v>20</v>
      </c>
      <c r="E39" s="10" t="s">
        <v>71</v>
      </c>
      <c r="F39" s="11" t="s">
        <v>13</v>
      </c>
      <c r="G39" s="12">
        <v>18.559999999999999</v>
      </c>
      <c r="H39" s="13" t="s">
        <v>14</v>
      </c>
      <c r="I39" s="14"/>
      <c r="J39" s="12">
        <v>17.559999999999999</v>
      </c>
      <c r="K39" s="1"/>
      <c r="L39" s="1"/>
    </row>
    <row r="40" spans="1:12" ht="15.75" thickBot="1" x14ac:dyDescent="0.3">
      <c r="A40" s="1"/>
      <c r="B40" s="8" t="s">
        <v>72</v>
      </c>
      <c r="C40" s="9">
        <v>5</v>
      </c>
      <c r="D40" s="10" t="s">
        <v>20</v>
      </c>
      <c r="E40" s="10" t="s">
        <v>71</v>
      </c>
      <c r="F40" s="11" t="s">
        <v>22</v>
      </c>
      <c r="G40" s="12">
        <f>G39*6</f>
        <v>111.35999999999999</v>
      </c>
      <c r="H40" s="13" t="s">
        <v>23</v>
      </c>
      <c r="I40" s="21"/>
      <c r="J40" s="12">
        <v>105.34</v>
      </c>
      <c r="K40" s="1"/>
      <c r="L40" s="1"/>
    </row>
    <row r="41" spans="1:12" ht="15.75" thickBot="1" x14ac:dyDescent="0.3">
      <c r="A41" s="1"/>
      <c r="B41" s="8" t="s">
        <v>70</v>
      </c>
      <c r="C41" s="9">
        <v>6</v>
      </c>
      <c r="D41" s="10" t="s">
        <v>20</v>
      </c>
      <c r="E41" s="10" t="s">
        <v>71</v>
      </c>
      <c r="F41" s="11" t="s">
        <v>13</v>
      </c>
      <c r="G41" s="12">
        <v>20.12</v>
      </c>
      <c r="H41" s="13" t="s">
        <v>14</v>
      </c>
      <c r="I41" s="14"/>
      <c r="J41" s="12">
        <v>19.040000000000003</v>
      </c>
      <c r="K41" s="1"/>
      <c r="L41" s="1"/>
    </row>
    <row r="42" spans="1:12" ht="15.75" thickBot="1" x14ac:dyDescent="0.3">
      <c r="A42" s="1"/>
      <c r="B42" s="8" t="s">
        <v>73</v>
      </c>
      <c r="C42" s="9">
        <v>6</v>
      </c>
      <c r="D42" s="10" t="s">
        <v>20</v>
      </c>
      <c r="E42" s="10" t="s">
        <v>71</v>
      </c>
      <c r="F42" s="11" t="s">
        <v>22</v>
      </c>
      <c r="G42" s="12">
        <f>G41*6</f>
        <v>120.72</v>
      </c>
      <c r="H42" s="13" t="s">
        <v>23</v>
      </c>
      <c r="I42" s="21"/>
      <c r="J42" s="12">
        <v>114.09</v>
      </c>
      <c r="K42" s="1"/>
      <c r="L42" s="1"/>
    </row>
    <row r="43" spans="1:12" ht="15.75" thickBot="1" x14ac:dyDescent="0.3">
      <c r="A43" s="1"/>
      <c r="B43" s="8" t="s">
        <v>70</v>
      </c>
      <c r="C43" s="9">
        <v>7</v>
      </c>
      <c r="D43" s="10" t="s">
        <v>20</v>
      </c>
      <c r="E43" s="10" t="s">
        <v>71</v>
      </c>
      <c r="F43" s="11" t="s">
        <v>13</v>
      </c>
      <c r="G43" s="12">
        <v>21.68</v>
      </c>
      <c r="H43" s="13" t="s">
        <v>14</v>
      </c>
      <c r="I43" s="14"/>
      <c r="J43" s="12">
        <v>20.479999999999997</v>
      </c>
      <c r="K43" s="1"/>
      <c r="L43" s="1"/>
    </row>
    <row r="44" spans="1:12" ht="15.75" thickBot="1" x14ac:dyDescent="0.3">
      <c r="A44" s="1"/>
      <c r="B44" s="8" t="s">
        <v>70</v>
      </c>
      <c r="C44" s="9">
        <v>7</v>
      </c>
      <c r="D44" s="10" t="s">
        <v>20</v>
      </c>
      <c r="E44" s="10" t="s">
        <v>71</v>
      </c>
      <c r="F44" s="11" t="s">
        <v>22</v>
      </c>
      <c r="G44" s="12">
        <f>G43*6</f>
        <v>130.07999999999998</v>
      </c>
      <c r="H44" s="13" t="s">
        <v>23</v>
      </c>
      <c r="I44" s="21"/>
      <c r="J44" s="12">
        <v>122.91</v>
      </c>
      <c r="K44" s="1"/>
      <c r="L44" s="1"/>
    </row>
    <row r="45" spans="1:12" ht="15.75" thickBot="1" x14ac:dyDescent="0.3">
      <c r="A45" s="1"/>
      <c r="B45" s="8" t="s">
        <v>73</v>
      </c>
      <c r="C45" s="9">
        <v>8</v>
      </c>
      <c r="D45" s="10" t="s">
        <v>20</v>
      </c>
      <c r="E45" s="10" t="s">
        <v>71</v>
      </c>
      <c r="F45" s="11" t="s">
        <v>13</v>
      </c>
      <c r="G45" s="12">
        <v>23.2</v>
      </c>
      <c r="H45" s="13" t="s">
        <v>14</v>
      </c>
      <c r="I45" s="14"/>
      <c r="J45" s="12">
        <v>21.96</v>
      </c>
      <c r="K45" s="1"/>
      <c r="L45" s="1"/>
    </row>
    <row r="46" spans="1:12" ht="15.75" thickBot="1" x14ac:dyDescent="0.3">
      <c r="A46" s="1"/>
      <c r="B46" s="8" t="s">
        <v>70</v>
      </c>
      <c r="C46" s="9">
        <v>8</v>
      </c>
      <c r="D46" s="10" t="s">
        <v>20</v>
      </c>
      <c r="E46" s="10" t="s">
        <v>71</v>
      </c>
      <c r="F46" s="11" t="s">
        <v>22</v>
      </c>
      <c r="G46" s="12">
        <f>G45*6</f>
        <v>139.19999999999999</v>
      </c>
      <c r="H46" s="13" t="s">
        <v>23</v>
      </c>
      <c r="I46" s="21"/>
      <c r="J46" s="12">
        <v>131.66999999999999</v>
      </c>
      <c r="K46" s="1"/>
      <c r="L46" s="1"/>
    </row>
    <row r="47" spans="1:12" ht="15.75" thickBot="1" x14ac:dyDescent="0.3">
      <c r="A47" s="1"/>
      <c r="B47" s="8" t="s">
        <v>72</v>
      </c>
      <c r="C47" s="9" t="s">
        <v>74</v>
      </c>
      <c r="D47" s="10" t="s">
        <v>20</v>
      </c>
      <c r="E47" s="10" t="s">
        <v>71</v>
      </c>
      <c r="F47" s="11" t="s">
        <v>13</v>
      </c>
      <c r="G47" s="33">
        <v>34.979999999999997</v>
      </c>
      <c r="H47" s="13" t="s">
        <v>14</v>
      </c>
      <c r="I47" s="14"/>
      <c r="J47" s="12">
        <v>35.64</v>
      </c>
      <c r="K47" s="1"/>
      <c r="L47" s="1"/>
    </row>
    <row r="48" spans="1:12" ht="15.75" thickBot="1" x14ac:dyDescent="0.3">
      <c r="A48" s="1"/>
      <c r="B48" s="8" t="s">
        <v>72</v>
      </c>
      <c r="C48" s="9" t="s">
        <v>74</v>
      </c>
      <c r="D48" s="10" t="s">
        <v>20</v>
      </c>
      <c r="E48" s="10" t="s">
        <v>71</v>
      </c>
      <c r="F48" s="11" t="s">
        <v>22</v>
      </c>
      <c r="G48" s="33">
        <v>209.89</v>
      </c>
      <c r="H48" s="13" t="s">
        <v>23</v>
      </c>
      <c r="I48" s="21"/>
      <c r="J48" s="12">
        <v>231.64</v>
      </c>
      <c r="K48" s="1"/>
      <c r="L48" s="1"/>
    </row>
    <row r="49" spans="1:12" ht="15.75" thickBot="1" x14ac:dyDescent="0.3">
      <c r="A49" s="1"/>
      <c r="B49" s="8" t="s">
        <v>75</v>
      </c>
      <c r="C49" s="9">
        <v>1</v>
      </c>
      <c r="D49" s="10" t="s">
        <v>11</v>
      </c>
      <c r="E49" s="10" t="s">
        <v>71</v>
      </c>
      <c r="F49" s="11" t="s">
        <v>13</v>
      </c>
      <c r="G49" s="12">
        <v>9.2799999999999994</v>
      </c>
      <c r="H49" s="13" t="s">
        <v>14</v>
      </c>
      <c r="I49" s="14"/>
      <c r="J49" s="12">
        <v>7.36</v>
      </c>
      <c r="K49" s="1"/>
      <c r="L49" s="1"/>
    </row>
    <row r="50" spans="1:12" ht="15.75" thickBot="1" x14ac:dyDescent="0.3">
      <c r="A50" s="1"/>
      <c r="B50" s="8" t="s">
        <v>75</v>
      </c>
      <c r="C50" s="9">
        <v>1</v>
      </c>
      <c r="D50" s="10" t="s">
        <v>11</v>
      </c>
      <c r="E50" s="10" t="s">
        <v>76</v>
      </c>
      <c r="F50" s="11" t="s">
        <v>22</v>
      </c>
      <c r="G50" s="12">
        <v>55.679999999999993</v>
      </c>
      <c r="H50" s="13" t="s">
        <v>23</v>
      </c>
      <c r="I50" s="21"/>
      <c r="J50" s="12">
        <v>44.16</v>
      </c>
      <c r="K50" s="1"/>
      <c r="L50" s="1"/>
    </row>
    <row r="51" spans="1:12" ht="15.75" thickBot="1" x14ac:dyDescent="0.3">
      <c r="A51" s="1"/>
      <c r="B51" s="8" t="s">
        <v>75</v>
      </c>
      <c r="C51" s="9">
        <v>2</v>
      </c>
      <c r="D51" s="10" t="s">
        <v>11</v>
      </c>
      <c r="E51" s="10" t="s">
        <v>71</v>
      </c>
      <c r="F51" s="11" t="s">
        <v>13</v>
      </c>
      <c r="G51" s="12">
        <v>12.4</v>
      </c>
      <c r="H51" s="13" t="s">
        <v>14</v>
      </c>
      <c r="I51" s="14"/>
      <c r="J51" s="12">
        <v>8.84</v>
      </c>
      <c r="K51" s="1"/>
      <c r="L51" s="1"/>
    </row>
    <row r="52" spans="1:12" ht="15.75" thickBot="1" x14ac:dyDescent="0.3">
      <c r="A52" s="1"/>
      <c r="B52" s="8" t="s">
        <v>77</v>
      </c>
      <c r="C52" s="9">
        <v>2</v>
      </c>
      <c r="D52" s="10" t="s">
        <v>11</v>
      </c>
      <c r="E52" s="10" t="s">
        <v>76</v>
      </c>
      <c r="F52" s="11" t="s">
        <v>22</v>
      </c>
      <c r="G52" s="12">
        <v>74.400000000000006</v>
      </c>
      <c r="H52" s="13" t="s">
        <v>23</v>
      </c>
      <c r="I52" s="21"/>
      <c r="J52" s="12">
        <v>53.05</v>
      </c>
      <c r="K52" s="1"/>
      <c r="L52" s="1"/>
    </row>
    <row r="53" spans="1:12" ht="15.75" thickBot="1" x14ac:dyDescent="0.3">
      <c r="A53" s="1"/>
      <c r="B53" s="8" t="s">
        <v>75</v>
      </c>
      <c r="C53" s="9">
        <v>3</v>
      </c>
      <c r="D53" s="10" t="s">
        <v>11</v>
      </c>
      <c r="E53" s="10" t="s">
        <v>71</v>
      </c>
      <c r="F53" s="11" t="s">
        <v>13</v>
      </c>
      <c r="G53" s="12">
        <v>15.48</v>
      </c>
      <c r="H53" s="13" t="s">
        <v>14</v>
      </c>
      <c r="I53" s="14"/>
      <c r="J53" s="12">
        <v>10.32</v>
      </c>
      <c r="K53" s="1"/>
      <c r="L53" s="1"/>
    </row>
    <row r="54" spans="1:12" ht="15.75" thickBot="1" x14ac:dyDescent="0.3">
      <c r="A54" s="1"/>
      <c r="B54" s="8" t="s">
        <v>75</v>
      </c>
      <c r="C54" s="9">
        <v>3</v>
      </c>
      <c r="D54" s="10" t="s">
        <v>11</v>
      </c>
      <c r="E54" s="10" t="s">
        <v>76</v>
      </c>
      <c r="F54" s="11" t="s">
        <v>22</v>
      </c>
      <c r="G54" s="12">
        <v>92.88</v>
      </c>
      <c r="H54" s="13" t="s">
        <v>23</v>
      </c>
      <c r="I54" s="21"/>
      <c r="J54" s="12">
        <v>61.87</v>
      </c>
      <c r="K54" s="1"/>
      <c r="L54" s="1"/>
    </row>
    <row r="55" spans="1:12" ht="15.75" thickBot="1" x14ac:dyDescent="0.3">
      <c r="A55" s="1"/>
      <c r="B55" s="8" t="s">
        <v>75</v>
      </c>
      <c r="C55" s="9">
        <v>4</v>
      </c>
      <c r="D55" s="10" t="s">
        <v>11</v>
      </c>
      <c r="E55" s="10" t="s">
        <v>71</v>
      </c>
      <c r="F55" s="11" t="s">
        <v>13</v>
      </c>
      <c r="G55" s="12">
        <v>17.04</v>
      </c>
      <c r="H55" s="13" t="s">
        <v>14</v>
      </c>
      <c r="I55" s="14"/>
      <c r="J55" s="12">
        <v>11.799999999999999</v>
      </c>
      <c r="K55" s="1"/>
      <c r="L55" s="1"/>
    </row>
    <row r="56" spans="1:12" ht="15.75" thickBot="1" x14ac:dyDescent="0.3">
      <c r="A56" s="1"/>
      <c r="B56" s="8" t="s">
        <v>75</v>
      </c>
      <c r="C56" s="9">
        <v>4</v>
      </c>
      <c r="D56" s="10" t="s">
        <v>11</v>
      </c>
      <c r="E56" s="10" t="s">
        <v>76</v>
      </c>
      <c r="F56" s="11" t="s">
        <v>22</v>
      </c>
      <c r="G56" s="12">
        <v>102.24</v>
      </c>
      <c r="H56" s="13" t="s">
        <v>23</v>
      </c>
      <c r="I56" s="21"/>
      <c r="J56" s="12">
        <v>70.680000000000007</v>
      </c>
      <c r="K56" s="1"/>
      <c r="L56" s="1"/>
    </row>
    <row r="57" spans="1:12" ht="15.75" thickBot="1" x14ac:dyDescent="0.3">
      <c r="A57" s="1"/>
      <c r="B57" s="8" t="s">
        <v>78</v>
      </c>
      <c r="C57" s="9">
        <v>5</v>
      </c>
      <c r="D57" s="10" t="s">
        <v>11</v>
      </c>
      <c r="E57" s="10" t="s">
        <v>71</v>
      </c>
      <c r="F57" s="11" t="s">
        <v>13</v>
      </c>
      <c r="G57" s="12">
        <v>18.559999999999999</v>
      </c>
      <c r="H57" s="13" t="s">
        <v>14</v>
      </c>
      <c r="I57" s="14"/>
      <c r="J57" s="12">
        <v>14.72</v>
      </c>
      <c r="K57" s="1"/>
      <c r="L57" s="1"/>
    </row>
    <row r="58" spans="1:12" ht="15.75" thickBot="1" x14ac:dyDescent="0.3">
      <c r="A58" s="1"/>
      <c r="B58" s="8" t="s">
        <v>78</v>
      </c>
      <c r="C58" s="9">
        <v>5</v>
      </c>
      <c r="D58" s="10" t="s">
        <v>11</v>
      </c>
      <c r="E58" s="10" t="s">
        <v>76</v>
      </c>
      <c r="F58" s="11" t="s">
        <v>22</v>
      </c>
      <c r="G58" s="12">
        <v>111.35999999999999</v>
      </c>
      <c r="H58" s="13" t="s">
        <v>23</v>
      </c>
      <c r="I58" s="21"/>
      <c r="J58" s="12">
        <v>88.32</v>
      </c>
      <c r="K58" s="1"/>
      <c r="L58" s="1"/>
    </row>
    <row r="59" spans="1:12" ht="15.75" thickBot="1" x14ac:dyDescent="0.3">
      <c r="A59" s="1"/>
      <c r="B59" s="8" t="s">
        <v>79</v>
      </c>
      <c r="C59" s="9">
        <v>6</v>
      </c>
      <c r="D59" s="10" t="s">
        <v>11</v>
      </c>
      <c r="E59" s="10" t="s">
        <v>71</v>
      </c>
      <c r="F59" s="11" t="s">
        <v>13</v>
      </c>
      <c r="G59" s="12">
        <v>20.12</v>
      </c>
      <c r="H59" s="13" t="s">
        <v>14</v>
      </c>
      <c r="I59" s="14"/>
      <c r="J59" s="12">
        <v>16.200000000000003</v>
      </c>
      <c r="K59" s="1"/>
      <c r="L59" s="1"/>
    </row>
    <row r="60" spans="1:12" ht="15.75" thickBot="1" x14ac:dyDescent="0.3">
      <c r="A60" s="1"/>
      <c r="B60" s="8" t="s">
        <v>79</v>
      </c>
      <c r="C60" s="9">
        <v>6</v>
      </c>
      <c r="D60" s="10" t="s">
        <v>11</v>
      </c>
      <c r="E60" s="10" t="s">
        <v>76</v>
      </c>
      <c r="F60" s="11" t="s">
        <v>22</v>
      </c>
      <c r="G60" s="12">
        <v>120.72</v>
      </c>
      <c r="H60" s="13" t="s">
        <v>23</v>
      </c>
      <c r="I60" s="21"/>
      <c r="J60" s="12">
        <v>97.14</v>
      </c>
      <c r="K60" s="1"/>
      <c r="L60" s="1"/>
    </row>
    <row r="61" spans="1:12" ht="15.75" thickBot="1" x14ac:dyDescent="0.3">
      <c r="A61" s="1"/>
      <c r="B61" s="8" t="s">
        <v>79</v>
      </c>
      <c r="C61" s="9">
        <v>7</v>
      </c>
      <c r="D61" s="10" t="s">
        <v>11</v>
      </c>
      <c r="E61" s="10" t="s">
        <v>71</v>
      </c>
      <c r="F61" s="11" t="s">
        <v>13</v>
      </c>
      <c r="G61" s="12">
        <v>21.68</v>
      </c>
      <c r="H61" s="13" t="s">
        <v>14</v>
      </c>
      <c r="I61" s="14"/>
      <c r="J61" s="12">
        <v>17.680000000000003</v>
      </c>
      <c r="K61" s="1"/>
      <c r="L61" s="1"/>
    </row>
    <row r="62" spans="1:12" ht="15.75" thickBot="1" x14ac:dyDescent="0.3">
      <c r="A62" s="1"/>
      <c r="B62" s="8" t="s">
        <v>75</v>
      </c>
      <c r="C62" s="9">
        <v>7</v>
      </c>
      <c r="D62" s="10" t="s">
        <v>11</v>
      </c>
      <c r="E62" s="10" t="s">
        <v>76</v>
      </c>
      <c r="F62" s="11" t="s">
        <v>22</v>
      </c>
      <c r="G62" s="12">
        <v>130.07999999999998</v>
      </c>
      <c r="H62" s="13" t="s">
        <v>23</v>
      </c>
      <c r="I62" s="21"/>
      <c r="J62" s="12">
        <v>105.96</v>
      </c>
      <c r="K62" s="1"/>
      <c r="L62" s="1"/>
    </row>
    <row r="63" spans="1:12" ht="15.75" thickBot="1" x14ac:dyDescent="0.3">
      <c r="A63" s="1"/>
      <c r="B63" s="8" t="s">
        <v>75</v>
      </c>
      <c r="C63" s="9">
        <v>8</v>
      </c>
      <c r="D63" s="10" t="s">
        <v>11</v>
      </c>
      <c r="E63" s="10" t="s">
        <v>71</v>
      </c>
      <c r="F63" s="11" t="s">
        <v>13</v>
      </c>
      <c r="G63" s="12">
        <v>23.2</v>
      </c>
      <c r="H63" s="13" t="s">
        <v>14</v>
      </c>
      <c r="I63" s="14"/>
      <c r="J63" s="12">
        <v>19.119999999999997</v>
      </c>
      <c r="K63" s="1"/>
      <c r="L63" s="1"/>
    </row>
    <row r="64" spans="1:12" ht="15.75" thickBot="1" x14ac:dyDescent="0.3">
      <c r="A64" s="1"/>
      <c r="B64" s="8" t="s">
        <v>79</v>
      </c>
      <c r="C64" s="9">
        <v>8</v>
      </c>
      <c r="D64" s="10" t="s">
        <v>11</v>
      </c>
      <c r="E64" s="10" t="s">
        <v>76</v>
      </c>
      <c r="F64" s="11" t="s">
        <v>22</v>
      </c>
      <c r="G64" s="12">
        <v>139.19999999999999</v>
      </c>
      <c r="H64" s="13" t="s">
        <v>23</v>
      </c>
      <c r="I64" s="21"/>
      <c r="J64" s="12">
        <v>114.78</v>
      </c>
      <c r="K64" s="1"/>
      <c r="L64" s="1"/>
    </row>
    <row r="65" spans="1:12" ht="15.75" thickBot="1" x14ac:dyDescent="0.3">
      <c r="A65" s="1"/>
      <c r="B65" s="8" t="s">
        <v>75</v>
      </c>
      <c r="C65" s="9" t="s">
        <v>74</v>
      </c>
      <c r="D65" s="10" t="s">
        <v>11</v>
      </c>
      <c r="E65" s="10" t="s">
        <v>71</v>
      </c>
      <c r="F65" s="11" t="s">
        <v>13</v>
      </c>
      <c r="G65" s="33">
        <v>34.979999999999997</v>
      </c>
      <c r="H65" s="13" t="s">
        <v>14</v>
      </c>
      <c r="I65" s="14"/>
      <c r="J65" s="12">
        <v>35.64</v>
      </c>
      <c r="K65" s="1"/>
      <c r="L65" s="1"/>
    </row>
    <row r="66" spans="1:12" ht="15.75" thickBot="1" x14ac:dyDescent="0.3">
      <c r="A66" s="1"/>
      <c r="B66" s="8" t="s">
        <v>79</v>
      </c>
      <c r="C66" s="9" t="s">
        <v>74</v>
      </c>
      <c r="D66" s="10" t="s">
        <v>11</v>
      </c>
      <c r="E66" s="10" t="s">
        <v>76</v>
      </c>
      <c r="F66" s="11" t="s">
        <v>22</v>
      </c>
      <c r="G66" s="33">
        <v>209.89</v>
      </c>
      <c r="H66" s="13" t="s">
        <v>23</v>
      </c>
      <c r="I66" s="21"/>
      <c r="J66" s="12">
        <v>231.64</v>
      </c>
      <c r="K66" s="1"/>
      <c r="L66" s="1"/>
    </row>
    <row r="67" spans="1:12" ht="15.75" thickBot="1" x14ac:dyDescent="0.3">
      <c r="A67" s="1"/>
      <c r="B67" s="8" t="s">
        <v>80</v>
      </c>
      <c r="C67" s="9"/>
      <c r="D67" s="10" t="s">
        <v>11</v>
      </c>
      <c r="E67" s="10" t="s">
        <v>81</v>
      </c>
      <c r="F67" s="11" t="s">
        <v>13</v>
      </c>
      <c r="G67" s="12">
        <f>J67</f>
        <v>71.709999999999994</v>
      </c>
      <c r="H67" s="13" t="s">
        <v>14</v>
      </c>
      <c r="I67" s="14"/>
      <c r="J67" s="12">
        <v>71.709999999999994</v>
      </c>
      <c r="K67" s="1"/>
      <c r="L67" s="1"/>
    </row>
    <row r="68" spans="1:12" ht="15.75" thickBot="1" x14ac:dyDescent="0.3">
      <c r="A68" s="1"/>
      <c r="B68" s="8" t="s">
        <v>82</v>
      </c>
      <c r="C68" s="9"/>
      <c r="D68" s="10" t="s">
        <v>11</v>
      </c>
      <c r="E68" s="10" t="s">
        <v>83</v>
      </c>
      <c r="F68" s="11" t="s">
        <v>42</v>
      </c>
      <c r="G68" s="12">
        <f>J68*0.11+J68</f>
        <v>0</v>
      </c>
      <c r="H68" s="16"/>
      <c r="I68" s="21" t="s">
        <v>84</v>
      </c>
      <c r="J68" s="12">
        <v>0</v>
      </c>
      <c r="K68" s="1"/>
      <c r="L68" s="1"/>
    </row>
    <row r="69" spans="1:12" ht="15.75" thickBot="1" x14ac:dyDescent="0.3">
      <c r="A69" s="1"/>
      <c r="B69" s="17" t="s">
        <v>85</v>
      </c>
      <c r="C69" s="18"/>
      <c r="D69" s="19" t="s">
        <v>20</v>
      </c>
      <c r="E69" s="19" t="s">
        <v>86</v>
      </c>
      <c r="F69" s="20" t="s">
        <v>13</v>
      </c>
      <c r="G69" s="12">
        <f>J69</f>
        <v>54.64</v>
      </c>
      <c r="H69" s="13" t="s">
        <v>14</v>
      </c>
      <c r="I69" s="14" t="s">
        <v>87</v>
      </c>
      <c r="J69" s="12">
        <v>54.64</v>
      </c>
      <c r="K69" s="1"/>
      <c r="L69" s="1"/>
    </row>
    <row r="70" spans="1:12" ht="15.75" thickBot="1" x14ac:dyDescent="0.3">
      <c r="A70" s="1"/>
      <c r="B70" s="8" t="s">
        <v>88</v>
      </c>
      <c r="C70" s="9"/>
      <c r="D70" s="10" t="s">
        <v>20</v>
      </c>
      <c r="E70" s="10" t="s">
        <v>89</v>
      </c>
      <c r="F70" s="11" t="s">
        <v>42</v>
      </c>
      <c r="G70" s="12">
        <f>J70*0.11+J70</f>
        <v>0</v>
      </c>
      <c r="H70" s="16"/>
      <c r="I70" s="21" t="s">
        <v>90</v>
      </c>
      <c r="J70" s="12">
        <v>0</v>
      </c>
      <c r="K70" s="1"/>
      <c r="L70" s="1"/>
    </row>
    <row r="71" spans="1:12" ht="15.75" thickBot="1" x14ac:dyDescent="0.3">
      <c r="A71" s="1"/>
      <c r="B71" s="8" t="s">
        <v>91</v>
      </c>
      <c r="C71" s="9"/>
      <c r="D71" s="10" t="s">
        <v>20</v>
      </c>
      <c r="E71" s="10" t="s">
        <v>92</v>
      </c>
      <c r="F71" s="11" t="s">
        <v>93</v>
      </c>
      <c r="G71" s="12">
        <f>J71*0.11+J71</f>
        <v>0</v>
      </c>
      <c r="H71" s="13" t="s">
        <v>14</v>
      </c>
      <c r="I71" s="52" t="s">
        <v>206</v>
      </c>
      <c r="J71" s="12">
        <v>0</v>
      </c>
      <c r="K71" s="1"/>
      <c r="L71" s="1"/>
    </row>
    <row r="72" spans="1:12" ht="15.75" thickBot="1" x14ac:dyDescent="0.3">
      <c r="A72" s="1"/>
      <c r="B72" s="8" t="s">
        <v>94</v>
      </c>
      <c r="C72" s="9"/>
      <c r="D72" s="10" t="s">
        <v>20</v>
      </c>
      <c r="E72" s="10" t="s">
        <v>95</v>
      </c>
      <c r="F72" s="11" t="s">
        <v>13</v>
      </c>
      <c r="G72" s="57" t="s">
        <v>96</v>
      </c>
      <c r="H72" s="58"/>
      <c r="I72" s="21" t="s">
        <v>97</v>
      </c>
      <c r="J72" s="1"/>
      <c r="K72" s="1"/>
      <c r="L72" s="1"/>
    </row>
    <row r="73" spans="1:12" ht="15.75" thickBot="1" x14ac:dyDescent="0.3">
      <c r="A73" s="1"/>
      <c r="B73" s="8" t="s">
        <v>98</v>
      </c>
      <c r="C73" s="9"/>
      <c r="D73" s="10" t="s">
        <v>20</v>
      </c>
      <c r="E73" s="10" t="s">
        <v>99</v>
      </c>
      <c r="F73" s="11" t="s">
        <v>13</v>
      </c>
      <c r="G73" s="12">
        <v>34</v>
      </c>
      <c r="H73" s="13" t="s">
        <v>14</v>
      </c>
      <c r="I73" s="14" t="s">
        <v>97</v>
      </c>
      <c r="J73" s="12">
        <v>31.520000000000003</v>
      </c>
      <c r="K73" s="1"/>
      <c r="L73" s="1"/>
    </row>
    <row r="74" spans="1:12" ht="15.75" thickBot="1" x14ac:dyDescent="0.3">
      <c r="A74" s="1"/>
      <c r="B74" s="17" t="s">
        <v>100</v>
      </c>
      <c r="C74" s="18"/>
      <c r="D74" s="19" t="s">
        <v>20</v>
      </c>
      <c r="E74" s="19" t="s">
        <v>101</v>
      </c>
      <c r="F74" s="20" t="s">
        <v>13</v>
      </c>
      <c r="G74" s="12">
        <f>J74</f>
        <v>57.96</v>
      </c>
      <c r="H74" s="13" t="s">
        <v>14</v>
      </c>
      <c r="I74" s="21" t="s">
        <v>102</v>
      </c>
      <c r="J74" s="12">
        <v>57.96</v>
      </c>
      <c r="K74" s="1"/>
      <c r="L74" s="1"/>
    </row>
    <row r="75" spans="1:12" ht="15.75" thickBot="1" x14ac:dyDescent="0.3">
      <c r="A75" s="1"/>
      <c r="B75" s="17" t="s">
        <v>103</v>
      </c>
      <c r="C75" s="18"/>
      <c r="D75" s="19" t="s">
        <v>20</v>
      </c>
      <c r="E75" s="19" t="s">
        <v>104</v>
      </c>
      <c r="F75" s="20" t="s">
        <v>13</v>
      </c>
      <c r="G75" s="12">
        <f>J75</f>
        <v>48.8</v>
      </c>
      <c r="H75" s="13" t="s">
        <v>14</v>
      </c>
      <c r="I75" s="14" t="s">
        <v>102</v>
      </c>
      <c r="J75" s="12">
        <v>48.8</v>
      </c>
      <c r="K75" s="1"/>
      <c r="L75" s="1"/>
    </row>
    <row r="76" spans="1:12" ht="15.75" thickBot="1" x14ac:dyDescent="0.3">
      <c r="A76" s="1"/>
      <c r="B76" s="17" t="s">
        <v>105</v>
      </c>
      <c r="C76" s="18"/>
      <c r="D76" s="19" t="s">
        <v>20</v>
      </c>
      <c r="E76" s="19" t="s">
        <v>101</v>
      </c>
      <c r="F76" s="20" t="s">
        <v>13</v>
      </c>
      <c r="G76" s="12">
        <f>J76</f>
        <v>57.96</v>
      </c>
      <c r="H76" s="13" t="s">
        <v>14</v>
      </c>
      <c r="I76" s="21" t="s">
        <v>102</v>
      </c>
      <c r="J76" s="12">
        <v>57.96</v>
      </c>
      <c r="K76" s="1"/>
      <c r="L76" s="1"/>
    </row>
    <row r="77" spans="1:12" ht="15.75" thickBot="1" x14ac:dyDescent="0.3">
      <c r="A77" s="1"/>
      <c r="B77" s="17" t="s">
        <v>106</v>
      </c>
      <c r="C77" s="18"/>
      <c r="D77" s="19" t="s">
        <v>11</v>
      </c>
      <c r="E77" s="19" t="s">
        <v>107</v>
      </c>
      <c r="F77" s="20" t="s">
        <v>108</v>
      </c>
      <c r="G77" s="12">
        <f>J77*0.11+J77</f>
        <v>0</v>
      </c>
      <c r="H77" s="16"/>
      <c r="I77" s="14" t="s">
        <v>90</v>
      </c>
      <c r="J77" s="12">
        <v>0</v>
      </c>
      <c r="K77" s="1"/>
      <c r="L77" s="1"/>
    </row>
    <row r="78" spans="1:12" ht="15.75" thickBot="1" x14ac:dyDescent="0.3">
      <c r="A78" s="1"/>
      <c r="B78" s="17" t="s">
        <v>109</v>
      </c>
      <c r="C78" s="18"/>
      <c r="D78" s="19" t="s">
        <v>11</v>
      </c>
      <c r="E78" s="19" t="s">
        <v>110</v>
      </c>
      <c r="F78" s="20" t="s">
        <v>13</v>
      </c>
      <c r="G78" s="12">
        <f>J78</f>
        <v>71.73</v>
      </c>
      <c r="H78" s="13" t="s">
        <v>14</v>
      </c>
      <c r="I78" s="21" t="s">
        <v>111</v>
      </c>
      <c r="J78" s="12">
        <v>71.73</v>
      </c>
      <c r="K78" s="1"/>
      <c r="L78" s="1"/>
    </row>
    <row r="79" spans="1:12" ht="15.75" thickBot="1" x14ac:dyDescent="0.3">
      <c r="A79" s="1"/>
      <c r="B79" s="17" t="s">
        <v>112</v>
      </c>
      <c r="C79" s="18"/>
      <c r="D79" s="19" t="s">
        <v>11</v>
      </c>
      <c r="E79" s="19" t="s">
        <v>113</v>
      </c>
      <c r="F79" s="20" t="s">
        <v>93</v>
      </c>
      <c r="G79" s="12">
        <f>J79</f>
        <v>52.05</v>
      </c>
      <c r="H79" s="13" t="s">
        <v>14</v>
      </c>
      <c r="I79" s="14"/>
      <c r="J79" s="12">
        <v>52.05</v>
      </c>
      <c r="K79" s="1"/>
      <c r="L79" s="1"/>
    </row>
    <row r="80" spans="1:12" ht="15.75" thickBot="1" x14ac:dyDescent="0.3">
      <c r="A80" s="1"/>
      <c r="B80" s="17" t="s">
        <v>114</v>
      </c>
      <c r="C80" s="18"/>
      <c r="D80" s="19" t="s">
        <v>11</v>
      </c>
      <c r="E80" s="19" t="s">
        <v>115</v>
      </c>
      <c r="F80" s="20" t="s">
        <v>93</v>
      </c>
      <c r="G80" s="12">
        <f>J80*0.11+J80</f>
        <v>0</v>
      </c>
      <c r="H80" s="13" t="s">
        <v>14</v>
      </c>
      <c r="I80" s="21" t="s">
        <v>116</v>
      </c>
      <c r="J80" s="12">
        <v>0</v>
      </c>
      <c r="K80" s="1"/>
      <c r="L80" s="1"/>
    </row>
    <row r="81" spans="1:12" ht="15.75" thickBot="1" x14ac:dyDescent="0.3">
      <c r="A81" s="1"/>
      <c r="B81" s="17" t="s">
        <v>117</v>
      </c>
      <c r="C81" s="18"/>
      <c r="D81" s="19" t="s">
        <v>11</v>
      </c>
      <c r="E81" s="19" t="s">
        <v>118</v>
      </c>
      <c r="F81" s="20" t="s">
        <v>13</v>
      </c>
      <c r="G81" s="12">
        <v>34</v>
      </c>
      <c r="H81" s="13" t="s">
        <v>14</v>
      </c>
      <c r="I81" s="14" t="s">
        <v>97</v>
      </c>
      <c r="J81" s="12">
        <v>28.44</v>
      </c>
      <c r="K81" s="1"/>
      <c r="L81" s="1"/>
    </row>
    <row r="82" spans="1:12" ht="15.75" thickBot="1" x14ac:dyDescent="0.3">
      <c r="A82" s="1"/>
      <c r="B82" s="17" t="s">
        <v>119</v>
      </c>
      <c r="C82" s="18"/>
      <c r="D82" s="19" t="s">
        <v>20</v>
      </c>
      <c r="E82" s="19" t="s">
        <v>120</v>
      </c>
      <c r="F82" s="20" t="s">
        <v>93</v>
      </c>
      <c r="G82" s="12">
        <f>J82</f>
        <v>28.444500000000001</v>
      </c>
      <c r="H82" s="13" t="s">
        <v>14</v>
      </c>
      <c r="I82" s="21"/>
      <c r="J82" s="12">
        <v>28.444500000000001</v>
      </c>
      <c r="K82" s="1"/>
      <c r="L82" s="1"/>
    </row>
    <row r="83" spans="1:12" ht="15.75" thickBot="1" x14ac:dyDescent="0.3">
      <c r="A83" s="1"/>
      <c r="B83" s="8" t="s">
        <v>121</v>
      </c>
      <c r="C83" s="9"/>
      <c r="D83" s="10" t="s">
        <v>20</v>
      </c>
      <c r="E83" s="10" t="s">
        <v>122</v>
      </c>
      <c r="F83" s="11" t="s">
        <v>93</v>
      </c>
      <c r="G83" s="12">
        <f t="shared" ref="G83:G97" si="1">J83*0.11+J83</f>
        <v>0</v>
      </c>
      <c r="H83" s="13" t="s">
        <v>14</v>
      </c>
      <c r="I83" s="14" t="s">
        <v>123</v>
      </c>
      <c r="J83" s="12">
        <v>0</v>
      </c>
      <c r="K83" s="1"/>
      <c r="L83" s="1"/>
    </row>
    <row r="84" spans="1:12" ht="15.75" thickBot="1" x14ac:dyDescent="0.3">
      <c r="A84" s="1"/>
      <c r="B84" s="8" t="s">
        <v>124</v>
      </c>
      <c r="C84" s="9"/>
      <c r="D84" s="10" t="s">
        <v>11</v>
      </c>
      <c r="E84" s="10" t="s">
        <v>125</v>
      </c>
      <c r="F84" s="11" t="s">
        <v>126</v>
      </c>
      <c r="G84" s="12">
        <f t="shared" si="1"/>
        <v>0</v>
      </c>
      <c r="H84" s="16"/>
      <c r="I84" s="21" t="s">
        <v>127</v>
      </c>
      <c r="J84" s="12">
        <v>0</v>
      </c>
      <c r="K84" s="1"/>
      <c r="L84" s="1"/>
    </row>
    <row r="85" spans="1:12" ht="15.75" thickBot="1" x14ac:dyDescent="0.3">
      <c r="A85" s="1"/>
      <c r="B85" s="8" t="s">
        <v>128</v>
      </c>
      <c r="C85" s="9"/>
      <c r="D85" s="10" t="s">
        <v>11</v>
      </c>
      <c r="E85" s="10" t="s">
        <v>129</v>
      </c>
      <c r="F85" s="11" t="s">
        <v>130</v>
      </c>
      <c r="G85" s="12">
        <f t="shared" si="1"/>
        <v>0</v>
      </c>
      <c r="H85" s="16"/>
      <c r="I85" s="14" t="s">
        <v>131</v>
      </c>
      <c r="J85" s="12">
        <v>0</v>
      </c>
      <c r="K85" s="1"/>
      <c r="L85" s="1"/>
    </row>
    <row r="86" spans="1:12" ht="15.75" thickBot="1" x14ac:dyDescent="0.3">
      <c r="A86" s="1"/>
      <c r="B86" s="8" t="s">
        <v>132</v>
      </c>
      <c r="C86" s="9">
        <v>1</v>
      </c>
      <c r="D86" s="10" t="s">
        <v>11</v>
      </c>
      <c r="E86" s="10" t="s">
        <v>133</v>
      </c>
      <c r="F86" s="11" t="s">
        <v>93</v>
      </c>
      <c r="G86" s="34">
        <v>9.2799999999999994</v>
      </c>
      <c r="H86" s="13" t="s">
        <v>14</v>
      </c>
      <c r="I86" s="21" t="s">
        <v>134</v>
      </c>
      <c r="J86" s="12">
        <v>8.7999999999999989</v>
      </c>
      <c r="K86" s="1"/>
      <c r="L86" s="1"/>
    </row>
    <row r="87" spans="1:12" ht="15.75" thickBot="1" x14ac:dyDescent="0.3">
      <c r="A87" s="1"/>
      <c r="B87" s="8" t="s">
        <v>132</v>
      </c>
      <c r="C87" s="9">
        <v>2</v>
      </c>
      <c r="D87" s="10" t="s">
        <v>11</v>
      </c>
      <c r="E87" s="10" t="s">
        <v>133</v>
      </c>
      <c r="F87" s="11" t="s">
        <v>93</v>
      </c>
      <c r="G87" s="34">
        <v>12.4</v>
      </c>
      <c r="H87" s="13" t="s">
        <v>14</v>
      </c>
      <c r="I87" s="21" t="s">
        <v>134</v>
      </c>
      <c r="J87" s="12">
        <v>11.72</v>
      </c>
      <c r="K87" s="1"/>
      <c r="L87" s="1"/>
    </row>
    <row r="88" spans="1:12" ht="15.75" thickBot="1" x14ac:dyDescent="0.3">
      <c r="A88" s="1"/>
      <c r="B88" s="8" t="s">
        <v>132</v>
      </c>
      <c r="C88" s="9">
        <v>3</v>
      </c>
      <c r="D88" s="10" t="s">
        <v>11</v>
      </c>
      <c r="E88" s="10" t="s">
        <v>133</v>
      </c>
      <c r="F88" s="11" t="s">
        <v>93</v>
      </c>
      <c r="G88" s="34">
        <v>15.48</v>
      </c>
      <c r="H88" s="13" t="s">
        <v>14</v>
      </c>
      <c r="I88" s="21" t="s">
        <v>134</v>
      </c>
      <c r="J88" s="12">
        <v>14.64</v>
      </c>
      <c r="K88" s="1"/>
      <c r="L88" s="1"/>
    </row>
    <row r="89" spans="1:12" ht="15.75" thickBot="1" x14ac:dyDescent="0.3">
      <c r="A89" s="1"/>
      <c r="B89" s="8" t="s">
        <v>132</v>
      </c>
      <c r="C89" s="9">
        <v>4</v>
      </c>
      <c r="D89" s="10" t="s">
        <v>11</v>
      </c>
      <c r="E89" s="10" t="s">
        <v>133</v>
      </c>
      <c r="F89" s="11" t="s">
        <v>93</v>
      </c>
      <c r="G89" s="34">
        <v>17.04</v>
      </c>
      <c r="H89" s="13" t="s">
        <v>14</v>
      </c>
      <c r="I89" s="21" t="s">
        <v>134</v>
      </c>
      <c r="J89" s="12">
        <v>16.120000000000005</v>
      </c>
      <c r="K89" s="1"/>
      <c r="L89" s="1"/>
    </row>
    <row r="90" spans="1:12" ht="15.75" thickBot="1" x14ac:dyDescent="0.3">
      <c r="A90" s="1"/>
      <c r="B90" s="8" t="s">
        <v>132</v>
      </c>
      <c r="C90" s="9">
        <v>5</v>
      </c>
      <c r="D90" s="10" t="s">
        <v>11</v>
      </c>
      <c r="E90" s="10" t="s">
        <v>133</v>
      </c>
      <c r="F90" s="11" t="s">
        <v>93</v>
      </c>
      <c r="G90" s="34">
        <v>18.559999999999999</v>
      </c>
      <c r="H90" s="13" t="s">
        <v>14</v>
      </c>
      <c r="I90" s="21" t="s">
        <v>134</v>
      </c>
      <c r="J90" s="12">
        <v>17.559999999999999</v>
      </c>
      <c r="K90" s="1"/>
      <c r="L90" s="1"/>
    </row>
    <row r="91" spans="1:12" ht="15.75" thickBot="1" x14ac:dyDescent="0.3">
      <c r="A91" s="1"/>
      <c r="B91" s="8" t="s">
        <v>132</v>
      </c>
      <c r="C91" s="9">
        <v>6</v>
      </c>
      <c r="D91" s="10" t="s">
        <v>11</v>
      </c>
      <c r="E91" s="10" t="s">
        <v>133</v>
      </c>
      <c r="F91" s="11" t="s">
        <v>93</v>
      </c>
      <c r="G91" s="34">
        <v>20.12</v>
      </c>
      <c r="H91" s="13" t="s">
        <v>14</v>
      </c>
      <c r="I91" s="21" t="s">
        <v>134</v>
      </c>
      <c r="J91" s="12">
        <v>19.040000000000003</v>
      </c>
      <c r="K91" s="1"/>
      <c r="L91" s="1"/>
    </row>
    <row r="92" spans="1:12" ht="15.75" thickBot="1" x14ac:dyDescent="0.3">
      <c r="A92" s="1"/>
      <c r="B92" s="8" t="s">
        <v>132</v>
      </c>
      <c r="C92" s="9">
        <v>7</v>
      </c>
      <c r="D92" s="10" t="s">
        <v>11</v>
      </c>
      <c r="E92" s="10" t="s">
        <v>133</v>
      </c>
      <c r="F92" s="11" t="s">
        <v>93</v>
      </c>
      <c r="G92" s="34">
        <v>21.68</v>
      </c>
      <c r="H92" s="13" t="s">
        <v>14</v>
      </c>
      <c r="I92" s="21" t="s">
        <v>134</v>
      </c>
      <c r="J92" s="12">
        <v>20.479999999999997</v>
      </c>
      <c r="K92" s="1"/>
      <c r="L92" s="1"/>
    </row>
    <row r="93" spans="1:12" ht="15.75" thickBot="1" x14ac:dyDescent="0.3">
      <c r="A93" s="1"/>
      <c r="B93" s="8" t="s">
        <v>135</v>
      </c>
      <c r="C93" s="9">
        <v>8</v>
      </c>
      <c r="D93" s="10" t="s">
        <v>11</v>
      </c>
      <c r="E93" s="10" t="s">
        <v>133</v>
      </c>
      <c r="F93" s="11" t="s">
        <v>93</v>
      </c>
      <c r="G93" s="34">
        <v>23.2</v>
      </c>
      <c r="H93" s="13" t="s">
        <v>14</v>
      </c>
      <c r="I93" s="21" t="s">
        <v>134</v>
      </c>
      <c r="J93" s="12">
        <v>21.96</v>
      </c>
      <c r="K93" s="1"/>
      <c r="L93" s="1"/>
    </row>
    <row r="94" spans="1:12" ht="15.75" thickBot="1" x14ac:dyDescent="0.3">
      <c r="A94" s="1"/>
      <c r="B94" s="8" t="s">
        <v>135</v>
      </c>
      <c r="C94" s="9"/>
      <c r="D94" s="35" t="s">
        <v>74</v>
      </c>
      <c r="E94" s="10" t="s">
        <v>133</v>
      </c>
      <c r="F94" s="11" t="s">
        <v>13</v>
      </c>
      <c r="G94" s="33">
        <v>34.979999999999997</v>
      </c>
      <c r="H94" s="13" t="s">
        <v>14</v>
      </c>
      <c r="I94" s="21"/>
      <c r="J94" s="12"/>
      <c r="K94" s="1"/>
      <c r="L94" s="1"/>
    </row>
    <row r="95" spans="1:12" ht="15.75" thickBot="1" x14ac:dyDescent="0.3">
      <c r="A95" s="1"/>
      <c r="B95" s="8" t="s">
        <v>135</v>
      </c>
      <c r="C95" s="9"/>
      <c r="D95" s="35" t="s">
        <v>74</v>
      </c>
      <c r="E95" s="10" t="s">
        <v>133</v>
      </c>
      <c r="F95" s="11" t="s">
        <v>22</v>
      </c>
      <c r="G95" s="33">
        <v>209.89</v>
      </c>
      <c r="H95" s="13" t="s">
        <v>23</v>
      </c>
      <c r="I95" s="21"/>
      <c r="J95" s="12"/>
      <c r="K95" s="1"/>
      <c r="L95" s="1"/>
    </row>
    <row r="96" spans="1:12" ht="15.75" thickBot="1" x14ac:dyDescent="0.3">
      <c r="A96" s="1"/>
      <c r="B96" s="8" t="s">
        <v>136</v>
      </c>
      <c r="C96" s="9"/>
      <c r="D96" s="10" t="s">
        <v>11</v>
      </c>
      <c r="E96" s="10" t="s">
        <v>137</v>
      </c>
      <c r="F96" s="11" t="s">
        <v>22</v>
      </c>
      <c r="G96" s="66" t="s">
        <v>138</v>
      </c>
      <c r="H96" s="67"/>
      <c r="I96" s="14" t="s">
        <v>138</v>
      </c>
      <c r="J96" s="12"/>
      <c r="K96" s="1"/>
      <c r="L96" s="1"/>
    </row>
    <row r="97" spans="1:12" ht="15.75" thickBot="1" x14ac:dyDescent="0.3">
      <c r="A97" s="1"/>
      <c r="B97" s="8" t="s">
        <v>139</v>
      </c>
      <c r="C97" s="9"/>
      <c r="D97" s="10" t="s">
        <v>20</v>
      </c>
      <c r="E97" s="10" t="s">
        <v>140</v>
      </c>
      <c r="F97" s="11" t="s">
        <v>42</v>
      </c>
      <c r="G97" s="12">
        <f t="shared" si="1"/>
        <v>0</v>
      </c>
      <c r="H97" s="16"/>
      <c r="I97" s="21" t="s">
        <v>90</v>
      </c>
      <c r="J97" s="12">
        <v>0</v>
      </c>
      <c r="K97" s="1"/>
      <c r="L97" s="1"/>
    </row>
    <row r="98" spans="1:12" ht="15.75" thickBot="1" x14ac:dyDescent="0.3">
      <c r="A98" s="1"/>
      <c r="B98" s="8" t="s">
        <v>141</v>
      </c>
      <c r="C98" s="9">
        <v>1</v>
      </c>
      <c r="D98" s="10" t="s">
        <v>20</v>
      </c>
      <c r="E98" s="10" t="s">
        <v>142</v>
      </c>
      <c r="F98" s="11" t="s">
        <v>13</v>
      </c>
      <c r="G98" s="12">
        <v>9.2799999999999994</v>
      </c>
      <c r="H98" s="13" t="s">
        <v>14</v>
      </c>
      <c r="I98" s="21"/>
      <c r="J98" s="12">
        <v>8.7999999999999989</v>
      </c>
      <c r="K98" s="1"/>
      <c r="L98" s="1"/>
    </row>
    <row r="99" spans="1:12" ht="15.75" thickBot="1" x14ac:dyDescent="0.3">
      <c r="A99" s="1"/>
      <c r="B99" s="8" t="s">
        <v>141</v>
      </c>
      <c r="C99" s="9">
        <v>1</v>
      </c>
      <c r="D99" s="10" t="s">
        <v>20</v>
      </c>
      <c r="E99" s="10" t="s">
        <v>142</v>
      </c>
      <c r="F99" s="11" t="s">
        <v>22</v>
      </c>
      <c r="G99" s="12">
        <v>55.679999999999993</v>
      </c>
      <c r="H99" s="13" t="s">
        <v>23</v>
      </c>
      <c r="I99" s="14"/>
      <c r="J99" s="12">
        <v>52.67</v>
      </c>
      <c r="K99" s="1"/>
      <c r="L99" s="1"/>
    </row>
    <row r="100" spans="1:12" ht="15.75" thickBot="1" x14ac:dyDescent="0.3">
      <c r="A100" s="1"/>
      <c r="B100" s="8" t="s">
        <v>141</v>
      </c>
      <c r="C100" s="9">
        <v>2</v>
      </c>
      <c r="D100" s="10" t="s">
        <v>20</v>
      </c>
      <c r="E100" s="10" t="s">
        <v>142</v>
      </c>
      <c r="F100" s="11" t="s">
        <v>13</v>
      </c>
      <c r="G100" s="12">
        <v>12.4</v>
      </c>
      <c r="H100" s="13" t="s">
        <v>14</v>
      </c>
      <c r="I100" s="21"/>
      <c r="J100" s="12">
        <v>11.72</v>
      </c>
      <c r="K100" s="1"/>
      <c r="L100" s="1"/>
    </row>
    <row r="101" spans="1:12" ht="15.75" thickBot="1" x14ac:dyDescent="0.3">
      <c r="A101" s="1"/>
      <c r="B101" s="8" t="s">
        <v>141</v>
      </c>
      <c r="C101" s="9">
        <v>2</v>
      </c>
      <c r="D101" s="10" t="s">
        <v>20</v>
      </c>
      <c r="E101" s="10" t="s">
        <v>142</v>
      </c>
      <c r="F101" s="11" t="s">
        <v>22</v>
      </c>
      <c r="G101" s="12">
        <v>74.400000000000006</v>
      </c>
      <c r="H101" s="13" t="s">
        <v>23</v>
      </c>
      <c r="I101" s="14"/>
      <c r="J101" s="12">
        <v>70.25</v>
      </c>
      <c r="K101" s="1"/>
      <c r="L101" s="1"/>
    </row>
    <row r="102" spans="1:12" ht="15.75" thickBot="1" x14ac:dyDescent="0.3">
      <c r="A102" s="1"/>
      <c r="B102" s="8" t="s">
        <v>141</v>
      </c>
      <c r="C102" s="9">
        <v>3</v>
      </c>
      <c r="D102" s="10" t="s">
        <v>20</v>
      </c>
      <c r="E102" s="10" t="s">
        <v>142</v>
      </c>
      <c r="F102" s="11" t="s">
        <v>13</v>
      </c>
      <c r="G102" s="12">
        <v>15.48</v>
      </c>
      <c r="H102" s="13" t="s">
        <v>14</v>
      </c>
      <c r="I102" s="21"/>
      <c r="J102" s="12">
        <v>14.64</v>
      </c>
      <c r="K102" s="1"/>
      <c r="L102" s="1"/>
    </row>
    <row r="103" spans="1:12" ht="15.75" thickBot="1" x14ac:dyDescent="0.3">
      <c r="A103" s="1"/>
      <c r="B103" s="8" t="s">
        <v>141</v>
      </c>
      <c r="C103" s="9">
        <v>3</v>
      </c>
      <c r="D103" s="10" t="s">
        <v>20</v>
      </c>
      <c r="E103" s="10" t="s">
        <v>142</v>
      </c>
      <c r="F103" s="11" t="s">
        <v>22</v>
      </c>
      <c r="G103" s="12">
        <v>92.88</v>
      </c>
      <c r="H103" s="13" t="s">
        <v>23</v>
      </c>
      <c r="I103" s="14"/>
      <c r="J103" s="12">
        <v>87.76</v>
      </c>
      <c r="K103" s="1"/>
      <c r="L103" s="1"/>
    </row>
    <row r="104" spans="1:12" ht="15.75" thickBot="1" x14ac:dyDescent="0.3">
      <c r="A104" s="1"/>
      <c r="B104" s="8" t="s">
        <v>141</v>
      </c>
      <c r="C104" s="9">
        <v>4</v>
      </c>
      <c r="D104" s="10" t="s">
        <v>20</v>
      </c>
      <c r="E104" s="10" t="s">
        <v>142</v>
      </c>
      <c r="F104" s="11" t="s">
        <v>13</v>
      </c>
      <c r="G104" s="12">
        <v>17.04</v>
      </c>
      <c r="H104" s="13" t="s">
        <v>14</v>
      </c>
      <c r="I104" s="21"/>
      <c r="J104" s="12">
        <v>16.120000000000005</v>
      </c>
      <c r="K104" s="1"/>
      <c r="L104" s="1"/>
    </row>
    <row r="105" spans="1:12" ht="15.75" thickBot="1" x14ac:dyDescent="0.3">
      <c r="A105" s="1"/>
      <c r="B105" s="8" t="s">
        <v>141</v>
      </c>
      <c r="C105" s="9">
        <v>4</v>
      </c>
      <c r="D105" s="10" t="s">
        <v>20</v>
      </c>
      <c r="E105" s="10" t="s">
        <v>142</v>
      </c>
      <c r="F105" s="11" t="s">
        <v>22</v>
      </c>
      <c r="G105" s="12">
        <v>102.24</v>
      </c>
      <c r="H105" s="13" t="s">
        <v>23</v>
      </c>
      <c r="I105" s="14"/>
      <c r="J105" s="12">
        <v>96.58</v>
      </c>
      <c r="K105" s="1"/>
      <c r="L105" s="1"/>
    </row>
    <row r="106" spans="1:12" ht="15.75" thickBot="1" x14ac:dyDescent="0.3">
      <c r="A106" s="1"/>
      <c r="B106" s="8" t="s">
        <v>141</v>
      </c>
      <c r="C106" s="9">
        <v>5</v>
      </c>
      <c r="D106" s="10" t="s">
        <v>20</v>
      </c>
      <c r="E106" s="10" t="s">
        <v>142</v>
      </c>
      <c r="F106" s="11" t="s">
        <v>13</v>
      </c>
      <c r="G106" s="12">
        <v>18.559999999999999</v>
      </c>
      <c r="H106" s="13" t="s">
        <v>14</v>
      </c>
      <c r="I106" s="21"/>
      <c r="J106" s="12">
        <v>17.559999999999999</v>
      </c>
      <c r="K106" s="1"/>
      <c r="L106" s="1"/>
    </row>
    <row r="107" spans="1:12" ht="15.75" thickBot="1" x14ac:dyDescent="0.3">
      <c r="A107" s="1"/>
      <c r="B107" s="8" t="s">
        <v>141</v>
      </c>
      <c r="C107" s="9">
        <v>5</v>
      </c>
      <c r="D107" s="10" t="s">
        <v>20</v>
      </c>
      <c r="E107" s="10" t="s">
        <v>142</v>
      </c>
      <c r="F107" s="11" t="s">
        <v>22</v>
      </c>
      <c r="G107" s="12">
        <v>111.35999999999999</v>
      </c>
      <c r="H107" s="13" t="s">
        <v>23</v>
      </c>
      <c r="I107" s="14"/>
      <c r="J107" s="12">
        <v>105.34</v>
      </c>
      <c r="K107" s="1"/>
      <c r="L107" s="1"/>
    </row>
    <row r="108" spans="1:12" ht="15.75" thickBot="1" x14ac:dyDescent="0.3">
      <c r="A108" s="1"/>
      <c r="B108" s="8" t="s">
        <v>141</v>
      </c>
      <c r="C108" s="9">
        <v>6</v>
      </c>
      <c r="D108" s="10" t="s">
        <v>20</v>
      </c>
      <c r="E108" s="10" t="s">
        <v>142</v>
      </c>
      <c r="F108" s="11" t="s">
        <v>13</v>
      </c>
      <c r="G108" s="12">
        <v>20.12</v>
      </c>
      <c r="H108" s="13" t="s">
        <v>14</v>
      </c>
      <c r="I108" s="21"/>
      <c r="J108" s="12">
        <v>19.040000000000003</v>
      </c>
      <c r="K108" s="1"/>
      <c r="L108" s="1"/>
    </row>
    <row r="109" spans="1:12" ht="15.75" thickBot="1" x14ac:dyDescent="0.3">
      <c r="A109" s="1"/>
      <c r="B109" s="8" t="s">
        <v>141</v>
      </c>
      <c r="C109" s="9">
        <v>6</v>
      </c>
      <c r="D109" s="10" t="s">
        <v>20</v>
      </c>
      <c r="E109" s="10" t="s">
        <v>142</v>
      </c>
      <c r="F109" s="11" t="s">
        <v>22</v>
      </c>
      <c r="G109" s="12">
        <v>120.72</v>
      </c>
      <c r="H109" s="13" t="s">
        <v>23</v>
      </c>
      <c r="I109" s="14"/>
      <c r="J109" s="12">
        <v>114.09</v>
      </c>
      <c r="K109" s="1"/>
      <c r="L109" s="1"/>
    </row>
    <row r="110" spans="1:12" ht="15.75" thickBot="1" x14ac:dyDescent="0.3">
      <c r="A110" s="1"/>
      <c r="B110" s="8" t="s">
        <v>141</v>
      </c>
      <c r="C110" s="9">
        <v>7</v>
      </c>
      <c r="D110" s="10" t="s">
        <v>20</v>
      </c>
      <c r="E110" s="10" t="s">
        <v>142</v>
      </c>
      <c r="F110" s="11" t="s">
        <v>13</v>
      </c>
      <c r="G110" s="12">
        <v>21.68</v>
      </c>
      <c r="H110" s="13" t="s">
        <v>14</v>
      </c>
      <c r="I110" s="21"/>
      <c r="J110" s="12">
        <v>20.479999999999997</v>
      </c>
      <c r="K110" s="1"/>
      <c r="L110" s="1"/>
    </row>
    <row r="111" spans="1:12" ht="15.75" thickBot="1" x14ac:dyDescent="0.3">
      <c r="A111" s="1"/>
      <c r="B111" s="8" t="s">
        <v>141</v>
      </c>
      <c r="C111" s="9">
        <v>7</v>
      </c>
      <c r="D111" s="10" t="s">
        <v>20</v>
      </c>
      <c r="E111" s="10" t="s">
        <v>142</v>
      </c>
      <c r="F111" s="11" t="s">
        <v>22</v>
      </c>
      <c r="G111" s="12">
        <v>130.07999999999998</v>
      </c>
      <c r="H111" s="13" t="s">
        <v>23</v>
      </c>
      <c r="I111" s="14"/>
      <c r="J111" s="12">
        <v>122.91</v>
      </c>
      <c r="K111" s="1"/>
      <c r="L111" s="1"/>
    </row>
    <row r="112" spans="1:12" ht="15.75" thickBot="1" x14ac:dyDescent="0.3">
      <c r="A112" s="1"/>
      <c r="B112" s="8" t="s">
        <v>141</v>
      </c>
      <c r="C112" s="9">
        <v>8</v>
      </c>
      <c r="D112" s="10" t="s">
        <v>20</v>
      </c>
      <c r="E112" s="10" t="s">
        <v>142</v>
      </c>
      <c r="F112" s="11" t="s">
        <v>13</v>
      </c>
      <c r="G112" s="12">
        <v>23.2</v>
      </c>
      <c r="H112" s="13" t="s">
        <v>14</v>
      </c>
      <c r="I112" s="21"/>
      <c r="J112" s="12">
        <v>21.96</v>
      </c>
      <c r="K112" s="1"/>
      <c r="L112" s="1"/>
    </row>
    <row r="113" spans="1:12" ht="15.75" thickBot="1" x14ac:dyDescent="0.3">
      <c r="A113" s="1"/>
      <c r="B113" s="8" t="s">
        <v>141</v>
      </c>
      <c r="C113" s="9">
        <v>8</v>
      </c>
      <c r="D113" s="10" t="s">
        <v>20</v>
      </c>
      <c r="E113" s="10" t="s">
        <v>142</v>
      </c>
      <c r="F113" s="11" t="s">
        <v>22</v>
      </c>
      <c r="G113" s="12">
        <v>139.19999999999999</v>
      </c>
      <c r="H113" s="13" t="s">
        <v>23</v>
      </c>
      <c r="I113" s="14"/>
      <c r="J113" s="12">
        <v>131.66999999999999</v>
      </c>
      <c r="K113" s="1"/>
      <c r="L113" s="1"/>
    </row>
    <row r="114" spans="1:12" ht="15.75" thickBot="1" x14ac:dyDescent="0.3">
      <c r="A114" s="1"/>
      <c r="B114" s="8" t="s">
        <v>141</v>
      </c>
      <c r="C114" s="9" t="s">
        <v>74</v>
      </c>
      <c r="D114" s="10" t="s">
        <v>20</v>
      </c>
      <c r="E114" s="10" t="s">
        <v>142</v>
      </c>
      <c r="F114" s="11" t="s">
        <v>13</v>
      </c>
      <c r="G114" s="33">
        <v>34.979999999999997</v>
      </c>
      <c r="H114" s="13" t="s">
        <v>14</v>
      </c>
      <c r="I114" s="21"/>
      <c r="J114" s="12">
        <v>35.64</v>
      </c>
      <c r="K114" s="1"/>
      <c r="L114" s="1"/>
    </row>
    <row r="115" spans="1:12" ht="15.75" thickBot="1" x14ac:dyDescent="0.3">
      <c r="A115" s="1"/>
      <c r="B115" s="8" t="s">
        <v>141</v>
      </c>
      <c r="C115" s="9" t="s">
        <v>74</v>
      </c>
      <c r="D115" s="10" t="s">
        <v>20</v>
      </c>
      <c r="E115" s="10" t="s">
        <v>142</v>
      </c>
      <c r="F115" s="11" t="s">
        <v>22</v>
      </c>
      <c r="G115" s="33">
        <v>209.89</v>
      </c>
      <c r="H115" s="13" t="s">
        <v>23</v>
      </c>
      <c r="I115" s="14"/>
      <c r="J115" s="12">
        <v>231.64</v>
      </c>
      <c r="K115" s="1"/>
      <c r="L115" s="1"/>
    </row>
    <row r="116" spans="1:12" ht="15.75" thickBot="1" x14ac:dyDescent="0.3">
      <c r="A116" s="1"/>
      <c r="B116" s="8" t="s">
        <v>143</v>
      </c>
      <c r="C116" s="9"/>
      <c r="D116" s="10" t="s">
        <v>20</v>
      </c>
      <c r="E116" s="10" t="s">
        <v>142</v>
      </c>
      <c r="F116" s="11" t="s">
        <v>13</v>
      </c>
      <c r="G116" s="12">
        <v>55</v>
      </c>
      <c r="H116" s="13" t="s">
        <v>14</v>
      </c>
      <c r="I116" s="14" t="s">
        <v>144</v>
      </c>
      <c r="J116" s="12">
        <v>49.84</v>
      </c>
      <c r="K116" s="1"/>
      <c r="L116" s="1"/>
    </row>
    <row r="117" spans="1:12" ht="15.75" thickBot="1" x14ac:dyDescent="0.3">
      <c r="A117" s="1"/>
      <c r="B117" s="8" t="s">
        <v>145</v>
      </c>
      <c r="C117" s="9"/>
      <c r="D117" s="10" t="s">
        <v>20</v>
      </c>
      <c r="E117" s="10" t="s">
        <v>142</v>
      </c>
      <c r="F117" s="11" t="s">
        <v>13</v>
      </c>
      <c r="G117" s="12">
        <v>55</v>
      </c>
      <c r="H117" s="13" t="s">
        <v>14</v>
      </c>
      <c r="I117" s="21" t="s">
        <v>144</v>
      </c>
      <c r="J117" s="12">
        <v>49.84</v>
      </c>
      <c r="K117" s="1"/>
      <c r="L117" s="1"/>
    </row>
    <row r="118" spans="1:12" ht="15.75" thickBot="1" x14ac:dyDescent="0.3">
      <c r="A118" s="1"/>
      <c r="B118" s="8" t="s">
        <v>207</v>
      </c>
      <c r="C118" s="9"/>
      <c r="D118" s="10" t="s">
        <v>20</v>
      </c>
      <c r="E118" s="10" t="s">
        <v>146</v>
      </c>
      <c r="F118" s="11" t="s">
        <v>13</v>
      </c>
      <c r="G118" s="12">
        <f>J118*0.11+J118</f>
        <v>5.2725</v>
      </c>
      <c r="H118" s="13" t="s">
        <v>14</v>
      </c>
      <c r="I118" s="14"/>
      <c r="J118" s="12">
        <v>4.75</v>
      </c>
      <c r="K118" s="1"/>
      <c r="L118" s="1"/>
    </row>
    <row r="119" spans="1:12" ht="15.75" thickBot="1" x14ac:dyDescent="0.3">
      <c r="A119" s="1"/>
      <c r="B119" s="8" t="s">
        <v>147</v>
      </c>
      <c r="C119" s="9"/>
      <c r="D119" s="10" t="s">
        <v>20</v>
      </c>
      <c r="E119" s="10" t="s">
        <v>146</v>
      </c>
      <c r="F119" s="11" t="s">
        <v>13</v>
      </c>
      <c r="G119" s="12">
        <v>11.25</v>
      </c>
      <c r="H119" s="13" t="s">
        <v>14</v>
      </c>
      <c r="I119" s="21"/>
      <c r="J119" s="12">
        <v>11.03</v>
      </c>
      <c r="K119" s="1"/>
      <c r="L119" s="1"/>
    </row>
    <row r="120" spans="1:12" ht="15.75" thickBot="1" x14ac:dyDescent="0.3">
      <c r="A120" s="1"/>
      <c r="B120" s="8" t="s">
        <v>148</v>
      </c>
      <c r="C120" s="9"/>
      <c r="D120" s="10" t="s">
        <v>20</v>
      </c>
      <c r="E120" s="10" t="s">
        <v>146</v>
      </c>
      <c r="F120" s="11" t="s">
        <v>149</v>
      </c>
      <c r="G120" s="64" t="s">
        <v>150</v>
      </c>
      <c r="H120" s="65"/>
      <c r="I120" s="14" t="s">
        <v>151</v>
      </c>
      <c r="J120" s="1"/>
      <c r="K120" s="1"/>
      <c r="L120" s="1"/>
    </row>
    <row r="121" spans="1:12" ht="15.75" thickBot="1" x14ac:dyDescent="0.3">
      <c r="A121" s="1"/>
      <c r="B121" s="8" t="s">
        <v>152</v>
      </c>
      <c r="C121" s="9"/>
      <c r="D121" s="10" t="s">
        <v>20</v>
      </c>
      <c r="E121" s="10" t="s">
        <v>146</v>
      </c>
      <c r="F121" s="11" t="s">
        <v>153</v>
      </c>
      <c r="G121" s="64" t="s">
        <v>154</v>
      </c>
      <c r="H121" s="65"/>
      <c r="I121" s="21" t="s">
        <v>151</v>
      </c>
      <c r="J121" s="1"/>
      <c r="K121" s="1" t="s">
        <v>155</v>
      </c>
      <c r="L121" s="1"/>
    </row>
    <row r="122" spans="1:12" ht="15.75" thickBot="1" x14ac:dyDescent="0.3">
      <c r="A122" s="1"/>
      <c r="B122" s="17" t="s">
        <v>156</v>
      </c>
      <c r="C122" s="18"/>
      <c r="D122" s="19" t="s">
        <v>157</v>
      </c>
      <c r="E122" s="19" t="s">
        <v>158</v>
      </c>
      <c r="F122" s="20" t="s">
        <v>159</v>
      </c>
      <c r="G122" s="36">
        <f>K122*1.11</f>
        <v>335.28660000000002</v>
      </c>
      <c r="H122" s="13" t="s">
        <v>23</v>
      </c>
      <c r="I122" s="37" t="s">
        <v>160</v>
      </c>
      <c r="J122" s="12">
        <v>317.16000000000003</v>
      </c>
      <c r="K122" s="38">
        <v>302.06</v>
      </c>
      <c r="L122" s="39">
        <f>208.54*1.045</f>
        <v>217.92429999999999</v>
      </c>
    </row>
    <row r="123" spans="1:12" ht="15.75" thickBot="1" x14ac:dyDescent="0.3">
      <c r="A123" s="1"/>
      <c r="B123" s="17" t="s">
        <v>161</v>
      </c>
      <c r="C123" s="18"/>
      <c r="D123" s="19" t="s">
        <v>11</v>
      </c>
      <c r="E123" s="19" t="s">
        <v>47</v>
      </c>
      <c r="F123" s="20" t="s">
        <v>159</v>
      </c>
      <c r="G123" s="36">
        <f t="shared" ref="G123:G144" si="2">K123*1.11</f>
        <v>335.28660000000002</v>
      </c>
      <c r="H123" s="13" t="s">
        <v>23</v>
      </c>
      <c r="I123" s="37" t="s">
        <v>160</v>
      </c>
      <c r="J123" s="12">
        <v>317.16000000000003</v>
      </c>
      <c r="K123" s="38">
        <v>302.06</v>
      </c>
      <c r="L123" s="1"/>
    </row>
    <row r="124" spans="1:12" ht="15.75" thickBot="1" x14ac:dyDescent="0.3">
      <c r="A124" s="1"/>
      <c r="B124" s="17" t="s">
        <v>161</v>
      </c>
      <c r="C124" s="18"/>
      <c r="D124" s="19" t="s">
        <v>157</v>
      </c>
      <c r="E124" s="19" t="s">
        <v>162</v>
      </c>
      <c r="F124" s="20" t="s">
        <v>13</v>
      </c>
      <c r="G124" s="36">
        <f t="shared" si="2"/>
        <v>27.938700000000004</v>
      </c>
      <c r="H124" s="13" t="s">
        <v>14</v>
      </c>
      <c r="I124" s="14" t="s">
        <v>163</v>
      </c>
      <c r="J124" s="12">
        <v>26.428500000000003</v>
      </c>
      <c r="K124" s="38">
        <v>25.17</v>
      </c>
      <c r="L124" s="1"/>
    </row>
    <row r="125" spans="1:12" ht="15.75" thickBot="1" x14ac:dyDescent="0.3">
      <c r="A125" s="1"/>
      <c r="B125" s="17" t="s">
        <v>161</v>
      </c>
      <c r="C125" s="18"/>
      <c r="D125" s="19" t="s">
        <v>11</v>
      </c>
      <c r="E125" s="19" t="s">
        <v>164</v>
      </c>
      <c r="F125" s="20" t="s">
        <v>13</v>
      </c>
      <c r="G125" s="36">
        <f t="shared" si="2"/>
        <v>27.938700000000004</v>
      </c>
      <c r="H125" s="13" t="s">
        <v>14</v>
      </c>
      <c r="I125" s="14" t="s">
        <v>163</v>
      </c>
      <c r="J125" s="12">
        <v>26.428500000000003</v>
      </c>
      <c r="K125" s="38">
        <v>25.17</v>
      </c>
      <c r="L125" s="1"/>
    </row>
    <row r="126" spans="1:12" ht="15.75" thickBot="1" x14ac:dyDescent="0.3">
      <c r="A126" s="1"/>
      <c r="B126" s="17" t="s">
        <v>165</v>
      </c>
      <c r="C126" s="18"/>
      <c r="D126" s="19" t="s">
        <v>20</v>
      </c>
      <c r="E126" s="19" t="s">
        <v>47</v>
      </c>
      <c r="F126" s="20" t="s">
        <v>166</v>
      </c>
      <c r="G126" s="36">
        <f t="shared" si="2"/>
        <v>209.55690000000001</v>
      </c>
      <c r="H126" s="13" t="s">
        <v>23</v>
      </c>
      <c r="I126" s="21" t="s">
        <v>167</v>
      </c>
      <c r="J126" s="12">
        <v>198.2295</v>
      </c>
      <c r="K126" s="38">
        <v>188.79</v>
      </c>
      <c r="L126" s="1"/>
    </row>
    <row r="127" spans="1:12" ht="15.75" thickBot="1" x14ac:dyDescent="0.3">
      <c r="A127" s="1"/>
      <c r="B127" s="17" t="s">
        <v>165</v>
      </c>
      <c r="C127" s="18"/>
      <c r="D127" s="19" t="s">
        <v>11</v>
      </c>
      <c r="E127" s="19" t="s">
        <v>164</v>
      </c>
      <c r="F127" s="20" t="s">
        <v>93</v>
      </c>
      <c r="G127" s="36">
        <f t="shared" si="2"/>
        <v>17.493600000000001</v>
      </c>
      <c r="H127" s="13" t="s">
        <v>14</v>
      </c>
      <c r="I127" s="21" t="s">
        <v>167</v>
      </c>
      <c r="J127" s="12">
        <v>16.547999999999998</v>
      </c>
      <c r="K127" s="38">
        <v>15.76</v>
      </c>
      <c r="L127" s="1"/>
    </row>
    <row r="128" spans="1:12" ht="15.75" thickBot="1" x14ac:dyDescent="0.3">
      <c r="A128" s="1"/>
      <c r="B128" s="17" t="s">
        <v>168</v>
      </c>
      <c r="C128" s="18"/>
      <c r="D128" s="19" t="s">
        <v>157</v>
      </c>
      <c r="E128" s="19" t="s">
        <v>169</v>
      </c>
      <c r="F128" s="20" t="s">
        <v>159</v>
      </c>
      <c r="G128" s="36">
        <f t="shared" si="2"/>
        <v>365.67840000000001</v>
      </c>
      <c r="H128" s="13" t="s">
        <v>23</v>
      </c>
      <c r="I128" s="37" t="s">
        <v>170</v>
      </c>
      <c r="J128" s="12">
        <v>345.91199999999998</v>
      </c>
      <c r="K128" s="38">
        <v>329.44</v>
      </c>
      <c r="L128" s="39">
        <f>244.95*1.045</f>
        <v>255.97274999999996</v>
      </c>
    </row>
    <row r="129" spans="1:12" ht="15.75" thickBot="1" x14ac:dyDescent="0.3">
      <c r="A129" s="1"/>
      <c r="B129" s="17" t="s">
        <v>168</v>
      </c>
      <c r="C129" s="18"/>
      <c r="D129" s="19" t="s">
        <v>11</v>
      </c>
      <c r="E129" s="19" t="s">
        <v>47</v>
      </c>
      <c r="F129" s="20" t="s">
        <v>159</v>
      </c>
      <c r="G129" s="36">
        <f t="shared" si="2"/>
        <v>365.67840000000001</v>
      </c>
      <c r="H129" s="13" t="s">
        <v>23</v>
      </c>
      <c r="I129" s="37" t="s">
        <v>170</v>
      </c>
      <c r="J129" s="12">
        <v>345.91199999999998</v>
      </c>
      <c r="K129" s="38">
        <v>329.44</v>
      </c>
      <c r="L129" s="1"/>
    </row>
    <row r="130" spans="1:12" ht="15.75" thickBot="1" x14ac:dyDescent="0.3">
      <c r="A130" s="1"/>
      <c r="B130" s="17" t="s">
        <v>168</v>
      </c>
      <c r="C130" s="18"/>
      <c r="D130" s="19" t="s">
        <v>157</v>
      </c>
      <c r="E130" s="19" t="s">
        <v>171</v>
      </c>
      <c r="F130" s="20" t="s">
        <v>13</v>
      </c>
      <c r="G130" s="36">
        <f t="shared" si="2"/>
        <v>29.2041</v>
      </c>
      <c r="H130" s="13" t="s">
        <v>14</v>
      </c>
      <c r="I130" s="14" t="s">
        <v>163</v>
      </c>
      <c r="J130" s="12">
        <v>27.625499999999999</v>
      </c>
      <c r="K130" s="38">
        <v>26.31</v>
      </c>
      <c r="L130" s="1"/>
    </row>
    <row r="131" spans="1:12" ht="15.75" thickBot="1" x14ac:dyDescent="0.3">
      <c r="A131" s="1"/>
      <c r="B131" s="17" t="s">
        <v>168</v>
      </c>
      <c r="C131" s="18"/>
      <c r="D131" s="19" t="s">
        <v>11</v>
      </c>
      <c r="E131" s="19" t="s">
        <v>164</v>
      </c>
      <c r="F131" s="20" t="s">
        <v>13</v>
      </c>
      <c r="G131" s="36">
        <f t="shared" si="2"/>
        <v>29.2041</v>
      </c>
      <c r="H131" s="13" t="s">
        <v>14</v>
      </c>
      <c r="I131" s="14" t="s">
        <v>163</v>
      </c>
      <c r="J131" s="12">
        <v>27.625499999999999</v>
      </c>
      <c r="K131" s="38">
        <v>26.31</v>
      </c>
      <c r="L131" s="1"/>
    </row>
    <row r="132" spans="1:12" ht="15.75" thickBot="1" x14ac:dyDescent="0.3">
      <c r="A132" s="1"/>
      <c r="B132" s="17" t="s">
        <v>172</v>
      </c>
      <c r="C132" s="18"/>
      <c r="D132" s="19" t="s">
        <v>20</v>
      </c>
      <c r="E132" s="19" t="s">
        <v>47</v>
      </c>
      <c r="F132" s="20" t="s">
        <v>166</v>
      </c>
      <c r="G132" s="36">
        <f t="shared" si="2"/>
        <v>239.9487</v>
      </c>
      <c r="H132" s="13" t="s">
        <v>23</v>
      </c>
      <c r="I132" s="40" t="s">
        <v>173</v>
      </c>
      <c r="J132" s="41">
        <v>226.9785</v>
      </c>
      <c r="K132" s="38">
        <v>216.17</v>
      </c>
      <c r="L132" s="1"/>
    </row>
    <row r="133" spans="1:12" ht="15.75" thickBot="1" x14ac:dyDescent="0.3">
      <c r="A133" s="1"/>
      <c r="B133" s="17" t="s">
        <v>172</v>
      </c>
      <c r="C133" s="18"/>
      <c r="D133" s="19" t="s">
        <v>11</v>
      </c>
      <c r="E133" s="19" t="s">
        <v>164</v>
      </c>
      <c r="F133" s="20" t="s">
        <v>93</v>
      </c>
      <c r="G133" s="36">
        <f t="shared" si="2"/>
        <v>18.747900000000001</v>
      </c>
      <c r="H133" s="13" t="s">
        <v>14</v>
      </c>
      <c r="I133" s="40" t="s">
        <v>173</v>
      </c>
      <c r="J133" s="42">
        <v>17.734500000000001</v>
      </c>
      <c r="K133" s="38">
        <v>16.89</v>
      </c>
      <c r="L133" s="1"/>
    </row>
    <row r="134" spans="1:12" ht="15.75" thickBot="1" x14ac:dyDescent="0.3">
      <c r="A134" s="1"/>
      <c r="B134" s="17" t="s">
        <v>174</v>
      </c>
      <c r="C134" s="18"/>
      <c r="D134" s="19" t="s">
        <v>20</v>
      </c>
      <c r="E134" s="19" t="s">
        <v>47</v>
      </c>
      <c r="F134" s="20" t="s">
        <v>159</v>
      </c>
      <c r="G134" s="36">
        <f t="shared" si="2"/>
        <v>142.15770000000001</v>
      </c>
      <c r="H134" s="13" t="s">
        <v>23</v>
      </c>
      <c r="I134" s="14"/>
      <c r="J134" s="12">
        <v>134.4735</v>
      </c>
      <c r="K134" s="38">
        <v>128.07</v>
      </c>
      <c r="L134" s="1"/>
    </row>
    <row r="135" spans="1:12" ht="15.75" thickBot="1" x14ac:dyDescent="0.3">
      <c r="A135" s="1"/>
      <c r="B135" s="17" t="s">
        <v>174</v>
      </c>
      <c r="C135" s="18"/>
      <c r="D135" s="19" t="s">
        <v>157</v>
      </c>
      <c r="E135" s="19" t="s">
        <v>175</v>
      </c>
      <c r="F135" s="20" t="s">
        <v>93</v>
      </c>
      <c r="G135" s="36">
        <f t="shared" si="2"/>
        <v>10.5783</v>
      </c>
      <c r="H135" s="13" t="s">
        <v>14</v>
      </c>
      <c r="I135" s="21"/>
      <c r="J135" s="12">
        <v>10.006499999999999</v>
      </c>
      <c r="K135" s="38">
        <v>9.5299999999999994</v>
      </c>
      <c r="L135" s="1"/>
    </row>
    <row r="136" spans="1:12" ht="15.75" thickBot="1" x14ac:dyDescent="0.3">
      <c r="A136" s="1"/>
      <c r="B136" s="17" t="s">
        <v>174</v>
      </c>
      <c r="C136" s="18"/>
      <c r="D136" s="19" t="s">
        <v>11</v>
      </c>
      <c r="E136" s="19" t="s">
        <v>164</v>
      </c>
      <c r="F136" s="20" t="s">
        <v>93</v>
      </c>
      <c r="G136" s="36">
        <f t="shared" si="2"/>
        <v>10.5783</v>
      </c>
      <c r="H136" s="13" t="s">
        <v>14</v>
      </c>
      <c r="I136" s="14"/>
      <c r="J136" s="12">
        <v>10.006499999999999</v>
      </c>
      <c r="K136" s="38">
        <v>9.5299999999999994</v>
      </c>
      <c r="L136" s="1"/>
    </row>
    <row r="137" spans="1:12" ht="15.75" thickBot="1" x14ac:dyDescent="0.3">
      <c r="A137" s="1"/>
      <c r="B137" s="17" t="s">
        <v>176</v>
      </c>
      <c r="C137" s="18"/>
      <c r="D137" s="19" t="s">
        <v>157</v>
      </c>
      <c r="E137" s="19" t="s">
        <v>177</v>
      </c>
      <c r="F137" s="20" t="s">
        <v>159</v>
      </c>
      <c r="G137" s="36">
        <f t="shared" si="2"/>
        <v>180.57480000000001</v>
      </c>
      <c r="H137" s="13" t="s">
        <v>23</v>
      </c>
      <c r="I137" s="21"/>
      <c r="J137" s="12">
        <v>170.81400000000002</v>
      </c>
      <c r="K137" s="38">
        <v>162.68</v>
      </c>
      <c r="L137" s="1"/>
    </row>
    <row r="138" spans="1:12" ht="15.75" thickBot="1" x14ac:dyDescent="0.3">
      <c r="A138" s="1"/>
      <c r="B138" s="17" t="s">
        <v>176</v>
      </c>
      <c r="C138" s="18"/>
      <c r="D138" s="19" t="s">
        <v>11</v>
      </c>
      <c r="E138" s="19" t="s">
        <v>47</v>
      </c>
      <c r="F138" s="20" t="s">
        <v>159</v>
      </c>
      <c r="G138" s="36">
        <f t="shared" si="2"/>
        <v>180.57480000000001</v>
      </c>
      <c r="H138" s="13" t="s">
        <v>23</v>
      </c>
      <c r="I138" s="14"/>
      <c r="J138" s="12">
        <v>170.81400000000002</v>
      </c>
      <c r="K138" s="38">
        <v>162.68</v>
      </c>
      <c r="L138" s="1"/>
    </row>
    <row r="139" spans="1:12" ht="15.75" thickBot="1" x14ac:dyDescent="0.3">
      <c r="A139" s="1"/>
      <c r="B139" s="17" t="s">
        <v>176</v>
      </c>
      <c r="C139" s="18"/>
      <c r="D139" s="19" t="s">
        <v>157</v>
      </c>
      <c r="E139" s="19" t="s">
        <v>178</v>
      </c>
      <c r="F139" s="20" t="s">
        <v>93</v>
      </c>
      <c r="G139" s="36">
        <f t="shared" si="2"/>
        <v>13.764000000000001</v>
      </c>
      <c r="H139" s="13" t="s">
        <v>14</v>
      </c>
      <c r="I139" s="21"/>
      <c r="J139" s="12">
        <v>13.02</v>
      </c>
      <c r="K139" s="38">
        <v>12.4</v>
      </c>
      <c r="L139" s="1"/>
    </row>
    <row r="140" spans="1:12" ht="15.75" thickBot="1" x14ac:dyDescent="0.3">
      <c r="A140" s="1"/>
      <c r="B140" s="17" t="s">
        <v>176</v>
      </c>
      <c r="C140" s="18"/>
      <c r="D140" s="19" t="s">
        <v>11</v>
      </c>
      <c r="E140" s="19" t="s">
        <v>164</v>
      </c>
      <c r="F140" s="20" t="s">
        <v>93</v>
      </c>
      <c r="G140" s="36">
        <f t="shared" si="2"/>
        <v>13.764000000000001</v>
      </c>
      <c r="H140" s="13" t="s">
        <v>14</v>
      </c>
      <c r="I140" s="14"/>
      <c r="J140" s="12">
        <v>13.02</v>
      </c>
      <c r="K140" s="38">
        <v>12.4</v>
      </c>
      <c r="L140" s="1"/>
    </row>
    <row r="141" spans="1:12" ht="15.75" thickBot="1" x14ac:dyDescent="0.3">
      <c r="A141" s="1"/>
      <c r="B141" s="17" t="s">
        <v>179</v>
      </c>
      <c r="C141" s="18"/>
      <c r="D141" s="19" t="s">
        <v>157</v>
      </c>
      <c r="E141" s="19" t="s">
        <v>180</v>
      </c>
      <c r="F141" s="20" t="s">
        <v>159</v>
      </c>
      <c r="G141" s="36">
        <f t="shared" si="2"/>
        <v>244.49970000000005</v>
      </c>
      <c r="H141" s="13" t="s">
        <v>23</v>
      </c>
      <c r="I141" s="21"/>
      <c r="J141" s="12">
        <v>231.2835</v>
      </c>
      <c r="K141" s="38">
        <v>220.27</v>
      </c>
      <c r="L141" s="1"/>
    </row>
    <row r="142" spans="1:12" ht="15.75" thickBot="1" x14ac:dyDescent="0.3">
      <c r="A142" s="1"/>
      <c r="B142" s="17" t="s">
        <v>179</v>
      </c>
      <c r="C142" s="18"/>
      <c r="D142" s="19" t="s">
        <v>11</v>
      </c>
      <c r="E142" s="19" t="s">
        <v>47</v>
      </c>
      <c r="F142" s="20" t="s">
        <v>159</v>
      </c>
      <c r="G142" s="36">
        <f t="shared" si="2"/>
        <v>244.49970000000005</v>
      </c>
      <c r="H142" s="13" t="s">
        <v>23</v>
      </c>
      <c r="I142" s="14"/>
      <c r="J142" s="12">
        <v>231.2835</v>
      </c>
      <c r="K142" s="38">
        <v>220.27</v>
      </c>
      <c r="L142" s="1"/>
    </row>
    <row r="143" spans="1:12" ht="15.75" thickBot="1" x14ac:dyDescent="0.3">
      <c r="A143" s="1"/>
      <c r="B143" s="17" t="s">
        <v>179</v>
      </c>
      <c r="C143" s="18"/>
      <c r="D143" s="19" t="s">
        <v>157</v>
      </c>
      <c r="E143" s="19" t="s">
        <v>181</v>
      </c>
      <c r="F143" s="20" t="s">
        <v>93</v>
      </c>
      <c r="G143" s="36">
        <f t="shared" si="2"/>
        <v>19.103100000000001</v>
      </c>
      <c r="H143" s="13" t="s">
        <v>14</v>
      </c>
      <c r="I143" s="21"/>
      <c r="J143" s="12">
        <v>18.070500000000003</v>
      </c>
      <c r="K143" s="38">
        <v>17.21</v>
      </c>
      <c r="L143" s="1"/>
    </row>
    <row r="144" spans="1:12" ht="15.75" thickBot="1" x14ac:dyDescent="0.3">
      <c r="A144" s="1"/>
      <c r="B144" s="17" t="s">
        <v>179</v>
      </c>
      <c r="C144" s="18"/>
      <c r="D144" s="19" t="s">
        <v>11</v>
      </c>
      <c r="E144" s="19" t="s">
        <v>164</v>
      </c>
      <c r="F144" s="20" t="s">
        <v>93</v>
      </c>
      <c r="G144" s="36">
        <f t="shared" si="2"/>
        <v>19.103100000000001</v>
      </c>
      <c r="H144" s="13" t="s">
        <v>14</v>
      </c>
      <c r="I144" s="14"/>
      <c r="J144" s="12">
        <v>18.070500000000003</v>
      </c>
      <c r="K144" s="38">
        <v>17.21</v>
      </c>
      <c r="L144" s="1"/>
    </row>
    <row r="145" spans="1:12" ht="15.75" thickBot="1" x14ac:dyDescent="0.3">
      <c r="A145" s="1"/>
      <c r="B145" s="8" t="s">
        <v>182</v>
      </c>
      <c r="C145" s="9">
        <v>1</v>
      </c>
      <c r="D145" s="10" t="s">
        <v>20</v>
      </c>
      <c r="E145" s="10" t="s">
        <v>71</v>
      </c>
      <c r="F145" s="11" t="s">
        <v>13</v>
      </c>
      <c r="G145" s="34">
        <v>9.2799999999999994</v>
      </c>
      <c r="H145" s="13" t="s">
        <v>14</v>
      </c>
      <c r="I145" s="21"/>
      <c r="J145" s="12">
        <v>8.7999999999999989</v>
      </c>
      <c r="K145" s="1"/>
      <c r="L145" s="1"/>
    </row>
    <row r="146" spans="1:12" ht="15.75" thickBot="1" x14ac:dyDescent="0.3">
      <c r="A146" s="1"/>
      <c r="B146" s="8" t="s">
        <v>182</v>
      </c>
      <c r="C146" s="9">
        <v>1</v>
      </c>
      <c r="D146" s="10" t="s">
        <v>20</v>
      </c>
      <c r="E146" s="10" t="s">
        <v>76</v>
      </c>
      <c r="F146" s="11" t="s">
        <v>22</v>
      </c>
      <c r="G146" s="34">
        <v>55.68</v>
      </c>
      <c r="H146" s="13" t="s">
        <v>23</v>
      </c>
      <c r="I146" s="14"/>
      <c r="J146" s="12">
        <v>52.67</v>
      </c>
      <c r="K146" s="1"/>
      <c r="L146" s="1"/>
    </row>
    <row r="147" spans="1:12" ht="15.75" thickBot="1" x14ac:dyDescent="0.3">
      <c r="A147" s="1"/>
      <c r="B147" s="8" t="s">
        <v>182</v>
      </c>
      <c r="C147" s="9">
        <v>2</v>
      </c>
      <c r="D147" s="10" t="s">
        <v>20</v>
      </c>
      <c r="E147" s="10" t="s">
        <v>71</v>
      </c>
      <c r="F147" s="11" t="s">
        <v>13</v>
      </c>
      <c r="G147" s="34">
        <v>12.4</v>
      </c>
      <c r="H147" s="13" t="s">
        <v>14</v>
      </c>
      <c r="I147" s="21"/>
      <c r="J147" s="12">
        <v>11.72</v>
      </c>
      <c r="K147" s="1"/>
      <c r="L147" s="1"/>
    </row>
    <row r="148" spans="1:12" ht="15.75" thickBot="1" x14ac:dyDescent="0.3">
      <c r="A148" s="1"/>
      <c r="B148" s="8" t="s">
        <v>182</v>
      </c>
      <c r="C148" s="9">
        <v>2</v>
      </c>
      <c r="D148" s="10" t="s">
        <v>20</v>
      </c>
      <c r="E148" s="10" t="s">
        <v>76</v>
      </c>
      <c r="F148" s="11" t="s">
        <v>22</v>
      </c>
      <c r="G148" s="34">
        <v>74.260000000000005</v>
      </c>
      <c r="H148" s="13" t="s">
        <v>23</v>
      </c>
      <c r="I148" s="14"/>
      <c r="J148" s="12">
        <v>70.25</v>
      </c>
      <c r="K148" s="1"/>
      <c r="L148" s="1"/>
    </row>
    <row r="149" spans="1:12" ht="15.75" thickBot="1" x14ac:dyDescent="0.3">
      <c r="A149" s="1"/>
      <c r="B149" s="8" t="s">
        <v>182</v>
      </c>
      <c r="C149" s="9">
        <v>3</v>
      </c>
      <c r="D149" s="10" t="s">
        <v>20</v>
      </c>
      <c r="E149" s="10" t="s">
        <v>71</v>
      </c>
      <c r="F149" s="11" t="s">
        <v>13</v>
      </c>
      <c r="G149" s="34">
        <v>15.48</v>
      </c>
      <c r="H149" s="13" t="s">
        <v>14</v>
      </c>
      <c r="I149" s="21"/>
      <c r="J149" s="12">
        <v>14.64</v>
      </c>
      <c r="K149" s="1"/>
      <c r="L149" s="1"/>
    </row>
    <row r="150" spans="1:12" ht="15.75" thickBot="1" x14ac:dyDescent="0.3">
      <c r="A150" s="1"/>
      <c r="B150" s="8" t="s">
        <v>182</v>
      </c>
      <c r="C150" s="9">
        <v>3</v>
      </c>
      <c r="D150" s="10" t="s">
        <v>20</v>
      </c>
      <c r="E150" s="10" t="s">
        <v>76</v>
      </c>
      <c r="F150" s="11" t="s">
        <v>22</v>
      </c>
      <c r="G150" s="34">
        <v>92.77</v>
      </c>
      <c r="H150" s="13" t="s">
        <v>23</v>
      </c>
      <c r="I150" s="14"/>
      <c r="J150" s="12">
        <v>87.76</v>
      </c>
      <c r="K150" s="1"/>
      <c r="L150" s="1"/>
    </row>
    <row r="151" spans="1:12" ht="15.75" thickBot="1" x14ac:dyDescent="0.3">
      <c r="A151" s="1"/>
      <c r="B151" s="8" t="s">
        <v>182</v>
      </c>
      <c r="C151" s="9">
        <v>4</v>
      </c>
      <c r="D151" s="10" t="s">
        <v>20</v>
      </c>
      <c r="E151" s="10" t="s">
        <v>71</v>
      </c>
      <c r="F151" s="11" t="s">
        <v>13</v>
      </c>
      <c r="G151" s="34">
        <v>17.04</v>
      </c>
      <c r="H151" s="13" t="s">
        <v>14</v>
      </c>
      <c r="I151" s="21"/>
      <c r="J151" s="12">
        <v>16.120000000000005</v>
      </c>
      <c r="K151" s="1"/>
      <c r="L151" s="1"/>
    </row>
    <row r="152" spans="1:12" ht="15.75" thickBot="1" x14ac:dyDescent="0.3">
      <c r="A152" s="1"/>
      <c r="B152" s="8" t="s">
        <v>182</v>
      </c>
      <c r="C152" s="9">
        <v>4</v>
      </c>
      <c r="D152" s="10" t="s">
        <v>20</v>
      </c>
      <c r="E152" s="10" t="s">
        <v>76</v>
      </c>
      <c r="F152" s="11" t="s">
        <v>22</v>
      </c>
      <c r="G152" s="34">
        <v>102.1</v>
      </c>
      <c r="H152" s="13" t="s">
        <v>23</v>
      </c>
      <c r="I152" s="14"/>
      <c r="J152" s="12">
        <v>96.58</v>
      </c>
      <c r="K152" s="1"/>
      <c r="L152" s="1"/>
    </row>
    <row r="153" spans="1:12" ht="15.75" thickBot="1" x14ac:dyDescent="0.3">
      <c r="A153" s="1"/>
      <c r="B153" s="8" t="s">
        <v>182</v>
      </c>
      <c r="C153" s="9">
        <v>5</v>
      </c>
      <c r="D153" s="10" t="s">
        <v>20</v>
      </c>
      <c r="E153" s="10" t="s">
        <v>71</v>
      </c>
      <c r="F153" s="11" t="s">
        <v>13</v>
      </c>
      <c r="G153" s="34">
        <v>18.559999999999999</v>
      </c>
      <c r="H153" s="13" t="s">
        <v>14</v>
      </c>
      <c r="I153" s="21"/>
      <c r="J153" s="12">
        <v>17.559999999999999</v>
      </c>
      <c r="K153" s="1"/>
      <c r="L153" s="1"/>
    </row>
    <row r="154" spans="1:12" ht="15.75" thickBot="1" x14ac:dyDescent="0.3">
      <c r="A154" s="1"/>
      <c r="B154" s="8" t="s">
        <v>182</v>
      </c>
      <c r="C154" s="9">
        <v>5</v>
      </c>
      <c r="D154" s="10" t="s">
        <v>20</v>
      </c>
      <c r="E154" s="10" t="s">
        <v>76</v>
      </c>
      <c r="F154" s="11" t="s">
        <v>22</v>
      </c>
      <c r="G154" s="34">
        <v>111.36</v>
      </c>
      <c r="H154" s="13" t="s">
        <v>23</v>
      </c>
      <c r="I154" s="14"/>
      <c r="J154" s="12">
        <v>105.34</v>
      </c>
      <c r="K154" s="1"/>
      <c r="L154" s="1"/>
    </row>
    <row r="155" spans="1:12" ht="15.75" thickBot="1" x14ac:dyDescent="0.3">
      <c r="A155" s="1"/>
      <c r="B155" s="8" t="s">
        <v>182</v>
      </c>
      <c r="C155" s="9">
        <v>6</v>
      </c>
      <c r="D155" s="10" t="s">
        <v>20</v>
      </c>
      <c r="E155" s="10" t="s">
        <v>71</v>
      </c>
      <c r="F155" s="11" t="s">
        <v>13</v>
      </c>
      <c r="G155" s="34">
        <v>20.12</v>
      </c>
      <c r="H155" s="13" t="s">
        <v>14</v>
      </c>
      <c r="I155" s="21"/>
      <c r="J155" s="12">
        <v>19.040000000000003</v>
      </c>
      <c r="K155" s="1"/>
      <c r="L155" s="1"/>
    </row>
    <row r="156" spans="1:12" ht="15.75" thickBot="1" x14ac:dyDescent="0.3">
      <c r="A156" s="1"/>
      <c r="B156" s="8" t="s">
        <v>182</v>
      </c>
      <c r="C156" s="9">
        <v>6</v>
      </c>
      <c r="D156" s="10" t="s">
        <v>20</v>
      </c>
      <c r="E156" s="10" t="s">
        <v>76</v>
      </c>
      <c r="F156" s="11" t="s">
        <v>22</v>
      </c>
      <c r="G156" s="34">
        <v>120.61</v>
      </c>
      <c r="H156" s="13" t="s">
        <v>23</v>
      </c>
      <c r="I156" s="14"/>
      <c r="J156" s="12">
        <v>114.09</v>
      </c>
      <c r="K156" s="1"/>
      <c r="L156" s="1"/>
    </row>
    <row r="157" spans="1:12" ht="15.75" thickBot="1" x14ac:dyDescent="0.3">
      <c r="A157" s="1"/>
      <c r="B157" s="8" t="s">
        <v>182</v>
      </c>
      <c r="C157" s="9">
        <v>7</v>
      </c>
      <c r="D157" s="10" t="s">
        <v>20</v>
      </c>
      <c r="E157" s="10" t="s">
        <v>71</v>
      </c>
      <c r="F157" s="11" t="s">
        <v>13</v>
      </c>
      <c r="G157" s="34">
        <v>21.68</v>
      </c>
      <c r="H157" s="13" t="s">
        <v>14</v>
      </c>
      <c r="I157" s="21"/>
      <c r="J157" s="12">
        <v>20.479999999999997</v>
      </c>
      <c r="K157" s="1"/>
      <c r="L157" s="1"/>
    </row>
    <row r="158" spans="1:12" ht="15.75" thickBot="1" x14ac:dyDescent="0.3">
      <c r="A158" s="1"/>
      <c r="B158" s="8" t="s">
        <v>182</v>
      </c>
      <c r="C158" s="9">
        <v>7</v>
      </c>
      <c r="D158" s="10" t="s">
        <v>20</v>
      </c>
      <c r="E158" s="10" t="s">
        <v>76</v>
      </c>
      <c r="F158" s="11" t="s">
        <v>22</v>
      </c>
      <c r="G158" s="34">
        <v>129.94</v>
      </c>
      <c r="H158" s="13" t="s">
        <v>23</v>
      </c>
      <c r="I158" s="14"/>
      <c r="J158" s="12">
        <v>122.91</v>
      </c>
      <c r="K158" s="1"/>
      <c r="L158" s="1"/>
    </row>
    <row r="159" spans="1:12" ht="15.75" thickBot="1" x14ac:dyDescent="0.3">
      <c r="A159" s="1"/>
      <c r="B159" s="8" t="s">
        <v>183</v>
      </c>
      <c r="C159" s="9">
        <v>8</v>
      </c>
      <c r="D159" s="10" t="s">
        <v>20</v>
      </c>
      <c r="E159" s="10" t="s">
        <v>71</v>
      </c>
      <c r="F159" s="11" t="s">
        <v>13</v>
      </c>
      <c r="G159" s="34">
        <v>23.2</v>
      </c>
      <c r="H159" s="13" t="s">
        <v>14</v>
      </c>
      <c r="I159" s="21"/>
      <c r="J159" s="12">
        <v>21.96</v>
      </c>
      <c r="K159" s="1"/>
      <c r="L159" s="1"/>
    </row>
    <row r="160" spans="1:12" ht="15.75" thickBot="1" x14ac:dyDescent="0.3">
      <c r="A160" s="1"/>
      <c r="B160" s="8" t="s">
        <v>183</v>
      </c>
      <c r="C160" s="9">
        <v>8</v>
      </c>
      <c r="D160" s="10" t="s">
        <v>20</v>
      </c>
      <c r="E160" s="10" t="s">
        <v>76</v>
      </c>
      <c r="F160" s="11" t="s">
        <v>22</v>
      </c>
      <c r="G160" s="34">
        <v>139.19</v>
      </c>
      <c r="H160" s="13" t="s">
        <v>23</v>
      </c>
      <c r="I160" s="14"/>
      <c r="J160" s="12">
        <v>131.66999999999999</v>
      </c>
      <c r="K160" s="1"/>
      <c r="L160" s="1"/>
    </row>
    <row r="161" spans="1:12" ht="15.75" thickBot="1" x14ac:dyDescent="0.3">
      <c r="A161" s="1"/>
      <c r="B161" s="8" t="s">
        <v>182</v>
      </c>
      <c r="C161" s="9" t="s">
        <v>74</v>
      </c>
      <c r="D161" s="10" t="s">
        <v>20</v>
      </c>
      <c r="E161" s="10" t="s">
        <v>71</v>
      </c>
      <c r="F161" s="11" t="s">
        <v>13</v>
      </c>
      <c r="G161" s="33">
        <v>34.979999999999997</v>
      </c>
      <c r="H161" s="13" t="s">
        <v>14</v>
      </c>
      <c r="I161" s="21"/>
      <c r="J161" s="12">
        <v>35.64</v>
      </c>
      <c r="K161" s="1"/>
      <c r="L161" s="1"/>
    </row>
    <row r="162" spans="1:12" ht="15.75" thickBot="1" x14ac:dyDescent="0.3">
      <c r="A162" s="1"/>
      <c r="B162" s="8" t="s">
        <v>182</v>
      </c>
      <c r="C162" s="9" t="s">
        <v>74</v>
      </c>
      <c r="D162" s="10" t="s">
        <v>20</v>
      </c>
      <c r="E162" s="10" t="s">
        <v>76</v>
      </c>
      <c r="F162" s="11" t="s">
        <v>22</v>
      </c>
      <c r="G162" s="33">
        <v>209.89</v>
      </c>
      <c r="H162" s="13" t="s">
        <v>23</v>
      </c>
      <c r="I162" s="14"/>
      <c r="J162" s="12">
        <v>231.64</v>
      </c>
      <c r="K162" s="1"/>
      <c r="L162" s="1"/>
    </row>
    <row r="163" spans="1:12" ht="26.25" thickBot="1" x14ac:dyDescent="0.3">
      <c r="A163" s="1"/>
      <c r="B163" s="8" t="s">
        <v>184</v>
      </c>
      <c r="C163" s="9"/>
      <c r="D163" s="10" t="s">
        <v>20</v>
      </c>
      <c r="E163" s="10" t="s">
        <v>185</v>
      </c>
      <c r="F163" s="11" t="s">
        <v>186</v>
      </c>
      <c r="G163" s="43">
        <v>0.48</v>
      </c>
      <c r="H163" s="44" t="s">
        <v>187</v>
      </c>
      <c r="I163" s="21" t="s">
        <v>188</v>
      </c>
      <c r="J163" s="45"/>
      <c r="K163" s="1"/>
      <c r="L163" s="1"/>
    </row>
    <row r="164" spans="1:12" ht="26.25" thickBot="1" x14ac:dyDescent="0.3">
      <c r="A164" s="1"/>
      <c r="B164" s="8" t="s">
        <v>189</v>
      </c>
      <c r="C164" s="9"/>
      <c r="D164" s="10" t="s">
        <v>20</v>
      </c>
      <c r="E164" s="10" t="s">
        <v>190</v>
      </c>
      <c r="F164" s="11" t="s">
        <v>186</v>
      </c>
      <c r="G164" s="46">
        <v>0.97</v>
      </c>
      <c r="H164" s="44" t="s">
        <v>187</v>
      </c>
      <c r="I164" s="21" t="s">
        <v>191</v>
      </c>
      <c r="J164" s="45"/>
      <c r="K164" s="1"/>
      <c r="L164" s="1"/>
    </row>
    <row r="165" spans="1:12" ht="15.75" thickBot="1" x14ac:dyDescent="0.3">
      <c r="A165" s="1"/>
      <c r="B165" s="49" t="s">
        <v>205</v>
      </c>
      <c r="C165" s="25" t="s">
        <v>74</v>
      </c>
      <c r="D165" s="26" t="s">
        <v>20</v>
      </c>
      <c r="E165" s="26" t="s">
        <v>185</v>
      </c>
      <c r="F165" s="27" t="s">
        <v>203</v>
      </c>
      <c r="G165" s="50">
        <v>17.489999999999998</v>
      </c>
      <c r="H165" s="51" t="s">
        <v>204</v>
      </c>
      <c r="I165" s="47"/>
      <c r="J165" s="48"/>
      <c r="K165" s="1"/>
      <c r="L165" s="1"/>
    </row>
    <row r="166" spans="1:12" ht="15.75" thickBot="1" x14ac:dyDescent="0.3">
      <c r="A166" s="1"/>
      <c r="B166" s="8" t="s">
        <v>192</v>
      </c>
      <c r="C166" s="9"/>
      <c r="D166" s="10" t="s">
        <v>20</v>
      </c>
      <c r="E166" s="10" t="s">
        <v>193</v>
      </c>
      <c r="F166" s="11" t="s">
        <v>194</v>
      </c>
      <c r="G166" s="55" t="s">
        <v>195</v>
      </c>
      <c r="H166" s="56"/>
      <c r="I166" s="57" t="s">
        <v>196</v>
      </c>
      <c r="J166" s="58"/>
      <c r="K166" s="1"/>
      <c r="L166" s="1"/>
    </row>
    <row r="167" spans="1:12" ht="15.75" thickBot="1" x14ac:dyDescent="0.3">
      <c r="A167" s="1"/>
      <c r="B167" s="8" t="s">
        <v>197</v>
      </c>
      <c r="C167" s="9"/>
      <c r="D167" s="10" t="s">
        <v>11</v>
      </c>
      <c r="E167" s="10" t="s">
        <v>198</v>
      </c>
      <c r="F167" s="11">
        <v>1</v>
      </c>
      <c r="G167" s="12">
        <f>J167*0.11+J167</f>
        <v>0</v>
      </c>
      <c r="H167" s="16"/>
      <c r="I167" s="14" t="s">
        <v>199</v>
      </c>
      <c r="J167" s="12">
        <v>0</v>
      </c>
      <c r="K167" s="1"/>
      <c r="L167" s="1"/>
    </row>
    <row r="168" spans="1:12" ht="15.75" thickBot="1" x14ac:dyDescent="0.3">
      <c r="A168" s="1"/>
      <c r="B168" s="8" t="s">
        <v>200</v>
      </c>
      <c r="C168" s="9"/>
      <c r="D168" s="10" t="s">
        <v>11</v>
      </c>
      <c r="E168" s="10" t="s">
        <v>201</v>
      </c>
      <c r="F168" s="11" t="s">
        <v>42</v>
      </c>
      <c r="G168" s="12">
        <f>J168*0.11+J168</f>
        <v>0</v>
      </c>
      <c r="H168" s="16"/>
      <c r="I168" s="21" t="s">
        <v>202</v>
      </c>
      <c r="J168" s="12">
        <v>0</v>
      </c>
      <c r="K168" s="1"/>
      <c r="L168" s="1"/>
    </row>
  </sheetData>
  <sheetProtection algorithmName="SHA-512" hashValue="kEAedLwHQTBe1+kuCUcov8pKabCyDBlf9i5UbmcZNFlrnSTYvnA8SHZyorPKzIOW5hEuZGv/IgwQEeF5f6d0pQ==" saltValue="gxUhbizPyz1BHRdAe7fEzw==" spinCount="100000" sheet="1" objects="1" scenarios="1"/>
  <mergeCells count="9">
    <mergeCell ref="G166:H166"/>
    <mergeCell ref="I166:J166"/>
    <mergeCell ref="B1:H1"/>
    <mergeCell ref="G3:H3"/>
    <mergeCell ref="G14:H14"/>
    <mergeCell ref="G72:H72"/>
    <mergeCell ref="G120:H120"/>
    <mergeCell ref="G121:H121"/>
    <mergeCell ref="G96:H9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David, David</dc:creator>
  <cp:lastModifiedBy>David, David</cp:lastModifiedBy>
  <dcterms:created xsi:type="dcterms:W3CDTF">2019-09-09T15:13:03Z</dcterms:created>
  <dcterms:modified xsi:type="dcterms:W3CDTF">2020-10-27T16:17:32Z</dcterms:modified>
</cp:coreProperties>
</file>