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8A01E7CE-E0E0-4C59-A3B9-39E9846363C3}"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Sheet1!$A$1:$AN$329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6" i="1" l="1"/>
  <c r="T126" i="1"/>
  <c r="T124" i="1"/>
  <c r="T128" i="1" l="1"/>
  <c r="AL158" i="1" l="1"/>
  <c r="AL160" i="1" l="1"/>
  <c r="AI160" i="1"/>
  <c r="AL152" i="1"/>
  <c r="AI152" i="1"/>
  <c r="AL72" i="1" l="1"/>
  <c r="AI72" i="1"/>
  <c r="AR72" i="1"/>
  <c r="AO72" i="1"/>
  <c r="AI158" i="1" l="1"/>
  <c r="AC175" i="1"/>
  <c r="AL175" i="1" s="1"/>
  <c r="AL105" i="1"/>
  <c r="AI105" i="1"/>
  <c r="AL166" i="1"/>
  <c r="AI166" i="1"/>
  <c r="AC172" i="1"/>
  <c r="AI172" i="1" s="1"/>
  <c r="AC170" i="1"/>
  <c r="AL170" i="1" s="1"/>
  <c r="AL172" i="1" l="1"/>
  <c r="AL210" i="1" s="1"/>
  <c r="AI170" i="1"/>
  <c r="AI175" i="1"/>
  <c r="AI210" i="1" l="1"/>
  <c r="AI217" i="1" s="1"/>
  <c r="AL217" i="1"/>
</calcChain>
</file>

<file path=xl/sharedStrings.xml><?xml version="1.0" encoding="utf-8"?>
<sst xmlns="http://schemas.openxmlformats.org/spreadsheetml/2006/main" count="190" uniqueCount="117">
  <si>
    <t xml:space="preserve"> Yes</t>
  </si>
  <si>
    <t xml:space="preserve"> No</t>
  </si>
  <si>
    <t>g</t>
  </si>
  <si>
    <t>mg</t>
  </si>
  <si>
    <t>Calories</t>
  </si>
  <si>
    <t>Sodium (mg)</t>
  </si>
  <si>
    <t>·</t>
  </si>
  <si>
    <t>A</t>
  </si>
  <si>
    <t>B</t>
  </si>
  <si>
    <t>Connecticut Nutrition Standards</t>
  </si>
  <si>
    <t>CNS Worksheet 9: Nutrient Analysis of Recipes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</si>
  <si>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</si>
  <si>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</si>
  <si>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</si>
  <si>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</si>
  <si>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</si>
  <si>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</si>
  <si>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</si>
  <si>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</si>
  <si>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</si>
  <si>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</si>
  <si>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</si>
  <si>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</si>
  <si>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</si>
  <si>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</si>
  <si>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</si>
  <si>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</si>
  <si>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</si>
  <si>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</si>
  <si>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</si>
  <si>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</si>
  <si>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</si>
  <si>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</si>
  <si>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</si>
  <si>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grams (g)</t>
  </si>
  <si>
    <t xml:space="preserve"> oz</t>
  </si>
  <si>
    <t xml:space="preserve"> g</t>
  </si>
  <si>
    <t>Part 2: General Standards</t>
  </si>
  <si>
    <t>List of Acceptable Foods and Beverages</t>
  </si>
  <si>
    <t>Submitting New Products for Approval</t>
  </si>
  <si>
    <t>CNS Worksheet 7: Page 1 of 6</t>
  </si>
  <si>
    <t>CNS Worksheet 7: Page 2 of 6</t>
  </si>
  <si>
    <t>CNS Worksheet 7: Page 3 of 6</t>
  </si>
  <si>
    <t>CNS Worksheet 7: Page 4 of 6</t>
  </si>
  <si>
    <t>CNS Worksheet 7: Page 5 of 6</t>
  </si>
  <si>
    <t>CNS Worksheet 7: Page 6 of 6</t>
  </si>
  <si>
    <t xml:space="preserve"> ounces =</t>
  </si>
  <si>
    <t>(The answers in steps 2, 4, and 7 are "yes.")</t>
  </si>
  <si>
    <t xml:space="preserve"> Does the product or recipe meet at least one general standard?</t>
  </si>
  <si>
    <t xml:space="preserve">The product or recipe must meet all nutrient standards for entrees sold only a la carte in steps 5 and 6 below. </t>
  </si>
  <si>
    <t xml:space="preserve">Does the product or recipe meet all nutrient standards for entrees sold only a la carte? </t>
  </si>
  <si>
    <t xml:space="preserve">Does the product or recipe meet the CNS for entrees sold only a la carte?                        </t>
  </si>
  <si>
    <t>Part 3: Nutrient Standards for Entrees Sold Only A La Carte</t>
  </si>
  <si>
    <t>Part 5: Better Choice Recommendations for Entrees Sold Only A La Carte</t>
  </si>
  <si>
    <t>Part 4: Compliance with CNS for Entrees Sold Only A La Carte</t>
  </si>
  <si>
    <t>Nutrition Information per Serving</t>
  </si>
  <si>
    <t xml:space="preserve"> (one individual serving or package, including accompaniments)</t>
  </si>
  <si>
    <t xml:space="preserve">The  product or recipe must meet one of the three entree definitions in step 1 below. </t>
  </si>
  <si>
    <t>If the food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</si>
  <si>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t>Read the ingredients for the product or recipe. For questions A-F below, check (X) either "Yes" or "No" in the blue boxes. For more information on each requirement, refer to the CSDE's document below.</t>
  </si>
  <si>
    <t>This worksheet applies to the entrees category of the Connecticut Nutrition Standards (CNS). For smoothies, refer to CNS worksheet 3. For the other CNS food categories, refer to CNS worksheets 1-2, 4-6 and 7-8. The CNS worksheets are available on the Connecticut State Department of Education's (CSDE)  webpage below.</t>
  </si>
  <si>
    <t>Meeting the Whole Grain-rich Requirement for the NSLP and SBP Meal Patterns for Grades K-12</t>
  </si>
  <si>
    <t>This worksheet is available at https://portal.ct.gov/-/media/SDE/Nutrition/HFC/CNS/</t>
  </si>
  <si>
    <t>CNS_worksheet7_Entrees.xlsx.</t>
  </si>
  <si>
    <r>
      <t>The CNS applies only to entrees that are only sold a la carte, i.e., entrees that are not sold as part of reimbursable meals in National School Lunch Program (NSLP) and School Breakfast Program (SBP). Entrees that are part of the reimbursable meal and are also sold a la carte</t>
    </r>
    <r>
      <rPr>
        <b/>
        <sz val="11"/>
        <color theme="1"/>
        <rFont val="Garamond"/>
        <family val="1"/>
      </rPr>
      <t xml:space="preserve"> at the same meal on the same day</t>
    </r>
    <r>
      <rPr>
        <sz val="11"/>
        <color theme="1"/>
        <rFont val="Garamond"/>
        <family val="1"/>
      </rPr>
      <t xml:space="preserve"> are exempt from the CNS if they: 1) are the same or smaller portion size as the NSLP and SBP; 2) have the same accompaniments; 3) meet the trans fat standard; and 4) do not contain artificial sweeteners, nonnutritive sweeteners, sugar alcohols, or chemically altered fat substitutes. </t>
    </r>
  </si>
  <si>
    <r>
      <rPr>
        <b/>
        <sz val="11"/>
        <color rgb="FFC00000"/>
        <rFont val="Garamond"/>
        <family val="1"/>
      </rPr>
      <t xml:space="preserve">Note: </t>
    </r>
    <r>
      <rPr>
        <sz val="11"/>
        <color theme="1"/>
        <rFont val="Garamond"/>
        <family val="1"/>
      </rPr>
      <t xml:space="preserve">The entree exemption applies only to </t>
    </r>
    <r>
      <rPr>
        <b/>
        <sz val="11"/>
        <color theme="1"/>
        <rFont val="Garamond"/>
        <family val="1"/>
      </rPr>
      <t>entree items as defined by the CNS</t>
    </r>
    <r>
      <rPr>
        <sz val="11"/>
        <color theme="1"/>
        <rFont val="Garamond"/>
        <family val="1"/>
      </rPr>
      <t>. Any other meal components that are also sold separately from the meal must comply with the CNS for the appropriate food category. For example, french fries that are part of a reimbursable meal cannot be sold a la carte unless they meet the nutrition standards for the CNS fruits and vegetables category. Muffins that are part of a reimbursable meal cannot be sold a la carte unless they meet the nutrition standards for the CNS snacks category.</t>
    </r>
  </si>
  <si>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 </t>
    </r>
  </si>
  <si>
    <r>
      <t xml:space="preserve">To comply with the CNS, the product or recipe must meet 1) </t>
    </r>
    <r>
      <rPr>
        <b/>
        <sz val="11"/>
        <color rgb="FF000000"/>
        <rFont val="Garamond"/>
        <family val="1"/>
      </rPr>
      <t>one</t>
    </r>
    <r>
      <rPr>
        <sz val="11"/>
        <color rgb="FF000000"/>
        <rFont val="Garamond"/>
        <family val="1"/>
      </rPr>
      <t xml:space="preserve"> of the three entree definitions; 2) </t>
    </r>
    <r>
      <rPr>
        <b/>
        <sz val="11"/>
        <color rgb="FF000000"/>
        <rFont val="Garamond"/>
        <family val="1"/>
      </rPr>
      <t>at least one</t>
    </r>
    <r>
      <rPr>
        <sz val="11"/>
        <color rgb="FF000000"/>
        <rFont val="Garamond"/>
        <family val="1"/>
      </rPr>
      <t xml:space="preserve"> of the three general standards (part 1); and 3) </t>
    </r>
    <r>
      <rPr>
        <b/>
        <sz val="11"/>
        <color rgb="FF000000"/>
        <rFont val="Garamond"/>
        <family val="1"/>
      </rPr>
      <t>all</t>
    </r>
    <r>
      <rPr>
        <sz val="11"/>
        <color rgb="FF000000"/>
        <rFont val="Garamond"/>
        <family val="1"/>
      </rPr>
      <t xml:space="preserve"> nutrient standards (part 2).  </t>
    </r>
    <r>
      <rPr>
        <b/>
        <sz val="11"/>
        <color rgb="FF000000"/>
        <rFont val="Garamond"/>
        <family val="1"/>
      </rPr>
      <t>If step 8 in part 4 indicates "yes," the product or recipe meets the CNS for the category of entrees sold only a la carte.</t>
    </r>
  </si>
  <si>
    <r>
      <t xml:space="preserve">The CNS entree definition includes three categories of main dish food items that contain the meat/meat alternates component. </t>
    </r>
    <r>
      <rPr>
        <b/>
        <sz val="11"/>
        <color theme="1"/>
        <rFont val="Garamond"/>
        <family val="1"/>
      </rPr>
      <t xml:space="preserve">Check (X) the one category </t>
    </r>
    <r>
      <rPr>
        <sz val="11"/>
        <color theme="1"/>
        <rFont val="Garamond"/>
        <family val="1"/>
      </rPr>
      <t>below that applies to the product or recipe.</t>
    </r>
  </si>
  <si>
    <r>
      <t xml:space="preserve">The entree is a combination food of a </t>
    </r>
    <r>
      <rPr>
        <b/>
        <sz val="11"/>
        <color theme="1"/>
        <rFont val="Garamond"/>
        <family val="1"/>
      </rPr>
      <t>meat/meat alternate</t>
    </r>
    <r>
      <rPr>
        <sz val="11"/>
        <color theme="1"/>
        <rFont val="Garamond"/>
        <family val="1"/>
      </rPr>
      <t xml:space="preserve"> </t>
    </r>
    <r>
      <rPr>
        <b/>
        <sz val="11"/>
        <color theme="1"/>
        <rFont val="Garamond"/>
        <family val="1"/>
      </rPr>
      <t>and</t>
    </r>
    <r>
      <rPr>
        <sz val="11"/>
        <color theme="1"/>
        <rFont val="Garamond"/>
        <family val="1"/>
      </rPr>
      <t xml:space="preserve"> </t>
    </r>
    <r>
      <rPr>
        <b/>
        <sz val="11"/>
        <color theme="1"/>
        <rFont val="Garamond"/>
        <family val="1"/>
      </rPr>
      <t>whole grain-rich (WGR) food</t>
    </r>
    <r>
      <rPr>
        <sz val="11"/>
        <color theme="1"/>
        <rFont val="Garamond"/>
        <family val="1"/>
      </rPr>
      <t>. Examples include breakfast egg sandwich on a whole-wheat English muffin, turkey wrap on whole-wheat tortilla, pizza with WGR crust, hamburger on a whole-grain bun, and bean burrito with whole-corn tortilla.</t>
    </r>
  </si>
  <si>
    <r>
      <t xml:space="preserve">The entree is a combination food of a </t>
    </r>
    <r>
      <rPr>
        <b/>
        <sz val="11"/>
        <color theme="1"/>
        <rFont val="Garamond"/>
        <family val="1"/>
      </rPr>
      <t>meat/meat alternate and vegetable/fruit</t>
    </r>
    <r>
      <rPr>
        <sz val="11"/>
        <color theme="1"/>
        <rFont val="Garamond"/>
        <family val="1"/>
      </rPr>
      <t>. Examples include chef’s salad with egg, ham, and cheese; fruit and cheese platter; baked potato with chili; and chicken vegetable stir-fry.</t>
    </r>
  </si>
  <si>
    <r>
      <t xml:space="preserve">The entree is a </t>
    </r>
    <r>
      <rPr>
        <b/>
        <sz val="11"/>
        <color theme="1"/>
        <rFont val="Garamond"/>
        <family val="1"/>
      </rPr>
      <t xml:space="preserve">meat/meat alternate alone </t>
    </r>
    <r>
      <rPr>
        <sz val="11"/>
        <color theme="1"/>
        <rFont val="Garamond"/>
        <family val="1"/>
      </rPr>
      <t xml:space="preserve">(such as a sausage patty, hard-boiled egg, and grilled chicken), excluding yogurt, low-fat or reduced fat cheese, nuts, seeds, nut/seed butters and meat snacks, e.g., jerky and meat sticks. </t>
    </r>
    <r>
      <rPr>
        <b/>
        <sz val="11"/>
        <color rgb="FFC00000"/>
        <rFont val="Garamond"/>
        <family val="1"/>
      </rPr>
      <t>Note:</t>
    </r>
    <r>
      <rPr>
        <b/>
        <sz val="11"/>
        <color rgb="FFFF0000"/>
        <rFont val="Garamond"/>
        <family val="1"/>
      </rPr>
      <t xml:space="preserve"> </t>
    </r>
    <r>
      <rPr>
        <sz val="11"/>
        <color theme="1"/>
        <rFont val="Garamond"/>
        <family val="1"/>
      </rPr>
      <t xml:space="preserve">Yogurt, cheese, nuts, seeds, nut/seed butters, and meat snacks must meet the nutrition standards for the </t>
    </r>
    <r>
      <rPr>
        <b/>
        <sz val="11"/>
        <color theme="1"/>
        <rFont val="Garamond"/>
        <family val="1"/>
      </rPr>
      <t>snacks category</t>
    </r>
    <r>
      <rPr>
        <sz val="11"/>
        <color theme="1"/>
        <rFont val="Garamond"/>
        <family val="1"/>
      </rPr>
      <t xml:space="preserve"> (see worksheet 1).</t>
    </r>
  </si>
  <si>
    <r>
      <t xml:space="preserve"> The entree product or recipe must meet </t>
    </r>
    <r>
      <rPr>
        <b/>
        <sz val="11"/>
        <rFont val="Garamond"/>
        <family val="1"/>
      </rPr>
      <t>at least one</t>
    </r>
    <r>
      <rPr>
        <sz val="11"/>
        <rFont val="Garamond"/>
        <family val="1"/>
      </rPr>
      <t xml:space="preserve"> general standard. </t>
    </r>
    <r>
      <rPr>
        <b/>
        <sz val="11"/>
        <rFont val="Garamond"/>
        <family val="1"/>
      </rPr>
      <t>Check (X) all that apply:</t>
    </r>
  </si>
  <si>
    <r>
      <rPr>
        <b/>
        <sz val="11"/>
        <rFont val="Garamond"/>
        <family val="1"/>
      </rPr>
      <t xml:space="preserve">Standard 2 — Food group: </t>
    </r>
    <r>
      <rPr>
        <sz val="11"/>
        <rFont val="Garamond"/>
        <family val="1"/>
      </rPr>
      <t xml:space="preserve">The food item has one of the following food groups as the first ingredient: fruits; vegetables; dairy; or protein foods, e.g., meat, beans, poultry, seafood, eggs, nuts, and seeds. If </t>
    </r>
    <r>
      <rPr>
        <b/>
        <sz val="11"/>
        <rFont val="Garamond"/>
        <family val="1"/>
      </rPr>
      <t xml:space="preserve">tofu, textured vegetable protein (TVP) or soybeans </t>
    </r>
    <r>
      <rPr>
        <sz val="11"/>
        <rFont val="Garamond"/>
        <family val="1"/>
      </rPr>
      <t>are the first ingredient, the product meets the protein food group general standard. If water is the first ingredient (or greatest ingredient by weight for recipes), the second ingredient (or second greatest ingredient by weight for recipes) must be a fruit, vegetable, dairy, or protein food.</t>
    </r>
  </si>
  <si>
    <r>
      <rPr>
        <b/>
        <sz val="11"/>
        <rFont val="Garamond"/>
        <family val="1"/>
      </rPr>
      <t xml:space="preserve">Standard 3 — Combination food: </t>
    </r>
    <r>
      <rPr>
        <sz val="11"/>
        <rFont val="Garamond"/>
        <family val="1"/>
      </rPr>
      <t>The food item is a combination food that contains at least ¼ cup of fruit and/or vegetable. Combination foods contain two or more components representing two or more of the recommended food groups (fruits, vegetables, dairy, protein, and grains). Combination foods that include grains must also meet the WGR standard (refer to standard 1 above). For example, the breading on chicken nuggets and the crust in pizza must be WGR.</t>
    </r>
  </si>
  <si>
    <r>
      <t xml:space="preserve">Determine the </t>
    </r>
    <r>
      <rPr>
        <b/>
        <sz val="11"/>
        <rFont val="Garamond"/>
        <family val="1"/>
      </rPr>
      <t>nutrition information per serving</t>
    </r>
    <r>
      <rPr>
        <sz val="11"/>
        <rFont val="Garamond"/>
        <family val="1"/>
      </rPr>
      <t xml:space="preserve"> for the product or recipe.</t>
    </r>
  </si>
  <si>
    <r>
      <rPr>
        <b/>
        <sz val="11"/>
        <rFont val="Garamond"/>
        <family val="1"/>
      </rPr>
      <t xml:space="preserve">For individually packaged foods only: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5B below. </t>
    </r>
  </si>
  <si>
    <r>
      <t xml:space="preserve">Nutrition information per serving </t>
    </r>
    <r>
      <rPr>
        <sz val="11"/>
        <color theme="1"/>
        <rFont val="Garamond"/>
        <family val="1"/>
      </rPr>
      <t xml:space="preserve">(or </t>
    </r>
    <r>
      <rPr>
        <b/>
        <sz val="11"/>
        <color theme="1"/>
        <rFont val="Garamond"/>
        <family val="1"/>
      </rPr>
      <t xml:space="preserve">per package </t>
    </r>
    <r>
      <rPr>
        <sz val="11"/>
        <color theme="1"/>
        <rFont val="Garamond"/>
        <family val="1"/>
      </rPr>
      <t>if the package contains multiple servings):</t>
    </r>
  </si>
  <si>
    <r>
      <t xml:space="preserve">Enter the </t>
    </r>
    <r>
      <rPr>
        <b/>
        <sz val="11"/>
        <color theme="1"/>
        <rFont val="Garamond"/>
        <family val="1"/>
      </rPr>
      <t>serving size weight (in grams)</t>
    </r>
    <r>
      <rPr>
        <sz val="11"/>
        <color theme="1"/>
        <rFont val="Garamond"/>
        <family val="1"/>
      </rPr>
      <t xml:space="preserve"> and </t>
    </r>
    <r>
      <rPr>
        <b/>
        <sz val="11"/>
        <color theme="1"/>
        <rFont val="Garamond"/>
        <family val="1"/>
      </rPr>
      <t>nutrition information per serving</t>
    </r>
    <r>
      <rPr>
        <sz val="11"/>
        <color theme="1"/>
        <rFont val="Garamond"/>
        <family val="1"/>
      </rPr>
      <t xml:space="preserve"> from the product's Nutrition Facts label or the entree recipe. If the serving size is listed only in ounces, enter ounces below to convert to grams.</t>
    </r>
  </si>
  <si>
    <r>
      <t>Calories:</t>
    </r>
    <r>
      <rPr>
        <sz val="11"/>
        <rFont val="Garamond"/>
        <family val="1"/>
      </rPr>
      <t xml:space="preserve"> 350 or less </t>
    </r>
  </si>
  <si>
    <r>
      <t>Trans fat:</t>
    </r>
    <r>
      <rPr>
        <sz val="11"/>
        <rFont val="Garamond"/>
        <family val="1"/>
      </rPr>
      <t xml:space="preserve"> 0 g</t>
    </r>
  </si>
  <si>
    <r>
      <t xml:space="preserve">Sodium: </t>
    </r>
    <r>
      <rPr>
        <sz val="11"/>
        <rFont val="Garamond"/>
        <family val="1"/>
      </rPr>
      <t>480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</si>
  <si>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</si>
  <si>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t>
    </r>
    <r>
      <rPr>
        <sz val="11"/>
        <rFont val="Garamond"/>
        <family val="1"/>
      </rPr>
      <t>15 grams or less</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</si>
  <si>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</si>
  <si>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</si>
  <si>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</si>
  <si>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35% or less by weight</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</si>
  <si>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</si>
  <si>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</si>
  <si>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</si>
  <si>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</si>
  <si>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</si>
  <si>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</si>
  <si>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</si>
  <si>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rgb="FFC00000"/>
        <rFont val="Garamond"/>
        <family val="1"/>
      </rPr>
      <t xml:space="preserve">Note: </t>
    </r>
    <r>
      <rPr>
        <sz val="11"/>
        <rFont val="Garamond"/>
        <family val="1"/>
      </rPr>
      <t xml:space="preserve">This recommendation </t>
    </r>
    <r>
      <rPr>
        <sz val="11"/>
        <color theme="1"/>
        <rFont val="Garamond"/>
        <family val="1"/>
      </rPr>
      <t>does not apply to meat/meat alternates alone, such as sausage patty, hard-boiled egg, and grilled chicken.</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</si>
  <si>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</si>
  <si>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r>
      <rPr>
        <b/>
        <sz val="11"/>
        <color rgb="FFC00000"/>
        <rFont val="Garamond"/>
        <family val="1"/>
      </rPr>
      <t xml:space="preserve">Note: </t>
    </r>
    <r>
      <rPr>
        <sz val="11"/>
        <rFont val="Garamond"/>
        <family val="1"/>
      </rPr>
      <t>This recommendation appli</t>
    </r>
    <r>
      <rPr>
        <sz val="11"/>
        <color theme="1"/>
        <rFont val="Garamond"/>
        <family val="1"/>
      </rPr>
      <t>es only to combination entrees that contain a WGR grain food such as bread, pasta, and rice. Examples include pizza, breaded chicken, lasagna, and sandwiches.</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</si>
  <si>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</si>
  <si>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r>
      <t xml:space="preserve"> Does the product or recipe meet the </t>
    </r>
    <r>
      <rPr>
        <b/>
        <sz val="11"/>
        <rFont val="Garamond"/>
        <family val="1"/>
      </rPr>
      <t xml:space="preserve">definition for an entree item </t>
    </r>
    <r>
      <rPr>
        <b/>
        <sz val="11"/>
        <color indexed="8"/>
        <rFont val="Garamond"/>
        <family val="1"/>
      </rPr>
      <t>under the CNS?</t>
    </r>
  </si>
  <si>
    <r>
      <t xml:space="preserve">Part 2: Nutrient Standards for Entrees Sold Only A La Carte, </t>
    </r>
    <r>
      <rPr>
        <b/>
        <i/>
        <sz val="14"/>
        <color theme="0"/>
        <rFont val="Arial Narrow"/>
        <family val="2"/>
      </rPr>
      <t>continued</t>
    </r>
  </si>
  <si>
    <t>Part 1: Entree Definition</t>
  </si>
  <si>
    <t>Guidance on Evaluating Recipes for Compliance with the CNS</t>
  </si>
  <si>
    <t>Note: The nutrition information must be for the food item as served, including any added accompaniments such as butter, cream cheese, syrup, salsa, and condiments, e.g., ketchup, mustard, relish, mayonnaise, and salad dressing.  For example, if a hamburger is served with ketchup and mustard, enter the combined nutrition information for calories, fat, saturated fat, trans fat, sodium, fiber and sugars for all three foods. To determine the nutrition information for recipes, refer to the CSDE's resources below.</t>
  </si>
  <si>
    <t xml:space="preserve">(All answers in step 5B are "yes" and all answers in step 6A-F are "no.") </t>
  </si>
  <si>
    <r>
      <t xml:space="preserve">Does the product contain </t>
    </r>
    <r>
      <rPr>
        <b/>
        <sz val="11"/>
        <rFont val="Garamond"/>
        <family val="1"/>
      </rPr>
      <t>nonnutritive sweeteners or sugar alcohols</t>
    </r>
    <r>
      <rPr>
        <sz val="11"/>
        <rFont val="Garamond"/>
        <family val="1"/>
      </rPr>
      <t xml:space="preserve">? </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</si>
  <si>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</si>
  <si>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</si>
  <si>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</si>
  <si>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t>School Year 2023-24</t>
  </si>
  <si>
    <t>Using Product Formulation Statements in the School Nutrition Programs</t>
  </si>
  <si>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</si>
  <si>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</si>
  <si>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r>
      <t xml:space="preserve">Standard 1 — Whole grain-rich (WGR) food: </t>
    </r>
    <r>
      <rPr>
        <sz val="11"/>
        <color theme="1"/>
        <rFont val="Garamond"/>
        <family val="1"/>
      </rPr>
      <t>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resources below.</t>
    </r>
  </si>
  <si>
    <t xml:space="preserve">Connecticut Nutrition Standards (CNS) Worksheet 7: </t>
  </si>
  <si>
    <t>Evaluating Entrees Sold Only A La Carte for CNS Compliance</t>
  </si>
  <si>
    <t>Keep completed worksheets on file for Healthy Food Certification (HFC) documentation (due November 30 of each year) and the CSDE's Administrative Review of the school nutrition programs. The CSDE recommends maintaining completed worksheets electronically in a computer folder.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</si>
</sst>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7" x14ac:knownFonts="1">
    <font>
      <sz val="11"/>
      <color theme="1"/>
      <name val="Calibri"/>
      <family val="2"/>
      <scheme val="minor"/>
    </font>
    <font>
      <sz val="14"/>
      <name val="Arial Narrow"/>
      <family val="2"/>
    </font>
    <font>
      <u/>
      <sz val="11"/>
      <color theme="10"/>
      <name val="Calibri"/>
      <family val="2"/>
      <scheme val="minor"/>
    </font>
    <font>
      <sz val="11"/>
      <color theme="1"/>
      <name val="Garamond"/>
      <family val="1"/>
    </font>
    <font>
      <sz val="9"/>
      <color theme="1"/>
      <name val="Arial"/>
      <family val="2"/>
    </font>
    <font>
      <sz val="8"/>
      <color theme="1"/>
      <name val="Arial Narrow"/>
      <family val="2"/>
    </font>
    <font>
      <sz val="14"/>
      <color theme="1"/>
      <name val="Arial Narrow"/>
      <family val="2"/>
    </font>
    <font>
      <b/>
      <sz val="11"/>
      <color rgb="FFFF0000"/>
      <name val="Arial Narrow"/>
      <family val="2"/>
    </font>
    <font>
      <sz val="11"/>
      <color theme="1"/>
      <name val="Symbol"/>
      <family val="1"/>
      <charset val="2"/>
    </font>
    <font>
      <sz val="11"/>
      <color theme="1"/>
      <name val="Arial"/>
      <family val="2"/>
    </font>
    <font>
      <b/>
      <sz val="14"/>
      <color theme="0"/>
      <name val="Arial Narrow"/>
      <family val="2"/>
    </font>
    <font>
      <b/>
      <sz val="14"/>
      <name val="Arial Narrow"/>
      <family val="2"/>
    </font>
    <font>
      <u/>
      <sz val="11"/>
      <color theme="10"/>
      <name val="Garamond"/>
      <family val="1"/>
    </font>
    <font>
      <b/>
      <sz val="11"/>
      <color rgb="FFC00000"/>
      <name val="Garamond"/>
      <family val="1"/>
    </font>
    <font>
      <sz val="11"/>
      <name val="Garamond"/>
      <family val="1"/>
    </font>
    <font>
      <b/>
      <sz val="11"/>
      <color theme="1"/>
      <name val="Garamond"/>
      <family val="1"/>
    </font>
    <font>
      <b/>
      <sz val="11"/>
      <name val="Garamond"/>
      <family val="1"/>
    </font>
    <font>
      <sz val="11"/>
      <color indexed="8"/>
      <name val="Garamond"/>
      <family val="1"/>
    </font>
    <font>
      <sz val="11"/>
      <color rgb="FF000000"/>
      <name val="Garamond"/>
      <family val="1"/>
    </font>
    <font>
      <b/>
      <sz val="11"/>
      <color rgb="FF000000"/>
      <name val="Garamond"/>
      <family val="1"/>
    </font>
    <font>
      <sz val="10"/>
      <color theme="1"/>
      <name val="Garamond"/>
      <family val="1"/>
    </font>
    <font>
      <b/>
      <sz val="10"/>
      <color theme="1"/>
      <name val="Garamond"/>
      <family val="1"/>
    </font>
    <font>
      <sz val="8"/>
      <color theme="1"/>
      <name val="Garamond"/>
      <family val="1"/>
    </font>
    <font>
      <sz val="10"/>
      <name val="Garamond"/>
      <family val="1"/>
    </font>
    <font>
      <sz val="11"/>
      <color rgb="FFC00000"/>
      <name val="Garamond"/>
      <family val="1"/>
    </font>
    <font>
      <b/>
      <sz val="11"/>
      <color theme="0"/>
      <name val="Garamond"/>
      <family val="1"/>
    </font>
    <font>
      <sz val="11"/>
      <color theme="0"/>
      <name val="Garamond"/>
      <family val="1"/>
    </font>
    <font>
      <b/>
      <sz val="11"/>
      <color rgb="FFFF0000"/>
      <name val="Garamond"/>
      <family val="1"/>
    </font>
    <font>
      <b/>
      <sz val="10"/>
      <color theme="0"/>
      <name val="Garamond"/>
      <family val="1"/>
    </font>
    <font>
      <b/>
      <sz val="12"/>
      <color theme="1"/>
      <name val="Garamond"/>
      <family val="1"/>
    </font>
    <font>
      <sz val="9"/>
      <color theme="1"/>
      <name val="Garamond"/>
      <family val="1"/>
    </font>
    <font>
      <sz val="9"/>
      <name val="Garamond"/>
      <family val="1"/>
    </font>
    <font>
      <b/>
      <sz val="9"/>
      <name val="Garamond"/>
      <family val="1"/>
    </font>
    <font>
      <b/>
      <sz val="9"/>
      <color theme="1"/>
      <name val="Garamond"/>
      <family val="1"/>
    </font>
    <font>
      <b/>
      <sz val="9"/>
      <color rgb="FFC00000"/>
      <name val="Garamond"/>
      <family val="1"/>
    </font>
    <font>
      <b/>
      <sz val="10"/>
      <name val="Garamond"/>
      <family val="1"/>
    </font>
    <font>
      <b/>
      <u/>
      <sz val="10"/>
      <color theme="10"/>
      <name val="Garamond"/>
      <family val="1"/>
    </font>
    <font>
      <b/>
      <i/>
      <sz val="11"/>
      <color theme="1"/>
      <name val="Garamond"/>
      <family val="1"/>
    </font>
    <font>
      <b/>
      <sz val="7"/>
      <color theme="1"/>
      <name val="Garamond"/>
      <family val="1"/>
    </font>
    <font>
      <i/>
      <sz val="11"/>
      <color theme="1"/>
      <name val="Garamond"/>
      <family val="1"/>
    </font>
    <font>
      <sz val="9"/>
      <color rgb="FF0000FF"/>
      <name val="Garamond"/>
      <family val="1"/>
    </font>
    <font>
      <b/>
      <sz val="11"/>
      <color rgb="FF0000FF"/>
      <name val="Garamond"/>
      <family val="1"/>
    </font>
    <font>
      <b/>
      <sz val="9"/>
      <color rgb="FFFF0000"/>
      <name val="Garamond"/>
      <family val="1"/>
    </font>
    <font>
      <sz val="8"/>
      <name val="Garamond"/>
      <family val="1"/>
    </font>
    <font>
      <sz val="11"/>
      <color rgb="FF0000FF"/>
      <name val="Garamond"/>
      <family val="1"/>
    </font>
    <font>
      <sz val="11"/>
      <color rgb="FFFF0000"/>
      <name val="Garamond"/>
      <family val="1"/>
    </font>
    <font>
      <i/>
      <sz val="11"/>
      <color indexed="8"/>
      <name val="Garamond"/>
      <family val="1"/>
    </font>
    <font>
      <i/>
      <sz val="11"/>
      <color rgb="FF0000FF"/>
      <name val="Garamond"/>
      <family val="1"/>
    </font>
    <font>
      <vertAlign val="superscript"/>
      <sz val="10"/>
      <color theme="1"/>
      <name val="Garamond"/>
      <family val="1"/>
    </font>
    <font>
      <sz val="10"/>
      <color rgb="FF000000"/>
      <name val="Garamond"/>
      <family val="1"/>
    </font>
    <font>
      <sz val="7"/>
      <color theme="1"/>
      <name val="Garamond"/>
      <family val="1"/>
    </font>
    <font>
      <sz val="7"/>
      <color rgb="FF000000"/>
      <name val="Garamond"/>
      <family val="1"/>
    </font>
    <font>
      <sz val="8"/>
      <color rgb="FF0000FF"/>
      <name val="Garamond"/>
      <family val="1"/>
    </font>
    <font>
      <b/>
      <sz val="8"/>
      <name val="Garamond"/>
      <family val="1"/>
    </font>
    <font>
      <sz val="7"/>
      <color rgb="FF000099"/>
      <name val="Garamond"/>
      <family val="1"/>
    </font>
    <font>
      <b/>
      <sz val="11"/>
      <color indexed="8"/>
      <name val="Garamond"/>
      <family val="1"/>
    </font>
    <font>
      <b/>
      <i/>
      <sz val="14"/>
      <color theme="0"/>
      <name val="Arial Narrow"/>
      <family val="2"/>
    </font>
  </fonts>
  <fills count="12">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6600"/>
        <bgColor indexed="64"/>
      </patternFill>
    </fill>
    <fill>
      <patternFill patternType="solid">
        <fgColor indexed="9"/>
        <bgColor indexed="26"/>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2" fillId="0" borderId="0" applyNumberFormat="0" applyFill="0" applyBorder="0" applyAlignment="0" applyProtection="0"/>
  </cellStyleXfs>
  <cellXfs count="270">
    <xf numFmtId="0" fontId="0" fillId="0" borderId="0" xfId="0"/>
    <xf numFmtId="0" fontId="3" fillId="0" borderId="0" xfId="0" applyFont="1"/>
    <xf numFmtId="0" fontId="5" fillId="0" borderId="0" xfId="0" applyFont="1"/>
    <xf numFmtId="0" fontId="4" fillId="4" borderId="0" xfId="0" applyFont="1" applyFill="1"/>
    <xf numFmtId="0" fontId="4" fillId="0" borderId="0" xfId="0" applyFont="1"/>
    <xf numFmtId="0" fontId="6" fillId="0" borderId="0" xfId="0" applyFont="1"/>
    <xf numFmtId="0" fontId="9" fillId="0" borderId="0" xfId="0" applyFont="1"/>
    <xf numFmtId="0" fontId="1" fillId="4" borderId="0" xfId="0" applyFont="1" applyFill="1"/>
    <xf numFmtId="0" fontId="10" fillId="4" borderId="0" xfId="0" applyFont="1" applyFill="1" applyAlignment="1">
      <alignment horizontal="center" wrapText="1"/>
    </xf>
    <xf numFmtId="0" fontId="6" fillId="4" borderId="0" xfId="0" applyFont="1" applyFill="1"/>
    <xf numFmtId="0" fontId="8" fillId="0" borderId="0" xfId="0" applyFont="1" applyAlignment="1">
      <alignment vertical="center"/>
    </xf>
    <xf numFmtId="0" fontId="3" fillId="11" borderId="5" xfId="0" applyFont="1" applyFill="1" applyBorder="1"/>
    <xf numFmtId="0" fontId="3" fillId="11" borderId="0" xfId="0" applyFont="1" applyFill="1"/>
    <xf numFmtId="0" fontId="3" fillId="11" borderId="2" xfId="0" applyFont="1" applyFill="1" applyBorder="1"/>
    <xf numFmtId="0" fontId="3" fillId="11" borderId="4" xfId="0" applyFont="1" applyFill="1" applyBorder="1"/>
    <xf numFmtId="0" fontId="3" fillId="11" borderId="3" xfId="0" applyFont="1" applyFill="1" applyBorder="1"/>
    <xf numFmtId="0" fontId="3" fillId="11" borderId="6" xfId="0" applyFont="1" applyFill="1" applyBorder="1"/>
    <xf numFmtId="0" fontId="8" fillId="3" borderId="0" xfId="0" applyFont="1" applyFill="1" applyAlignment="1">
      <alignment vertical="center"/>
    </xf>
    <xf numFmtId="0" fontId="13" fillId="4" borderId="0" xfId="0" applyFont="1" applyFill="1" applyAlignment="1">
      <alignment horizontal="center" wrapText="1"/>
    </xf>
    <xf numFmtId="0" fontId="14" fillId="4" borderId="0" xfId="0" applyFont="1" applyFill="1"/>
    <xf numFmtId="0" fontId="3" fillId="3" borderId="0" xfId="0" applyFont="1" applyFill="1" applyAlignment="1">
      <alignment vertical="top" wrapText="1"/>
    </xf>
    <xf numFmtId="0" fontId="3" fillId="3" borderId="0" xfId="0" applyFont="1" applyFill="1" applyAlignment="1">
      <alignment horizontal="left" vertical="top" wrapText="1"/>
    </xf>
    <xf numFmtId="0" fontId="3" fillId="7" borderId="0" xfId="0" applyFont="1" applyFill="1" applyAlignment="1">
      <alignment vertical="top" wrapText="1"/>
    </xf>
    <xf numFmtId="0" fontId="14" fillId="0" borderId="0" xfId="0" applyFont="1" applyAlignment="1">
      <alignment vertical="center" wrapText="1"/>
    </xf>
    <xf numFmtId="0" fontId="14" fillId="0" borderId="0" xfId="0" applyFont="1" applyAlignment="1">
      <alignment vertical="top"/>
    </xf>
    <xf numFmtId="0" fontId="14" fillId="0" borderId="0" xfId="0" applyFont="1" applyAlignment="1">
      <alignment vertical="top" wrapText="1"/>
    </xf>
    <xf numFmtId="0" fontId="17" fillId="0" borderId="0" xfId="0" applyFont="1"/>
    <xf numFmtId="0" fontId="17" fillId="10" borderId="0" xfId="0" applyFont="1" applyFill="1"/>
    <xf numFmtId="0" fontId="3" fillId="0" borderId="0" xfId="0" applyFont="1" applyAlignment="1">
      <alignment vertical="center"/>
    </xf>
    <xf numFmtId="0" fontId="12" fillId="0" borderId="0" xfId="1" applyFont="1" applyFill="1" applyAlignment="1" applyProtection="1">
      <alignment horizontal="left" vertical="top" wrapText="1"/>
    </xf>
    <xf numFmtId="0" fontId="15" fillId="0" borderId="0" xfId="0" applyFont="1"/>
    <xf numFmtId="0" fontId="14" fillId="0" borderId="0" xfId="0" applyFont="1"/>
    <xf numFmtId="0" fontId="15" fillId="4" borderId="5" xfId="0" applyFont="1" applyFill="1" applyBorder="1"/>
    <xf numFmtId="0" fontId="15" fillId="4" borderId="0" xfId="0" applyFont="1" applyFill="1"/>
    <xf numFmtId="0" fontId="15" fillId="4" borderId="2" xfId="0" applyFont="1" applyFill="1" applyBorder="1"/>
    <xf numFmtId="164" fontId="16" fillId="6" borderId="1" xfId="0" applyNumberFormat="1" applyFont="1" applyFill="1" applyBorder="1"/>
    <xf numFmtId="0" fontId="18" fillId="8" borderId="0" xfId="0" applyFont="1" applyFill="1" applyAlignment="1">
      <alignment vertical="top" wrapText="1"/>
    </xf>
    <xf numFmtId="0" fontId="16" fillId="0" borderId="0" xfId="0" applyFont="1"/>
    <xf numFmtId="0" fontId="20" fillId="0" borderId="0" xfId="0" applyFont="1"/>
    <xf numFmtId="0" fontId="23" fillId="0" borderId="0" xfId="0" applyFont="1"/>
    <xf numFmtId="0" fontId="13" fillId="0" borderId="0" xfId="0" applyFont="1"/>
    <xf numFmtId="0" fontId="24" fillId="0" borderId="0" xfId="0" applyFont="1"/>
    <xf numFmtId="0" fontId="23" fillId="0" borderId="0" xfId="0" applyFont="1" applyAlignment="1">
      <alignment vertical="center" wrapText="1"/>
    </xf>
    <xf numFmtId="0" fontId="15" fillId="0" borderId="0" xfId="0" applyFont="1" applyAlignment="1">
      <alignment vertical="top" wrapText="1"/>
    </xf>
    <xf numFmtId="0" fontId="15" fillId="6" borderId="1" xfId="0" applyFont="1" applyFill="1" applyBorder="1" applyAlignment="1" applyProtection="1">
      <alignment horizontal="center"/>
      <protection locked="0"/>
    </xf>
    <xf numFmtId="0" fontId="15" fillId="0" borderId="0" xfId="0" applyFont="1" applyAlignment="1">
      <alignment horizontal="center"/>
    </xf>
    <xf numFmtId="0" fontId="26" fillId="0" borderId="0" xfId="0" applyFont="1"/>
    <xf numFmtId="0" fontId="25" fillId="0" borderId="0" xfId="0" applyFont="1" applyAlignment="1">
      <alignment horizontal="center"/>
    </xf>
    <xf numFmtId="0" fontId="3" fillId="0" borderId="0" xfId="0" applyFont="1" applyAlignment="1">
      <alignment vertical="top" wrapText="1"/>
    </xf>
    <xf numFmtId="0" fontId="15" fillId="2" borderId="1" xfId="0" applyFont="1" applyFill="1" applyBorder="1" applyAlignment="1">
      <alignment horizontal="center"/>
    </xf>
    <xf numFmtId="0" fontId="15" fillId="5" borderId="0" xfId="0" applyFont="1" applyFill="1"/>
    <xf numFmtId="0" fontId="3" fillId="5" borderId="0" xfId="0" applyFont="1" applyFill="1"/>
    <xf numFmtId="0" fontId="13" fillId="2" borderId="1" xfId="0" applyFont="1" applyFill="1" applyBorder="1" applyAlignment="1">
      <alignment horizontal="center"/>
    </xf>
    <xf numFmtId="0" fontId="30" fillId="5" borderId="0" xfId="0" applyFont="1" applyFill="1"/>
    <xf numFmtId="0" fontId="30" fillId="0" borderId="0" xfId="0" applyFont="1"/>
    <xf numFmtId="0" fontId="28" fillId="0" borderId="0" xfId="0" applyFont="1" applyAlignment="1">
      <alignment horizontal="center" vertical="center"/>
    </xf>
    <xf numFmtId="0" fontId="29" fillId="0" borderId="0" xfId="0" applyFont="1"/>
    <xf numFmtId="0" fontId="31" fillId="0" borderId="0" xfId="0" applyFont="1"/>
    <xf numFmtId="0" fontId="32" fillId="0" borderId="0" xfId="0" applyFont="1"/>
    <xf numFmtId="0" fontId="33" fillId="0" borderId="0" xfId="0" applyFont="1"/>
    <xf numFmtId="0" fontId="21" fillId="0" borderId="0" xfId="0" applyFont="1"/>
    <xf numFmtId="0" fontId="31" fillId="0" borderId="0" xfId="0" applyFont="1" applyAlignment="1">
      <alignment vertical="center" wrapText="1"/>
    </xf>
    <xf numFmtId="0" fontId="13"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15" fillId="5" borderId="0" xfId="0" applyFont="1" applyFill="1" applyAlignment="1">
      <alignment horizontal="left" indent="1"/>
    </xf>
    <xf numFmtId="0" fontId="14" fillId="5" borderId="0" xfId="0" applyFont="1" applyFill="1"/>
    <xf numFmtId="0" fontId="16" fillId="5" borderId="0" xfId="0" applyFont="1" applyFill="1"/>
    <xf numFmtId="0" fontId="14" fillId="5" borderId="0" xfId="0" applyFont="1" applyFill="1" applyAlignment="1">
      <alignment vertical="center" wrapText="1"/>
    </xf>
    <xf numFmtId="0" fontId="14" fillId="0" borderId="0" xfId="0" applyFont="1" applyAlignment="1">
      <alignment horizontal="left" indent="1"/>
    </xf>
    <xf numFmtId="0" fontId="35" fillId="0" borderId="0" xfId="0" applyFont="1"/>
    <xf numFmtId="0" fontId="36" fillId="4" borderId="0" xfId="1" applyFont="1" applyFill="1" applyAlignment="1" applyProtection="1"/>
    <xf numFmtId="0" fontId="21" fillId="0" borderId="0" xfId="0" applyFont="1" applyAlignment="1">
      <alignment vertical="center"/>
    </xf>
    <xf numFmtId="0" fontId="25" fillId="9" borderId="0" xfId="0" applyFont="1" applyFill="1" applyAlignment="1">
      <alignment horizontal="center" vertical="center"/>
    </xf>
    <xf numFmtId="0" fontId="15" fillId="0" borderId="0" xfId="0" applyFont="1" applyAlignment="1">
      <alignment horizontal="left" vertical="center" indent="1"/>
    </xf>
    <xf numFmtId="0" fontId="37" fillId="0" borderId="0" xfId="0" applyFont="1" applyAlignment="1">
      <alignment horizontal="left" vertical="center" indent="1"/>
    </xf>
    <xf numFmtId="0" fontId="15" fillId="0" borderId="0" xfId="0" applyFont="1" applyAlignment="1">
      <alignment horizontal="left" vertical="center"/>
    </xf>
    <xf numFmtId="0" fontId="3" fillId="5" borderId="0" xfId="0" applyFont="1" applyFill="1" applyAlignment="1">
      <alignment vertical="center"/>
    </xf>
    <xf numFmtId="2" fontId="15" fillId="5" borderId="0" xfId="0" applyNumberFormat="1" applyFont="1" applyFill="1" applyAlignment="1">
      <alignment horizontal="center" vertical="center"/>
    </xf>
    <xf numFmtId="0" fontId="15" fillId="0" borderId="0" xfId="0" applyFont="1" applyAlignment="1">
      <alignment horizontal="left" vertical="top" wrapText="1"/>
    </xf>
    <xf numFmtId="0" fontId="15" fillId="5" borderId="0" xfId="0" applyFont="1" applyFill="1" applyAlignment="1">
      <alignment horizontal="left" vertical="center"/>
    </xf>
    <xf numFmtId="2" fontId="3" fillId="5" borderId="0" xfId="0" applyNumberFormat="1" applyFont="1" applyFill="1" applyAlignment="1">
      <alignment vertical="center"/>
    </xf>
    <xf numFmtId="0" fontId="15" fillId="0" borderId="0" xfId="0" applyFont="1" applyAlignment="1">
      <alignment horizontal="center" vertical="center"/>
    </xf>
    <xf numFmtId="0" fontId="3" fillId="5" borderId="0" xfId="0" applyFont="1" applyFill="1" applyAlignment="1">
      <alignment vertical="top"/>
    </xf>
    <xf numFmtId="0" fontId="38" fillId="5" borderId="0" xfId="0" applyFont="1" applyFill="1" applyAlignment="1">
      <alignment horizontal="right" vertical="center"/>
    </xf>
    <xf numFmtId="0" fontId="15" fillId="5" borderId="0" xfId="0" applyFont="1" applyFill="1" applyAlignment="1">
      <alignment vertical="center"/>
    </xf>
    <xf numFmtId="0" fontId="21" fillId="0" borderId="0" xfId="0" applyFont="1" applyAlignment="1">
      <alignment vertical="center" wrapText="1"/>
    </xf>
    <xf numFmtId="0" fontId="15" fillId="0" borderId="0" xfId="0" applyFont="1" applyAlignment="1">
      <alignment horizontal="left" indent="1"/>
    </xf>
    <xf numFmtId="0" fontId="25" fillId="0" borderId="0" xfId="0" applyFont="1" applyAlignment="1">
      <alignment horizontal="center" vertical="center"/>
    </xf>
    <xf numFmtId="0" fontId="39" fillId="0" borderId="0" xfId="0" applyFont="1" applyAlignment="1">
      <alignment horizontal="left" vertical="center" indent="1"/>
    </xf>
    <xf numFmtId="49" fontId="3" fillId="5" borderId="0" xfId="0" applyNumberFormat="1" applyFont="1" applyFill="1"/>
    <xf numFmtId="0" fontId="3" fillId="0" borderId="0" xfId="0" applyFont="1" applyAlignment="1">
      <alignment horizontal="left" vertical="top" wrapText="1"/>
    </xf>
    <xf numFmtId="0" fontId="23" fillId="0" borderId="0" xfId="0" applyFont="1" applyAlignment="1">
      <alignment vertical="center"/>
    </xf>
    <xf numFmtId="0" fontId="12" fillId="0" borderId="0" xfId="1" applyFont="1" applyAlignment="1" applyProtection="1"/>
    <xf numFmtId="0" fontId="12" fillId="0" borderId="0" xfId="1" applyFont="1" applyAlignment="1" applyProtection="1">
      <alignment horizontal="left"/>
    </xf>
    <xf numFmtId="0" fontId="30" fillId="3" borderId="5" xfId="0" applyFont="1" applyFill="1" applyBorder="1"/>
    <xf numFmtId="0" fontId="15" fillId="3" borderId="0" xfId="0" applyFont="1" applyFill="1" applyAlignment="1">
      <alignment horizontal="left"/>
    </xf>
    <xf numFmtId="0" fontId="3" fillId="3" borderId="0" xfId="0" applyFont="1" applyFill="1"/>
    <xf numFmtId="0" fontId="15" fillId="3" borderId="0" xfId="0" applyFont="1" applyFill="1" applyAlignment="1">
      <alignment vertical="top" wrapText="1"/>
    </xf>
    <xf numFmtId="0" fontId="15" fillId="3" borderId="0" xfId="0" applyFont="1" applyFill="1"/>
    <xf numFmtId="0" fontId="15" fillId="3" borderId="2" xfId="0" applyFont="1" applyFill="1" applyBorder="1" applyAlignment="1">
      <alignment vertical="top" wrapText="1"/>
    </xf>
    <xf numFmtId="0" fontId="33" fillId="0" borderId="0" xfId="0" applyFont="1" applyAlignment="1">
      <alignment horizontal="left" vertical="top"/>
    </xf>
    <xf numFmtId="0" fontId="41" fillId="3" borderId="0" xfId="0" applyFont="1" applyFill="1" applyAlignment="1">
      <alignment vertical="top"/>
    </xf>
    <xf numFmtId="0" fontId="30" fillId="3" borderId="0" xfId="0" applyFont="1" applyFill="1"/>
    <xf numFmtId="0" fontId="3" fillId="3" borderId="0" xfId="0" applyFont="1" applyFill="1" applyAlignment="1">
      <alignment horizontal="left"/>
    </xf>
    <xf numFmtId="2" fontId="16" fillId="3" borderId="0" xfId="0" applyNumberFormat="1" applyFont="1" applyFill="1" applyAlignment="1">
      <alignment horizontal="left" vertical="top"/>
    </xf>
    <xf numFmtId="0" fontId="15" fillId="3" borderId="0" xfId="0" applyFont="1" applyFill="1" applyAlignment="1">
      <alignment horizontal="right"/>
    </xf>
    <xf numFmtId="1" fontId="15" fillId="3" borderId="2" xfId="0" applyNumberFormat="1" applyFont="1" applyFill="1" applyBorder="1"/>
    <xf numFmtId="0" fontId="23" fillId="0" borderId="0" xfId="0" applyFont="1" applyAlignment="1">
      <alignment vertical="top"/>
    </xf>
    <xf numFmtId="0" fontId="16" fillId="0" borderId="0" xfId="0" applyFont="1" applyAlignment="1">
      <alignment vertical="top"/>
    </xf>
    <xf numFmtId="0" fontId="3" fillId="3" borderId="0" xfId="0" applyFont="1" applyFill="1" applyAlignment="1">
      <alignment horizontal="left" vertical="top"/>
    </xf>
    <xf numFmtId="2" fontId="15" fillId="3" borderId="0" xfId="0" applyNumberFormat="1" applyFont="1" applyFill="1"/>
    <xf numFmtId="0" fontId="42" fillId="0" borderId="0" xfId="0" applyFont="1" applyAlignment="1">
      <alignment vertical="top" wrapText="1"/>
    </xf>
    <xf numFmtId="0" fontId="33" fillId="0" borderId="0" xfId="0" applyFont="1" applyAlignment="1">
      <alignment vertical="top"/>
    </xf>
    <xf numFmtId="0" fontId="30" fillId="0" borderId="0" xfId="0" applyFont="1" applyAlignment="1">
      <alignment vertical="top"/>
    </xf>
    <xf numFmtId="0" fontId="16" fillId="0" borderId="0" xfId="0" applyFont="1" applyAlignment="1">
      <alignment horizontal="left" vertical="center" wrapText="1"/>
    </xf>
    <xf numFmtId="0" fontId="15" fillId="3" borderId="0" xfId="0" applyFont="1" applyFill="1" applyAlignment="1">
      <alignment horizontal="left" vertical="top"/>
    </xf>
    <xf numFmtId="0" fontId="15" fillId="3" borderId="2" xfId="0" applyFont="1" applyFill="1" applyBorder="1"/>
    <xf numFmtId="0" fontId="28" fillId="4" borderId="0" xfId="0" applyFont="1" applyFill="1" applyAlignment="1">
      <alignment vertical="top"/>
    </xf>
    <xf numFmtId="0" fontId="15" fillId="3" borderId="0" xfId="0" applyFont="1" applyFill="1" applyAlignment="1">
      <alignment horizontal="left" vertical="top" wrapText="1"/>
    </xf>
    <xf numFmtId="0" fontId="33" fillId="4" borderId="0" xfId="0" applyFont="1" applyFill="1"/>
    <xf numFmtId="0" fontId="33" fillId="4" borderId="0" xfId="0" applyFont="1" applyFill="1" applyAlignment="1">
      <alignment vertical="top"/>
    </xf>
    <xf numFmtId="0" fontId="43" fillId="0" borderId="0" xfId="0" applyFont="1"/>
    <xf numFmtId="0" fontId="43" fillId="0" borderId="0" xfId="0" applyFont="1" applyAlignment="1">
      <alignment horizontal="left" indent="1"/>
    </xf>
    <xf numFmtId="0" fontId="44" fillId="3" borderId="0" xfId="0" applyFont="1" applyFill="1"/>
    <xf numFmtId="2" fontId="41" fillId="3" borderId="0" xfId="0" applyNumberFormat="1" applyFont="1" applyFill="1"/>
    <xf numFmtId="0" fontId="16" fillId="3" borderId="2" xfId="0" applyFont="1" applyFill="1" applyBorder="1"/>
    <xf numFmtId="0" fontId="30" fillId="4" borderId="0" xfId="0" applyFont="1" applyFill="1"/>
    <xf numFmtId="0" fontId="45" fillId="3" borderId="0" xfId="0" applyFont="1" applyFill="1" applyAlignment="1">
      <alignment horizontal="left" vertical="top" wrapText="1"/>
    </xf>
    <xf numFmtId="0" fontId="16" fillId="0" borderId="0" xfId="0" applyFont="1" applyAlignment="1">
      <alignment horizontal="left" vertical="top" wrapText="1"/>
    </xf>
    <xf numFmtId="2" fontId="15" fillId="3" borderId="0" xfId="0" applyNumberFormat="1" applyFont="1" applyFill="1" applyAlignment="1">
      <alignment horizontal="center"/>
    </xf>
    <xf numFmtId="0" fontId="15" fillId="3" borderId="5" xfId="0" applyFont="1" applyFill="1" applyBorder="1" applyAlignment="1">
      <alignment vertical="top" wrapText="1"/>
    </xf>
    <xf numFmtId="0" fontId="31" fillId="0" borderId="0" xfId="0" applyFont="1" applyAlignment="1">
      <alignment horizontal="left" indent="1"/>
    </xf>
    <xf numFmtId="0" fontId="32" fillId="0" borderId="0" xfId="0" applyFont="1" applyAlignment="1">
      <alignment horizontal="left" vertical="top"/>
    </xf>
    <xf numFmtId="0" fontId="15" fillId="3" borderId="5" xfId="0" applyFont="1" applyFill="1" applyBorder="1" applyAlignment="1">
      <alignment horizontal="left" indent="1"/>
    </xf>
    <xf numFmtId="0" fontId="27" fillId="3" borderId="0" xfId="0" applyFont="1" applyFill="1"/>
    <xf numFmtId="10" fontId="41" fillId="3" borderId="0" xfId="0" applyNumberFormat="1" applyFont="1" applyFill="1"/>
    <xf numFmtId="10" fontId="16" fillId="3" borderId="0" xfId="0" applyNumberFormat="1" applyFont="1" applyFill="1" applyAlignment="1">
      <alignment horizontal="center"/>
    </xf>
    <xf numFmtId="0" fontId="47" fillId="3" borderId="0" xfId="0" applyFont="1" applyFill="1"/>
    <xf numFmtId="0" fontId="30" fillId="3" borderId="4" xfId="0" applyFont="1" applyFill="1" applyBorder="1"/>
    <xf numFmtId="0" fontId="30" fillId="3" borderId="3" xfId="0" applyFont="1" applyFill="1" applyBorder="1"/>
    <xf numFmtId="0" fontId="30" fillId="3" borderId="3" xfId="0" applyFont="1" applyFill="1" applyBorder="1" applyAlignment="1">
      <alignment horizontal="left" vertical="top" wrapText="1"/>
    </xf>
    <xf numFmtId="0" fontId="33" fillId="3" borderId="3" xfId="0" applyFont="1" applyFill="1" applyBorder="1" applyAlignment="1">
      <alignment horizontal="left" vertical="top"/>
    </xf>
    <xf numFmtId="0" fontId="30" fillId="3" borderId="3" xfId="0" applyFont="1" applyFill="1" applyBorder="1" applyAlignment="1">
      <alignment horizontal="left" vertical="top"/>
    </xf>
    <xf numFmtId="0" fontId="30" fillId="3" borderId="6" xfId="0" applyFont="1" applyFill="1" applyBorder="1"/>
    <xf numFmtId="0" fontId="22" fillId="0" borderId="0" xfId="0" applyFont="1" applyAlignment="1">
      <alignment horizontal="left"/>
    </xf>
    <xf numFmtId="0" fontId="48" fillId="0" borderId="0" xfId="0" applyFont="1"/>
    <xf numFmtId="0" fontId="49" fillId="0" borderId="0" xfId="0" applyFont="1"/>
    <xf numFmtId="0" fontId="50" fillId="0" borderId="0" xfId="0" applyFont="1" applyAlignment="1">
      <alignment horizontal="left" vertical="top"/>
    </xf>
    <xf numFmtId="0" fontId="18" fillId="0" borderId="0" xfId="0" applyFont="1"/>
    <xf numFmtId="0" fontId="51" fillId="0" borderId="0" xfId="0" applyFont="1"/>
    <xf numFmtId="0" fontId="22" fillId="0" borderId="0" xfId="0" applyFont="1" applyAlignment="1">
      <alignment horizontal="left" vertical="center" wrapText="1"/>
    </xf>
    <xf numFmtId="0" fontId="14" fillId="0" borderId="0" xfId="0" applyFont="1" applyAlignment="1">
      <alignment horizontal="left" wrapText="1"/>
    </xf>
    <xf numFmtId="0" fontId="22" fillId="0" borderId="0" xfId="0" applyFont="1" applyAlignment="1">
      <alignment horizontal="left" wrapText="1"/>
    </xf>
    <xf numFmtId="0" fontId="30" fillId="0" borderId="0" xfId="0" applyFont="1" applyAlignment="1">
      <alignment horizontal="left" wrapText="1"/>
    </xf>
    <xf numFmtId="0" fontId="25" fillId="0" borderId="0" xfId="0" applyFont="1" applyAlignment="1">
      <alignment horizontal="center" vertical="top"/>
    </xf>
    <xf numFmtId="0" fontId="25" fillId="9" borderId="0" xfId="0" applyFont="1" applyFill="1" applyAlignment="1">
      <alignment horizontal="center" vertical="top"/>
    </xf>
    <xf numFmtId="0" fontId="14" fillId="0" borderId="0" xfId="0" applyFont="1" applyAlignment="1">
      <alignment horizontal="left" vertical="top" wrapText="1"/>
    </xf>
    <xf numFmtId="0" fontId="52" fillId="0" borderId="0" xfId="0" applyFont="1" applyAlignment="1">
      <alignment horizontal="left"/>
    </xf>
    <xf numFmtId="0" fontId="52" fillId="0" borderId="0" xfId="0" applyFont="1" applyAlignment="1">
      <alignment horizontal="left" wrapText="1"/>
    </xf>
    <xf numFmtId="0" fontId="52" fillId="0" borderId="0" xfId="0" applyFont="1"/>
    <xf numFmtId="0" fontId="22" fillId="0" borderId="0" xfId="0" applyFont="1"/>
    <xf numFmtId="0" fontId="31" fillId="0" borderId="0" xfId="0" applyFont="1" applyAlignment="1">
      <alignment wrapText="1"/>
    </xf>
    <xf numFmtId="0" fontId="53" fillId="0" borderId="0" xfId="0" applyFont="1" applyAlignment="1">
      <alignment vertical="center"/>
    </xf>
    <xf numFmtId="0" fontId="44" fillId="0" borderId="0" xfId="0" applyFont="1" applyAlignment="1">
      <alignment horizontal="left"/>
    </xf>
    <xf numFmtId="0" fontId="44" fillId="0" borderId="0" xfId="0" applyFont="1"/>
    <xf numFmtId="0" fontId="3" fillId="0" borderId="0" xfId="0" applyFont="1" applyAlignment="1">
      <alignment horizontal="left"/>
    </xf>
    <xf numFmtId="2" fontId="3" fillId="0" borderId="0" xfId="0" applyNumberFormat="1" applyFont="1"/>
    <xf numFmtId="0" fontId="15" fillId="0" borderId="0" xfId="0" applyFont="1" applyAlignment="1">
      <alignment wrapText="1"/>
    </xf>
    <xf numFmtId="0" fontId="3" fillId="0" borderId="0" xfId="0" applyFont="1" applyAlignment="1">
      <alignment horizontal="left" vertical="top"/>
    </xf>
    <xf numFmtId="0" fontId="48" fillId="0" borderId="0" xfId="0" applyFont="1" applyAlignment="1">
      <alignment vertical="center"/>
    </xf>
    <xf numFmtId="0" fontId="3" fillId="0" borderId="0" xfId="0" applyFont="1" applyAlignment="1">
      <alignment horizontal="left" vertical="center"/>
    </xf>
    <xf numFmtId="0" fontId="50" fillId="0" borderId="0" xfId="0" applyFont="1" applyAlignment="1">
      <alignment horizontal="left" vertical="center"/>
    </xf>
    <xf numFmtId="0" fontId="54" fillId="0" borderId="0" xfId="0" applyFont="1" applyAlignment="1">
      <alignment horizontal="left" vertical="center"/>
    </xf>
    <xf numFmtId="0" fontId="15" fillId="5" borderId="0" xfId="0" applyFont="1" applyFill="1" applyAlignment="1">
      <alignment horizontal="left" vertical="top" indent="1"/>
    </xf>
    <xf numFmtId="0" fontId="15" fillId="5" borderId="0" xfId="0" applyFont="1" applyFill="1" applyAlignment="1">
      <alignment vertical="top" wrapText="1"/>
    </xf>
    <xf numFmtId="0" fontId="3" fillId="0" borderId="0" xfId="0" applyFont="1" applyAlignment="1">
      <alignment horizontal="left" wrapText="1"/>
    </xf>
    <xf numFmtId="0" fontId="15" fillId="0" borderId="0" xfId="0" applyFont="1" applyAlignment="1">
      <alignment vertical="top"/>
    </xf>
    <xf numFmtId="0" fontId="3" fillId="7" borderId="13" xfId="0" applyFont="1" applyFill="1" applyBorder="1"/>
    <xf numFmtId="0" fontId="3" fillId="7" borderId="14" xfId="0" applyFont="1" applyFill="1" applyBorder="1"/>
    <xf numFmtId="0" fontId="3" fillId="7" borderId="0" xfId="0" applyFont="1" applyFill="1" applyAlignment="1">
      <alignment horizontal="left" wrapText="1"/>
    </xf>
    <xf numFmtId="0" fontId="15" fillId="7" borderId="0" xfId="0" applyFont="1" applyFill="1"/>
    <xf numFmtId="0" fontId="3" fillId="3" borderId="17" xfId="0" applyFont="1" applyFill="1" applyBorder="1" applyAlignment="1">
      <alignment horizontal="left" wrapText="1"/>
    </xf>
    <xf numFmtId="0" fontId="25" fillId="7" borderId="0" xfId="0" applyFont="1" applyFill="1" applyAlignment="1">
      <alignment horizontal="center" vertical="center"/>
    </xf>
    <xf numFmtId="0" fontId="15" fillId="7" borderId="0" xfId="0" applyFont="1" applyFill="1" applyAlignment="1">
      <alignment horizontal="center"/>
    </xf>
    <xf numFmtId="0" fontId="13" fillId="7" borderId="0" xfId="0" applyFont="1" applyFill="1" applyAlignment="1">
      <alignment horizontal="center"/>
    </xf>
    <xf numFmtId="0" fontId="25" fillId="7" borderId="15" xfId="0" applyFont="1" applyFill="1" applyBorder="1" applyAlignment="1">
      <alignment horizontal="center"/>
    </xf>
    <xf numFmtId="0" fontId="3" fillId="7" borderId="15" xfId="0" applyFont="1" applyFill="1" applyBorder="1" applyAlignment="1">
      <alignment horizontal="left"/>
    </xf>
    <xf numFmtId="0" fontId="3" fillId="7" borderId="15" xfId="0" applyFont="1" applyFill="1" applyBorder="1" applyAlignment="1">
      <alignment horizontal="left" wrapText="1"/>
    </xf>
    <xf numFmtId="0" fontId="15" fillId="7" borderId="15" xfId="0" applyFont="1" applyFill="1" applyBorder="1" applyAlignment="1">
      <alignment horizontal="center"/>
    </xf>
    <xf numFmtId="0" fontId="15" fillId="7" borderId="15" xfId="0" applyFont="1" applyFill="1" applyBorder="1"/>
    <xf numFmtId="0" fontId="27" fillId="7" borderId="15" xfId="0" applyFont="1" applyFill="1" applyBorder="1" applyAlignment="1">
      <alignment horizontal="center"/>
    </xf>
    <xf numFmtId="0" fontId="3" fillId="7" borderId="16" xfId="0" applyFont="1" applyFill="1" applyBorder="1" applyAlignment="1">
      <alignment horizontal="left" wrapText="1"/>
    </xf>
    <xf numFmtId="0" fontId="3" fillId="0" borderId="0" xfId="0" applyFont="1" applyAlignment="1">
      <alignment horizontal="left" vertical="center" wrapText="1"/>
    </xf>
    <xf numFmtId="0" fontId="30" fillId="11" borderId="9" xfId="0" applyFont="1" applyFill="1" applyBorder="1"/>
    <xf numFmtId="0" fontId="30" fillId="11" borderId="7" xfId="0" applyFont="1" applyFill="1" applyBorder="1"/>
    <xf numFmtId="0" fontId="30" fillId="11" borderId="8" xfId="0" applyFont="1" applyFill="1" applyBorder="1"/>
    <xf numFmtId="0" fontId="3" fillId="11" borderId="2" xfId="0" applyFont="1" applyFill="1" applyBorder="1" applyAlignment="1">
      <alignment vertical="top" wrapText="1"/>
    </xf>
    <xf numFmtId="0" fontId="3" fillId="4" borderId="0" xfId="0" applyFont="1" applyFill="1"/>
    <xf numFmtId="0" fontId="30" fillId="11" borderId="5" xfId="0" applyFont="1" applyFill="1" applyBorder="1"/>
    <xf numFmtId="0" fontId="3" fillId="11" borderId="0" xfId="0" applyFont="1" applyFill="1" applyAlignment="1">
      <alignment vertical="top" wrapText="1"/>
    </xf>
    <xf numFmtId="0" fontId="3" fillId="11" borderId="0" xfId="0" applyFont="1" applyFill="1" applyAlignment="1">
      <alignment horizontal="left" vertical="top" wrapText="1"/>
    </xf>
    <xf numFmtId="0" fontId="30" fillId="11" borderId="0" xfId="0" applyFont="1" applyFill="1"/>
    <xf numFmtId="0" fontId="30" fillId="11" borderId="2" xfId="0" applyFont="1" applyFill="1" applyBorder="1"/>
    <xf numFmtId="0" fontId="8" fillId="11" borderId="0" xfId="0" applyFont="1" applyFill="1" applyAlignment="1">
      <alignment horizontal="left" vertical="center"/>
    </xf>
    <xf numFmtId="0" fontId="16" fillId="0" borderId="5" xfId="0" applyFont="1" applyBorder="1" applyAlignment="1">
      <alignment vertical="center" wrapText="1"/>
    </xf>
    <xf numFmtId="0" fontId="16" fillId="0" borderId="0" xfId="0" applyFont="1" applyAlignment="1">
      <alignment vertical="center" wrapText="1"/>
    </xf>
    <xf numFmtId="0" fontId="33" fillId="8" borderId="0" xfId="0" applyFont="1" applyFill="1"/>
    <xf numFmtId="0" fontId="33" fillId="8" borderId="0" xfId="0" applyFont="1" applyFill="1" applyAlignment="1">
      <alignment horizontal="left" vertical="top"/>
    </xf>
    <xf numFmtId="0" fontId="16" fillId="8" borderId="0" xfId="0" applyFont="1" applyFill="1"/>
    <xf numFmtId="0" fontId="30" fillId="8" borderId="0" xfId="0" applyFont="1" applyFill="1"/>
    <xf numFmtId="0" fontId="40" fillId="8" borderId="0" xfId="0" applyFont="1" applyFill="1"/>
    <xf numFmtId="0" fontId="3" fillId="0" borderId="0" xfId="0" applyFont="1" applyAlignment="1">
      <alignment horizontal="left" vertical="top" wrapText="1" indent="1"/>
    </xf>
    <xf numFmtId="0" fontId="3" fillId="7" borderId="0" xfId="0" applyFont="1" applyFill="1"/>
    <xf numFmtId="0" fontId="15" fillId="7" borderId="0" xfId="0" applyFont="1" applyFill="1" applyAlignment="1">
      <alignment horizontal="left" vertical="top" indent="1"/>
    </xf>
    <xf numFmtId="0" fontId="15" fillId="7" borderId="0" xfId="0" applyFont="1" applyFill="1" applyAlignment="1">
      <alignment vertical="top" wrapText="1"/>
    </xf>
    <xf numFmtId="0" fontId="15" fillId="7" borderId="15" xfId="0" applyFont="1" applyFill="1" applyBorder="1" applyAlignment="1">
      <alignment vertical="top" wrapText="1"/>
    </xf>
    <xf numFmtId="0" fontId="3" fillId="7" borderId="0" xfId="0" applyFont="1" applyFill="1" applyAlignment="1">
      <alignment horizontal="left"/>
    </xf>
    <xf numFmtId="0" fontId="14" fillId="0" borderId="0" xfId="0" applyFont="1" applyAlignment="1">
      <alignment horizontal="left" vertical="top" indent="1"/>
    </xf>
    <xf numFmtId="0" fontId="3" fillId="0" borderId="0" xfId="0" applyFont="1" applyAlignment="1">
      <alignment horizontal="left" indent="1"/>
    </xf>
    <xf numFmtId="0" fontId="14" fillId="0" borderId="0" xfId="0" applyFont="1" applyAlignment="1">
      <alignment horizontal="left" vertical="top" wrapText="1" indent="1"/>
    </xf>
    <xf numFmtId="0" fontId="12" fillId="0" borderId="0" xfId="1" applyFont="1" applyAlignment="1" applyProtection="1">
      <alignment horizontal="left"/>
      <protection locked="0"/>
    </xf>
    <xf numFmtId="0" fontId="10" fillId="9" borderId="0" xfId="0" applyFont="1" applyFill="1" applyAlignment="1">
      <alignment horizontal="left"/>
    </xf>
    <xf numFmtId="0" fontId="14" fillId="0" borderId="0" xfId="0" applyFont="1" applyAlignment="1">
      <alignment horizontal="left" vertical="top" wrapText="1"/>
    </xf>
    <xf numFmtId="0" fontId="14" fillId="0" borderId="0" xfId="0" applyFont="1" applyAlignment="1">
      <alignment horizontal="left" vertical="top" wrapText="1" indent="1"/>
    </xf>
    <xf numFmtId="2" fontId="15" fillId="6" borderId="1" xfId="0" applyNumberFormat="1" applyFont="1" applyFill="1" applyBorder="1" applyAlignment="1" applyProtection="1">
      <alignment horizontal="center" vertical="center"/>
      <protection locked="0"/>
    </xf>
    <xf numFmtId="2" fontId="15" fillId="2" borderId="1" xfId="0" applyNumberFormat="1" applyFont="1" applyFill="1" applyBorder="1" applyAlignment="1">
      <alignment horizontal="center" vertical="center"/>
    </xf>
    <xf numFmtId="0" fontId="12" fillId="0" borderId="0" xfId="1" applyFont="1" applyAlignment="1" applyProtection="1">
      <alignment horizontal="left" vertical="top" wrapText="1"/>
      <protection locked="0"/>
    </xf>
    <xf numFmtId="0" fontId="15" fillId="2" borderId="1" xfId="0" applyFont="1" applyFill="1" applyBorder="1" applyAlignment="1">
      <alignment horizontal="center" vertical="center"/>
    </xf>
    <xf numFmtId="10" fontId="16" fillId="2" borderId="10" xfId="0" applyNumberFormat="1" applyFont="1" applyFill="1" applyBorder="1" applyAlignment="1">
      <alignment horizontal="center"/>
    </xf>
    <xf numFmtId="10" fontId="16" fillId="2" borderId="11" xfId="0" applyNumberFormat="1" applyFont="1" applyFill="1" applyBorder="1" applyAlignment="1">
      <alignment horizontal="center"/>
    </xf>
    <xf numFmtId="10" fontId="16" fillId="2" borderId="12" xfId="0" applyNumberFormat="1" applyFont="1" applyFill="1" applyBorder="1" applyAlignment="1">
      <alignment horizontal="center"/>
    </xf>
    <xf numFmtId="0" fontId="16" fillId="0" borderId="0" xfId="0" applyFont="1" applyAlignment="1">
      <alignment horizontal="left" vertical="top" wrapText="1"/>
    </xf>
    <xf numFmtId="0" fontId="11" fillId="4" borderId="0" xfId="0" applyFont="1" applyFill="1" applyAlignment="1">
      <alignment horizontal="center" wrapText="1"/>
    </xf>
    <xf numFmtId="0" fontId="12" fillId="0" borderId="0" xfId="1" applyFont="1" applyFill="1" applyAlignment="1" applyProtection="1">
      <alignment horizontal="left" vertical="top" wrapText="1"/>
      <protection locked="0"/>
    </xf>
    <xf numFmtId="2" fontId="15" fillId="6" borderId="10" xfId="0" applyNumberFormat="1" applyFont="1" applyFill="1" applyBorder="1" applyAlignment="1" applyProtection="1">
      <alignment horizontal="center" vertical="center"/>
      <protection locked="0"/>
    </xf>
    <xf numFmtId="2" fontId="15" fillId="6" borderId="11" xfId="0" applyNumberFormat="1" applyFont="1" applyFill="1" applyBorder="1" applyAlignment="1" applyProtection="1">
      <alignment horizontal="center" vertical="center"/>
      <protection locked="0"/>
    </xf>
    <xf numFmtId="2" fontId="15" fillId="6" borderId="12" xfId="0" applyNumberFormat="1" applyFont="1" applyFill="1" applyBorder="1" applyAlignment="1" applyProtection="1">
      <alignment horizontal="center" vertical="center"/>
      <protection locked="0"/>
    </xf>
    <xf numFmtId="2" fontId="15" fillId="2" borderId="10" xfId="0" applyNumberFormat="1" applyFont="1" applyFill="1" applyBorder="1" applyAlignment="1">
      <alignment horizontal="center" vertical="center"/>
    </xf>
    <xf numFmtId="2" fontId="15" fillId="2" borderId="11" xfId="0" applyNumberFormat="1" applyFont="1" applyFill="1" applyBorder="1" applyAlignment="1">
      <alignment horizontal="center" vertical="center"/>
    </xf>
    <xf numFmtId="2" fontId="15" fillId="2" borderId="12" xfId="0" applyNumberFormat="1" applyFont="1" applyFill="1" applyBorder="1" applyAlignment="1">
      <alignment horizontal="center" vertical="center"/>
    </xf>
    <xf numFmtId="0" fontId="15" fillId="0" borderId="0" xfId="0" applyFont="1" applyAlignment="1">
      <alignment horizontal="left" vertical="top" wrapText="1" indent="1"/>
    </xf>
    <xf numFmtId="0" fontId="25" fillId="9" borderId="0" xfId="0" applyFont="1" applyFill="1" applyAlignment="1">
      <alignment horizontal="center" vertical="center"/>
    </xf>
    <xf numFmtId="0" fontId="25" fillId="9" borderId="0" xfId="0" applyFont="1" applyFill="1" applyAlignment="1">
      <alignment horizontal="center"/>
    </xf>
    <xf numFmtId="0" fontId="12" fillId="3" borderId="0" xfId="1" applyFont="1" applyFill="1" applyAlignment="1" applyProtection="1">
      <alignment horizontal="left" vertical="top" wrapText="1"/>
      <protection locked="0"/>
    </xf>
    <xf numFmtId="2" fontId="15" fillId="6" borderId="10" xfId="0" applyNumberFormat="1" applyFont="1" applyFill="1" applyBorder="1" applyAlignment="1" applyProtection="1">
      <alignment horizontal="center"/>
      <protection locked="0"/>
    </xf>
    <xf numFmtId="2" fontId="15" fillId="6" borderId="11" xfId="0" applyNumberFormat="1" applyFont="1" applyFill="1" applyBorder="1" applyAlignment="1" applyProtection="1">
      <alignment horizontal="center"/>
      <protection locked="0"/>
    </xf>
    <xf numFmtId="2" fontId="15" fillId="6" borderId="12" xfId="0" applyNumberFormat="1" applyFont="1" applyFill="1" applyBorder="1" applyAlignment="1" applyProtection="1">
      <alignment horizontal="center"/>
      <protection locked="0"/>
    </xf>
    <xf numFmtId="0" fontId="3" fillId="0" borderId="0" xfId="0" applyFont="1" applyAlignment="1">
      <alignment horizontal="left" vertical="top" wrapText="1"/>
    </xf>
    <xf numFmtId="0" fontId="3" fillId="11" borderId="4" xfId="0" applyFont="1" applyFill="1" applyBorder="1" applyAlignment="1">
      <alignment horizontal="center"/>
    </xf>
    <xf numFmtId="0" fontId="3" fillId="11" borderId="3" xfId="0" applyFont="1" applyFill="1" applyBorder="1" applyAlignment="1">
      <alignment horizontal="center"/>
    </xf>
    <xf numFmtId="0" fontId="3" fillId="11" borderId="6" xfId="0" applyFont="1" applyFill="1" applyBorder="1" applyAlignment="1">
      <alignment horizontal="center"/>
    </xf>
    <xf numFmtId="0" fontId="16" fillId="8" borderId="5" xfId="0" applyFont="1" applyFill="1" applyBorder="1" applyAlignment="1">
      <alignment horizontal="center" vertical="center" wrapText="1"/>
    </xf>
    <xf numFmtId="0" fontId="16" fillId="8" borderId="0" xfId="0" applyFont="1" applyFill="1" applyAlignment="1">
      <alignment horizontal="center" vertical="center" wrapText="1"/>
    </xf>
    <xf numFmtId="0" fontId="3" fillId="0" borderId="0" xfId="0" applyFont="1" applyAlignment="1">
      <alignment horizontal="left" vertical="top" wrapText="1" indent="1"/>
    </xf>
    <xf numFmtId="0" fontId="10" fillId="9" borderId="0" xfId="0" applyFont="1" applyFill="1" applyAlignment="1">
      <alignment horizontal="center" vertical="center" wrapText="1"/>
    </xf>
    <xf numFmtId="0" fontId="14" fillId="6" borderId="1" xfId="0" applyFont="1" applyFill="1" applyBorder="1" applyAlignment="1" applyProtection="1">
      <alignment horizontal="left"/>
      <protection locked="0"/>
    </xf>
    <xf numFmtId="0" fontId="14" fillId="0" borderId="0" xfId="0" applyFont="1" applyAlignment="1">
      <alignment vertical="top" wrapText="1"/>
    </xf>
    <xf numFmtId="0" fontId="3" fillId="3" borderId="0" xfId="0" applyFont="1" applyFill="1" applyAlignment="1">
      <alignment horizontal="left" vertical="top" wrapText="1"/>
    </xf>
    <xf numFmtId="0" fontId="3" fillId="11" borderId="0" xfId="0" applyFont="1" applyFill="1" applyAlignment="1">
      <alignment horizontal="left" vertical="top" wrapText="1"/>
    </xf>
    <xf numFmtId="0" fontId="12" fillId="11" borderId="0" xfId="1" applyFont="1" applyFill="1" applyBorder="1" applyAlignment="1" applyProtection="1">
      <alignment horizontal="left" vertical="top"/>
      <protection locked="0"/>
    </xf>
    <xf numFmtId="0" fontId="12" fillId="11" borderId="0" xfId="1" applyFont="1" applyFill="1" applyBorder="1" applyAlignment="1" applyProtection="1">
      <alignment horizontal="left" vertical="top" wrapText="1"/>
      <protection locked="0"/>
    </xf>
    <xf numFmtId="0" fontId="12" fillId="0" borderId="0" xfId="1" applyFont="1" applyProtection="1">
      <protection locked="0"/>
    </xf>
    <xf numFmtId="164" fontId="14" fillId="6" borderId="1" xfId="0" applyNumberFormat="1" applyFont="1" applyFill="1" applyBorder="1" applyAlignment="1" applyProtection="1">
      <alignment horizontal="left"/>
      <protection locked="0"/>
    </xf>
    <xf numFmtId="0" fontId="15" fillId="3" borderId="0" xfId="0" applyFont="1" applyFill="1" applyAlignment="1">
      <alignment horizontal="left" vertical="top" wrapText="1"/>
    </xf>
    <xf numFmtId="2" fontId="15" fillId="6" borderId="1" xfId="0" applyNumberFormat="1" applyFont="1" applyFill="1" applyBorder="1" applyAlignment="1" applyProtection="1">
      <alignment horizontal="center"/>
      <protection locked="0"/>
    </xf>
    <xf numFmtId="0" fontId="18" fillId="8" borderId="0" xfId="0" applyFont="1" applyFill="1" applyAlignment="1">
      <alignment horizontal="left" vertical="top" wrapText="1"/>
    </xf>
    <xf numFmtId="0" fontId="15" fillId="11" borderId="9" xfId="0" applyFont="1" applyFill="1" applyBorder="1" applyAlignment="1">
      <alignment horizontal="center"/>
    </xf>
    <xf numFmtId="0" fontId="15" fillId="11" borderId="7" xfId="0" applyFont="1" applyFill="1" applyBorder="1" applyAlignment="1">
      <alignment horizontal="center"/>
    </xf>
    <xf numFmtId="0" fontId="15" fillId="11" borderId="8"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006600"/>
      <color rgb="FFFFFF99"/>
      <color rgb="FFFFFFCC"/>
      <color rgb="FFFFCC99"/>
      <color rgb="FFCCECFF"/>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xdr:col>
      <xdr:colOff>133350</xdr:colOff>
      <xdr:row>261</xdr:row>
      <xdr:rowOff>0</xdr:rowOff>
    </xdr:from>
    <xdr:to>
      <xdr:col>10</xdr:col>
      <xdr:colOff>381000</xdr:colOff>
      <xdr:row>261</xdr:row>
      <xdr:rowOff>85724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3E708E9D-E11F-47B5-8554-8E72967B09DA}"/>
            </a:ext>
          </a:extLst>
        </xdr:cNvPr>
        <xdr:cNvSpPr/>
      </xdr:nvSpPr>
      <xdr:spPr>
        <a:xfrm>
          <a:off x="561975" y="46929675"/>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142875</xdr:colOff>
      <xdr:row>273</xdr:row>
      <xdr:rowOff>0</xdr:rowOff>
    </xdr:from>
    <xdr:to>
      <xdr:col>10</xdr:col>
      <xdr:colOff>390525</xdr:colOff>
      <xdr:row>273</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6B2EC84-2855-4290-85FE-CDCFCABF7358}"/>
            </a:ext>
          </a:extLst>
        </xdr:cNvPr>
        <xdr:cNvSpPr/>
      </xdr:nvSpPr>
      <xdr:spPr>
        <a:xfrm>
          <a:off x="571500" y="48025050"/>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272</xdr:row>
      <xdr:rowOff>180976</xdr:rowOff>
    </xdr:from>
    <xdr:to>
      <xdr:col>31</xdr:col>
      <xdr:colOff>9525</xdr:colOff>
      <xdr:row>273</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6ABE4B6F-488D-4F4E-97C3-05C01BB2D852}"/>
            </a:ext>
          </a:extLst>
        </xdr:cNvPr>
        <xdr:cNvSpPr/>
      </xdr:nvSpPr>
      <xdr:spPr>
        <a:xfrm>
          <a:off x="3914775" y="48015526"/>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272</xdr:row>
      <xdr:rowOff>180976</xdr:rowOff>
    </xdr:from>
    <xdr:to>
      <xdr:col>31</xdr:col>
      <xdr:colOff>9525</xdr:colOff>
      <xdr:row>274</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244997AF-ED33-4FB2-8CF0-D957A475A495}"/>
            </a:ext>
          </a:extLst>
        </xdr:cNvPr>
        <xdr:cNvSpPr/>
      </xdr:nvSpPr>
      <xdr:spPr>
        <a:xfrm>
          <a:off x="3914775" y="48015526"/>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FBlist/Submitting_Food_Beverage_Products.pdf" TargetMode="External"/><Relationship Id="rId13" Type="http://schemas.openxmlformats.org/officeDocument/2006/relationships/hyperlink" Target="https://portal.ct.gov/-/media/SDE/Nutrition/NSLP/Crediting/WGRRequirementSNPgradesK-12.pdf" TargetMode="External"/><Relationship Id="rId3" Type="http://schemas.openxmlformats.org/officeDocument/2006/relationships/hyperlink" Target="https://portal.ct.gov/SDE/Nutrition/Healthy-Food-Certification" TargetMode="External"/><Relationship Id="rId7" Type="http://schemas.openxmlformats.org/officeDocument/2006/relationships/hyperlink" Target="https://portal.ct.gov/-/media/SDE/Nutrition/HFC/FBlist/SubmitProduct.pdf" TargetMode="External"/><Relationship Id="rId12" Type="http://schemas.openxmlformats.org/officeDocument/2006/relationships/hyperlink" Target="https://portal.ct.gov/-/media/SDE/Nutrition/NSLP/Crediting/WGRCriteria.pdf" TargetMode="External"/><Relationship Id="rId17" Type="http://schemas.openxmlformats.org/officeDocument/2006/relationships/drawing" Target="../drawings/drawing1.xml"/><Relationship Id="rId2" Type="http://schemas.openxmlformats.org/officeDocument/2006/relationships/hyperlink" Target="https://portal.ct.gov/SDE/Nutrition/Connecticut-Nutrition-Standards/Documents" TargetMode="External"/><Relationship Id="rId16" Type="http://schemas.openxmlformats.org/officeDocument/2006/relationships/printerSettings" Target="../printerSettings/printerSettings1.bin"/><Relationship Id="rId1" Type="http://schemas.openxmlformats.org/officeDocument/2006/relationships/hyperlink" Target="https://portal.ct.gov/-/media/SDE/Nutrition/HFC/CNS/CNSfulldocument.pdf" TargetMode="External"/><Relationship Id="rId6" Type="http://schemas.openxmlformats.org/officeDocument/2006/relationships/hyperlink" Target="https://portal.ct.gov/SDE/Nutrition/List-of-Acceptable-Foods-and-Beverages" TargetMode="External"/><Relationship Id="rId11" Type="http://schemas.openxmlformats.org/officeDocument/2006/relationships/hyperlink" Target="https://portal.ct.gov/-/media/SDE/Nutrition/HFC/Evaluating_Recipes_CNS_Compliance.pdf" TargetMode="External"/><Relationship Id="rId5" Type="http://schemas.openxmlformats.org/officeDocument/2006/relationships/hyperlink" Target="https://portal.ct.gov/-/media/SDE/Nutrition/HFC/FBlist/SubmitProduct.pdf" TargetMode="External"/><Relationship Id="rId15" Type="http://schemas.openxmlformats.org/officeDocument/2006/relationships/hyperlink" Target="https://portal.ct.gov/-/media/SDE/Nutrition/NSLP/Crediting/Product_Formulation_Statements.pdf" TargetMode="External"/><Relationship Id="rId10" Type="http://schemas.openxmlformats.org/officeDocument/2006/relationships/hyperlink" Target="https://portal.ct.gov/SDE/Nutrition/Connecticut-Nutrition-Standards/How-To" TargetMode="External"/><Relationship Id="rId4" Type="http://schemas.openxmlformats.org/officeDocument/2006/relationships/hyperlink" Target="https://portal.ct.gov/SDE/Nutrition/Healthy-Food-Certification/Contact" TargetMode="External"/><Relationship Id="rId9" Type="http://schemas.openxmlformats.org/officeDocument/2006/relationships/hyperlink" Target="https://portal.ct.gov/-/media/SDE/Nutrition/HFC/CNS/CNS_worksheet9_Nutrent_Analysis_Recipes.xlsx" TargetMode="External"/><Relationship Id="rId14" Type="http://schemas.openxmlformats.org/officeDocument/2006/relationships/hyperlink" Target="https://portal.ct.gov/-/media/SDE/Nutrition/NSLP/Crediting/PF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31"/>
  <sheetViews>
    <sheetView showGridLines="0" tabSelected="1" topLeftCell="A35" zoomScaleNormal="100" zoomScaleSheetLayoutView="100" workbookViewId="0">
      <selection activeCell="C35" sqref="C35:O35"/>
    </sheetView>
  </sheetViews>
  <sheetFormatPr defaultColWidth="0" defaultRowHeight="15" zeroHeight="1" x14ac:dyDescent="0.25"/>
  <cols>
    <col min="1" max="2" width="1.85546875" style="1" customWidth="1"/>
    <col min="3" max="3" width="2.7109375" style="1" customWidth="1"/>
    <col min="4" max="4" width="3.42578125" style="1" customWidth="1"/>
    <col min="5" max="5" width="2.85546875" style="1" customWidth="1"/>
    <col min="6" max="6" width="3.28515625" style="1" customWidth="1"/>
    <col min="7" max="7" width="1.7109375" style="1" customWidth="1"/>
    <col min="8" max="8" width="4" style="1" customWidth="1"/>
    <col min="9" max="9" width="1.28515625" style="1" customWidth="1"/>
    <col min="10" max="10" width="1.7109375" style="1" customWidth="1"/>
    <col min="11" max="11" width="6" style="1" customWidth="1"/>
    <col min="12" max="12" width="2.42578125" style="1" customWidth="1"/>
    <col min="13" max="13" width="2.28515625" style="1" customWidth="1"/>
    <col min="14" max="14" width="3.42578125" style="1" customWidth="1"/>
    <col min="15" max="15" width="1.85546875" style="1" customWidth="1"/>
    <col min="16" max="16" width="2.85546875" style="1" customWidth="1"/>
    <col min="17" max="18" width="2.28515625" style="1" customWidth="1"/>
    <col min="19" max="19" width="7" style="1" customWidth="1"/>
    <col min="20" max="20" width="1.85546875" style="1" customWidth="1"/>
    <col min="21" max="21" width="3.140625" style="1" customWidth="1"/>
    <col min="22" max="22" width="3" style="1" customWidth="1"/>
    <col min="23" max="23" width="2" style="1" customWidth="1"/>
    <col min="24" max="24" width="1.140625" style="1" customWidth="1"/>
    <col min="25" max="25" width="1.85546875" style="1" customWidth="1"/>
    <col min="26" max="26" width="1.28515625" style="1" customWidth="1"/>
    <col min="27" max="27" width="3.7109375" style="1" customWidth="1"/>
    <col min="28" max="28" width="0.85546875" style="1" customWidth="1"/>
    <col min="29" max="29" width="1.5703125" style="1" customWidth="1"/>
    <col min="30" max="30" width="2.140625" style="1" customWidth="1"/>
    <col min="31" max="31" width="1.85546875" style="1" customWidth="1"/>
    <col min="32" max="32" width="1.7109375" style="1" customWidth="1"/>
    <col min="33" max="33" width="4.7109375" style="1" customWidth="1"/>
    <col min="34" max="34" width="5.28515625" style="1" customWidth="1"/>
    <col min="35" max="35" width="3" style="1" customWidth="1"/>
    <col min="36" max="36" width="2.140625" style="1" customWidth="1"/>
    <col min="37" max="37" width="3.42578125" style="1" customWidth="1"/>
    <col min="38" max="38" width="3" style="1" customWidth="1"/>
    <col min="39" max="39" width="4.5703125" style="1" customWidth="1"/>
    <col min="40" max="40" width="0.42578125" style="1" customWidth="1"/>
    <col min="41" max="41" width="0.42578125" style="1" hidden="1" customWidth="1"/>
    <col min="42" max="43" width="0" style="1" hidden="1" customWidth="1"/>
    <col min="44" max="44" width="8.28515625" style="1" hidden="1" customWidth="1"/>
    <col min="45" max="255" width="0" style="1" hidden="1"/>
    <col min="256" max="256" width="1" style="1" hidden="1" customWidth="1"/>
    <col min="257" max="16384" width="0" style="1" hidden="1"/>
  </cols>
  <sheetData>
    <row r="1" spans="1:47" s="3" customFormat="1" ht="6"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4"/>
    </row>
    <row r="2" spans="1:47" x14ac:dyDescent="0.25">
      <c r="AF2" s="1" t="s">
        <v>40</v>
      </c>
    </row>
    <row r="3" spans="1:47" s="2" customFormat="1" ht="6" customHeight="1" x14ac:dyDescent="0.25"/>
    <row r="4" spans="1:47" s="5" customFormat="1" ht="21.95" customHeight="1" x14ac:dyDescent="0.25">
      <c r="A4" s="255" t="s">
        <v>114</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row>
    <row r="5" spans="1:47" s="5" customFormat="1" ht="21.95" customHeight="1" x14ac:dyDescent="0.25">
      <c r="A5" s="255" t="s">
        <v>115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row>
    <row r="6" spans="1:47" s="9" customFormat="1" ht="8.1"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47" s="5" customFormat="1" ht="18" customHeight="1" x14ac:dyDescent="0.25">
      <c r="A7" s="233" t="s">
        <v>109</v>
      </c>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T7" s="7"/>
    </row>
    <row r="8" spans="1:47" ht="12" customHeight="1" x14ac:dyDescent="0.2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U8" s="19"/>
    </row>
    <row r="9" spans="1:47" ht="17.100000000000001" customHeight="1" x14ac:dyDescent="0.25">
      <c r="A9" s="258" t="s">
        <v>60</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row>
    <row r="10" spans="1:47" ht="17.100000000000001" customHeight="1" x14ac:dyDescent="0.25">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row>
    <row r="11" spans="1:47" ht="17.100000000000001" customHeight="1" x14ac:dyDescent="0.2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row>
    <row r="12" spans="1:47" ht="16.5" customHeight="1" x14ac:dyDescent="0.25">
      <c r="A12" s="20"/>
      <c r="B12" s="17" t="s">
        <v>6</v>
      </c>
      <c r="C12" s="244" t="s">
        <v>9</v>
      </c>
      <c r="D12" s="244"/>
      <c r="E12" s="244"/>
      <c r="F12" s="244"/>
      <c r="G12" s="244"/>
      <c r="H12" s="244"/>
      <c r="I12" s="244"/>
      <c r="J12" s="244"/>
      <c r="K12" s="244"/>
      <c r="L12" s="244"/>
      <c r="M12" s="244"/>
      <c r="N12" s="244"/>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47" x14ac:dyDescent="0.25">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row>
    <row r="14" spans="1:47" ht="17.100000000000001" customHeight="1" x14ac:dyDescent="0.25">
      <c r="A14" s="258" t="s">
        <v>64</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row>
    <row r="15" spans="1:47" ht="17.100000000000001" customHeight="1" x14ac:dyDescent="0.25">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row>
    <row r="16" spans="1:47" ht="17.100000000000001" customHeight="1" x14ac:dyDescent="0.25">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row>
    <row r="17" spans="1:62" ht="17.100000000000001" customHeight="1" x14ac:dyDescent="0.25">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row>
    <row r="18" spans="1:62" ht="17.100000000000001" customHeight="1" x14ac:dyDescent="0.25">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row>
    <row r="19" spans="1:62" x14ac:dyDescent="0.2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62" s="22" customFormat="1" ht="17.100000000000001" customHeight="1" x14ac:dyDescent="0.25">
      <c r="A20" s="258" t="s">
        <v>65</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row>
    <row r="21" spans="1:62" s="22" customFormat="1" ht="17.100000000000001" customHeight="1" x14ac:dyDescent="0.25">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row>
    <row r="22" spans="1:62" s="22" customFormat="1" ht="17.100000000000001" customHeight="1" x14ac:dyDescent="0.25">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row>
    <row r="23" spans="1:62" s="22" customFormat="1" ht="17.100000000000001" customHeight="1" x14ac:dyDescent="0.25">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row>
    <row r="24" spans="1:62" s="22" customFormat="1" ht="17.100000000000001" customHeight="1" x14ac:dyDescent="0.25">
      <c r="A24" s="258"/>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row>
    <row r="25" spans="1:62" x14ac:dyDescent="0.25">
      <c r="AL25" s="23"/>
    </row>
    <row r="26" spans="1:62" ht="16.5" customHeight="1" x14ac:dyDescent="0.25">
      <c r="A26" s="24" t="s">
        <v>66</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62" s="26" customFormat="1" ht="12" customHeight="1"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T27" s="27"/>
      <c r="AU27" s="27"/>
      <c r="AV27" s="27"/>
      <c r="AW27" s="27"/>
      <c r="AX27" s="27"/>
      <c r="AY27" s="27"/>
      <c r="AZ27" s="27"/>
      <c r="BA27" s="27"/>
      <c r="BB27" s="27"/>
      <c r="BC27" s="27"/>
      <c r="BD27" s="27"/>
      <c r="BE27" s="27"/>
      <c r="BF27" s="27"/>
      <c r="BG27" s="27"/>
      <c r="BH27" s="27"/>
      <c r="BI27" s="27"/>
      <c r="BJ27" s="27"/>
    </row>
    <row r="28" spans="1:62" s="26" customFormat="1" x14ac:dyDescent="0.25">
      <c r="A28" s="257" t="s">
        <v>116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T28" s="27"/>
      <c r="AU28" s="27"/>
      <c r="AV28" s="27"/>
      <c r="AW28" s="27"/>
      <c r="AX28" s="27"/>
      <c r="AY28" s="27"/>
      <c r="AZ28" s="27"/>
      <c r="BA28" s="27"/>
      <c r="BB28" s="27"/>
      <c r="BC28" s="27"/>
      <c r="BD28" s="27"/>
      <c r="BE28" s="27"/>
      <c r="BF28" s="27"/>
      <c r="BG28" s="27"/>
      <c r="BH28" s="27"/>
      <c r="BI28" s="27"/>
      <c r="BJ28" s="27"/>
    </row>
    <row r="29" spans="1:62" s="26" customFormat="1" x14ac:dyDescent="0.25">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T29" s="27"/>
      <c r="AU29" s="27"/>
      <c r="AV29" s="27"/>
      <c r="AW29" s="27"/>
      <c r="AX29" s="27"/>
      <c r="AY29" s="27"/>
      <c r="AZ29" s="27"/>
      <c r="BA29" s="27"/>
      <c r="BB29" s="27"/>
      <c r="BC29" s="27"/>
      <c r="BD29" s="27"/>
      <c r="BE29" s="27"/>
      <c r="BF29" s="27"/>
      <c r="BG29" s="27"/>
      <c r="BH29" s="27"/>
      <c r="BI29" s="27"/>
      <c r="BJ29" s="27"/>
    </row>
    <row r="30" spans="1:62" s="26" customFormat="1" x14ac:dyDescent="0.25">
      <c r="A30" s="257"/>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T30" s="27"/>
      <c r="AU30" s="27"/>
      <c r="AV30" s="27"/>
      <c r="AW30" s="27"/>
      <c r="AX30" s="27"/>
      <c r="AY30" s="27"/>
      <c r="AZ30" s="27"/>
      <c r="BA30" s="27"/>
      <c r="BB30" s="27"/>
      <c r="BC30" s="27"/>
      <c r="BD30" s="27"/>
      <c r="BE30" s="27"/>
      <c r="BF30" s="27"/>
      <c r="BG30" s="27"/>
      <c r="BH30" s="27"/>
      <c r="BI30" s="27"/>
      <c r="BJ30" s="27"/>
    </row>
    <row r="31" spans="1:62" x14ac:dyDescent="0.25"/>
    <row r="32" spans="1:62" ht="16.5" customHeight="1" x14ac:dyDescent="0.25">
      <c r="A32" s="248" t="s">
        <v>58</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row>
    <row r="33" spans="1:40" ht="16.5" customHeight="1" x14ac:dyDescent="0.25">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row>
    <row r="34" spans="1:40" ht="16.5" customHeight="1" x14ac:dyDescent="0.25">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row>
    <row r="35" spans="1:40" ht="16.5" customHeight="1" x14ac:dyDescent="0.25">
      <c r="B35" s="10" t="s">
        <v>6</v>
      </c>
      <c r="C35" s="234" t="s">
        <v>38</v>
      </c>
      <c r="D35" s="234"/>
      <c r="E35" s="234"/>
      <c r="F35" s="234"/>
      <c r="G35" s="234"/>
      <c r="H35" s="234"/>
      <c r="I35" s="234"/>
      <c r="J35" s="234"/>
      <c r="K35" s="234"/>
      <c r="L35" s="234"/>
      <c r="M35" s="234"/>
      <c r="N35" s="234"/>
      <c r="O35" s="234"/>
    </row>
    <row r="36" spans="1:40" ht="16.5" customHeight="1" x14ac:dyDescent="0.25">
      <c r="B36" s="10" t="s">
        <v>6</v>
      </c>
      <c r="C36" s="234" t="s">
        <v>39</v>
      </c>
      <c r="D36" s="234"/>
      <c r="E36" s="234"/>
      <c r="F36" s="234"/>
      <c r="G36" s="234"/>
      <c r="H36" s="234"/>
      <c r="I36" s="234"/>
      <c r="J36" s="234"/>
      <c r="K36" s="234"/>
      <c r="L36" s="234"/>
      <c r="M36" s="234"/>
      <c r="N36" s="234"/>
      <c r="O36" s="234"/>
      <c r="P36" s="234"/>
    </row>
    <row r="37" spans="1:40" x14ac:dyDescent="0.25">
      <c r="B37" s="28"/>
      <c r="C37" s="29"/>
      <c r="D37" s="29"/>
      <c r="E37" s="29"/>
      <c r="F37" s="29"/>
      <c r="G37" s="29"/>
      <c r="H37" s="29"/>
      <c r="I37" s="29"/>
      <c r="J37" s="29"/>
      <c r="K37" s="29"/>
      <c r="L37" s="29"/>
      <c r="M37" s="29"/>
    </row>
    <row r="38" spans="1:40" x14ac:dyDescent="0.25"/>
    <row r="39" spans="1:40" x14ac:dyDescent="0.25">
      <c r="A39" s="30" t="s">
        <v>11</v>
      </c>
      <c r="C39" s="30"/>
      <c r="D39" s="30"/>
      <c r="E39" s="30"/>
      <c r="F39" s="30"/>
      <c r="G39" s="31"/>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19"/>
    </row>
    <row r="40" spans="1:40" x14ac:dyDescent="0.25"/>
    <row r="41" spans="1:40" x14ac:dyDescent="0.25">
      <c r="A41" s="30" t="s">
        <v>23</v>
      </c>
      <c r="B41" s="31"/>
      <c r="C41" s="31"/>
      <c r="D41" s="31"/>
      <c r="E41" s="31"/>
      <c r="F41" s="31"/>
      <c r="G41" s="31"/>
      <c r="H41" s="31"/>
      <c r="I41" s="31"/>
      <c r="J41" s="256"/>
      <c r="K41" s="256"/>
      <c r="L41" s="256"/>
      <c r="M41" s="256"/>
      <c r="N41" s="256"/>
      <c r="O41" s="256"/>
      <c r="P41" s="256"/>
      <c r="Q41" s="256"/>
      <c r="R41" s="256"/>
      <c r="S41" s="256"/>
      <c r="T41" s="256"/>
      <c r="U41" s="256"/>
      <c r="V41" s="256"/>
      <c r="W41" s="256"/>
      <c r="X41" s="256"/>
      <c r="Y41" s="256"/>
      <c r="Z41" s="256"/>
      <c r="AA41" s="256"/>
      <c r="AB41" s="256"/>
      <c r="AC41" s="256"/>
      <c r="AD41" s="256"/>
      <c r="AE41" s="32" t="s">
        <v>12</v>
      </c>
      <c r="AF41" s="33"/>
      <c r="AG41" s="34"/>
      <c r="AJ41" s="263"/>
      <c r="AK41" s="263"/>
      <c r="AL41" s="263"/>
      <c r="AM41" s="263"/>
      <c r="AN41" s="35"/>
    </row>
    <row r="42" spans="1:40" x14ac:dyDescent="0.25"/>
    <row r="43" spans="1:40" x14ac:dyDescent="0.25"/>
    <row r="44" spans="1:40" ht="18" customHeight="1" x14ac:dyDescent="0.25">
      <c r="A44" s="266" t="s">
        <v>67</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36"/>
    </row>
    <row r="45" spans="1:40" ht="18" customHeight="1" x14ac:dyDescent="0.25">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36"/>
    </row>
    <row r="46" spans="1:40" ht="18" customHeight="1" x14ac:dyDescent="0.25">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36"/>
    </row>
    <row r="47" spans="1:40" x14ac:dyDescent="0.25">
      <c r="B47" s="28"/>
      <c r="C47" s="29"/>
      <c r="D47" s="29"/>
      <c r="E47" s="29"/>
      <c r="F47" s="29"/>
      <c r="G47" s="29"/>
      <c r="H47" s="29"/>
      <c r="I47" s="29"/>
      <c r="J47" s="29"/>
      <c r="K47" s="29"/>
      <c r="L47" s="29"/>
      <c r="M47" s="29"/>
    </row>
    <row r="48" spans="1:40" x14ac:dyDescent="0.25"/>
    <row r="49" spans="1:40" ht="6" customHeight="1" x14ac:dyDescent="0.25">
      <c r="C49" s="31"/>
      <c r="D49" s="31"/>
      <c r="E49" s="31"/>
      <c r="F49" s="24"/>
      <c r="G49" s="31"/>
      <c r="H49" s="37"/>
      <c r="I49" s="37"/>
      <c r="J49" s="37"/>
      <c r="K49" s="37"/>
      <c r="L49" s="30"/>
      <c r="M49" s="30"/>
      <c r="N49" s="30"/>
      <c r="O49" s="30"/>
      <c r="P49" s="30"/>
      <c r="Q49" s="30"/>
      <c r="R49" s="30"/>
      <c r="U49" s="23"/>
      <c r="V49" s="23"/>
      <c r="AM49" s="23"/>
    </row>
    <row r="50" spans="1:40" x14ac:dyDescent="0.25">
      <c r="AE50" s="30"/>
      <c r="AF50" s="1" t="s">
        <v>41</v>
      </c>
    </row>
    <row r="51" spans="1:40" s="38" customFormat="1" ht="6" customHeight="1" x14ac:dyDescent="0.25">
      <c r="C51" s="39"/>
      <c r="D51" s="31"/>
      <c r="E51" s="31"/>
      <c r="F51" s="31"/>
      <c r="G51" s="31"/>
      <c r="H51" s="37"/>
      <c r="I51" s="37"/>
      <c r="J51" s="37"/>
      <c r="K51" s="37"/>
      <c r="L51" s="40"/>
      <c r="M51" s="30"/>
      <c r="N51" s="1"/>
      <c r="O51" s="1"/>
      <c r="P51" s="1"/>
      <c r="Q51" s="41"/>
      <c r="R51" s="1"/>
      <c r="S51" s="1"/>
      <c r="T51" s="1"/>
      <c r="U51" s="31"/>
      <c r="V51" s="1"/>
      <c r="W51" s="1"/>
      <c r="X51" s="1"/>
      <c r="Y51" s="1"/>
      <c r="Z51" s="1"/>
      <c r="AA51" s="1"/>
      <c r="AB51" s="1"/>
      <c r="AC51" s="1"/>
      <c r="AD51" s="1"/>
      <c r="AE51" s="1"/>
      <c r="AF51" s="1"/>
      <c r="AG51" s="1"/>
      <c r="AH51" s="1"/>
      <c r="AI51" s="1"/>
      <c r="AJ51" s="1"/>
      <c r="AK51" s="1"/>
      <c r="AL51" s="1"/>
      <c r="AM51" s="42"/>
    </row>
    <row r="52" spans="1:40" x14ac:dyDescent="0.25"/>
    <row r="53" spans="1:40" s="5" customFormat="1" ht="18" x14ac:dyDescent="0.25">
      <c r="A53" s="222" t="s">
        <v>101</v>
      </c>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row>
    <row r="54" spans="1:40" x14ac:dyDescent="0.25">
      <c r="C54" s="31"/>
    </row>
    <row r="55" spans="1:40" x14ac:dyDescent="0.25">
      <c r="A55" s="1" t="s">
        <v>57</v>
      </c>
    </row>
    <row r="56" spans="1:40" ht="16.5" customHeight="1" x14ac:dyDescent="0.25">
      <c r="A56" s="31"/>
      <c r="B56" s="31"/>
      <c r="C56" s="31"/>
      <c r="D56" s="31"/>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row>
    <row r="57" spans="1:40" ht="15" customHeight="1" x14ac:dyDescent="0.25">
      <c r="A57" s="242">
        <v>1</v>
      </c>
      <c r="B57" s="242"/>
      <c r="C57" s="254" t="s">
        <v>68</v>
      </c>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row>
    <row r="58" spans="1:40" ht="16.5" customHeight="1" x14ac:dyDescent="0.25">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row>
    <row r="59" spans="1:40" x14ac:dyDescent="0.25">
      <c r="C59" s="31"/>
      <c r="D59" s="31"/>
      <c r="E59" s="31"/>
      <c r="F59" s="24"/>
      <c r="G59" s="31"/>
      <c r="H59" s="37"/>
      <c r="I59" s="37"/>
      <c r="J59" s="37"/>
      <c r="K59" s="37"/>
      <c r="L59" s="30"/>
      <c r="M59" s="30"/>
      <c r="N59" s="30"/>
      <c r="O59" s="30"/>
      <c r="P59" s="30"/>
      <c r="Q59" s="30"/>
      <c r="R59" s="30"/>
      <c r="U59" s="23"/>
      <c r="V59" s="23"/>
      <c r="AM59" s="23"/>
    </row>
    <row r="60" spans="1:40" x14ac:dyDescent="0.25">
      <c r="A60" s="31"/>
      <c r="B60" s="31"/>
      <c r="C60" s="31"/>
      <c r="D60" s="44"/>
      <c r="E60" s="254" t="s">
        <v>69</v>
      </c>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row>
    <row r="61" spans="1:40" x14ac:dyDescent="0.25">
      <c r="A61" s="31"/>
      <c r="B61" s="31"/>
      <c r="C61" s="31"/>
      <c r="D61" s="45"/>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row>
    <row r="62" spans="1:40" s="46" customFormat="1" x14ac:dyDescent="0.25">
      <c r="D62" s="47"/>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row>
    <row r="63" spans="1:40" x14ac:dyDescent="0.25">
      <c r="A63" s="31"/>
      <c r="B63" s="31"/>
      <c r="C63" s="31"/>
      <c r="D63" s="31"/>
      <c r="E63" s="48"/>
      <c r="F63" s="48"/>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row>
    <row r="64" spans="1:40" x14ac:dyDescent="0.25">
      <c r="A64" s="31"/>
      <c r="B64" s="31"/>
      <c r="C64" s="31"/>
      <c r="D64" s="44"/>
      <c r="E64" s="254" t="s">
        <v>70</v>
      </c>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row>
    <row r="65" spans="1:45" s="46" customFormat="1" x14ac:dyDescent="0.25">
      <c r="D65" s="47"/>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row>
    <row r="66" spans="1:45" x14ac:dyDescent="0.25">
      <c r="A66" s="31"/>
      <c r="B66" s="31"/>
      <c r="C66" s="31"/>
      <c r="D66" s="31"/>
      <c r="E66" s="48"/>
      <c r="F66" s="48"/>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row>
    <row r="67" spans="1:45" x14ac:dyDescent="0.25">
      <c r="A67" s="31"/>
      <c r="B67" s="31"/>
      <c r="C67" s="31"/>
      <c r="D67" s="44"/>
      <c r="E67" s="254" t="s">
        <v>71</v>
      </c>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row>
    <row r="68" spans="1:45" x14ac:dyDescent="0.25">
      <c r="A68" s="31"/>
      <c r="B68" s="31"/>
      <c r="C68" s="31"/>
      <c r="D68" s="45"/>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row>
    <row r="69" spans="1:45" x14ac:dyDescent="0.25">
      <c r="A69" s="31"/>
      <c r="B69" s="31"/>
      <c r="C69" s="31"/>
      <c r="D69" s="45"/>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row>
    <row r="70" spans="1:45" x14ac:dyDescent="0.25">
      <c r="A70" s="31"/>
      <c r="B70" s="31"/>
      <c r="C70" s="31"/>
      <c r="D70" s="45"/>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row>
    <row r="71" spans="1:45" x14ac:dyDescent="0.25">
      <c r="A71" s="31"/>
      <c r="B71" s="31"/>
      <c r="C71" s="31"/>
      <c r="D71" s="31"/>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row>
    <row r="72" spans="1:45" x14ac:dyDescent="0.25">
      <c r="A72" s="242">
        <v>2</v>
      </c>
      <c r="B72" s="242"/>
      <c r="C72" s="50" t="s">
        <v>99</v>
      </c>
      <c r="D72" s="51"/>
      <c r="E72" s="51"/>
      <c r="F72" s="66"/>
      <c r="G72" s="66"/>
      <c r="H72" s="66"/>
      <c r="I72" s="67"/>
      <c r="J72" s="67"/>
      <c r="K72" s="67"/>
      <c r="L72" s="67"/>
      <c r="M72" s="67"/>
      <c r="N72" s="67"/>
      <c r="O72" s="51"/>
      <c r="P72" s="50"/>
      <c r="Q72" s="50"/>
      <c r="R72" s="50"/>
      <c r="S72" s="50"/>
      <c r="T72" s="50"/>
      <c r="U72" s="50"/>
      <c r="V72" s="50"/>
      <c r="W72" s="51"/>
      <c r="X72" s="51"/>
      <c r="Y72" s="68"/>
      <c r="Z72" s="68"/>
      <c r="AA72" s="51"/>
      <c r="AB72" s="51"/>
      <c r="AC72" s="51"/>
      <c r="AD72" s="51"/>
      <c r="AE72" s="51"/>
      <c r="AF72" s="51"/>
      <c r="AG72" s="51"/>
      <c r="AH72" s="51"/>
      <c r="AI72" s="49" t="str">
        <f>IF(OR(D60="x",D64="X",D67="x"),"X","")</f>
        <v/>
      </c>
      <c r="AJ72" s="50" t="s">
        <v>0</v>
      </c>
      <c r="AK72" s="51"/>
      <c r="AL72" s="52" t="str">
        <f>IF(AND(D60="",D64="",D67=""),"X","")</f>
        <v>X</v>
      </c>
      <c r="AM72" s="50" t="s">
        <v>1</v>
      </c>
      <c r="AN72" s="51"/>
      <c r="AO72" s="49" t="str">
        <f>IF(OR(D58="x",D58="X",D61="x",D61="X",D64="x",D64="X"),"X","")</f>
        <v/>
      </c>
      <c r="AP72" s="50" t="s">
        <v>0</v>
      </c>
      <c r="AQ72" s="51"/>
      <c r="AR72" s="52" t="str">
        <f>IF(AND(D58="",D61="",D64=""),"X","")</f>
        <v>X</v>
      </c>
      <c r="AS72" s="50" t="s">
        <v>1</v>
      </c>
    </row>
    <row r="73" spans="1:45" s="54" customFormat="1" ht="15.75" x14ac:dyDescent="0.25">
      <c r="A73" s="55"/>
      <c r="B73" s="55"/>
      <c r="C73" s="56"/>
      <c r="F73" s="57"/>
      <c r="G73" s="57"/>
      <c r="H73" s="57"/>
      <c r="I73" s="58"/>
      <c r="J73" s="58"/>
      <c r="K73" s="58"/>
      <c r="L73" s="58"/>
      <c r="M73" s="58"/>
      <c r="N73" s="58"/>
      <c r="P73" s="59"/>
      <c r="Q73" s="59"/>
      <c r="R73" s="59"/>
      <c r="S73" s="59"/>
      <c r="T73" s="60"/>
      <c r="U73" s="59"/>
      <c r="V73" s="59"/>
      <c r="Y73" s="61"/>
      <c r="Z73" s="61"/>
      <c r="AI73" s="45"/>
      <c r="AJ73" s="30"/>
      <c r="AK73" s="1"/>
      <c r="AL73" s="62"/>
      <c r="AM73" s="30"/>
      <c r="AO73" s="63"/>
      <c r="AP73" s="59"/>
      <c r="AR73" s="64"/>
      <c r="AS73" s="59"/>
    </row>
    <row r="74" spans="1:45" ht="16.5" customHeight="1" x14ac:dyDescent="0.25">
      <c r="A74" s="31"/>
      <c r="B74" s="31"/>
      <c r="C74" s="31"/>
      <c r="D74" s="31"/>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row>
    <row r="75" spans="1:45" ht="6" customHeight="1" x14ac:dyDescent="0.25">
      <c r="C75" s="31"/>
      <c r="D75" s="31"/>
      <c r="E75" s="31"/>
      <c r="F75" s="24"/>
      <c r="G75" s="31"/>
      <c r="H75" s="37"/>
      <c r="I75" s="37"/>
      <c r="J75" s="37"/>
      <c r="K75" s="37"/>
      <c r="L75" s="30"/>
      <c r="M75" s="30"/>
      <c r="N75" s="30"/>
      <c r="O75" s="30"/>
      <c r="P75" s="30"/>
      <c r="Q75" s="30"/>
      <c r="R75" s="30"/>
      <c r="U75" s="23"/>
      <c r="V75" s="23"/>
      <c r="AM75" s="23"/>
    </row>
    <row r="76" spans="1:45" x14ac:dyDescent="0.25">
      <c r="AE76" s="30"/>
      <c r="AF76" s="1" t="s">
        <v>42</v>
      </c>
    </row>
    <row r="77" spans="1:45" s="38" customFormat="1" ht="6" customHeight="1" x14ac:dyDescent="0.25">
      <c r="C77" s="39"/>
      <c r="D77" s="31"/>
      <c r="E77" s="31"/>
      <c r="F77" s="31"/>
      <c r="G77" s="31"/>
      <c r="H77" s="37"/>
      <c r="I77" s="37"/>
      <c r="J77" s="37"/>
      <c r="K77" s="37"/>
      <c r="L77" s="40"/>
      <c r="M77" s="30"/>
      <c r="N77" s="1"/>
      <c r="O77" s="1"/>
      <c r="P77" s="1"/>
      <c r="Q77" s="41"/>
      <c r="R77" s="1"/>
      <c r="S77" s="1"/>
      <c r="T77" s="1"/>
      <c r="U77" s="31"/>
      <c r="V77" s="1"/>
      <c r="W77" s="1"/>
      <c r="X77" s="1"/>
      <c r="Y77" s="1"/>
      <c r="Z77" s="1"/>
      <c r="AA77" s="1"/>
      <c r="AB77" s="1"/>
      <c r="AC77" s="1"/>
      <c r="AD77" s="1"/>
      <c r="AE77" s="1"/>
      <c r="AF77" s="1"/>
      <c r="AG77" s="1"/>
      <c r="AH77" s="1"/>
      <c r="AI77" s="1"/>
      <c r="AJ77" s="1"/>
      <c r="AK77" s="1"/>
      <c r="AL77" s="1"/>
      <c r="AM77" s="42"/>
    </row>
    <row r="78" spans="1:45" ht="8.1" customHeight="1" x14ac:dyDescent="0.25"/>
    <row r="79" spans="1:45" s="5" customFormat="1" ht="18" x14ac:dyDescent="0.25">
      <c r="A79" s="222" t="s">
        <v>37</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row>
    <row r="80" spans="1:45" x14ac:dyDescent="0.25">
      <c r="C80" s="31"/>
    </row>
    <row r="81" spans="1:39" ht="15" customHeight="1" x14ac:dyDescent="0.25">
      <c r="A81" s="242">
        <v>3</v>
      </c>
      <c r="B81" s="242"/>
      <c r="C81" s="31" t="s">
        <v>72</v>
      </c>
      <c r="D81" s="31"/>
      <c r="E81" s="31"/>
      <c r="F81" s="31"/>
      <c r="G81" s="31"/>
      <c r="H81" s="37"/>
      <c r="I81" s="37"/>
      <c r="J81" s="37"/>
      <c r="K81" s="37"/>
      <c r="L81" s="30"/>
      <c r="M81" s="30"/>
      <c r="N81" s="30"/>
      <c r="O81" s="30"/>
      <c r="P81" s="30"/>
      <c r="Q81" s="30"/>
      <c r="R81" s="30"/>
      <c r="U81" s="23"/>
      <c r="V81" s="23"/>
      <c r="AM81" s="23"/>
    </row>
    <row r="82" spans="1:39" x14ac:dyDescent="0.25">
      <c r="C82" s="31"/>
      <c r="D82" s="31"/>
      <c r="E82" s="31"/>
      <c r="F82" s="24"/>
      <c r="G82" s="31"/>
      <c r="H82" s="37"/>
      <c r="I82" s="37"/>
      <c r="J82" s="37"/>
      <c r="K82" s="37"/>
      <c r="L82" s="30"/>
      <c r="M82" s="30"/>
      <c r="N82" s="30"/>
      <c r="O82" s="30"/>
      <c r="P82" s="30"/>
      <c r="Q82" s="30"/>
      <c r="R82" s="30"/>
      <c r="U82" s="23"/>
      <c r="V82" s="23"/>
      <c r="AM82" s="23"/>
    </row>
    <row r="83" spans="1:39" x14ac:dyDescent="0.25">
      <c r="A83" s="31"/>
      <c r="B83" s="31"/>
      <c r="C83" s="31"/>
      <c r="D83" s="44"/>
      <c r="E83" s="241" t="s">
        <v>113</v>
      </c>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row>
    <row r="84" spans="1:39" x14ac:dyDescent="0.25">
      <c r="A84" s="31"/>
      <c r="B84" s="31"/>
      <c r="C84" s="31"/>
      <c r="D84" s="3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row>
    <row r="85" spans="1:39" x14ac:dyDescent="0.25">
      <c r="A85" s="31"/>
      <c r="B85" s="31"/>
      <c r="C85" s="31"/>
      <c r="D85" s="3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row>
    <row r="86" spans="1:39" x14ac:dyDescent="0.25">
      <c r="A86" s="31"/>
      <c r="B86" s="31"/>
      <c r="C86" s="31"/>
      <c r="D86" s="3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row>
    <row r="87" spans="1:39" x14ac:dyDescent="0.25">
      <c r="A87" s="31"/>
      <c r="B87" s="31"/>
      <c r="C87" s="31"/>
      <c r="D87" s="3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row>
    <row r="88" spans="1:39" x14ac:dyDescent="0.25">
      <c r="A88" s="31"/>
      <c r="B88" s="31"/>
      <c r="C88" s="31"/>
      <c r="D88" s="3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row>
    <row r="89" spans="1:39" x14ac:dyDescent="0.25">
      <c r="C89" s="31"/>
      <c r="F89" s="10" t="s">
        <v>6</v>
      </c>
      <c r="G89" s="221" t="s">
        <v>61</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row>
    <row r="90" spans="1:39" ht="15.75" customHeight="1" x14ac:dyDescent="0.25">
      <c r="C90" s="31"/>
      <c r="E90" s="220"/>
      <c r="F90" s="10" t="s">
        <v>6</v>
      </c>
      <c r="G90" s="221" t="s">
        <v>110</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157"/>
      <c r="AI90" s="157"/>
      <c r="AJ90" s="157"/>
      <c r="AK90" s="157"/>
      <c r="AL90" s="157"/>
      <c r="AM90" s="157"/>
    </row>
    <row r="91" spans="1:39" x14ac:dyDescent="0.25">
      <c r="C91" s="31"/>
      <c r="D91" s="31"/>
      <c r="E91" s="31"/>
      <c r="F91" s="24"/>
      <c r="G91" s="31"/>
      <c r="H91" s="37"/>
      <c r="I91" s="37"/>
      <c r="J91" s="37"/>
      <c r="K91" s="37"/>
      <c r="L91" s="30"/>
      <c r="M91" s="30"/>
      <c r="N91" s="30"/>
      <c r="O91" s="30"/>
      <c r="P91" s="30"/>
      <c r="Q91" s="30"/>
      <c r="R91" s="30"/>
      <c r="U91" s="23"/>
      <c r="V91" s="23"/>
      <c r="AM91" s="23"/>
    </row>
    <row r="92" spans="1:39" ht="16.5" customHeight="1" x14ac:dyDescent="0.25">
      <c r="C92" s="31"/>
      <c r="D92" s="44"/>
      <c r="E92" s="224" t="s">
        <v>73</v>
      </c>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row>
    <row r="93" spans="1:39" x14ac:dyDescent="0.25">
      <c r="C93" s="31"/>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row>
    <row r="94" spans="1:39" x14ac:dyDescent="0.25">
      <c r="C94" s="31"/>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row>
    <row r="95" spans="1:39" x14ac:dyDescent="0.25">
      <c r="C95" s="31"/>
      <c r="D95" s="31"/>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row>
    <row r="96" spans="1:39" x14ac:dyDescent="0.25">
      <c r="C96" s="31"/>
      <c r="D96" s="31"/>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row>
    <row r="97" spans="1:41" x14ac:dyDescent="0.25">
      <c r="C97" s="31"/>
      <c r="D97" s="31"/>
      <c r="E97" s="31"/>
      <c r="F97" s="24"/>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row>
    <row r="98" spans="1:41" x14ac:dyDescent="0.25">
      <c r="C98" s="31"/>
      <c r="D98" s="44"/>
      <c r="E98" s="224" t="s">
        <v>74</v>
      </c>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3"/>
    </row>
    <row r="99" spans="1:41" x14ac:dyDescent="0.25">
      <c r="C99" s="31"/>
      <c r="D99" s="31"/>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3"/>
    </row>
    <row r="100" spans="1:41" x14ac:dyDescent="0.25">
      <c r="C100" s="31"/>
      <c r="D100" s="31"/>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3"/>
    </row>
    <row r="101" spans="1:41" x14ac:dyDescent="0.25">
      <c r="C101" s="31"/>
      <c r="D101" s="31"/>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3"/>
    </row>
    <row r="102" spans="1:41" x14ac:dyDescent="0.25">
      <c r="C102" s="31"/>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row>
    <row r="103" spans="1:41" s="38" customFormat="1" x14ac:dyDescent="0.25">
      <c r="C103" s="39"/>
      <c r="D103" s="31"/>
      <c r="E103" s="31"/>
      <c r="F103" s="31"/>
      <c r="G103" s="31"/>
      <c r="H103" s="37"/>
      <c r="I103" s="37"/>
      <c r="J103" s="37"/>
      <c r="K103" s="37"/>
      <c r="L103" s="40"/>
      <c r="M103" s="30"/>
      <c r="N103" s="1"/>
      <c r="O103" s="1"/>
      <c r="P103" s="1"/>
      <c r="Q103" s="41"/>
      <c r="R103" s="1"/>
      <c r="S103" s="1"/>
      <c r="T103" s="1"/>
      <c r="U103" s="31"/>
      <c r="V103" s="1"/>
      <c r="W103" s="1"/>
      <c r="X103" s="1"/>
      <c r="Y103" s="1"/>
      <c r="Z103" s="1"/>
      <c r="AA103" s="1"/>
      <c r="AB103" s="1"/>
      <c r="AC103" s="1"/>
      <c r="AD103" s="1"/>
      <c r="AE103" s="1"/>
      <c r="AF103" s="1"/>
      <c r="AG103" s="1"/>
      <c r="AH103" s="1"/>
      <c r="AI103" s="1"/>
      <c r="AJ103" s="1"/>
      <c r="AK103" s="1"/>
      <c r="AL103" s="1"/>
      <c r="AM103" s="42"/>
    </row>
    <row r="104" spans="1:41" x14ac:dyDescent="0.25">
      <c r="C104" s="31"/>
    </row>
    <row r="105" spans="1:41" x14ac:dyDescent="0.25">
      <c r="A105" s="242">
        <v>4</v>
      </c>
      <c r="B105" s="242"/>
      <c r="C105" s="65" t="s">
        <v>48</v>
      </c>
      <c r="D105" s="51"/>
      <c r="E105" s="66"/>
      <c r="F105" s="66"/>
      <c r="G105" s="66"/>
      <c r="H105" s="67"/>
      <c r="I105" s="67"/>
      <c r="J105" s="67"/>
      <c r="K105" s="67"/>
      <c r="L105" s="50"/>
      <c r="M105" s="50"/>
      <c r="N105" s="50"/>
      <c r="O105" s="50"/>
      <c r="P105" s="50"/>
      <c r="Q105" s="50"/>
      <c r="R105" s="50"/>
      <c r="S105" s="51"/>
      <c r="T105" s="51"/>
      <c r="U105" s="68"/>
      <c r="V105" s="68"/>
      <c r="W105" s="51"/>
      <c r="X105" s="51"/>
      <c r="Y105" s="51"/>
      <c r="Z105" s="51"/>
      <c r="AA105" s="51"/>
      <c r="AB105" s="51"/>
      <c r="AC105" s="51"/>
      <c r="AD105" s="51"/>
      <c r="AE105" s="51"/>
      <c r="AF105" s="51"/>
      <c r="AG105" s="51"/>
      <c r="AH105" s="51"/>
      <c r="AI105" s="49" t="str">
        <f>IF(OR(D83="x",D83="X",D92="x",D92="X",D98="x",D98="X"),"X","")</f>
        <v/>
      </c>
      <c r="AJ105" s="50" t="s">
        <v>0</v>
      </c>
      <c r="AK105" s="51"/>
      <c r="AL105" s="52" t="str">
        <f>IF(AND(D83="",D92="",D98=""),"X","")</f>
        <v>X</v>
      </c>
      <c r="AM105" s="50" t="s">
        <v>1</v>
      </c>
    </row>
    <row r="106" spans="1:41" s="38" customFormat="1" x14ac:dyDescent="0.25">
      <c r="C106" s="39"/>
      <c r="D106" s="31"/>
      <c r="E106" s="31"/>
      <c r="F106" s="31"/>
      <c r="G106" s="31"/>
      <c r="H106" s="37"/>
      <c r="I106" s="37"/>
      <c r="J106" s="37"/>
      <c r="K106" s="37"/>
      <c r="L106" s="40"/>
      <c r="M106" s="30"/>
      <c r="N106" s="1"/>
      <c r="O106" s="1"/>
      <c r="P106" s="1"/>
      <c r="Q106" s="41"/>
      <c r="R106" s="1"/>
      <c r="S106" s="1"/>
      <c r="T106" s="1"/>
      <c r="U106" s="31"/>
      <c r="V106" s="1"/>
      <c r="W106" s="1"/>
      <c r="X106" s="1"/>
      <c r="Y106" s="1"/>
      <c r="Z106" s="1"/>
      <c r="AA106" s="1"/>
      <c r="AB106" s="1"/>
      <c r="AC106" s="1"/>
      <c r="AD106" s="1"/>
      <c r="AE106" s="1"/>
      <c r="AF106" s="1"/>
      <c r="AG106" s="1"/>
      <c r="AH106" s="1"/>
      <c r="AI106" s="1"/>
      <c r="AJ106" s="1"/>
      <c r="AK106" s="1"/>
      <c r="AL106" s="1"/>
      <c r="AM106" s="42"/>
    </row>
    <row r="107" spans="1:41" s="38" customFormat="1" x14ac:dyDescent="0.25">
      <c r="C107" s="39"/>
      <c r="D107" s="31"/>
      <c r="E107" s="31"/>
      <c r="F107" s="31"/>
      <c r="G107" s="31"/>
      <c r="H107" s="37"/>
      <c r="I107" s="37"/>
      <c r="J107" s="37"/>
      <c r="K107" s="37"/>
      <c r="L107" s="40"/>
      <c r="M107" s="30"/>
      <c r="N107" s="1"/>
      <c r="O107" s="1"/>
      <c r="P107" s="1"/>
      <c r="Q107" s="41"/>
      <c r="R107" s="1"/>
      <c r="S107" s="1"/>
      <c r="T107" s="1"/>
      <c r="U107" s="31"/>
      <c r="V107" s="1"/>
      <c r="W107" s="1"/>
      <c r="X107" s="1"/>
      <c r="Y107" s="1"/>
      <c r="Z107" s="1"/>
      <c r="AA107" s="1"/>
      <c r="AB107" s="1"/>
      <c r="AC107" s="1"/>
      <c r="AD107" s="1"/>
      <c r="AE107" s="1"/>
      <c r="AF107" s="1"/>
      <c r="AG107" s="1"/>
      <c r="AH107" s="1"/>
      <c r="AI107" s="1"/>
      <c r="AJ107" s="1"/>
      <c r="AK107" s="1"/>
      <c r="AL107" s="1"/>
      <c r="AM107" s="42"/>
    </row>
    <row r="108" spans="1:41" ht="6" customHeight="1" x14ac:dyDescent="0.25">
      <c r="C108" s="31"/>
      <c r="D108" s="31"/>
      <c r="E108" s="31"/>
      <c r="F108" s="24"/>
      <c r="G108" s="31"/>
      <c r="H108" s="37"/>
      <c r="I108" s="37"/>
      <c r="J108" s="37"/>
      <c r="K108" s="37"/>
      <c r="L108" s="30"/>
      <c r="M108" s="30"/>
      <c r="N108" s="30"/>
      <c r="O108" s="30"/>
      <c r="P108" s="30"/>
      <c r="Q108" s="30"/>
      <c r="R108" s="30"/>
      <c r="U108" s="23"/>
      <c r="V108" s="23"/>
      <c r="AM108" s="23"/>
    </row>
    <row r="109" spans="1:41" x14ac:dyDescent="0.25">
      <c r="AE109" s="30"/>
      <c r="AF109" s="1" t="s">
        <v>43</v>
      </c>
    </row>
    <row r="110" spans="1:41" s="38" customFormat="1" x14ac:dyDescent="0.25">
      <c r="C110" s="39"/>
      <c r="D110" s="31"/>
      <c r="E110" s="31"/>
      <c r="F110" s="31"/>
      <c r="G110" s="31"/>
      <c r="H110" s="37"/>
      <c r="I110" s="37"/>
      <c r="J110" s="37"/>
      <c r="K110" s="37"/>
      <c r="L110" s="40"/>
      <c r="M110" s="30"/>
      <c r="N110" s="1"/>
      <c r="O110" s="1"/>
      <c r="P110" s="1"/>
      <c r="Q110" s="41"/>
      <c r="R110" s="1"/>
      <c r="S110" s="1"/>
      <c r="T110" s="1"/>
      <c r="U110" s="31"/>
      <c r="V110" s="1"/>
      <c r="W110" s="1"/>
      <c r="X110" s="1"/>
      <c r="Y110" s="1"/>
      <c r="Z110" s="1"/>
      <c r="AA110" s="1"/>
      <c r="AB110" s="1"/>
      <c r="AC110" s="1"/>
      <c r="AD110" s="1"/>
      <c r="AE110" s="1"/>
      <c r="AF110" s="1"/>
      <c r="AG110" s="1"/>
      <c r="AH110" s="1"/>
      <c r="AI110" s="1"/>
      <c r="AJ110" s="1"/>
      <c r="AK110" s="1"/>
      <c r="AL110" s="1"/>
      <c r="AM110" s="42"/>
    </row>
    <row r="111" spans="1:41" s="5" customFormat="1" ht="18" x14ac:dyDescent="0.25">
      <c r="A111" s="222" t="s">
        <v>52</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row>
    <row r="112" spans="1:41" s="54" customFormat="1" ht="8.1" customHeight="1" x14ac:dyDescent="0.25">
      <c r="AO112" s="1"/>
    </row>
    <row r="113" spans="1:41" s="54" customFormat="1" ht="16.5" customHeight="1" x14ac:dyDescent="0.25">
      <c r="A113" s="248" t="s">
        <v>49</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O113" s="1"/>
    </row>
    <row r="114" spans="1:41" s="38" customFormat="1" ht="12" customHeight="1" x14ac:dyDescent="0.25">
      <c r="C114" s="39"/>
      <c r="D114" s="31"/>
      <c r="E114" s="31"/>
      <c r="F114" s="31"/>
      <c r="G114" s="31"/>
      <c r="H114" s="37"/>
      <c r="I114" s="37"/>
      <c r="J114" s="37"/>
      <c r="K114" s="37"/>
      <c r="L114" s="40"/>
      <c r="M114" s="30"/>
      <c r="N114" s="1"/>
      <c r="O114" s="1"/>
      <c r="P114" s="1"/>
      <c r="Q114" s="41"/>
      <c r="R114" s="1"/>
      <c r="S114" s="1"/>
      <c r="T114" s="1"/>
      <c r="U114" s="31"/>
      <c r="V114" s="1"/>
      <c r="W114" s="1"/>
      <c r="X114" s="1"/>
      <c r="Y114" s="1"/>
      <c r="Z114" s="1"/>
      <c r="AA114" s="1"/>
      <c r="AB114" s="1"/>
      <c r="AC114" s="1"/>
      <c r="AD114" s="1"/>
      <c r="AE114" s="1"/>
      <c r="AF114" s="1"/>
      <c r="AG114" s="1"/>
      <c r="AH114" s="1"/>
      <c r="AI114" s="1"/>
      <c r="AJ114" s="1"/>
      <c r="AK114" s="1"/>
      <c r="AL114" s="1"/>
      <c r="AM114" s="42"/>
    </row>
    <row r="115" spans="1:41" s="38" customFormat="1" ht="16.5" customHeight="1" x14ac:dyDescent="0.25">
      <c r="A115" s="243">
        <v>5</v>
      </c>
      <c r="B115" s="243"/>
      <c r="C115" s="69" t="s">
        <v>75</v>
      </c>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42"/>
    </row>
    <row r="116" spans="1:41" s="38" customFormat="1" ht="12" customHeight="1" x14ac:dyDescent="0.25">
      <c r="H116" s="70"/>
      <c r="I116" s="70"/>
      <c r="J116" s="70"/>
      <c r="K116" s="70"/>
      <c r="L116" s="60"/>
      <c r="M116" s="60"/>
      <c r="U116" s="39"/>
      <c r="Z116" s="1"/>
      <c r="AA116" s="1"/>
      <c r="AB116" s="1"/>
      <c r="AC116" s="1"/>
      <c r="AD116" s="1"/>
      <c r="AF116" s="71"/>
      <c r="AG116" s="71"/>
      <c r="AH116" s="71"/>
    </row>
    <row r="117" spans="1:41" s="38" customFormat="1" ht="16.5" customHeight="1" x14ac:dyDescent="0.2">
      <c r="C117" s="72"/>
      <c r="D117" s="73" t="s">
        <v>7</v>
      </c>
      <c r="E117" s="224" t="s">
        <v>76</v>
      </c>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5"/>
    </row>
    <row r="118" spans="1:41" s="38" customFormat="1" ht="12.75" customHeight="1" x14ac:dyDescent="0.2">
      <c r="C118" s="72"/>
      <c r="D118" s="72"/>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5"/>
    </row>
    <row r="119" spans="1:41" s="38" customFormat="1" ht="12.75" customHeight="1" x14ac:dyDescent="0.2">
      <c r="C119" s="72"/>
      <c r="D119" s="72"/>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5"/>
    </row>
    <row r="120" spans="1:41" s="30" customFormat="1" x14ac:dyDescent="0.25">
      <c r="D120" s="7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5"/>
    </row>
    <row r="121" spans="1:41" ht="8.1" customHeight="1" x14ac:dyDescent="0.25">
      <c r="C121" s="75"/>
      <c r="D121" s="75"/>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5"/>
    </row>
    <row r="122" spans="1:41" ht="3" customHeight="1" x14ac:dyDescent="0.25">
      <c r="D122" s="28"/>
      <c r="AB122" s="43"/>
      <c r="AC122" s="43"/>
      <c r="AD122" s="43"/>
      <c r="AE122" s="43"/>
      <c r="AF122" s="43"/>
      <c r="AG122" s="43"/>
      <c r="AH122" s="43"/>
      <c r="AI122" s="43"/>
    </row>
    <row r="123" spans="1:41" ht="3.95" customHeight="1" x14ac:dyDescent="0.25">
      <c r="D123" s="76"/>
      <c r="F123" s="77"/>
      <c r="G123" s="77"/>
      <c r="H123" s="78"/>
      <c r="I123" s="51"/>
      <c r="J123" s="51"/>
      <c r="K123" s="78"/>
      <c r="L123" s="50"/>
      <c r="M123" s="50"/>
      <c r="N123" s="51"/>
      <c r="O123" s="51"/>
      <c r="P123" s="51"/>
      <c r="Q123" s="51"/>
      <c r="R123" s="51"/>
      <c r="S123" s="51"/>
      <c r="T123" s="51"/>
      <c r="U123" s="51"/>
      <c r="V123" s="51"/>
      <c r="W123" s="51"/>
      <c r="X123" s="51"/>
      <c r="Y123" s="51"/>
      <c r="Z123" s="51"/>
      <c r="AA123" s="51"/>
      <c r="AB123" s="79"/>
      <c r="AD123" s="43"/>
      <c r="AE123" s="43"/>
      <c r="AF123" s="43"/>
      <c r="AG123" s="43"/>
    </row>
    <row r="124" spans="1:41" x14ac:dyDescent="0.25">
      <c r="D124" s="28"/>
      <c r="F124" s="80"/>
      <c r="G124" s="80" t="s">
        <v>14</v>
      </c>
      <c r="H124" s="51"/>
      <c r="I124" s="51"/>
      <c r="J124" s="51"/>
      <c r="K124" s="51"/>
      <c r="L124" s="235">
        <v>0</v>
      </c>
      <c r="M124" s="236"/>
      <c r="N124" s="237"/>
      <c r="O124" s="77" t="s">
        <v>33</v>
      </c>
      <c r="P124" s="51"/>
      <c r="Q124" s="51"/>
      <c r="R124" s="51"/>
      <c r="S124" s="51"/>
      <c r="T124" s="238">
        <f>L124*28.35</f>
        <v>0</v>
      </c>
      <c r="U124" s="239"/>
      <c r="V124" s="240"/>
      <c r="W124" s="81" t="s">
        <v>34</v>
      </c>
      <c r="X124" s="51"/>
      <c r="Y124" s="51"/>
      <c r="Z124" s="51"/>
      <c r="AA124" s="51"/>
      <c r="AB124" s="79"/>
      <c r="AD124" s="43"/>
      <c r="AE124" s="43"/>
      <c r="AF124" s="43"/>
      <c r="AG124" s="43"/>
    </row>
    <row r="125" spans="1:41" ht="3.95" customHeight="1" x14ac:dyDescent="0.25">
      <c r="D125" s="76"/>
      <c r="F125" s="77"/>
      <c r="G125" s="77"/>
      <c r="H125" s="78"/>
      <c r="I125" s="51"/>
      <c r="J125" s="51"/>
      <c r="K125" s="78"/>
      <c r="L125" s="50"/>
      <c r="M125" s="50"/>
      <c r="N125" s="51"/>
      <c r="O125" s="51"/>
      <c r="P125" s="51"/>
      <c r="Q125" s="51"/>
      <c r="R125" s="51"/>
      <c r="S125" s="51"/>
      <c r="T125" s="51"/>
      <c r="U125" s="51"/>
      <c r="V125" s="51"/>
      <c r="W125" s="51"/>
      <c r="X125" s="51"/>
      <c r="Y125" s="51"/>
      <c r="Z125" s="51"/>
      <c r="AA125" s="51"/>
      <c r="AB125" s="79"/>
    </row>
    <row r="126" spans="1:41" x14ac:dyDescent="0.25">
      <c r="D126" s="28"/>
      <c r="F126" s="80"/>
      <c r="G126" s="80" t="s">
        <v>15</v>
      </c>
      <c r="H126" s="51"/>
      <c r="I126" s="51"/>
      <c r="J126" s="51"/>
      <c r="K126" s="51"/>
      <c r="L126" s="235">
        <v>0</v>
      </c>
      <c r="M126" s="236"/>
      <c r="N126" s="237"/>
      <c r="O126" s="77" t="s">
        <v>35</v>
      </c>
      <c r="P126" s="51"/>
      <c r="Q126" s="51"/>
      <c r="R126" s="51"/>
      <c r="S126" s="51"/>
      <c r="T126" s="238">
        <f>L126*28.35</f>
        <v>0</v>
      </c>
      <c r="U126" s="239"/>
      <c r="V126" s="240"/>
      <c r="W126" s="81" t="s">
        <v>36</v>
      </c>
      <c r="X126" s="51"/>
      <c r="Y126" s="51"/>
      <c r="Z126" s="51"/>
      <c r="AA126" s="51"/>
      <c r="AB126" s="82"/>
      <c r="AD126" s="43"/>
      <c r="AE126" s="43"/>
      <c r="AF126" s="43"/>
      <c r="AG126" s="43"/>
    </row>
    <row r="127" spans="1:41" ht="8.1" customHeight="1" x14ac:dyDescent="0.25">
      <c r="D127" s="76"/>
      <c r="F127" s="77"/>
      <c r="G127" s="77"/>
      <c r="H127" s="78"/>
      <c r="I127" s="51"/>
      <c r="J127" s="51"/>
      <c r="K127" s="78"/>
      <c r="L127" s="50"/>
      <c r="M127" s="50"/>
      <c r="N127" s="51"/>
      <c r="O127" s="51"/>
      <c r="P127" s="51"/>
      <c r="Q127" s="51"/>
      <c r="R127" s="51"/>
      <c r="S127" s="51"/>
      <c r="T127" s="51"/>
      <c r="U127" s="51"/>
      <c r="V127" s="51"/>
      <c r="W127" s="51"/>
      <c r="X127" s="51"/>
      <c r="Y127" s="51"/>
      <c r="Z127" s="51"/>
      <c r="AA127" s="51"/>
      <c r="AB127" s="79"/>
    </row>
    <row r="128" spans="1:41" x14ac:dyDescent="0.25">
      <c r="D128" s="28"/>
      <c r="F128" s="53"/>
      <c r="G128" s="83" t="s">
        <v>13</v>
      </c>
      <c r="H128" s="84"/>
      <c r="I128" s="84"/>
      <c r="J128" s="84"/>
      <c r="K128" s="84"/>
      <c r="L128" s="84"/>
      <c r="M128" s="53"/>
      <c r="N128" s="53"/>
      <c r="O128" s="53"/>
      <c r="P128" s="53"/>
      <c r="Q128" s="53"/>
      <c r="R128" s="53"/>
      <c r="S128" s="53"/>
      <c r="T128" s="228" t="str">
        <f>IF(T124=T126,"Yes","No")</f>
        <v>Yes</v>
      </c>
      <c r="U128" s="228"/>
      <c r="V128" s="228"/>
      <c r="W128" s="85"/>
      <c r="X128" s="85"/>
      <c r="Y128" s="53"/>
      <c r="Z128" s="53"/>
      <c r="AA128" s="53"/>
      <c r="AB128" s="86"/>
      <c r="AD128" s="43"/>
      <c r="AE128" s="43"/>
      <c r="AF128" s="43"/>
      <c r="AG128" s="43"/>
    </row>
    <row r="129" spans="3:39" s="38" customFormat="1" ht="3.95" customHeight="1" x14ac:dyDescent="0.25">
      <c r="F129" s="77"/>
      <c r="G129" s="77"/>
      <c r="H129" s="78"/>
      <c r="I129" s="51"/>
      <c r="J129" s="51"/>
      <c r="K129" s="78"/>
      <c r="L129" s="50"/>
      <c r="M129" s="50"/>
      <c r="N129" s="51"/>
      <c r="O129" s="51"/>
      <c r="P129" s="51"/>
      <c r="Q129" s="51"/>
      <c r="R129" s="51"/>
      <c r="S129" s="51"/>
      <c r="T129" s="51"/>
      <c r="U129" s="51"/>
      <c r="V129" s="51"/>
      <c r="W129" s="51"/>
      <c r="X129" s="51"/>
      <c r="Y129" s="51"/>
      <c r="Z129" s="51"/>
      <c r="AA129" s="51"/>
      <c r="AB129" s="79"/>
      <c r="AD129" s="1"/>
      <c r="AF129" s="71"/>
      <c r="AG129" s="71"/>
    </row>
    <row r="130" spans="3:39" x14ac:dyDescent="0.25">
      <c r="C130" s="31"/>
    </row>
    <row r="131" spans="3:39" x14ac:dyDescent="0.25">
      <c r="D131" s="73" t="s">
        <v>8</v>
      </c>
      <c r="E131" s="87" t="s">
        <v>77</v>
      </c>
      <c r="F131" s="38"/>
      <c r="G131" s="38"/>
      <c r="H131" s="38"/>
      <c r="I131" s="70"/>
      <c r="J131" s="70"/>
      <c r="K131" s="70"/>
      <c r="L131" s="70"/>
      <c r="M131" s="60"/>
      <c r="N131" s="60"/>
      <c r="O131" s="38"/>
      <c r="P131" s="38"/>
      <c r="Q131" s="38"/>
      <c r="R131" s="38"/>
      <c r="S131" s="38"/>
      <c r="T131" s="38"/>
      <c r="U131" s="38"/>
      <c r="V131" s="39"/>
      <c r="W131" s="38"/>
      <c r="X131" s="38"/>
      <c r="Y131" s="38"/>
      <c r="Z131" s="38"/>
    </row>
    <row r="132" spans="3:39" ht="16.5" customHeight="1" x14ac:dyDescent="0.25">
      <c r="D132" s="88"/>
      <c r="E132" s="254" t="s">
        <v>78</v>
      </c>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row>
    <row r="133" spans="3:39" x14ac:dyDescent="0.25">
      <c r="D133" s="88"/>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row>
    <row r="134" spans="3:39" x14ac:dyDescent="0.25">
      <c r="C134" s="75"/>
      <c r="D134" s="75"/>
      <c r="F134" s="89"/>
      <c r="G134" s="89"/>
      <c r="H134" s="89"/>
      <c r="I134" s="89"/>
      <c r="J134" s="89"/>
      <c r="K134" s="89"/>
      <c r="L134" s="89"/>
      <c r="M134" s="30"/>
      <c r="N134" s="30"/>
      <c r="U134" s="31"/>
    </row>
    <row r="135" spans="3:39" ht="3" customHeight="1" x14ac:dyDescent="0.25">
      <c r="D135" s="28"/>
      <c r="F135" s="77"/>
      <c r="G135" s="77"/>
      <c r="H135" s="78"/>
      <c r="I135" s="51"/>
      <c r="J135" s="51"/>
      <c r="K135" s="78"/>
      <c r="L135" s="50"/>
      <c r="M135" s="50"/>
      <c r="N135" s="51"/>
      <c r="O135" s="51"/>
      <c r="P135" s="51"/>
      <c r="Q135" s="51"/>
      <c r="R135" s="51"/>
      <c r="S135" s="51"/>
      <c r="T135" s="51"/>
    </row>
    <row r="136" spans="3:39" x14ac:dyDescent="0.25">
      <c r="D136" s="76"/>
      <c r="F136" s="80"/>
      <c r="G136" s="225">
        <v>0</v>
      </c>
      <c r="H136" s="225"/>
      <c r="I136" s="225"/>
      <c r="J136" s="225"/>
      <c r="K136" s="51" t="s">
        <v>46</v>
      </c>
      <c r="L136" s="51"/>
      <c r="M136" s="90"/>
      <c r="N136" s="226">
        <f>G136*28.35</f>
        <v>0</v>
      </c>
      <c r="O136" s="226"/>
      <c r="P136" s="226"/>
      <c r="Q136" s="226"/>
      <c r="R136" s="81" t="s">
        <v>34</v>
      </c>
      <c r="S136" s="51"/>
      <c r="T136" s="51"/>
    </row>
    <row r="137" spans="3:39" ht="3" customHeight="1" x14ac:dyDescent="0.25">
      <c r="D137" s="28"/>
      <c r="F137" s="77"/>
      <c r="G137" s="77"/>
      <c r="H137" s="78"/>
      <c r="I137" s="51"/>
      <c r="J137" s="51"/>
      <c r="K137" s="78"/>
      <c r="L137" s="50"/>
      <c r="M137" s="50"/>
      <c r="N137" s="51"/>
      <c r="O137" s="51"/>
      <c r="P137" s="51"/>
      <c r="Q137" s="51"/>
      <c r="R137" s="51"/>
      <c r="S137" s="51"/>
      <c r="T137" s="51"/>
    </row>
    <row r="138" spans="3:39" x14ac:dyDescent="0.25">
      <c r="D138" s="88"/>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row>
    <row r="139" spans="3:39" x14ac:dyDescent="0.25">
      <c r="D139" s="88"/>
      <c r="E139" s="254" t="s">
        <v>103</v>
      </c>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row>
    <row r="140" spans="3:39" x14ac:dyDescent="0.25">
      <c r="D140" s="88"/>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row>
    <row r="141" spans="3:39" x14ac:dyDescent="0.25">
      <c r="D141" s="88"/>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row>
    <row r="142" spans="3:39" x14ac:dyDescent="0.25">
      <c r="D142" s="88"/>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row>
    <row r="143" spans="3:39" x14ac:dyDescent="0.25">
      <c r="D143" s="88"/>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row>
    <row r="144" spans="3:39" x14ac:dyDescent="0.25">
      <c r="D144" s="88"/>
      <c r="E144" s="212"/>
      <c r="F144" s="10" t="s">
        <v>6</v>
      </c>
      <c r="G144" s="227" t="s">
        <v>102</v>
      </c>
      <c r="H144" s="227"/>
      <c r="I144" s="227"/>
      <c r="J144" s="227"/>
      <c r="K144" s="227"/>
      <c r="L144" s="227"/>
      <c r="M144" s="227"/>
      <c r="N144" s="227"/>
      <c r="O144" s="227"/>
      <c r="P144" s="227"/>
      <c r="Q144" s="227"/>
      <c r="R144" s="227"/>
      <c r="S144" s="227"/>
      <c r="T144" s="227"/>
      <c r="U144" s="227"/>
      <c r="V144" s="227"/>
      <c r="W144" s="227"/>
      <c r="X144" s="227"/>
      <c r="Y144" s="227"/>
      <c r="Z144" s="227"/>
      <c r="AA144" s="212"/>
      <c r="AB144" s="212"/>
      <c r="AC144" s="212"/>
      <c r="AD144" s="212"/>
      <c r="AE144" s="212"/>
      <c r="AF144" s="212"/>
      <c r="AG144" s="212"/>
      <c r="AH144" s="212"/>
      <c r="AI144" s="212"/>
      <c r="AJ144" s="212"/>
      <c r="AK144" s="212"/>
      <c r="AL144" s="212"/>
      <c r="AM144" s="212"/>
    </row>
    <row r="145" spans="1:42" x14ac:dyDescent="0.25">
      <c r="C145" s="31"/>
      <c r="D145" s="92"/>
      <c r="F145" s="10" t="s">
        <v>6</v>
      </c>
      <c r="G145" s="221" t="s">
        <v>10</v>
      </c>
      <c r="H145" s="221"/>
      <c r="I145" s="221"/>
      <c r="J145" s="221"/>
      <c r="K145" s="221"/>
      <c r="L145" s="221"/>
      <c r="M145" s="221"/>
      <c r="N145" s="221"/>
      <c r="O145" s="221"/>
      <c r="P145" s="221"/>
      <c r="Q145" s="221"/>
      <c r="R145" s="221"/>
      <c r="S145" s="221"/>
      <c r="T145" s="221"/>
      <c r="V145" s="93"/>
      <c r="W145" s="93"/>
      <c r="X145" s="93"/>
      <c r="Y145" s="93"/>
      <c r="Z145" s="93"/>
      <c r="AA145" s="93"/>
      <c r="AB145" s="93"/>
      <c r="AC145" s="93"/>
    </row>
    <row r="146" spans="1:42" ht="12" customHeight="1" x14ac:dyDescent="0.25">
      <c r="C146" s="31"/>
      <c r="D146" s="92"/>
      <c r="F146" s="92"/>
      <c r="G146" s="94"/>
      <c r="H146" s="94"/>
      <c r="I146" s="94"/>
      <c r="J146" s="94"/>
      <c r="K146" s="94"/>
      <c r="L146" s="94"/>
      <c r="M146" s="94"/>
      <c r="N146" s="94"/>
      <c r="O146" s="94"/>
      <c r="P146" s="94"/>
      <c r="Q146" s="94"/>
      <c r="R146" s="94"/>
      <c r="S146" s="94"/>
      <c r="T146" s="94"/>
      <c r="V146" s="93"/>
      <c r="W146" s="93"/>
      <c r="X146" s="93"/>
      <c r="Y146" s="93"/>
      <c r="Z146" s="93"/>
      <c r="AA146" s="93"/>
      <c r="AB146" s="93"/>
      <c r="AC146" s="93"/>
    </row>
    <row r="147" spans="1:42" ht="21.95" customHeight="1" x14ac:dyDescent="0.25">
      <c r="A147" s="30"/>
      <c r="B147" s="30"/>
      <c r="D147" s="30"/>
      <c r="M147" s="267" t="s">
        <v>55</v>
      </c>
      <c r="N147" s="268"/>
      <c r="O147" s="268"/>
      <c r="P147" s="268"/>
      <c r="Q147" s="268"/>
      <c r="R147" s="268"/>
      <c r="S147" s="268"/>
      <c r="T147" s="268"/>
      <c r="U147" s="268"/>
      <c r="V147" s="268"/>
      <c r="W147" s="268"/>
      <c r="X147" s="268"/>
      <c r="Y147" s="268"/>
      <c r="Z147" s="268"/>
      <c r="AA147" s="268"/>
      <c r="AB147" s="268"/>
      <c r="AC147" s="268"/>
      <c r="AD147" s="268"/>
      <c r="AE147" s="268"/>
      <c r="AF147" s="268"/>
      <c r="AG147" s="269"/>
      <c r="AH147" s="252" t="s">
        <v>25</v>
      </c>
      <c r="AI147" s="253"/>
      <c r="AJ147" s="253"/>
      <c r="AK147" s="253"/>
      <c r="AL147" s="253"/>
      <c r="AM147" s="253"/>
    </row>
    <row r="148" spans="1:42" x14ac:dyDescent="0.25">
      <c r="A148" s="30"/>
      <c r="B148" s="30"/>
      <c r="D148" s="30"/>
      <c r="M148" s="249" t="s">
        <v>56</v>
      </c>
      <c r="N148" s="250"/>
      <c r="O148" s="250"/>
      <c r="P148" s="250"/>
      <c r="Q148" s="250"/>
      <c r="R148" s="250"/>
      <c r="S148" s="250"/>
      <c r="T148" s="250"/>
      <c r="U148" s="250"/>
      <c r="V148" s="250"/>
      <c r="W148" s="250"/>
      <c r="X148" s="250"/>
      <c r="Y148" s="250"/>
      <c r="Z148" s="250"/>
      <c r="AA148" s="250"/>
      <c r="AB148" s="250"/>
      <c r="AC148" s="250"/>
      <c r="AD148" s="250"/>
      <c r="AE148" s="250"/>
      <c r="AF148" s="250"/>
      <c r="AG148" s="251"/>
      <c r="AH148" s="252"/>
      <c r="AI148" s="253"/>
      <c r="AJ148" s="253"/>
      <c r="AK148" s="253"/>
      <c r="AL148" s="253"/>
      <c r="AM148" s="253"/>
    </row>
    <row r="149" spans="1:42" s="54" customFormat="1" ht="6" customHeight="1" x14ac:dyDescent="0.25">
      <c r="A149" s="59"/>
      <c r="B149" s="59"/>
      <c r="D149" s="59"/>
      <c r="M149" s="95"/>
      <c r="N149" s="96"/>
      <c r="O149" s="97"/>
      <c r="P149" s="21"/>
      <c r="Q149" s="97"/>
      <c r="R149" s="97"/>
      <c r="S149" s="97"/>
      <c r="T149" s="97"/>
      <c r="U149" s="97"/>
      <c r="V149" s="97"/>
      <c r="W149" s="97"/>
      <c r="X149" s="98"/>
      <c r="Y149" s="98"/>
      <c r="Z149" s="98"/>
      <c r="AA149" s="97"/>
      <c r="AB149" s="99"/>
      <c r="AC149" s="99"/>
      <c r="AD149" s="98"/>
      <c r="AE149" s="97"/>
      <c r="AF149" s="97"/>
      <c r="AG149" s="100"/>
      <c r="AH149" s="252"/>
      <c r="AI149" s="253"/>
      <c r="AJ149" s="253"/>
      <c r="AK149" s="253"/>
      <c r="AL149" s="253"/>
      <c r="AM149" s="253"/>
    </row>
    <row r="150" spans="1:42" s="54" customFormat="1" x14ac:dyDescent="0.25">
      <c r="A150" s="207"/>
      <c r="B150" s="208"/>
      <c r="C150" s="209" t="s">
        <v>24</v>
      </c>
      <c r="D150" s="210"/>
      <c r="E150" s="210"/>
      <c r="F150" s="210"/>
      <c r="G150" s="211"/>
      <c r="H150" s="210"/>
      <c r="I150" s="210"/>
      <c r="J150" s="210"/>
      <c r="K150" s="210"/>
      <c r="L150" s="210"/>
      <c r="M150" s="95"/>
      <c r="N150" s="96" t="s">
        <v>15</v>
      </c>
      <c r="O150" s="99"/>
      <c r="P150" s="102"/>
      <c r="Q150" s="103"/>
      <c r="R150" s="103"/>
      <c r="S150" s="265">
        <v>0</v>
      </c>
      <c r="T150" s="265"/>
      <c r="U150" s="265"/>
      <c r="V150" s="265"/>
      <c r="W150" s="104" t="s">
        <v>34</v>
      </c>
      <c r="X150" s="105"/>
      <c r="Y150" s="105"/>
      <c r="Z150" s="105"/>
      <c r="AA150" s="103"/>
      <c r="AB150" s="106"/>
      <c r="AC150" s="106"/>
      <c r="AD150" s="106"/>
      <c r="AE150" s="97"/>
      <c r="AF150" s="97"/>
      <c r="AG150" s="107"/>
      <c r="AH150" s="252"/>
      <c r="AI150" s="253"/>
      <c r="AJ150" s="253"/>
      <c r="AK150" s="253"/>
      <c r="AL150" s="253"/>
      <c r="AM150" s="253"/>
    </row>
    <row r="151" spans="1:42" s="54" customFormat="1" x14ac:dyDescent="0.25">
      <c r="A151" s="59"/>
      <c r="B151" s="59"/>
      <c r="D151" s="59"/>
      <c r="M151" s="95"/>
      <c r="N151" s="96"/>
      <c r="O151" s="97"/>
      <c r="P151" s="21"/>
      <c r="Q151" s="97"/>
      <c r="R151" s="97"/>
      <c r="S151" s="97"/>
      <c r="T151" s="97"/>
      <c r="U151" s="97"/>
      <c r="V151" s="97"/>
      <c r="W151" s="97"/>
      <c r="X151" s="98"/>
      <c r="Y151" s="98"/>
      <c r="Z151" s="98"/>
      <c r="AA151" s="97"/>
      <c r="AB151" s="99"/>
      <c r="AC151" s="99"/>
      <c r="AD151" s="98"/>
      <c r="AE151" s="97"/>
      <c r="AF151" s="97"/>
      <c r="AG151" s="100"/>
      <c r="AH151" s="205"/>
      <c r="AI151" s="206"/>
      <c r="AJ151" s="206"/>
      <c r="AK151" s="206"/>
      <c r="AL151" s="206"/>
      <c r="AM151" s="206"/>
    </row>
    <row r="152" spans="1:42" s="54" customFormat="1" x14ac:dyDescent="0.25">
      <c r="A152" s="59"/>
      <c r="B152" s="101"/>
      <c r="C152" s="10" t="s">
        <v>6</v>
      </c>
      <c r="D152" s="109" t="s">
        <v>79</v>
      </c>
      <c r="E152" s="57"/>
      <c r="F152" s="57"/>
      <c r="G152" s="57"/>
      <c r="H152" s="57"/>
      <c r="I152" s="57"/>
      <c r="J152" s="57"/>
      <c r="K152" s="57"/>
      <c r="L152" s="57"/>
      <c r="M152" s="95"/>
      <c r="N152" s="96" t="s">
        <v>4</v>
      </c>
      <c r="O152" s="97"/>
      <c r="P152" s="97"/>
      <c r="Q152" s="97"/>
      <c r="R152" s="97"/>
      <c r="S152" s="97"/>
      <c r="T152" s="97"/>
      <c r="U152" s="97"/>
      <c r="V152" s="97"/>
      <c r="W152" s="110"/>
      <c r="X152" s="98"/>
      <c r="Y152" s="98"/>
      <c r="Z152" s="98"/>
      <c r="AA152" s="97"/>
      <c r="AB152" s="111"/>
      <c r="AC152" s="245">
        <v>0</v>
      </c>
      <c r="AD152" s="246"/>
      <c r="AE152" s="246"/>
      <c r="AF152" s="247"/>
      <c r="AG152" s="100"/>
      <c r="AH152" s="1"/>
      <c r="AI152" s="49" t="str">
        <f>IF(AC152&lt;=350,"X","")</f>
        <v>X</v>
      </c>
      <c r="AJ152" s="30" t="s">
        <v>0</v>
      </c>
      <c r="AK152" s="30"/>
      <c r="AL152" s="52" t="str">
        <f>IF(AC152&gt;350,"X","")</f>
        <v/>
      </c>
      <c r="AM152" s="30" t="s">
        <v>1</v>
      </c>
      <c r="AN152" s="112"/>
    </row>
    <row r="153" spans="1:42" s="54" customFormat="1" ht="3" customHeight="1" x14ac:dyDescent="0.25">
      <c r="A153" s="59"/>
      <c r="B153" s="113"/>
      <c r="C153" s="114"/>
      <c r="D153" s="37"/>
      <c r="E153" s="57"/>
      <c r="F153" s="57"/>
      <c r="G153" s="57"/>
      <c r="H153" s="57"/>
      <c r="I153" s="57"/>
      <c r="J153" s="57"/>
      <c r="K153" s="57"/>
      <c r="L153" s="57"/>
      <c r="M153" s="95"/>
      <c r="N153" s="96"/>
      <c r="O153" s="97"/>
      <c r="P153" s="21"/>
      <c r="Q153" s="97"/>
      <c r="R153" s="97"/>
      <c r="S153" s="97"/>
      <c r="T153" s="97"/>
      <c r="U153" s="97"/>
      <c r="V153" s="97"/>
      <c r="W153" s="97"/>
      <c r="X153" s="98"/>
      <c r="Y153" s="98"/>
      <c r="Z153" s="98"/>
      <c r="AA153" s="97"/>
      <c r="AB153" s="99"/>
      <c r="AC153" s="99"/>
      <c r="AD153" s="98"/>
      <c r="AE153" s="97"/>
      <c r="AF153" s="97"/>
      <c r="AG153" s="100"/>
      <c r="AH153" s="115"/>
      <c r="AI153" s="115"/>
      <c r="AJ153" s="115"/>
      <c r="AK153" s="115"/>
      <c r="AL153" s="115"/>
      <c r="AM153" s="115"/>
    </row>
    <row r="154" spans="1:42" s="54" customFormat="1" x14ac:dyDescent="0.25">
      <c r="A154" s="59"/>
      <c r="B154" s="101"/>
      <c r="C154" s="114"/>
      <c r="D154" s="24"/>
      <c r="E154" s="57"/>
      <c r="F154" s="57"/>
      <c r="G154" s="57"/>
      <c r="H154" s="57"/>
      <c r="I154" s="57"/>
      <c r="J154" s="57"/>
      <c r="K154" s="57"/>
      <c r="L154" s="57"/>
      <c r="M154" s="95"/>
      <c r="N154" s="96" t="s">
        <v>17</v>
      </c>
      <c r="O154" s="97"/>
      <c r="P154" s="110"/>
      <c r="Q154" s="97"/>
      <c r="R154" s="97"/>
      <c r="S154" s="97"/>
      <c r="T154" s="97"/>
      <c r="U154" s="97"/>
      <c r="V154" s="97"/>
      <c r="W154" s="116"/>
      <c r="X154" s="98"/>
      <c r="Y154" s="98"/>
      <c r="Z154" s="98"/>
      <c r="AA154" s="97"/>
      <c r="AB154" s="111"/>
      <c r="AC154" s="245">
        <v>0</v>
      </c>
      <c r="AD154" s="246"/>
      <c r="AE154" s="246"/>
      <c r="AF154" s="247"/>
      <c r="AG154" s="117" t="s">
        <v>2</v>
      </c>
      <c r="AH154" s="1"/>
      <c r="AI154" s="1"/>
      <c r="AJ154" s="1"/>
      <c r="AK154" s="1"/>
      <c r="AL154" s="1"/>
      <c r="AM154" s="1"/>
      <c r="AN154" s="112"/>
      <c r="AP154" s="101"/>
    </row>
    <row r="155" spans="1:42" s="54" customFormat="1" ht="3" customHeight="1" x14ac:dyDescent="0.25">
      <c r="A155" s="59"/>
      <c r="B155" s="113"/>
      <c r="C155" s="114"/>
      <c r="D155" s="37"/>
      <c r="E155" s="57"/>
      <c r="F155" s="57"/>
      <c r="G155" s="57"/>
      <c r="H155" s="57"/>
      <c r="I155" s="57"/>
      <c r="J155" s="57"/>
      <c r="K155" s="57"/>
      <c r="L155" s="57"/>
      <c r="M155" s="95"/>
      <c r="N155" s="96"/>
      <c r="O155" s="97"/>
      <c r="P155" s="21"/>
      <c r="Q155" s="97"/>
      <c r="R155" s="97"/>
      <c r="S155" s="97"/>
      <c r="T155" s="97"/>
      <c r="U155" s="97"/>
      <c r="V155" s="97"/>
      <c r="W155" s="97"/>
      <c r="X155" s="98"/>
      <c r="Y155" s="98"/>
      <c r="Z155" s="98"/>
      <c r="AA155" s="97"/>
      <c r="AB155" s="99"/>
      <c r="AC155" s="99"/>
      <c r="AD155" s="98"/>
      <c r="AE155" s="97"/>
      <c r="AF155" s="97"/>
      <c r="AG155" s="100"/>
      <c r="AH155" s="115"/>
      <c r="AI155" s="115"/>
      <c r="AJ155" s="115"/>
      <c r="AK155" s="115"/>
      <c r="AL155" s="115"/>
      <c r="AM155" s="115"/>
    </row>
    <row r="156" spans="1:42" s="54" customFormat="1" x14ac:dyDescent="0.25">
      <c r="A156" s="118"/>
      <c r="B156" s="118"/>
      <c r="C156" s="114"/>
      <c r="D156" s="109"/>
      <c r="E156" s="58"/>
      <c r="F156" s="58"/>
      <c r="G156" s="58"/>
      <c r="H156" s="58"/>
      <c r="I156" s="58"/>
      <c r="J156" s="58"/>
      <c r="K156" s="58"/>
      <c r="L156" s="57"/>
      <c r="M156" s="95"/>
      <c r="N156" s="96" t="s">
        <v>18</v>
      </c>
      <c r="O156" s="97"/>
      <c r="P156" s="21"/>
      <c r="Q156" s="97"/>
      <c r="R156" s="97"/>
      <c r="S156" s="97"/>
      <c r="T156" s="97"/>
      <c r="U156" s="97"/>
      <c r="V156" s="97"/>
      <c r="W156" s="97"/>
      <c r="X156" s="119"/>
      <c r="Y156" s="97"/>
      <c r="Z156" s="97"/>
      <c r="AA156" s="97"/>
      <c r="AB156" s="111"/>
      <c r="AC156" s="245">
        <v>0</v>
      </c>
      <c r="AD156" s="246"/>
      <c r="AE156" s="246"/>
      <c r="AF156" s="247"/>
      <c r="AG156" s="117" t="s">
        <v>2</v>
      </c>
      <c r="AH156" s="1"/>
      <c r="AI156" s="1"/>
      <c r="AJ156" s="1"/>
      <c r="AK156" s="1"/>
      <c r="AL156" s="1"/>
      <c r="AM156" s="1"/>
      <c r="AN156" s="112"/>
    </row>
    <row r="157" spans="1:42" s="54" customFormat="1" ht="3" customHeight="1" x14ac:dyDescent="0.25">
      <c r="A157" s="59"/>
      <c r="B157" s="113"/>
      <c r="C157" s="114"/>
      <c r="D157" s="37"/>
      <c r="E157" s="57"/>
      <c r="F157" s="57"/>
      <c r="G157" s="57"/>
      <c r="H157" s="57"/>
      <c r="I157" s="57"/>
      <c r="J157" s="57"/>
      <c r="K157" s="57"/>
      <c r="L157" s="57"/>
      <c r="M157" s="95"/>
      <c r="N157" s="96"/>
      <c r="O157" s="97"/>
      <c r="P157" s="21"/>
      <c r="Q157" s="97"/>
      <c r="R157" s="97"/>
      <c r="S157" s="97"/>
      <c r="T157" s="97"/>
      <c r="U157" s="97"/>
      <c r="V157" s="97"/>
      <c r="W157" s="97"/>
      <c r="X157" s="98"/>
      <c r="Y157" s="98"/>
      <c r="Z157" s="98"/>
      <c r="AA157" s="97"/>
      <c r="AB157" s="99"/>
      <c r="AC157" s="99"/>
      <c r="AD157" s="98"/>
      <c r="AE157" s="97"/>
      <c r="AF157" s="97"/>
      <c r="AG157" s="100"/>
      <c r="AH157" s="115"/>
      <c r="AI157" s="115"/>
      <c r="AJ157" s="115"/>
      <c r="AK157" s="115"/>
      <c r="AL157" s="115"/>
      <c r="AM157" s="115"/>
    </row>
    <row r="158" spans="1:42" s="127" customFormat="1" x14ac:dyDescent="0.25">
      <c r="A158" s="120"/>
      <c r="B158" s="121"/>
      <c r="C158" s="10" t="s">
        <v>6</v>
      </c>
      <c r="D158" s="109" t="s">
        <v>80</v>
      </c>
      <c r="E158" s="122"/>
      <c r="F158" s="122"/>
      <c r="G158" s="122"/>
      <c r="H158" s="122"/>
      <c r="I158" s="122"/>
      <c r="J158" s="122"/>
      <c r="K158" s="123"/>
      <c r="L158" s="122"/>
      <c r="M158" s="95"/>
      <c r="N158" s="96" t="s">
        <v>19</v>
      </c>
      <c r="O158" s="124"/>
      <c r="P158" s="124"/>
      <c r="Q158" s="124"/>
      <c r="R158" s="124"/>
      <c r="S158" s="124"/>
      <c r="T158" s="124"/>
      <c r="U158" s="124"/>
      <c r="V158" s="124"/>
      <c r="W158" s="124"/>
      <c r="X158" s="102"/>
      <c r="Y158" s="102"/>
      <c r="Z158" s="102"/>
      <c r="AA158" s="124"/>
      <c r="AB158" s="125"/>
      <c r="AC158" s="245">
        <v>0</v>
      </c>
      <c r="AD158" s="246"/>
      <c r="AE158" s="246"/>
      <c r="AF158" s="247"/>
      <c r="AG158" s="126" t="s">
        <v>2</v>
      </c>
      <c r="AH158" s="1"/>
      <c r="AI158" s="49" t="str">
        <f>IF(AC158=0,"X","")</f>
        <v>X</v>
      </c>
      <c r="AJ158" s="30" t="s">
        <v>0</v>
      </c>
      <c r="AK158" s="30"/>
      <c r="AL158" s="52" t="str">
        <f>IF(AC158&gt;0,"X","")</f>
        <v/>
      </c>
      <c r="AM158" s="30" t="s">
        <v>1</v>
      </c>
      <c r="AN158" s="54"/>
    </row>
    <row r="159" spans="1:42" s="54" customFormat="1" ht="3" customHeight="1" x14ac:dyDescent="0.25">
      <c r="A159" s="59"/>
      <c r="B159" s="113"/>
      <c r="C159" s="114"/>
      <c r="D159" s="37"/>
      <c r="E159" s="57"/>
      <c r="F159" s="57"/>
      <c r="G159" s="57"/>
      <c r="H159" s="57"/>
      <c r="I159" s="57"/>
      <c r="J159" s="57"/>
      <c r="K159" s="57"/>
      <c r="L159" s="57"/>
      <c r="M159" s="95"/>
      <c r="N159" s="96"/>
      <c r="O159" s="97"/>
      <c r="P159" s="21"/>
      <c r="Q159" s="97"/>
      <c r="R159" s="97"/>
      <c r="S159" s="97"/>
      <c r="T159" s="97"/>
      <c r="U159" s="97"/>
      <c r="V159" s="97"/>
      <c r="W159" s="97"/>
      <c r="X159" s="98"/>
      <c r="Y159" s="98"/>
      <c r="Z159" s="98"/>
      <c r="AA159" s="97"/>
      <c r="AB159" s="99"/>
      <c r="AC159" s="99"/>
      <c r="AD159" s="98"/>
      <c r="AE159" s="97"/>
      <c r="AF159" s="97"/>
      <c r="AG159" s="100"/>
      <c r="AH159" s="115"/>
      <c r="AI159" s="115"/>
      <c r="AJ159" s="115"/>
      <c r="AK159" s="115"/>
      <c r="AL159" s="115"/>
      <c r="AM159" s="115"/>
    </row>
    <row r="160" spans="1:42" s="127" customFormat="1" x14ac:dyDescent="0.25">
      <c r="A160" s="120"/>
      <c r="B160" s="121"/>
      <c r="C160" s="10" t="s">
        <v>6</v>
      </c>
      <c r="D160" s="232" t="s">
        <v>81</v>
      </c>
      <c r="E160" s="232"/>
      <c r="F160" s="232"/>
      <c r="G160" s="232"/>
      <c r="H160" s="232"/>
      <c r="I160" s="232"/>
      <c r="J160" s="232"/>
      <c r="K160" s="232"/>
      <c r="L160" s="57"/>
      <c r="M160" s="95"/>
      <c r="N160" s="96" t="s">
        <v>5</v>
      </c>
      <c r="O160" s="97"/>
      <c r="P160" s="128"/>
      <c r="Q160" s="97"/>
      <c r="R160" s="97"/>
      <c r="S160" s="97"/>
      <c r="T160" s="97"/>
      <c r="U160" s="97"/>
      <c r="V160" s="97"/>
      <c r="W160" s="124"/>
      <c r="X160" s="102"/>
      <c r="Y160" s="102"/>
      <c r="Z160" s="102"/>
      <c r="AA160" s="97"/>
      <c r="AB160" s="125"/>
      <c r="AC160" s="245">
        <v>0</v>
      </c>
      <c r="AD160" s="246"/>
      <c r="AE160" s="246"/>
      <c r="AF160" s="247"/>
      <c r="AG160" s="126" t="s">
        <v>3</v>
      </c>
      <c r="AH160" s="1"/>
      <c r="AI160" s="49" t="str">
        <f>IF(AC160&lt;=480,"X","")</f>
        <v>X</v>
      </c>
      <c r="AJ160" s="30" t="s">
        <v>0</v>
      </c>
      <c r="AK160" s="30"/>
      <c r="AL160" s="52" t="str">
        <f>IF(AC160&gt;480,"X","")</f>
        <v/>
      </c>
      <c r="AM160" s="30" t="s">
        <v>1</v>
      </c>
      <c r="AN160" s="54"/>
    </row>
    <row r="161" spans="1:44" s="54" customFormat="1" ht="3" customHeight="1" x14ac:dyDescent="0.25">
      <c r="A161" s="59"/>
      <c r="B161" s="113"/>
      <c r="C161" s="114"/>
      <c r="D161" s="232"/>
      <c r="E161" s="232"/>
      <c r="F161" s="232"/>
      <c r="G161" s="232"/>
      <c r="H161" s="232"/>
      <c r="I161" s="232"/>
      <c r="J161" s="232"/>
      <c r="K161" s="232"/>
      <c r="L161" s="57"/>
      <c r="M161" s="95"/>
      <c r="N161" s="96"/>
      <c r="O161" s="97"/>
      <c r="P161" s="21"/>
      <c r="Q161" s="97"/>
      <c r="R161" s="97"/>
      <c r="S161" s="97"/>
      <c r="T161" s="97"/>
      <c r="U161" s="97"/>
      <c r="V161" s="97"/>
      <c r="W161" s="97"/>
      <c r="X161" s="98"/>
      <c r="Y161" s="98"/>
      <c r="Z161" s="98"/>
      <c r="AA161" s="97"/>
      <c r="AB161" s="99"/>
      <c r="AC161" s="99"/>
      <c r="AD161" s="98"/>
      <c r="AE161" s="97"/>
      <c r="AF161" s="97"/>
      <c r="AG161" s="100"/>
      <c r="AH161" s="115"/>
      <c r="AI161" s="115"/>
      <c r="AJ161" s="115"/>
      <c r="AK161" s="115"/>
      <c r="AL161" s="115"/>
      <c r="AM161" s="115"/>
    </row>
    <row r="162" spans="1:44" s="54" customFormat="1" ht="16.5" customHeight="1" x14ac:dyDescent="0.25">
      <c r="A162" s="59"/>
      <c r="B162" s="101"/>
      <c r="C162" s="114"/>
      <c r="D162" s="232"/>
      <c r="E162" s="232"/>
      <c r="F162" s="232"/>
      <c r="G162" s="232"/>
      <c r="H162" s="232"/>
      <c r="I162" s="232"/>
      <c r="J162" s="232"/>
      <c r="K162" s="232"/>
      <c r="L162" s="57"/>
      <c r="M162" s="95"/>
      <c r="N162" s="264" t="s">
        <v>82</v>
      </c>
      <c r="O162" s="264"/>
      <c r="P162" s="264"/>
      <c r="Q162" s="264"/>
      <c r="R162" s="264"/>
      <c r="S162" s="264"/>
      <c r="T162" s="264"/>
      <c r="U162" s="264"/>
      <c r="V162" s="264"/>
      <c r="W162" s="264"/>
      <c r="X162" s="264"/>
      <c r="Y162" s="264"/>
      <c r="Z162" s="264"/>
      <c r="AA162" s="264"/>
      <c r="AB162" s="125"/>
      <c r="AC162" s="245">
        <v>0</v>
      </c>
      <c r="AD162" s="246"/>
      <c r="AE162" s="246"/>
      <c r="AF162" s="247"/>
      <c r="AG162" s="126" t="s">
        <v>2</v>
      </c>
      <c r="AH162" s="1"/>
      <c r="AI162" s="1"/>
      <c r="AJ162" s="1"/>
      <c r="AK162" s="1"/>
      <c r="AL162" s="1"/>
      <c r="AM162" s="1"/>
    </row>
    <row r="163" spans="1:44" s="54" customFormat="1" ht="16.5" customHeight="1" x14ac:dyDescent="0.25">
      <c r="A163" s="59"/>
      <c r="B163" s="101"/>
      <c r="C163" s="114"/>
      <c r="D163" s="129"/>
      <c r="E163" s="129"/>
      <c r="F163" s="129"/>
      <c r="G163" s="129"/>
      <c r="H163" s="129"/>
      <c r="I163" s="129"/>
      <c r="J163" s="129"/>
      <c r="K163" s="129"/>
      <c r="L163" s="57"/>
      <c r="M163" s="95"/>
      <c r="N163" s="264"/>
      <c r="O163" s="264"/>
      <c r="P163" s="264"/>
      <c r="Q163" s="264"/>
      <c r="R163" s="264"/>
      <c r="S163" s="264"/>
      <c r="T163" s="264"/>
      <c r="U163" s="264"/>
      <c r="V163" s="264"/>
      <c r="W163" s="264"/>
      <c r="X163" s="264"/>
      <c r="Y163" s="264"/>
      <c r="Z163" s="264"/>
      <c r="AA163" s="264"/>
      <c r="AB163" s="125"/>
      <c r="AC163" s="130"/>
      <c r="AD163" s="130"/>
      <c r="AE163" s="130"/>
      <c r="AF163" s="130"/>
      <c r="AG163" s="126"/>
      <c r="AH163" s="1"/>
      <c r="AI163" s="1"/>
      <c r="AJ163" s="1"/>
      <c r="AK163" s="1"/>
      <c r="AL163" s="1"/>
      <c r="AM163" s="1"/>
    </row>
    <row r="164" spans="1:44" s="54" customFormat="1" x14ac:dyDescent="0.25">
      <c r="A164" s="59"/>
      <c r="B164" s="101"/>
      <c r="C164" s="114"/>
      <c r="D164" s="24"/>
      <c r="E164" s="57"/>
      <c r="F164" s="57"/>
      <c r="G164" s="57"/>
      <c r="H164" s="57"/>
      <c r="I164" s="57"/>
      <c r="J164" s="57"/>
      <c r="K164" s="57"/>
      <c r="L164" s="57"/>
      <c r="M164" s="131"/>
      <c r="N164" s="264"/>
      <c r="O164" s="264"/>
      <c r="P164" s="264"/>
      <c r="Q164" s="264"/>
      <c r="R164" s="264"/>
      <c r="S164" s="264"/>
      <c r="T164" s="264"/>
      <c r="U164" s="264"/>
      <c r="V164" s="264"/>
      <c r="W164" s="264"/>
      <c r="X164" s="264"/>
      <c r="Y164" s="264"/>
      <c r="Z164" s="264"/>
      <c r="AA164" s="264"/>
      <c r="AB164" s="125"/>
      <c r="AC164" s="130"/>
      <c r="AD164" s="130"/>
      <c r="AE164" s="130"/>
      <c r="AF164" s="130"/>
      <c r="AG164" s="126"/>
      <c r="AH164" s="1"/>
      <c r="AI164" s="1"/>
      <c r="AJ164" s="1"/>
      <c r="AK164" s="1"/>
      <c r="AL164" s="1"/>
      <c r="AM164" s="1"/>
    </row>
    <row r="165" spans="1:44" s="54" customFormat="1" ht="3" customHeight="1" x14ac:dyDescent="0.25">
      <c r="A165" s="59"/>
      <c r="B165" s="113"/>
      <c r="C165" s="114"/>
      <c r="D165" s="37"/>
      <c r="E165" s="57"/>
      <c r="F165" s="57"/>
      <c r="G165" s="57"/>
      <c r="H165" s="57"/>
      <c r="I165" s="57"/>
      <c r="J165" s="57"/>
      <c r="K165" s="57"/>
      <c r="L165" s="57"/>
      <c r="M165" s="95"/>
      <c r="N165" s="96"/>
      <c r="O165" s="97"/>
      <c r="P165" s="21"/>
      <c r="Q165" s="97"/>
      <c r="R165" s="97"/>
      <c r="S165" s="97"/>
      <c r="T165" s="97"/>
      <c r="U165" s="97"/>
      <c r="V165" s="97"/>
      <c r="W165" s="97"/>
      <c r="X165" s="98"/>
      <c r="Y165" s="98"/>
      <c r="Z165" s="98"/>
      <c r="AA165" s="97"/>
      <c r="AB165" s="99"/>
      <c r="AC165" s="99"/>
      <c r="AD165" s="98"/>
      <c r="AE165" s="97"/>
      <c r="AF165" s="97"/>
      <c r="AG165" s="100"/>
      <c r="AH165" s="115"/>
      <c r="AI165" s="115"/>
      <c r="AJ165" s="115"/>
      <c r="AK165" s="115"/>
      <c r="AL165" s="115"/>
      <c r="AM165" s="115"/>
    </row>
    <row r="166" spans="1:44" s="54" customFormat="1" ht="16.5" customHeight="1" x14ac:dyDescent="0.25">
      <c r="B166" s="114"/>
      <c r="C166" s="10" t="s">
        <v>6</v>
      </c>
      <c r="D166" s="109" t="s">
        <v>83</v>
      </c>
      <c r="E166" s="57"/>
      <c r="F166" s="57"/>
      <c r="G166" s="57"/>
      <c r="H166" s="57"/>
      <c r="I166" s="57"/>
      <c r="J166" s="57"/>
      <c r="K166" s="132"/>
      <c r="L166" s="57"/>
      <c r="M166" s="95"/>
      <c r="N166" s="264" t="s">
        <v>84</v>
      </c>
      <c r="O166" s="264"/>
      <c r="P166" s="264"/>
      <c r="Q166" s="264"/>
      <c r="R166" s="264"/>
      <c r="S166" s="264"/>
      <c r="T166" s="264"/>
      <c r="U166" s="264"/>
      <c r="V166" s="264"/>
      <c r="W166" s="264"/>
      <c r="X166" s="264"/>
      <c r="Y166" s="264"/>
      <c r="Z166" s="264"/>
      <c r="AA166" s="264"/>
      <c r="AB166" s="111"/>
      <c r="AC166" s="245">
        <v>0</v>
      </c>
      <c r="AD166" s="246"/>
      <c r="AE166" s="246"/>
      <c r="AF166" s="247"/>
      <c r="AG166" s="126" t="s">
        <v>2</v>
      </c>
      <c r="AH166" s="1"/>
      <c r="AI166" s="49" t="str">
        <f>IF(AC166&lt;=15,"X","")</f>
        <v>X</v>
      </c>
      <c r="AJ166" s="30" t="s">
        <v>0</v>
      </c>
      <c r="AK166" s="30"/>
      <c r="AL166" s="52" t="str">
        <f>IF(AC166&gt;15,"X","")</f>
        <v/>
      </c>
      <c r="AM166" s="30" t="s">
        <v>1</v>
      </c>
    </row>
    <row r="167" spans="1:44" s="54" customFormat="1" ht="16.5" customHeight="1" x14ac:dyDescent="0.25">
      <c r="B167" s="114"/>
      <c r="C167" s="108"/>
      <c r="D167" s="109"/>
      <c r="E167" s="57"/>
      <c r="F167" s="57"/>
      <c r="G167" s="57"/>
      <c r="H167" s="57"/>
      <c r="I167" s="57"/>
      <c r="J167" s="57"/>
      <c r="K167" s="132"/>
      <c r="L167" s="57"/>
      <c r="M167" s="95"/>
      <c r="N167" s="264"/>
      <c r="O167" s="264"/>
      <c r="P167" s="264"/>
      <c r="Q167" s="264"/>
      <c r="R167" s="264"/>
      <c r="S167" s="264"/>
      <c r="T167" s="264"/>
      <c r="U167" s="264"/>
      <c r="V167" s="264"/>
      <c r="W167" s="264"/>
      <c r="X167" s="264"/>
      <c r="Y167" s="264"/>
      <c r="Z167" s="264"/>
      <c r="AA167" s="264"/>
      <c r="AB167" s="111"/>
      <c r="AC167" s="130"/>
      <c r="AD167" s="130"/>
      <c r="AE167" s="130"/>
      <c r="AF167" s="130"/>
      <c r="AG167" s="126"/>
      <c r="AH167" s="1"/>
      <c r="AI167" s="45"/>
      <c r="AJ167" s="30"/>
      <c r="AK167" s="30"/>
      <c r="AL167" s="62"/>
      <c r="AM167" s="30"/>
    </row>
    <row r="168" spans="1:44" s="54" customFormat="1" x14ac:dyDescent="0.25">
      <c r="B168" s="114"/>
      <c r="C168" s="133"/>
      <c r="D168" s="109"/>
      <c r="E168" s="57"/>
      <c r="F168" s="57"/>
      <c r="G168" s="57"/>
      <c r="H168" s="57"/>
      <c r="I168" s="57"/>
      <c r="J168" s="57"/>
      <c r="K168" s="132"/>
      <c r="L168" s="57"/>
      <c r="M168" s="134"/>
      <c r="N168" s="264"/>
      <c r="O168" s="264"/>
      <c r="P168" s="264"/>
      <c r="Q168" s="264"/>
      <c r="R168" s="264"/>
      <c r="S168" s="264"/>
      <c r="T168" s="264"/>
      <c r="U168" s="264"/>
      <c r="V168" s="264"/>
      <c r="W168" s="264"/>
      <c r="X168" s="264"/>
      <c r="Y168" s="264"/>
      <c r="Z168" s="264"/>
      <c r="AA168" s="264"/>
      <c r="AB168" s="111"/>
      <c r="AC168" s="130"/>
      <c r="AD168" s="130"/>
      <c r="AE168" s="130"/>
      <c r="AF168" s="130"/>
      <c r="AG168" s="126"/>
      <c r="AH168" s="1"/>
      <c r="AI168" s="45"/>
      <c r="AJ168" s="30"/>
      <c r="AK168" s="30"/>
      <c r="AL168" s="62"/>
      <c r="AM168" s="30"/>
    </row>
    <row r="169" spans="1:44" s="54" customFormat="1" ht="3" customHeight="1" x14ac:dyDescent="0.25">
      <c r="A169" s="59"/>
      <c r="B169" s="113"/>
      <c r="C169" s="114"/>
      <c r="D169" s="37"/>
      <c r="E169" s="57"/>
      <c r="F169" s="57"/>
      <c r="G169" s="57"/>
      <c r="H169" s="57"/>
      <c r="I169" s="57"/>
      <c r="J169" s="57"/>
      <c r="K169" s="57"/>
      <c r="L169" s="57"/>
      <c r="M169" s="95"/>
      <c r="N169" s="96"/>
      <c r="O169" s="97"/>
      <c r="P169" s="21"/>
      <c r="Q169" s="97"/>
      <c r="R169" s="97"/>
      <c r="S169" s="97"/>
      <c r="T169" s="97"/>
      <c r="U169" s="97"/>
      <c r="V169" s="97"/>
      <c r="W169" s="97"/>
      <c r="X169" s="98"/>
      <c r="Y169" s="98"/>
      <c r="Z169" s="98"/>
      <c r="AA169" s="97"/>
      <c r="AB169" s="99"/>
      <c r="AC169" s="99"/>
      <c r="AD169" s="98"/>
      <c r="AE169" s="97"/>
      <c r="AF169" s="97"/>
      <c r="AG169" s="100"/>
      <c r="AH169" s="115"/>
      <c r="AI169" s="115"/>
      <c r="AJ169" s="115"/>
      <c r="AK169" s="115"/>
      <c r="AL169" s="115"/>
      <c r="AM169" s="115"/>
    </row>
    <row r="170" spans="1:44" s="127" customFormat="1" x14ac:dyDescent="0.25">
      <c r="A170" s="54"/>
      <c r="B170" s="114"/>
      <c r="C170" s="10" t="s">
        <v>6</v>
      </c>
      <c r="D170" s="109" t="s">
        <v>85</v>
      </c>
      <c r="E170" s="122"/>
      <c r="F170" s="122"/>
      <c r="G170" s="122"/>
      <c r="H170" s="122"/>
      <c r="I170" s="122"/>
      <c r="J170" s="122"/>
      <c r="K170" s="123"/>
      <c r="L170" s="122"/>
      <c r="M170" s="95"/>
      <c r="N170" s="96" t="s">
        <v>20</v>
      </c>
      <c r="O170" s="99"/>
      <c r="P170" s="135"/>
      <c r="Q170" s="99"/>
      <c r="R170" s="99"/>
      <c r="S170" s="99"/>
      <c r="T170" s="99"/>
      <c r="U170" s="97"/>
      <c r="V170" s="97"/>
      <c r="W170" s="124"/>
      <c r="X170" s="102"/>
      <c r="Y170" s="102"/>
      <c r="Z170" s="102"/>
      <c r="AA170" s="97"/>
      <c r="AB170" s="97"/>
      <c r="AC170" s="229" t="e">
        <f>(AC154*9)/AC152</f>
        <v>#DIV/0!</v>
      </c>
      <c r="AD170" s="230"/>
      <c r="AE170" s="230"/>
      <c r="AF170" s="231"/>
      <c r="AG170" s="126"/>
      <c r="AH170" s="1"/>
      <c r="AI170" s="49" t="e">
        <f>IF(AC170&lt;=35%,"X","")</f>
        <v>#DIV/0!</v>
      </c>
      <c r="AJ170" s="30" t="s">
        <v>0</v>
      </c>
      <c r="AK170" s="30"/>
      <c r="AL170" s="52" t="e">
        <f>IF(AC170&gt;35%,"X","")</f>
        <v>#DIV/0!</v>
      </c>
      <c r="AM170" s="30" t="s">
        <v>1</v>
      </c>
      <c r="AN170" s="54"/>
      <c r="AO170" s="54"/>
    </row>
    <row r="171" spans="1:44" s="54" customFormat="1" ht="3" customHeight="1" x14ac:dyDescent="0.25">
      <c r="A171" s="59"/>
      <c r="B171" s="113"/>
      <c r="C171" s="114"/>
      <c r="D171" s="37"/>
      <c r="E171" s="57"/>
      <c r="F171" s="57"/>
      <c r="G171" s="57"/>
      <c r="H171" s="57"/>
      <c r="I171" s="57"/>
      <c r="J171" s="57"/>
      <c r="K171" s="57"/>
      <c r="L171" s="57"/>
      <c r="M171" s="95"/>
      <c r="N171" s="96"/>
      <c r="O171" s="97"/>
      <c r="P171" s="21"/>
      <c r="Q171" s="97"/>
      <c r="R171" s="97"/>
      <c r="S171" s="97"/>
      <c r="T171" s="97"/>
      <c r="U171" s="97"/>
      <c r="V171" s="97"/>
      <c r="W171" s="97"/>
      <c r="X171" s="98"/>
      <c r="Y171" s="98"/>
      <c r="Z171" s="98"/>
      <c r="AA171" s="97"/>
      <c r="AB171" s="99"/>
      <c r="AC171" s="99"/>
      <c r="AD171" s="98"/>
      <c r="AE171" s="97"/>
      <c r="AF171" s="97"/>
      <c r="AG171" s="100"/>
      <c r="AH171" s="115"/>
      <c r="AI171" s="115"/>
      <c r="AJ171" s="115"/>
      <c r="AK171" s="115"/>
      <c r="AL171" s="115"/>
      <c r="AM171" s="115"/>
    </row>
    <row r="172" spans="1:44" s="127" customFormat="1" x14ac:dyDescent="0.25">
      <c r="A172" s="54"/>
      <c r="B172" s="114"/>
      <c r="C172" s="10" t="s">
        <v>6</v>
      </c>
      <c r="D172" s="232" t="s">
        <v>86</v>
      </c>
      <c r="E172" s="232"/>
      <c r="F172" s="232"/>
      <c r="G172" s="232"/>
      <c r="H172" s="232"/>
      <c r="I172" s="232"/>
      <c r="J172" s="232"/>
      <c r="K172" s="232"/>
      <c r="L172" s="122"/>
      <c r="M172" s="95"/>
      <c r="N172" s="96" t="s">
        <v>22</v>
      </c>
      <c r="O172" s="99"/>
      <c r="P172" s="135"/>
      <c r="Q172" s="99"/>
      <c r="R172" s="99"/>
      <c r="S172" s="99"/>
      <c r="T172" s="99"/>
      <c r="U172" s="97"/>
      <c r="V172" s="97"/>
      <c r="W172" s="124"/>
      <c r="X172" s="102"/>
      <c r="Y172" s="102"/>
      <c r="Z172" s="102"/>
      <c r="AA172" s="97"/>
      <c r="AB172" s="136"/>
      <c r="AC172" s="229" t="e">
        <f>(AC156*9)/AC152</f>
        <v>#DIV/0!</v>
      </c>
      <c r="AD172" s="230"/>
      <c r="AE172" s="230"/>
      <c r="AF172" s="231"/>
      <c r="AG172" s="126"/>
      <c r="AH172" s="1"/>
      <c r="AI172" s="49" t="e">
        <f>IF(AC172&lt;10%,"X","")</f>
        <v>#DIV/0!</v>
      </c>
      <c r="AJ172" s="30" t="s">
        <v>0</v>
      </c>
      <c r="AK172" s="30"/>
      <c r="AL172" s="52" t="e">
        <f>IF(AC172&gt;=10%,"X","")</f>
        <v>#DIV/0!</v>
      </c>
      <c r="AM172" s="30" t="s">
        <v>1</v>
      </c>
      <c r="AN172" s="54"/>
      <c r="AO172" s="54"/>
    </row>
    <row r="173" spans="1:44" s="127" customFormat="1" ht="15.75" customHeight="1" x14ac:dyDescent="0.25">
      <c r="A173" s="54"/>
      <c r="B173" s="114"/>
      <c r="C173" s="108"/>
      <c r="D173" s="232"/>
      <c r="E173" s="232"/>
      <c r="F173" s="232"/>
      <c r="G173" s="232"/>
      <c r="H173" s="232"/>
      <c r="I173" s="232"/>
      <c r="J173" s="232"/>
      <c r="K173" s="232"/>
      <c r="L173" s="122"/>
      <c r="M173" s="95"/>
      <c r="N173" s="96"/>
      <c r="O173" s="99"/>
      <c r="P173" s="135"/>
      <c r="Q173" s="99"/>
      <c r="R173" s="99"/>
      <c r="S173" s="99"/>
      <c r="T173" s="99"/>
      <c r="U173" s="97"/>
      <c r="V173" s="97"/>
      <c r="W173" s="124"/>
      <c r="X173" s="102"/>
      <c r="Y173" s="102"/>
      <c r="Z173" s="102"/>
      <c r="AA173" s="97"/>
      <c r="AB173" s="136"/>
      <c r="AC173" s="137"/>
      <c r="AD173" s="137"/>
      <c r="AE173" s="137"/>
      <c r="AF173" s="137"/>
      <c r="AG173" s="126"/>
      <c r="AH173" s="1"/>
      <c r="AI173" s="45"/>
      <c r="AJ173" s="30"/>
      <c r="AK173" s="30"/>
      <c r="AL173" s="62"/>
      <c r="AM173" s="30"/>
      <c r="AN173" s="54"/>
      <c r="AO173" s="54"/>
    </row>
    <row r="174" spans="1:44" s="54" customFormat="1" ht="3" customHeight="1" x14ac:dyDescent="0.25">
      <c r="A174" s="59"/>
      <c r="B174" s="113"/>
      <c r="C174" s="114"/>
      <c r="D174" s="37"/>
      <c r="E174" s="57"/>
      <c r="F174" s="57"/>
      <c r="G174" s="57"/>
      <c r="H174" s="57"/>
      <c r="I174" s="57"/>
      <c r="J174" s="57"/>
      <c r="K174" s="57"/>
      <c r="L174" s="57"/>
      <c r="M174" s="95"/>
      <c r="N174" s="96"/>
      <c r="O174" s="97"/>
      <c r="P174" s="21"/>
      <c r="Q174" s="97"/>
      <c r="R174" s="97"/>
      <c r="S174" s="97"/>
      <c r="T174" s="97"/>
      <c r="U174" s="97"/>
      <c r="V174" s="97"/>
      <c r="W174" s="97"/>
      <c r="X174" s="98"/>
      <c r="Y174" s="98"/>
      <c r="Z174" s="98"/>
      <c r="AA174" s="97"/>
      <c r="AB174" s="99"/>
      <c r="AC174" s="99"/>
      <c r="AD174" s="98"/>
      <c r="AE174" s="97"/>
      <c r="AF174" s="97"/>
      <c r="AG174" s="100"/>
      <c r="AH174" s="115"/>
      <c r="AI174" s="115"/>
      <c r="AJ174" s="115"/>
      <c r="AK174" s="115"/>
      <c r="AL174" s="115"/>
      <c r="AM174" s="115"/>
    </row>
    <row r="175" spans="1:44" s="127" customFormat="1" x14ac:dyDescent="0.25">
      <c r="A175" s="54"/>
      <c r="B175" s="114"/>
      <c r="C175" s="10" t="s">
        <v>6</v>
      </c>
      <c r="D175" s="109" t="s">
        <v>87</v>
      </c>
      <c r="E175" s="122"/>
      <c r="F175" s="122"/>
      <c r="G175" s="122"/>
      <c r="H175" s="122"/>
      <c r="I175" s="122"/>
      <c r="J175" s="122"/>
      <c r="K175" s="123"/>
      <c r="L175" s="122"/>
      <c r="M175" s="95"/>
      <c r="N175" s="96" t="s">
        <v>21</v>
      </c>
      <c r="O175" s="99"/>
      <c r="P175" s="135"/>
      <c r="Q175" s="99"/>
      <c r="R175" s="99"/>
      <c r="S175" s="99"/>
      <c r="T175" s="99"/>
      <c r="U175" s="97"/>
      <c r="V175" s="97"/>
      <c r="W175" s="138"/>
      <c r="X175" s="102"/>
      <c r="Y175" s="102"/>
      <c r="Z175" s="102"/>
      <c r="AA175" s="97"/>
      <c r="AB175" s="136"/>
      <c r="AC175" s="229" t="e">
        <f>AC166/S150</f>
        <v>#DIV/0!</v>
      </c>
      <c r="AD175" s="230"/>
      <c r="AE175" s="230"/>
      <c r="AF175" s="231"/>
      <c r="AG175" s="126"/>
      <c r="AH175" s="1"/>
      <c r="AI175" s="49" t="e">
        <f>IF(AC175&lt;=35%,"X","")</f>
        <v>#DIV/0!</v>
      </c>
      <c r="AJ175" s="30" t="s">
        <v>0</v>
      </c>
      <c r="AK175" s="30"/>
      <c r="AL175" s="52" t="e">
        <f>IF(AC175&gt;35%,"X","")</f>
        <v>#DIV/0!</v>
      </c>
      <c r="AM175" s="30" t="s">
        <v>1</v>
      </c>
      <c r="AN175" s="54"/>
      <c r="AO175" s="54"/>
    </row>
    <row r="176" spans="1:44" s="127" customFormat="1" ht="6" customHeight="1" x14ac:dyDescent="0.2">
      <c r="A176" s="54"/>
      <c r="B176" s="54"/>
      <c r="C176" s="54"/>
      <c r="D176" s="54"/>
      <c r="E176" s="54"/>
      <c r="F176" s="54"/>
      <c r="G176" s="54"/>
      <c r="H176" s="54"/>
      <c r="I176" s="54"/>
      <c r="J176" s="54"/>
      <c r="K176" s="54"/>
      <c r="L176" s="54"/>
      <c r="M176" s="139"/>
      <c r="N176" s="140"/>
      <c r="O176" s="140"/>
      <c r="P176" s="141"/>
      <c r="Q176" s="140"/>
      <c r="R176" s="140"/>
      <c r="S176" s="140"/>
      <c r="T176" s="140"/>
      <c r="U176" s="140"/>
      <c r="V176" s="140"/>
      <c r="W176" s="140"/>
      <c r="X176" s="142"/>
      <c r="Y176" s="140"/>
      <c r="Z176" s="140"/>
      <c r="AA176" s="140"/>
      <c r="AB176" s="142"/>
      <c r="AC176" s="142"/>
      <c r="AD176" s="143"/>
      <c r="AE176" s="143"/>
      <c r="AF176" s="143"/>
      <c r="AG176" s="144"/>
      <c r="AH176" s="54"/>
      <c r="AI176" s="54"/>
      <c r="AJ176" s="54"/>
      <c r="AK176" s="54"/>
      <c r="AL176" s="54"/>
      <c r="AM176" s="54"/>
      <c r="AN176" s="54"/>
      <c r="AO176" s="54"/>
      <c r="AP176" s="54"/>
      <c r="AQ176" s="54"/>
      <c r="AR176" s="54"/>
    </row>
    <row r="177" spans="1:45" s="127" customFormat="1" ht="12" x14ac:dyDescent="0.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row>
    <row r="178" spans="1:45" s="127" customFormat="1" ht="6" customHeight="1" x14ac:dyDescent="0.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row>
    <row r="179" spans="1:45" x14ac:dyDescent="0.25">
      <c r="AE179" s="30"/>
      <c r="AF179" s="1" t="s">
        <v>44</v>
      </c>
    </row>
    <row r="180" spans="1:45" s="127" customFormat="1" ht="8.1" customHeight="1" x14ac:dyDescent="0.25">
      <c r="A180" s="54"/>
      <c r="B180" s="54"/>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54"/>
      <c r="AO180" s="54"/>
    </row>
    <row r="181" spans="1:45" s="5" customFormat="1" ht="18" x14ac:dyDescent="0.25">
      <c r="A181" s="222" t="s">
        <v>100</v>
      </c>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row>
    <row r="182" spans="1:45" s="127" customFormat="1" ht="12" x14ac:dyDescent="0.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row>
    <row r="183" spans="1:45" s="145" customFormat="1" ht="15.75" customHeight="1" x14ac:dyDescent="0.2">
      <c r="A183" s="242">
        <v>6</v>
      </c>
      <c r="B183" s="242"/>
      <c r="C183" s="224" t="s">
        <v>59</v>
      </c>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54"/>
      <c r="AO183" s="54"/>
    </row>
    <row r="184" spans="1:45" s="145" customFormat="1" ht="15.75" customHeight="1" x14ac:dyDescent="0.2">
      <c r="A184" s="55"/>
      <c r="B184" s="55"/>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54"/>
      <c r="AO184" s="54"/>
    </row>
    <row r="185" spans="1:45" s="148" customFormat="1" ht="15.75" x14ac:dyDescent="0.25">
      <c r="A185" s="146"/>
      <c r="B185" s="147"/>
      <c r="D185" s="10" t="s">
        <v>6</v>
      </c>
      <c r="E185" s="262" t="s">
        <v>16</v>
      </c>
      <c r="F185" s="262"/>
      <c r="G185" s="262"/>
      <c r="H185" s="262"/>
      <c r="I185" s="262"/>
      <c r="J185" s="262"/>
      <c r="K185" s="262"/>
      <c r="L185" s="262"/>
      <c r="M185" s="262"/>
      <c r="N185" s="262"/>
      <c r="O185" s="262"/>
      <c r="P185" s="262"/>
      <c r="Q185" s="262"/>
      <c r="R185" s="262"/>
      <c r="S185" s="262"/>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50"/>
    </row>
    <row r="186" spans="1:45" s="54" customFormat="1" x14ac:dyDescent="0.25">
      <c r="C186" s="151"/>
      <c r="D186" s="152"/>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4"/>
      <c r="AL186" s="153"/>
      <c r="AM186" s="154"/>
      <c r="AN186" s="61"/>
      <c r="AO186" s="61"/>
      <c r="AP186" s="61"/>
      <c r="AQ186" s="61"/>
      <c r="AR186" s="61"/>
      <c r="AS186" s="61"/>
    </row>
    <row r="187" spans="1:45" s="54" customFormat="1" ht="15.95" customHeight="1" x14ac:dyDescent="0.25">
      <c r="C187" s="155"/>
      <c r="D187" s="156" t="s">
        <v>7</v>
      </c>
      <c r="E187" s="224" t="s">
        <v>88</v>
      </c>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I187" s="44"/>
      <c r="AJ187" s="30" t="s">
        <v>0</v>
      </c>
      <c r="AK187" s="30"/>
      <c r="AL187" s="44"/>
      <c r="AM187" s="30" t="s">
        <v>1</v>
      </c>
    </row>
    <row r="188" spans="1:45" s="54" customFormat="1" ht="15.95" customHeight="1" x14ac:dyDescent="0.2">
      <c r="C188" s="151"/>
      <c r="D188" s="151"/>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153"/>
      <c r="AI188" s="153"/>
      <c r="AJ188" s="154"/>
      <c r="AL188" s="153"/>
      <c r="AM188" s="154"/>
      <c r="AN188" s="61"/>
      <c r="AO188" s="61"/>
      <c r="AP188" s="61"/>
      <c r="AQ188" s="61"/>
      <c r="AR188" s="61"/>
      <c r="AS188" s="61"/>
    </row>
    <row r="189" spans="1:45" s="54" customFormat="1" ht="3.95" customHeight="1" x14ac:dyDescent="0.2">
      <c r="C189" s="151"/>
      <c r="D189" s="151"/>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3"/>
      <c r="AI189" s="153"/>
      <c r="AJ189" s="154"/>
      <c r="AL189" s="153"/>
      <c r="AM189" s="154"/>
      <c r="AN189" s="61"/>
      <c r="AO189" s="61"/>
      <c r="AP189" s="61"/>
      <c r="AQ189" s="61"/>
      <c r="AR189" s="61"/>
      <c r="AS189" s="61"/>
    </row>
    <row r="190" spans="1:45" s="54" customFormat="1" x14ac:dyDescent="0.25">
      <c r="C190" s="155"/>
      <c r="D190" s="156" t="s">
        <v>8</v>
      </c>
      <c r="E190" s="69" t="s">
        <v>89</v>
      </c>
      <c r="F190" s="158"/>
      <c r="G190" s="158"/>
      <c r="H190" s="159"/>
      <c r="I190" s="160"/>
      <c r="J190" s="160"/>
      <c r="K190" s="145"/>
      <c r="L190" s="161"/>
      <c r="N190" s="162"/>
      <c r="O190" s="162"/>
      <c r="P190" s="162"/>
      <c r="Q190" s="162"/>
      <c r="AI190" s="44"/>
      <c r="AJ190" s="30" t="s">
        <v>0</v>
      </c>
      <c r="AK190" s="30"/>
      <c r="AL190" s="44"/>
      <c r="AM190" s="30" t="s">
        <v>1</v>
      </c>
    </row>
    <row r="191" spans="1:45" s="54" customFormat="1" ht="3.95" customHeight="1" x14ac:dyDescent="0.25">
      <c r="C191" s="151"/>
      <c r="D191" s="151"/>
      <c r="E191" s="152"/>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4"/>
      <c r="AL191" s="153"/>
      <c r="AM191" s="154"/>
      <c r="AN191" s="61"/>
      <c r="AO191" s="61"/>
      <c r="AP191" s="61"/>
      <c r="AQ191" s="61"/>
      <c r="AR191" s="61"/>
      <c r="AS191" s="61"/>
    </row>
    <row r="192" spans="1:45" s="54" customFormat="1" ht="16.5" customHeight="1" x14ac:dyDescent="0.25">
      <c r="C192" s="155"/>
      <c r="D192" s="156" t="s">
        <v>28</v>
      </c>
      <c r="E192" s="218" t="s">
        <v>105</v>
      </c>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1"/>
      <c r="AI192" s="44"/>
      <c r="AJ192" s="30" t="s">
        <v>0</v>
      </c>
      <c r="AK192" s="30"/>
      <c r="AL192" s="44"/>
      <c r="AM192" s="30" t="s">
        <v>1</v>
      </c>
    </row>
    <row r="193" spans="1:45" s="54" customFormat="1" ht="16.5" customHeight="1" x14ac:dyDescent="0.25">
      <c r="C193" s="92"/>
      <c r="D193" s="92"/>
      <c r="E193" s="224" t="s">
        <v>106</v>
      </c>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45"/>
      <c r="AJ193" s="30"/>
      <c r="AK193" s="30"/>
      <c r="AL193" s="45"/>
      <c r="AM193" s="30"/>
    </row>
    <row r="194" spans="1:45" s="54" customFormat="1" ht="16.5" customHeight="1" x14ac:dyDescent="0.25">
      <c r="C194" s="92"/>
      <c r="D194" s="92"/>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45"/>
      <c r="AJ194" s="30"/>
      <c r="AK194" s="30"/>
      <c r="AL194" s="45"/>
      <c r="AM194" s="30"/>
    </row>
    <row r="195" spans="1:45" s="54" customFormat="1" ht="16.5" customHeight="1" x14ac:dyDescent="0.25">
      <c r="C195" s="92"/>
      <c r="D195" s="163"/>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45"/>
      <c r="AJ195" s="30"/>
      <c r="AK195" s="30"/>
      <c r="AL195" s="45"/>
      <c r="AM195" s="30"/>
    </row>
    <row r="196" spans="1:45" s="54" customFormat="1" ht="3.95" customHeight="1" x14ac:dyDescent="0.25">
      <c r="C196" s="151"/>
      <c r="D196" s="151"/>
      <c r="E196" s="152"/>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4"/>
      <c r="AL196" s="153"/>
      <c r="AM196" s="154"/>
      <c r="AN196" s="61"/>
      <c r="AO196" s="61"/>
      <c r="AP196" s="61"/>
      <c r="AQ196" s="61"/>
      <c r="AR196" s="61"/>
      <c r="AS196" s="61"/>
    </row>
    <row r="197" spans="1:45" s="54" customFormat="1" ht="15" customHeight="1" x14ac:dyDescent="0.25">
      <c r="C197" s="151"/>
      <c r="D197" s="156" t="s">
        <v>29</v>
      </c>
      <c r="E197" s="224" t="s">
        <v>107</v>
      </c>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153"/>
      <c r="AI197" s="44"/>
      <c r="AJ197" s="30" t="s">
        <v>0</v>
      </c>
      <c r="AK197" s="30"/>
      <c r="AL197" s="44"/>
      <c r="AM197" s="30" t="s">
        <v>1</v>
      </c>
      <c r="AN197" s="61"/>
      <c r="AO197" s="61"/>
      <c r="AP197" s="61"/>
      <c r="AQ197" s="61"/>
      <c r="AR197" s="61"/>
      <c r="AS197" s="61"/>
    </row>
    <row r="198" spans="1:45" s="54" customFormat="1" x14ac:dyDescent="0.25">
      <c r="C198" s="155"/>
      <c r="D198" s="163"/>
      <c r="E198" s="219" t="s">
        <v>108</v>
      </c>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row>
    <row r="199" spans="1:45" s="54" customFormat="1" ht="3.95" customHeight="1" x14ac:dyDescent="0.25">
      <c r="C199" s="151"/>
      <c r="D199" s="151"/>
      <c r="E199" s="152"/>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4"/>
      <c r="AL199" s="153"/>
      <c r="AM199" s="154"/>
      <c r="AN199" s="61"/>
      <c r="AO199" s="61"/>
      <c r="AP199" s="61"/>
      <c r="AQ199" s="61"/>
      <c r="AR199" s="61"/>
      <c r="AS199" s="61"/>
    </row>
    <row r="200" spans="1:45" s="54" customFormat="1" x14ac:dyDescent="0.25">
      <c r="C200" s="151"/>
      <c r="D200" s="156" t="s">
        <v>30</v>
      </c>
      <c r="E200" s="224" t="s">
        <v>90</v>
      </c>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153"/>
      <c r="AI200" s="44"/>
      <c r="AJ200" s="30" t="s">
        <v>0</v>
      </c>
      <c r="AK200" s="30"/>
      <c r="AL200" s="44"/>
      <c r="AM200" s="30" t="s">
        <v>1</v>
      </c>
      <c r="AN200" s="61"/>
      <c r="AO200" s="61"/>
      <c r="AP200" s="61"/>
      <c r="AQ200" s="61"/>
      <c r="AR200" s="61"/>
      <c r="AS200" s="61"/>
    </row>
    <row r="201" spans="1:45" s="54" customFormat="1" x14ac:dyDescent="0.25">
      <c r="C201" s="151"/>
      <c r="D201" s="155"/>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153"/>
      <c r="AI201" s="45"/>
      <c r="AJ201" s="30"/>
      <c r="AK201" s="30"/>
      <c r="AL201" s="45"/>
      <c r="AM201" s="30"/>
      <c r="AN201" s="61"/>
      <c r="AO201" s="61"/>
      <c r="AP201" s="61"/>
      <c r="AQ201" s="61"/>
      <c r="AR201" s="61"/>
      <c r="AS201" s="61"/>
    </row>
    <row r="202" spans="1:45" s="54" customFormat="1" x14ac:dyDescent="0.2">
      <c r="C202" s="155"/>
      <c r="D202" s="163"/>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5"/>
    </row>
    <row r="203" spans="1:45" s="54" customFormat="1" ht="3.95" customHeight="1" x14ac:dyDescent="0.25">
      <c r="C203" s="151"/>
      <c r="D203" s="151"/>
      <c r="E203" s="152"/>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4"/>
      <c r="AL203" s="153"/>
      <c r="AM203" s="154"/>
      <c r="AN203" s="61"/>
      <c r="AO203" s="61"/>
      <c r="AP203" s="61"/>
      <c r="AQ203" s="61"/>
      <c r="AR203" s="61"/>
      <c r="AS203" s="61"/>
    </row>
    <row r="204" spans="1:45" s="54" customFormat="1" x14ac:dyDescent="0.25">
      <c r="C204" s="151"/>
      <c r="D204" s="156" t="s">
        <v>31</v>
      </c>
      <c r="E204" s="69" t="s">
        <v>91</v>
      </c>
      <c r="F204" s="164"/>
      <c r="G204" s="164"/>
      <c r="H204" s="164"/>
      <c r="I204" s="165"/>
      <c r="J204" s="165"/>
      <c r="K204" s="166"/>
      <c r="L204" s="1"/>
      <c r="M204" s="1"/>
      <c r="N204" s="167"/>
      <c r="O204" s="1"/>
      <c r="P204" s="1"/>
      <c r="Q204" s="1"/>
      <c r="R204" s="168"/>
      <c r="S204" s="168"/>
      <c r="T204" s="168"/>
      <c r="U204" s="1"/>
      <c r="V204" s="1"/>
      <c r="W204" s="1"/>
      <c r="X204" s="1"/>
      <c r="Y204" s="1"/>
      <c r="Z204" s="1"/>
      <c r="AA204" s="1"/>
      <c r="AB204" s="1"/>
      <c r="AC204" s="1"/>
      <c r="AD204" s="1"/>
      <c r="AE204" s="1"/>
      <c r="AF204" s="1"/>
      <c r="AG204" s="1"/>
      <c r="AH204" s="153"/>
      <c r="AI204" s="44"/>
      <c r="AJ204" s="30" t="s">
        <v>0</v>
      </c>
      <c r="AK204" s="30"/>
      <c r="AL204" s="44"/>
      <c r="AM204" s="30" t="s">
        <v>1</v>
      </c>
      <c r="AN204" s="61"/>
      <c r="AO204" s="61"/>
      <c r="AP204" s="61"/>
      <c r="AQ204" s="61"/>
      <c r="AR204" s="61"/>
      <c r="AS204" s="61"/>
    </row>
    <row r="205" spans="1:45" s="54" customFormat="1" x14ac:dyDescent="0.25">
      <c r="A205" s="1"/>
      <c r="B205" s="1"/>
      <c r="C205" s="155"/>
      <c r="D205" s="169"/>
      <c r="E205" s="254" t="s">
        <v>32</v>
      </c>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1"/>
      <c r="AN205" s="1"/>
    </row>
    <row r="206" spans="1:45" s="127" customFormat="1" x14ac:dyDescent="0.25">
      <c r="A206" s="1"/>
      <c r="B206" s="1"/>
      <c r="C206" s="169"/>
      <c r="D206" s="48"/>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1"/>
      <c r="AI206" s="1"/>
      <c r="AJ206" s="1"/>
      <c r="AK206" s="1"/>
      <c r="AL206" s="1"/>
      <c r="AM206" s="1"/>
      <c r="AN206" s="1"/>
      <c r="AO206" s="54"/>
    </row>
    <row r="207" spans="1:45" s="127" customFormat="1" ht="17.100000000000001" customHeight="1" x14ac:dyDescent="0.25">
      <c r="A207" s="1"/>
      <c r="B207" s="1"/>
      <c r="C207" s="169"/>
      <c r="D207" s="48"/>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1"/>
      <c r="AI207" s="1"/>
      <c r="AJ207" s="1"/>
      <c r="AK207" s="1"/>
      <c r="AL207" s="1"/>
      <c r="AM207" s="1"/>
      <c r="AN207" s="1"/>
      <c r="AO207" s="54"/>
    </row>
    <row r="208" spans="1:45" s="172" customFormat="1" ht="17.100000000000001" customHeight="1" x14ac:dyDescent="0.25">
      <c r="A208" s="170"/>
      <c r="B208" s="147"/>
      <c r="C208" s="149"/>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171"/>
      <c r="AI208" s="171"/>
      <c r="AJ208" s="171"/>
      <c r="AK208" s="171"/>
      <c r="AL208" s="171"/>
      <c r="AM208" s="171"/>
      <c r="AQ208" s="173"/>
    </row>
    <row r="209" spans="1:41" s="54" customFormat="1" x14ac:dyDescent="0.25">
      <c r="A209" s="1"/>
      <c r="B209" s="1"/>
      <c r="C209" s="92"/>
      <c r="D209" s="31"/>
      <c r="E209" s="164"/>
      <c r="F209" s="164"/>
      <c r="G209" s="164"/>
      <c r="H209" s="164"/>
      <c r="I209" s="165"/>
      <c r="J209" s="165"/>
      <c r="K209" s="166"/>
      <c r="L209" s="1"/>
      <c r="M209" s="1"/>
      <c r="N209" s="167"/>
      <c r="O209" s="1"/>
      <c r="P209" s="1"/>
      <c r="Q209" s="1"/>
      <c r="R209" s="168"/>
      <c r="S209" s="168"/>
      <c r="T209" s="168"/>
      <c r="U209" s="1"/>
      <c r="V209" s="1"/>
      <c r="W209" s="1"/>
      <c r="X209" s="1"/>
      <c r="Y209" s="1"/>
      <c r="Z209" s="1"/>
      <c r="AA209" s="1"/>
      <c r="AB209" s="1"/>
      <c r="AC209" s="1"/>
      <c r="AD209" s="1"/>
      <c r="AE209" s="1"/>
      <c r="AF209" s="1"/>
      <c r="AG209" s="1"/>
      <c r="AH209" s="1"/>
      <c r="AI209" s="45"/>
      <c r="AJ209" s="30"/>
      <c r="AK209" s="30"/>
      <c r="AL209" s="45"/>
      <c r="AM209" s="30"/>
      <c r="AN209" s="1"/>
    </row>
    <row r="210" spans="1:41" s="145" customFormat="1" x14ac:dyDescent="0.25">
      <c r="A210" s="242">
        <v>7</v>
      </c>
      <c r="B210" s="242"/>
      <c r="C210" s="174" t="s">
        <v>50</v>
      </c>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49" t="e">
        <f>IF(AND(AI152="X",AI158="X",AI160="X",AI166="X",AI170="X",AI172="X",AI175="X",AL187="X",AL190="X",AL192="X",AL197="X",AL200="X",AL204="X"),"X","")</f>
        <v>#DIV/0!</v>
      </c>
      <c r="AJ210" s="50" t="s">
        <v>0</v>
      </c>
      <c r="AK210" s="50"/>
      <c r="AL210" s="52" t="e">
        <f>IF(OR(AL152="X",AL158="X",AL160="X",AL166="X",AL170="X",AL172="X",AL175="X",AI187="X",AI190="X",AI192="X",AI197="X",AI200="X",AI204="X"),"X","")</f>
        <v>#DIV/0!</v>
      </c>
      <c r="AM210" s="50" t="s">
        <v>1</v>
      </c>
      <c r="AN210" s="176"/>
    </row>
    <row r="211" spans="1:41" s="127" customFormat="1" x14ac:dyDescent="0.25">
      <c r="A211" s="1"/>
      <c r="B211" s="1"/>
      <c r="C211" s="174" t="s">
        <v>104</v>
      </c>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51"/>
      <c r="AJ211" s="51"/>
      <c r="AK211" s="51"/>
      <c r="AL211" s="51"/>
      <c r="AM211" s="51"/>
      <c r="AN211" s="1"/>
      <c r="AO211" s="54"/>
    </row>
    <row r="212" spans="1:41" s="54" customFormat="1" x14ac:dyDescent="0.25">
      <c r="A212" s="1"/>
      <c r="B212" s="1"/>
      <c r="C212" s="177"/>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1"/>
      <c r="AJ212" s="1"/>
      <c r="AK212" s="1"/>
      <c r="AL212" s="1"/>
      <c r="AM212" s="1"/>
      <c r="AN212" s="1"/>
    </row>
    <row r="213" spans="1:41" s="127" customForma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54"/>
    </row>
    <row r="214" spans="1:41" s="5" customFormat="1" ht="18" x14ac:dyDescent="0.25">
      <c r="A214" s="222" t="s">
        <v>54</v>
      </c>
      <c r="B214" s="222"/>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row>
    <row r="215" spans="1:41" s="198" customFormat="1" ht="15.75" thickBo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s="213" customFormat="1" ht="6" customHeight="1" x14ac:dyDescent="0.25">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9"/>
    </row>
    <row r="217" spans="1:41" s="166" customFormat="1" ht="16.5" customHeight="1" x14ac:dyDescent="0.25">
      <c r="A217" s="242">
        <v>8</v>
      </c>
      <c r="B217" s="242"/>
      <c r="C217" s="214" t="s">
        <v>51</v>
      </c>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E217" s="215"/>
      <c r="AF217" s="215"/>
      <c r="AG217" s="215"/>
      <c r="AH217" s="180"/>
      <c r="AI217" s="49" t="e">
        <f>IF(AND(AI72="X",AI105="X",AI210="X"),"X","")</f>
        <v>#DIV/0!</v>
      </c>
      <c r="AJ217" s="181" t="s">
        <v>0</v>
      </c>
      <c r="AK217" s="181"/>
      <c r="AL217" s="52" t="e">
        <f>IF(OR(AL72="X",AL105="X",AL210="X"),"X","")</f>
        <v>#DIV/0!</v>
      </c>
      <c r="AM217" s="181" t="s">
        <v>1</v>
      </c>
      <c r="AN217" s="182"/>
    </row>
    <row r="218" spans="1:41" s="166" customFormat="1" x14ac:dyDescent="0.25">
      <c r="A218" s="183"/>
      <c r="B218" s="183"/>
      <c r="C218" s="214" t="s">
        <v>47</v>
      </c>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215"/>
      <c r="AG218" s="215"/>
      <c r="AH218" s="180"/>
      <c r="AI218" s="184"/>
      <c r="AJ218" s="181"/>
      <c r="AK218" s="181"/>
      <c r="AL218" s="185"/>
      <c r="AM218" s="181"/>
      <c r="AN218" s="182"/>
    </row>
    <row r="219" spans="1:41" s="217" customFormat="1" ht="6" customHeight="1" thickBot="1" x14ac:dyDescent="0.3">
      <c r="A219" s="186"/>
      <c r="B219" s="187"/>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188"/>
      <c r="AI219" s="189"/>
      <c r="AJ219" s="190"/>
      <c r="AK219" s="190"/>
      <c r="AL219" s="191"/>
      <c r="AM219" s="190"/>
      <c r="AN219" s="192"/>
    </row>
    <row r="220" spans="1:41" s="54" customFormat="1" x14ac:dyDescent="0.25">
      <c r="A220" s="1"/>
      <c r="B220" s="1"/>
      <c r="C220" s="177"/>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1"/>
      <c r="AJ220" s="1"/>
      <c r="AK220" s="1"/>
      <c r="AL220" s="1"/>
      <c r="AM220" s="1"/>
      <c r="AN220" s="1"/>
    </row>
    <row r="221" spans="1:41" ht="6" customHeight="1" x14ac:dyDescent="0.25"/>
    <row r="222" spans="1:41" x14ac:dyDescent="0.25">
      <c r="AE222" s="30"/>
      <c r="AF222" s="1" t="s">
        <v>45</v>
      </c>
    </row>
    <row r="223" spans="1:41" x14ac:dyDescent="0.25"/>
    <row r="224" spans="1:41" s="5" customFormat="1" ht="18" x14ac:dyDescent="0.25">
      <c r="A224" s="222" t="s">
        <v>53</v>
      </c>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22"/>
      <c r="AL224" s="222"/>
      <c r="AM224" s="222"/>
      <c r="AN224" s="222"/>
    </row>
    <row r="225" spans="1:45" s="127" customFormat="1" ht="12" x14ac:dyDescent="0.2">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row>
    <row r="226" spans="1:45" s="54" customFormat="1" x14ac:dyDescent="0.2">
      <c r="A226" s="242">
        <v>9</v>
      </c>
      <c r="B226" s="242"/>
      <c r="C226" s="254" t="s">
        <v>98</v>
      </c>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61"/>
      <c r="AO226" s="61"/>
      <c r="AP226" s="61"/>
      <c r="AQ226" s="61"/>
      <c r="AR226" s="61"/>
      <c r="AS226" s="61"/>
    </row>
    <row r="227" spans="1:45" s="54" customFormat="1" ht="12.75" x14ac:dyDescent="0.2">
      <c r="A227" s="55"/>
      <c r="B227" s="55"/>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61"/>
      <c r="AO227" s="61"/>
      <c r="AP227" s="61"/>
      <c r="AQ227" s="61"/>
      <c r="AR227" s="61"/>
      <c r="AS227" s="61"/>
    </row>
    <row r="228" spans="1:45" s="54" customFormat="1" ht="12.75" x14ac:dyDescent="0.2">
      <c r="A228" s="55"/>
      <c r="B228" s="55"/>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61"/>
      <c r="AO228" s="61"/>
      <c r="AP228" s="61"/>
      <c r="AQ228" s="61"/>
      <c r="AR228" s="61"/>
      <c r="AS228" s="61"/>
    </row>
    <row r="229" spans="1:45" s="54" customFormat="1" ht="12.75" x14ac:dyDescent="0.2">
      <c r="A229" s="55"/>
      <c r="B229" s="55"/>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61"/>
      <c r="AO229" s="61"/>
      <c r="AP229" s="61"/>
      <c r="AQ229" s="61"/>
      <c r="AR229" s="61"/>
      <c r="AS229" s="61"/>
    </row>
    <row r="230" spans="1:45" s="54" customFormat="1" ht="12" x14ac:dyDescent="0.2">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61"/>
      <c r="AO230" s="61"/>
      <c r="AP230" s="61"/>
      <c r="AQ230" s="61"/>
      <c r="AR230" s="61"/>
      <c r="AS230" s="61"/>
    </row>
    <row r="231" spans="1:45" s="54" customFormat="1" ht="18" customHeight="1" x14ac:dyDescent="0.25">
      <c r="C231" s="1"/>
      <c r="D231" s="10" t="s">
        <v>6</v>
      </c>
      <c r="E231" s="28" t="s">
        <v>92</v>
      </c>
      <c r="F231" s="1"/>
      <c r="G231" s="1"/>
      <c r="H231" s="1"/>
      <c r="I231" s="1"/>
      <c r="J231" s="1"/>
      <c r="K231" s="1"/>
      <c r="L231" s="1"/>
      <c r="M231" s="1"/>
      <c r="N231" s="1"/>
      <c r="O231" s="1"/>
      <c r="P231" s="1"/>
      <c r="Q231" s="1"/>
      <c r="R231" s="1"/>
      <c r="S231" s="1"/>
      <c r="T231" s="1"/>
      <c r="U231" s="23"/>
      <c r="V231" s="23"/>
      <c r="W231" s="23"/>
      <c r="X231" s="23"/>
      <c r="Y231" s="23"/>
      <c r="Z231" s="23"/>
      <c r="AA231" s="23"/>
      <c r="AB231" s="23"/>
      <c r="AC231" s="23"/>
      <c r="AD231" s="23"/>
      <c r="AE231" s="23"/>
      <c r="AF231" s="23"/>
      <c r="AG231" s="1"/>
      <c r="AH231" s="23"/>
      <c r="AI231" s="44"/>
      <c r="AJ231" s="33" t="s">
        <v>0</v>
      </c>
      <c r="AK231" s="1"/>
      <c r="AL231" s="44"/>
      <c r="AM231" s="33" t="s">
        <v>1</v>
      </c>
      <c r="AN231" s="61"/>
      <c r="AO231" s="61"/>
      <c r="AP231" s="61"/>
      <c r="AQ231" s="61"/>
      <c r="AR231" s="61"/>
      <c r="AS231" s="61"/>
    </row>
    <row r="232" spans="1:45" s="54" customFormat="1" ht="6" customHeight="1" x14ac:dyDescent="0.25">
      <c r="C232" s="1"/>
      <c r="D232" s="91"/>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
      <c r="AL232" s="176"/>
      <c r="AM232" s="176"/>
      <c r="AN232" s="61"/>
      <c r="AO232" s="61"/>
      <c r="AP232" s="61"/>
      <c r="AQ232" s="61"/>
      <c r="AR232" s="61"/>
      <c r="AS232" s="61"/>
    </row>
    <row r="233" spans="1:45" s="54" customFormat="1" ht="18" customHeight="1" x14ac:dyDescent="0.25">
      <c r="C233" s="1"/>
      <c r="D233" s="10" t="s">
        <v>6</v>
      </c>
      <c r="E233" s="28" t="s">
        <v>93</v>
      </c>
      <c r="F233" s="1"/>
      <c r="G233" s="1"/>
      <c r="H233" s="1"/>
      <c r="I233" s="1"/>
      <c r="J233" s="1"/>
      <c r="K233" s="1"/>
      <c r="L233" s="1"/>
      <c r="M233" s="1"/>
      <c r="N233" s="1"/>
      <c r="O233" s="1"/>
      <c r="P233" s="1"/>
      <c r="Q233" s="1"/>
      <c r="R233" s="1"/>
      <c r="S233" s="1"/>
      <c r="T233" s="1"/>
      <c r="U233" s="23"/>
      <c r="V233" s="23"/>
      <c r="W233" s="23"/>
      <c r="X233" s="23"/>
      <c r="Y233" s="23"/>
      <c r="Z233" s="23"/>
      <c r="AA233" s="23"/>
      <c r="AB233" s="23"/>
      <c r="AC233" s="23"/>
      <c r="AD233" s="23"/>
      <c r="AE233" s="23"/>
      <c r="AF233" s="23"/>
      <c r="AG233" s="1"/>
      <c r="AH233" s="23"/>
      <c r="AI233" s="44"/>
      <c r="AJ233" s="33" t="s">
        <v>0</v>
      </c>
      <c r="AK233" s="1"/>
      <c r="AL233" s="44"/>
      <c r="AM233" s="33" t="s">
        <v>1</v>
      </c>
      <c r="AN233" s="61"/>
      <c r="AO233" s="61"/>
      <c r="AP233" s="61"/>
      <c r="AQ233" s="61"/>
      <c r="AR233" s="61"/>
      <c r="AS233" s="61"/>
    </row>
    <row r="234" spans="1:45" s="54" customFormat="1" ht="6" customHeight="1" x14ac:dyDescent="0.25">
      <c r="C234" s="1"/>
      <c r="D234" s="91"/>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
      <c r="AL234" s="176"/>
      <c r="AM234" s="176"/>
      <c r="AN234" s="61"/>
      <c r="AO234" s="61"/>
      <c r="AP234" s="61"/>
      <c r="AQ234" s="61"/>
      <c r="AR234" s="61"/>
      <c r="AS234" s="61"/>
    </row>
    <row r="235" spans="1:45" s="54" customFormat="1" x14ac:dyDescent="0.25">
      <c r="C235" s="1"/>
      <c r="D235" s="10" t="s">
        <v>6</v>
      </c>
      <c r="E235" s="28" t="s">
        <v>94</v>
      </c>
      <c r="F235" s="1"/>
      <c r="G235" s="1"/>
      <c r="H235" s="1"/>
      <c r="I235" s="1"/>
      <c r="J235" s="1"/>
      <c r="K235" s="1"/>
      <c r="L235" s="1"/>
      <c r="M235" s="1"/>
      <c r="N235" s="1"/>
      <c r="O235" s="1"/>
      <c r="P235" s="1"/>
      <c r="Q235" s="1"/>
      <c r="R235" s="1"/>
      <c r="S235" s="1"/>
      <c r="T235" s="1"/>
      <c r="U235" s="23"/>
      <c r="V235" s="23"/>
      <c r="W235" s="23"/>
      <c r="X235" s="23"/>
      <c r="Y235" s="23"/>
      <c r="Z235" s="23"/>
      <c r="AA235" s="23"/>
      <c r="AB235" s="23"/>
      <c r="AC235" s="23"/>
      <c r="AD235" s="23"/>
      <c r="AE235" s="23"/>
      <c r="AF235" s="23"/>
      <c r="AG235" s="1"/>
      <c r="AH235" s="23"/>
      <c r="AI235" s="44"/>
      <c r="AJ235" s="33" t="s">
        <v>0</v>
      </c>
      <c r="AK235" s="1"/>
      <c r="AL235" s="44"/>
      <c r="AM235" s="33" t="s">
        <v>1</v>
      </c>
      <c r="AN235" s="61"/>
      <c r="AO235" s="61"/>
      <c r="AP235" s="61"/>
      <c r="AQ235" s="61"/>
      <c r="AR235" s="61"/>
      <c r="AS235" s="61"/>
    </row>
    <row r="236" spans="1:45" x14ac:dyDescent="0.25">
      <c r="D236" s="91"/>
      <c r="E236" s="248" t="s">
        <v>95</v>
      </c>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48"/>
    </row>
    <row r="237" spans="1:45" x14ac:dyDescent="0.25">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48"/>
    </row>
    <row r="238" spans="1:45" s="54" customFormat="1" ht="6" customHeight="1" x14ac:dyDescent="0.25">
      <c r="C238" s="1"/>
      <c r="D238" s="193"/>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
      <c r="AL238" s="176"/>
      <c r="AM238" s="176"/>
      <c r="AN238" s="61"/>
      <c r="AO238" s="61"/>
      <c r="AP238" s="61"/>
      <c r="AQ238" s="61"/>
      <c r="AR238" s="61"/>
      <c r="AS238" s="61"/>
    </row>
    <row r="239" spans="1:45" s="54" customFormat="1" ht="16.5" x14ac:dyDescent="0.3">
      <c r="C239" s="1"/>
      <c r="D239" s="10" t="s">
        <v>6</v>
      </c>
      <c r="E239" s="1" t="s">
        <v>96</v>
      </c>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1"/>
      <c r="AH239" s="23"/>
      <c r="AI239" s="44"/>
      <c r="AJ239" s="33" t="s">
        <v>0</v>
      </c>
      <c r="AK239" s="1"/>
      <c r="AL239" s="44"/>
      <c r="AM239" s="33" t="s">
        <v>1</v>
      </c>
      <c r="AN239" s="61"/>
      <c r="AO239" s="61"/>
      <c r="AP239" s="61"/>
      <c r="AQ239" s="61"/>
      <c r="AR239" s="61"/>
      <c r="AS239" s="61"/>
    </row>
    <row r="240" spans="1:45" x14ac:dyDescent="0.25">
      <c r="E240" s="248" t="s">
        <v>97</v>
      </c>
      <c r="F240" s="248"/>
      <c r="G240" s="248"/>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48"/>
    </row>
    <row r="241" spans="1:41" x14ac:dyDescent="0.25">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48"/>
    </row>
    <row r="242" spans="1:41" x14ac:dyDescent="0.25">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48"/>
    </row>
    <row r="243" spans="1:41" x14ac:dyDescent="0.25"/>
    <row r="244" spans="1:41" s="127" customFormat="1" ht="12" x14ac:dyDescent="0.2">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row>
    <row r="245" spans="1:41" s="127" customFormat="1" ht="12" x14ac:dyDescent="0.2">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row>
    <row r="246" spans="1:41" s="127" customFormat="1" ht="12" x14ac:dyDescent="0.2">
      <c r="A246" s="54"/>
      <c r="B246" s="54"/>
      <c r="C246" s="194"/>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6"/>
      <c r="AM246" s="54"/>
      <c r="AN246" s="54"/>
      <c r="AO246" s="54"/>
    </row>
    <row r="247" spans="1:41" s="198" customFormat="1" ht="16.5" customHeight="1" x14ac:dyDescent="0.25">
      <c r="A247" s="1"/>
      <c r="B247" s="1"/>
      <c r="C247" s="11"/>
      <c r="D247" s="259" t="s">
        <v>111</v>
      </c>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197"/>
      <c r="AM247" s="1"/>
      <c r="AN247" s="1"/>
      <c r="AO247" s="1"/>
    </row>
    <row r="248" spans="1:41" s="198" customFormat="1" x14ac:dyDescent="0.25">
      <c r="A248" s="1"/>
      <c r="B248" s="1"/>
      <c r="C248" s="11"/>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197"/>
      <c r="AM248" s="1"/>
      <c r="AN248" s="1"/>
      <c r="AO248" s="1"/>
    </row>
    <row r="249" spans="1:41" s="198" customFormat="1" x14ac:dyDescent="0.25">
      <c r="A249" s="1"/>
      <c r="B249" s="1"/>
      <c r="C249" s="11"/>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197"/>
      <c r="AM249" s="1"/>
      <c r="AN249" s="1"/>
      <c r="AO249" s="1"/>
    </row>
    <row r="250" spans="1:41" s="127" customFormat="1" x14ac:dyDescent="0.2">
      <c r="A250" s="54"/>
      <c r="B250" s="54"/>
      <c r="C250" s="199"/>
      <c r="D250" s="200"/>
      <c r="E250" s="204" t="s">
        <v>6</v>
      </c>
      <c r="F250" s="260" t="s">
        <v>26</v>
      </c>
      <c r="G250" s="260"/>
      <c r="H250" s="260"/>
      <c r="I250" s="260"/>
      <c r="J250" s="260"/>
      <c r="K250" s="260"/>
      <c r="L250" s="260"/>
      <c r="M250" s="260"/>
      <c r="N250" s="260"/>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0"/>
      <c r="AK250" s="200"/>
      <c r="AL250" s="197"/>
      <c r="AM250" s="54"/>
      <c r="AN250" s="54"/>
      <c r="AO250" s="54"/>
    </row>
    <row r="251" spans="1:41" s="127" customFormat="1" x14ac:dyDescent="0.2">
      <c r="A251" s="54"/>
      <c r="B251" s="54"/>
      <c r="C251" s="199"/>
      <c r="D251" s="200"/>
      <c r="E251" s="204" t="s">
        <v>6</v>
      </c>
      <c r="F251" s="261" t="s">
        <v>9</v>
      </c>
      <c r="G251" s="261"/>
      <c r="H251" s="261"/>
      <c r="I251" s="261"/>
      <c r="J251" s="261"/>
      <c r="K251" s="261"/>
      <c r="L251" s="261"/>
      <c r="M251" s="261"/>
      <c r="N251" s="261"/>
      <c r="O251" s="261"/>
      <c r="P251" s="261"/>
      <c r="Q251" s="201"/>
      <c r="R251" s="201"/>
      <c r="S251" s="201"/>
      <c r="T251" s="201"/>
      <c r="U251" s="201"/>
      <c r="V251" s="201"/>
      <c r="W251" s="201"/>
      <c r="X251" s="201"/>
      <c r="Y251" s="201"/>
      <c r="Z251" s="201"/>
      <c r="AA251" s="201"/>
      <c r="AB251" s="201"/>
      <c r="AC251" s="201"/>
      <c r="AD251" s="201"/>
      <c r="AE251" s="201"/>
      <c r="AF251" s="201"/>
      <c r="AG251" s="201"/>
      <c r="AH251" s="201"/>
      <c r="AI251" s="201"/>
      <c r="AJ251" s="200"/>
      <c r="AK251" s="200"/>
      <c r="AL251" s="197"/>
      <c r="AM251" s="54"/>
      <c r="AN251" s="54"/>
      <c r="AO251" s="54"/>
    </row>
    <row r="252" spans="1:41" s="127" customFormat="1" x14ac:dyDescent="0.2">
      <c r="A252" s="54"/>
      <c r="B252" s="54"/>
      <c r="C252" s="199"/>
      <c r="D252" s="200"/>
      <c r="E252" s="204" t="s">
        <v>6</v>
      </c>
      <c r="F252" s="260" t="s">
        <v>27</v>
      </c>
      <c r="G252" s="260"/>
      <c r="H252" s="260"/>
      <c r="I252" s="260"/>
      <c r="J252" s="260"/>
      <c r="K252" s="260"/>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0"/>
      <c r="AK252" s="200"/>
      <c r="AL252" s="197"/>
      <c r="AM252" s="54"/>
      <c r="AN252" s="54"/>
      <c r="AO252" s="54"/>
    </row>
    <row r="253" spans="1:41" s="127" customFormat="1" ht="12" x14ac:dyDescent="0.2">
      <c r="A253" s="54"/>
      <c r="B253" s="54"/>
      <c r="C253" s="199"/>
      <c r="D253" s="202"/>
      <c r="E253" s="202"/>
      <c r="F253" s="202"/>
      <c r="G253" s="202"/>
      <c r="H253" s="202"/>
      <c r="I253" s="202"/>
      <c r="J253" s="202"/>
      <c r="K253" s="202"/>
      <c r="L253" s="202"/>
      <c r="M253" s="202"/>
      <c r="N253" s="202"/>
      <c r="O253" s="202"/>
      <c r="P253" s="202"/>
      <c r="Q253" s="202"/>
      <c r="R253" s="202"/>
      <c r="S253" s="202"/>
      <c r="T253" s="202"/>
      <c r="U253" s="202"/>
      <c r="V253" s="202"/>
      <c r="W253" s="202"/>
      <c r="X253" s="202"/>
      <c r="Y253" s="202"/>
      <c r="Z253" s="202"/>
      <c r="AA253" s="202"/>
      <c r="AB253" s="202"/>
      <c r="AC253" s="202"/>
      <c r="AD253" s="202"/>
      <c r="AE253" s="202"/>
      <c r="AF253" s="202"/>
      <c r="AG253" s="202"/>
      <c r="AH253" s="202"/>
      <c r="AI253" s="202"/>
      <c r="AJ253" s="202"/>
      <c r="AK253" s="202"/>
      <c r="AL253" s="203"/>
      <c r="AM253" s="54"/>
      <c r="AN253" s="54"/>
      <c r="AO253" s="54"/>
    </row>
    <row r="254" spans="1:41" s="127" customFormat="1" x14ac:dyDescent="0.25">
      <c r="A254" s="54"/>
      <c r="B254" s="54"/>
      <c r="C254" s="199"/>
      <c r="D254" s="12" t="s">
        <v>62</v>
      </c>
      <c r="E254" s="202"/>
      <c r="F254" s="202"/>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c r="AC254" s="202"/>
      <c r="AD254" s="202"/>
      <c r="AE254" s="202"/>
      <c r="AF254" s="202"/>
      <c r="AG254" s="202"/>
      <c r="AH254" s="202"/>
      <c r="AI254" s="202"/>
      <c r="AJ254" s="202"/>
      <c r="AK254" s="202"/>
      <c r="AL254" s="203"/>
      <c r="AM254" s="54"/>
      <c r="AN254" s="54"/>
      <c r="AO254" s="54"/>
    </row>
    <row r="255" spans="1:41" x14ac:dyDescent="0.25">
      <c r="C255" s="11"/>
      <c r="D255" s="12" t="s">
        <v>63</v>
      </c>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3"/>
    </row>
    <row r="256" spans="1:41" x14ac:dyDescent="0.25">
      <c r="C256" s="14"/>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6"/>
    </row>
    <row r="257" spans="1:41" x14ac:dyDescent="0.25"/>
    <row r="258" spans="1:41" x14ac:dyDescent="0.25"/>
    <row r="259" spans="1:41" s="198" customFormat="1" x14ac:dyDescent="0.25">
      <c r="A259" s="1"/>
      <c r="B259" s="1"/>
      <c r="C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s="127" customFormat="1" ht="12" x14ac:dyDescent="0.2">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row>
    <row r="261" spans="1:41" s="127" customFormat="1" ht="12" x14ac:dyDescent="0.2">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row>
    <row r="262" spans="1:41" x14ac:dyDescent="0.25"/>
    <row r="263" spans="1:41" x14ac:dyDescent="0.25"/>
    <row r="264" spans="1:41" x14ac:dyDescent="0.25"/>
    <row r="265" spans="1:41" s="248" customFormat="1" x14ac:dyDescent="0.25">
      <c r="A265" s="248" t="s">
        <v>112</v>
      </c>
    </row>
    <row r="266" spans="1:41" s="248" customFormat="1" x14ac:dyDescent="0.25"/>
    <row r="267" spans="1:41" s="248" customFormat="1" x14ac:dyDescent="0.25"/>
    <row r="268" spans="1:41" s="248" customFormat="1" x14ac:dyDescent="0.25"/>
    <row r="269" spans="1:41" s="248" customFormat="1" x14ac:dyDescent="0.25"/>
    <row r="270" spans="1:41" s="248" customFormat="1" x14ac:dyDescent="0.25"/>
    <row r="271" spans="1:41" s="248" customFormat="1" ht="15" customHeight="1" x14ac:dyDescent="0.25"/>
    <row r="272" spans="1:41" s="248" customFormat="1" x14ac:dyDescent="0.25"/>
    <row r="273" s="248" customFormat="1" x14ac:dyDescent="0.25"/>
    <row r="274" s="248" customFormat="1" x14ac:dyDescent="0.25"/>
    <row r="275" s="248" customFormat="1" x14ac:dyDescent="0.25"/>
    <row r="276" x14ac:dyDescent="0.25"/>
    <row r="277" x14ac:dyDescent="0.25"/>
    <row r="278" x14ac:dyDescent="0.25"/>
    <row r="324" x14ac:dyDescent="0.25"/>
    <row r="331" ht="14.25" hidden="1" customHeight="1" x14ac:dyDescent="0.25"/>
  </sheetData>
  <sheetProtection algorithmName="SHA-512" hashValue="KfDkgrOB6s6C1mMzlt+AY643DQ2Db2SNFE284mm/gEs3WNJZE81CrM93sPC5J+JyySFOU2Nymz+9R4EnDMcVYA==" saltValue="KbJAk+rgeLmvVHVetOmtIQ==" spinCount="100000" sheet="1" selectLockedCells="1"/>
  <mergeCells count="86">
    <mergeCell ref="A265:XFD275"/>
    <mergeCell ref="G145:T145"/>
    <mergeCell ref="A210:B210"/>
    <mergeCell ref="AJ41:AM41"/>
    <mergeCell ref="N162:AA164"/>
    <mergeCell ref="N166:AA168"/>
    <mergeCell ref="S150:V150"/>
    <mergeCell ref="A44:AM46"/>
    <mergeCell ref="A105:B105"/>
    <mergeCell ref="AC154:AF154"/>
    <mergeCell ref="M147:AG147"/>
    <mergeCell ref="A72:B72"/>
    <mergeCell ref="E60:AM62"/>
    <mergeCell ref="E64:AM65"/>
    <mergeCell ref="E67:AM70"/>
    <mergeCell ref="L126:N126"/>
    <mergeCell ref="A181:AN181"/>
    <mergeCell ref="D160:K162"/>
    <mergeCell ref="A224:AN224"/>
    <mergeCell ref="A226:B226"/>
    <mergeCell ref="C226:AM230"/>
    <mergeCell ref="E205:AG207"/>
    <mergeCell ref="E193:AH195"/>
    <mergeCell ref="A183:B183"/>
    <mergeCell ref="A214:AN214"/>
    <mergeCell ref="A217:B217"/>
    <mergeCell ref="AC172:AF172"/>
    <mergeCell ref="T126:V126"/>
    <mergeCell ref="AC170:AF170"/>
    <mergeCell ref="AC156:AF156"/>
    <mergeCell ref="AC166:AF166"/>
    <mergeCell ref="D247:AK249"/>
    <mergeCell ref="F250:N250"/>
    <mergeCell ref="F251:P251"/>
    <mergeCell ref="E185:S185"/>
    <mergeCell ref="F252:K252"/>
    <mergeCell ref="E240:AE242"/>
    <mergeCell ref="E236:AE237"/>
    <mergeCell ref="E187:AG188"/>
    <mergeCell ref="E200:AG202"/>
    <mergeCell ref="AH147:AM150"/>
    <mergeCell ref="E132:AM133"/>
    <mergeCell ref="E139:AM143"/>
    <mergeCell ref="A4:AN4"/>
    <mergeCell ref="A53:AN53"/>
    <mergeCell ref="A57:B57"/>
    <mergeCell ref="C57:AM58"/>
    <mergeCell ref="A5:AN5"/>
    <mergeCell ref="J41:AD41"/>
    <mergeCell ref="H39:AM39"/>
    <mergeCell ref="A28:AM30"/>
    <mergeCell ref="C35:O35"/>
    <mergeCell ref="A32:AM34"/>
    <mergeCell ref="A14:AM18"/>
    <mergeCell ref="A9:AM11"/>
    <mergeCell ref="A20:AM24"/>
    <mergeCell ref="A7:AM7"/>
    <mergeCell ref="C36:P36"/>
    <mergeCell ref="G89:AK89"/>
    <mergeCell ref="E117:AM121"/>
    <mergeCell ref="L124:N124"/>
    <mergeCell ref="T124:V124"/>
    <mergeCell ref="A79:AN79"/>
    <mergeCell ref="E83:AM88"/>
    <mergeCell ref="A81:B81"/>
    <mergeCell ref="E98:AL102"/>
    <mergeCell ref="E92:AM96"/>
    <mergeCell ref="A115:B115"/>
    <mergeCell ref="C12:N12"/>
    <mergeCell ref="A113:AM113"/>
    <mergeCell ref="G90:AG90"/>
    <mergeCell ref="A111:AN111"/>
    <mergeCell ref="G97:AM97"/>
    <mergeCell ref="E197:AG197"/>
    <mergeCell ref="G136:J136"/>
    <mergeCell ref="N136:Q136"/>
    <mergeCell ref="G144:Z144"/>
    <mergeCell ref="T128:V128"/>
    <mergeCell ref="AC175:AF175"/>
    <mergeCell ref="D172:K173"/>
    <mergeCell ref="C183:AM184"/>
    <mergeCell ref="AC162:AF162"/>
    <mergeCell ref="AC160:AF160"/>
    <mergeCell ref="AC158:AF158"/>
    <mergeCell ref="AC152:AF152"/>
    <mergeCell ref="M148:AG148"/>
  </mergeCells>
  <hyperlinks>
    <hyperlink ref="E185:S185" r:id="rId1" display="Connecticut Nutrition Standards for Food in Schools " xr:uid="{00000000-0004-0000-0000-000003000000}"/>
    <hyperlink ref="F251:P251" r:id="rId2" display="Connecticut Nutrition Standards" xr:uid="{00000000-0004-0000-0000-000004000000}"/>
    <hyperlink ref="F250:N250" r:id="rId3" display="Healthy Food Certification" xr:uid="{00000000-0004-0000-0000-000005000000}"/>
    <hyperlink ref="F252:K252" r:id="rId4" display="HFC Coordinator" xr:uid="{00000000-0004-0000-0000-000006000000}"/>
    <hyperlink ref="C35:M35" r:id="rId5" display="Submitting New Products for Approval" xr:uid="{00000000-0004-0000-0000-000008000000}"/>
    <hyperlink ref="C35:O35" r:id="rId6" display="List of Acceptable Foods and Beverages" xr:uid="{00000000-0004-0000-0000-000009000000}"/>
    <hyperlink ref="C36:M36" r:id="rId7" display="Submitting New Products for Approval" xr:uid="{186E17BB-B96F-4A64-BA6E-1213D0C86BAB}"/>
    <hyperlink ref="C36:P36" r:id="rId8" display="Submitting New Products for Approval" xr:uid="{8D8342B9-4AE4-4E78-942E-CD7F9BFB6679}"/>
    <hyperlink ref="G145:T145" r:id="rId9" display="CNS Worksheet 9: Nutrient Analysis of Recipes" xr:uid="{217B5E05-AB02-4C67-BF4B-7E0CA5077AB0}"/>
    <hyperlink ref="C12:N12" r:id="rId10" location="CNSWorksheets" display="Connecticut Nutrition Standards" xr:uid="{59797094-DF34-4B83-A0AB-2EE8410DB7A2}"/>
    <hyperlink ref="G144:Z144" r:id="rId11" display="Guidance on Evaluating Recipes for Compliance with the CNS" xr:uid="{176C2296-D190-484C-B676-8360EAA3F968}"/>
    <hyperlink ref="G89:Y89" r:id="rId12" display="Whole Grain-rich Criteria for Grades K-12 in the NSLP and SBP" xr:uid="{989671FA-D74C-496B-9874-10D19FBCBE61}"/>
    <hyperlink ref="G89:Z89" r:id="rId13" display="Whole Grain-rich Criteria for Grades K-12 in the NSLP and SBP" xr:uid="{8866120C-20FB-4227-A96C-A70020ABE731}"/>
    <hyperlink ref="G90:R90" r:id="rId14" display="Product Formulation Statements " xr:uid="{A50EC67F-50CB-4F68-82D4-4C2259E2DCB1}"/>
    <hyperlink ref="G90:AG90" r:id="rId15" display="Using Product Formulation Statements in the School Nutrition Programs" xr:uid="{23DD2B84-27FA-45B2-B5EB-E4328205D84B}"/>
  </hyperlinks>
  <pageMargins left="0.2" right="0.2" top="0.2" bottom="0.2" header="0.3" footer="0.1"/>
  <pageSetup scale="94" orientation="portrait" r:id="rId16"/>
  <headerFooter>
    <oddFooter>&amp;C&amp;"Arial Narrow,Regular"&amp;8Connecticut State Department of Education • Revised July 2023</oddFooter>
  </headerFooter>
  <rowBreaks count="5" manualBreakCount="5">
    <brk id="48" max="39" man="1"/>
    <brk id="74" max="39" man="1"/>
    <brk id="107" max="39" man="1"/>
    <brk id="177" max="39" man="1"/>
    <brk id="220" max="39"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2019-11-20T19:08:44Z</cp:lastPrinted>
  <dcterms:created xsi:type="dcterms:W3CDTF">2011-06-30T11:51:22Z</dcterms:created>
  <dcterms:modified xsi:type="dcterms:W3CDTF">2023-07-10T11:48:48Z</dcterms:modified>
</cp:coreProperties>
</file>