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2D29C0A7-5A9C-4AEF-8DC9-D9D20C18EDC9}"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Sheet1!$A$1:$AT$160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4" i="1" l="1"/>
  <c r="N49" i="1" l="1"/>
  <c r="AA43" i="1" l="1"/>
  <c r="V43" i="1"/>
  <c r="AA42" i="1"/>
  <c r="V42" i="1"/>
  <c r="AA41" i="1"/>
  <c r="V41" i="1"/>
  <c r="AA40" i="1"/>
  <c r="V40" i="1"/>
  <c r="AA39" i="1"/>
  <c r="V39" i="1"/>
  <c r="AA38" i="1"/>
  <c r="V38" i="1"/>
  <c r="AA37" i="1"/>
  <c r="V37" i="1"/>
  <c r="AA36" i="1"/>
  <c r="V36" i="1"/>
  <c r="AA35" i="1"/>
  <c r="V35" i="1"/>
  <c r="R119" i="1" l="1"/>
  <c r="AF103" i="1"/>
  <c r="AF78" i="1"/>
  <c r="AF77" i="1"/>
  <c r="AF76" i="1"/>
  <c r="AF75" i="1"/>
  <c r="AF79" i="1" l="1"/>
  <c r="AF105" i="1" s="1"/>
  <c r="AF108" i="1" s="1"/>
  <c r="R126" i="1" l="1"/>
  <c r="AN126" i="1" s="1"/>
  <c r="R128" i="1"/>
  <c r="AN128" i="1" s="1"/>
  <c r="AJ128" i="1" l="1"/>
  <c r="AJ126" i="1"/>
</calcChain>
</file>

<file path=xl/sharedStrings.xml><?xml version="1.0" encoding="utf-8"?>
<sst xmlns="http://schemas.openxmlformats.org/spreadsheetml/2006/main" count="107" uniqueCount="85">
  <si>
    <t xml:space="preserve"> servings</t>
  </si>
  <si>
    <t>·</t>
  </si>
  <si>
    <t>Recipe name:</t>
  </si>
  <si>
    <t xml:space="preserve">Date reviewed:  </t>
  </si>
  <si>
    <t>USDA's FoodData Central</t>
  </si>
  <si>
    <t xml:space="preserve"> grams</t>
  </si>
  <si>
    <t xml:space="preserve"> ounces =</t>
  </si>
  <si>
    <t>Connecticut Nutrition Standards</t>
  </si>
  <si>
    <t>Healthy Food Certification</t>
  </si>
  <si>
    <t>HFC Coordinator</t>
  </si>
  <si>
    <t>School district:</t>
  </si>
  <si>
    <t>Recipe number:</t>
  </si>
  <si>
    <t>Weight (ounces)</t>
  </si>
  <si>
    <t>Weight (grams)</t>
  </si>
  <si>
    <t>Compliance with CNS sugar standards</t>
  </si>
  <si>
    <t>Standard</t>
  </si>
  <si>
    <t>Amount in Recipe</t>
  </si>
  <si>
    <t>Does recipe meet the standard?</t>
  </si>
  <si>
    <t>A</t>
  </si>
  <si>
    <t xml:space="preserve"> Grams of sugars per serving:</t>
  </si>
  <si>
    <t>No more than 15 grams</t>
  </si>
  <si>
    <t xml:space="preserve"> Yes</t>
  </si>
  <si>
    <t xml:space="preserve"> No</t>
  </si>
  <si>
    <t>B</t>
  </si>
  <si>
    <t xml:space="preserve"> Percentage of sugars by weight:</t>
  </si>
  <si>
    <t>No more than 35 percent</t>
  </si>
  <si>
    <t>Summary of Connecticut Nutrition Standards</t>
  </si>
  <si>
    <t>Table 1. Weight of common sugar ingredients</t>
  </si>
  <si>
    <t>Ingredient</t>
  </si>
  <si>
    <t>Cups per pound</t>
  </si>
  <si>
    <t xml:space="preserve"> pounds</t>
  </si>
  <si>
    <t xml:space="preserve"> ounces</t>
  </si>
  <si>
    <t>Brown sugar, firmly packed</t>
  </si>
  <si>
    <t xml:space="preserve">Brown sugar, lightly packed </t>
  </si>
  <si>
    <t xml:space="preserve">Corn syrup </t>
  </si>
  <si>
    <t>1½</t>
  </si>
  <si>
    <t>Granulated sugar (white sugar)</t>
  </si>
  <si>
    <t>2¼</t>
  </si>
  <si>
    <t xml:space="preserve">Honey </t>
  </si>
  <si>
    <t xml:space="preserve">1⅓ </t>
  </si>
  <si>
    <t>Maple syrup</t>
  </si>
  <si>
    <t>Molasses</t>
  </si>
  <si>
    <t>Powdered sugar, sifted</t>
  </si>
  <si>
    <t>3¾</t>
  </si>
  <si>
    <t>Powdered sugar, unsifted</t>
  </si>
  <si>
    <t>3¼</t>
  </si>
  <si>
    <t xml:space="preserve"> pounds =</t>
  </si>
  <si>
    <t>If the recipe lists the sugar ingredients only in ounces, enter pounds below to convert to ounces.</t>
  </si>
  <si>
    <t>* One pound equals 16 ounces.</t>
  </si>
  <si>
    <t>Weight per cup *</t>
  </si>
  <si>
    <t>Total weight of sugars:</t>
  </si>
  <si>
    <t>Total weight of sugars in ingredients:</t>
  </si>
  <si>
    <t xml:space="preserve"> grams per serving</t>
  </si>
  <si>
    <t xml:space="preserve"> One serving = </t>
  </si>
  <si>
    <t>CNS Sugar Standards*</t>
  </si>
  <si>
    <t xml:space="preserve">No more than 35% </t>
  </si>
  <si>
    <t>*</t>
  </si>
  <si>
    <r>
      <t xml:space="preserve">If the recipe does not meet each standard, it </t>
    </r>
    <r>
      <rPr>
        <b/>
        <sz val="11"/>
        <color theme="1"/>
        <rFont val="Garamond"/>
        <family val="1"/>
      </rPr>
      <t>cannot</t>
    </r>
    <r>
      <rPr>
        <sz val="11"/>
        <color theme="1"/>
        <rFont val="Garamond"/>
        <family val="1"/>
      </rPr>
      <t xml:space="preserve"> be sold to students separately from reimbursable meals. Schools may be able to adjust the recipe's sugar content and reanalyze the revised recipe to determine if it meets the CNS. </t>
    </r>
  </si>
  <si>
    <r>
      <t xml:space="preserve">For step 2, you will need to know the </t>
    </r>
    <r>
      <rPr>
        <b/>
        <sz val="11"/>
        <color theme="1"/>
        <rFont val="Garamond"/>
        <family val="1"/>
      </rPr>
      <t xml:space="preserve">weight (ounces) </t>
    </r>
    <r>
      <rPr>
        <sz val="11"/>
        <color theme="1"/>
        <rFont val="Garamond"/>
        <family val="1"/>
      </rPr>
      <t xml:space="preserve">of each sugar ingredient. Ingredients listed only by </t>
    </r>
    <r>
      <rPr>
        <b/>
        <sz val="11"/>
        <color theme="1"/>
        <rFont val="Garamond"/>
        <family val="1"/>
      </rPr>
      <t>measure</t>
    </r>
    <r>
      <rPr>
        <sz val="11"/>
        <color theme="1"/>
        <rFont val="Garamond"/>
        <family val="1"/>
      </rPr>
      <t xml:space="preserve"> (e.g., cup, quart) must first be converted to </t>
    </r>
    <r>
      <rPr>
        <b/>
        <sz val="11"/>
        <color theme="1"/>
        <rFont val="Garamond"/>
        <family val="1"/>
      </rPr>
      <t>ounces</t>
    </r>
    <r>
      <rPr>
        <sz val="11"/>
        <color theme="1"/>
        <rFont val="Garamond"/>
        <family val="1"/>
      </rPr>
      <t xml:space="preserve"> using the appropriate conversion factor for each type of sugar. Weighing the actual amount of each sugar ingredient provides the most accurate information. Table 1 indicates the weight per cup for some common sugar ingredients.  </t>
    </r>
  </si>
  <si>
    <r>
      <rPr>
        <b/>
        <sz val="11"/>
        <rFont val="Garamond"/>
        <family val="1"/>
      </rPr>
      <t>Recipe servings:</t>
    </r>
    <r>
      <rPr>
        <sz val="11"/>
        <rFont val="Garamond"/>
        <family val="1"/>
      </rPr>
      <t xml:space="preserve"> List the number of serving in the recipe.</t>
    </r>
  </si>
  <si>
    <t>This worksheet is available at https://portal.ct.gov/-/media/SDE/Nutrition/HFC/CNS/</t>
  </si>
  <si>
    <t>CNS_worksheet10_Evaluate_Recipes_Sugars.xlsx.</t>
  </si>
  <si>
    <t xml:space="preserve">If a recipe contains added sugars or ingredients that contain naturally occurring sugars, the school must calculate the total amount of sugars per recipe serving. Using nutrient analysis software is the most accurate method for determining the nutrition information per serving. If a recipe's nutrition information per serving does not the list total sugars, this information must be calculated manually using this worksheet. </t>
  </si>
  <si>
    <t>CNS Worksheet 10: Page 1 of 3</t>
  </si>
  <si>
    <t>CNS Worksheet 10: Page 2 of 3</t>
  </si>
  <si>
    <t>CNS Worksheet 10: Page 3 of 3</t>
  </si>
  <si>
    <t xml:space="preserve">Other recipe ingredients </t>
  </si>
  <si>
    <t>Sugar ingredients in recipe</t>
  </si>
  <si>
    <t>Amount in recipe (e.g., cups, pounds)</t>
  </si>
  <si>
    <t>Total sugars (grams)</t>
  </si>
  <si>
    <t>Before calculating the recipe's sugar content, check to be sure that the recipe meets all other CNS requirements for the appropriate food category.  For more information on the CNS requirements, refer to the Connecticut State Department of Education's (CSDE) document below.</t>
  </si>
  <si>
    <r>
      <t xml:space="preserve">Sugar Ingredients: </t>
    </r>
    <r>
      <rPr>
        <sz val="11"/>
        <rFont val="Garamond"/>
        <family val="1"/>
      </rPr>
      <t xml:space="preserve">Enter each sugar ingredient and the weight in ounces. Identify all sources of sugars used in the recipe, e.g., granulated sugar, brown sugar, confectionary sugar, molasses, honey, and corn syrup. Ingredients listed only by measure (e.g., cup, quart) must first be converted to weight (ounces) using the appropriate conversion factor for each type of sugar (refer to table 1 on page 1). </t>
    </r>
    <r>
      <rPr>
        <b/>
        <sz val="11"/>
        <color rgb="FFC00000"/>
        <rFont val="Garamond"/>
        <family val="1"/>
      </rPr>
      <t xml:space="preserve">Note: </t>
    </r>
    <r>
      <rPr>
        <sz val="11"/>
        <rFont val="Garamond"/>
        <family val="1"/>
      </rPr>
      <t>Weighing the actual amount of each sugar ingredient provides the most accurate information.</t>
    </r>
  </si>
  <si>
    <r>
      <rPr>
        <b/>
        <sz val="11"/>
        <rFont val="Garamond"/>
        <family val="1"/>
      </rPr>
      <t xml:space="preserve">Other Ingredients: </t>
    </r>
    <r>
      <rPr>
        <sz val="11"/>
        <rFont val="Garamond"/>
        <family val="1"/>
      </rPr>
      <t xml:space="preserve">For each recipe ingredient, determine the total sugars using the ingredient's Nutrition Facts label or a nutrient database, such as the USDA's FoodData Central. For example, a recipe that contains 4 cups of raisins (343 grams of sugar), 2 cups of nonfat milk (25 grams of sugar), and  4 cups of enriched unbleached wheat flour (1 gram of sugar) contains 369 grams of sugar. </t>
    </r>
  </si>
  <si>
    <r>
      <rPr>
        <b/>
        <sz val="11"/>
        <rFont val="Garamond"/>
        <family val="1"/>
      </rPr>
      <t xml:space="preserve">Grams of sugars per serving: </t>
    </r>
    <r>
      <rPr>
        <sz val="11"/>
        <rFont val="Garamond"/>
        <family val="1"/>
      </rPr>
      <t>Divide the total weight of sugars (from step 4) by the number of recipe servings (from step 1).</t>
    </r>
  </si>
  <si>
    <r>
      <rPr>
        <b/>
        <sz val="11"/>
        <rFont val="Garamond"/>
        <family val="1"/>
      </rPr>
      <t xml:space="preserve">Total weight of sugars (grams): </t>
    </r>
    <r>
      <rPr>
        <sz val="11"/>
        <rFont val="Garamond"/>
        <family val="1"/>
      </rPr>
      <t>Add the total sugars (from A in step 2) plus the sugars in the other recipe ingredients (from B in step 3).</t>
    </r>
  </si>
  <si>
    <r>
      <t xml:space="preserve">Weight of one recipe serving: </t>
    </r>
    <r>
      <rPr>
        <sz val="11"/>
        <rFont val="Garamond"/>
        <family val="1"/>
      </rPr>
      <t>Enter the weight (ounces) of one serving of the recipe. If the recipe does not list the weight  of the serving, determine the average serving weight by weighing at least four portions of the prepared recipe as served (i.e., cooked, not raw). For additional guidance on determining average weight, refer to the CSDE's resource below.</t>
    </r>
  </si>
  <si>
    <r>
      <rPr>
        <b/>
        <sz val="11"/>
        <color rgb="FFC00000"/>
        <rFont val="Garamond"/>
        <family val="1"/>
      </rPr>
      <t xml:space="preserve">Note: </t>
    </r>
    <r>
      <rPr>
        <sz val="11"/>
        <color rgb="FF000000"/>
        <rFont val="Garamond"/>
        <family val="1"/>
      </rPr>
      <t>These sugar standards do not apply to yogurt, pudding, and smoothies. The sugar standard for yogurt, pudding, and smoothies is no more than 4 grams of sugars per ounce. For more information, refer to the CSDE's resource below.</t>
    </r>
  </si>
  <si>
    <r>
      <rPr>
        <b/>
        <sz val="11"/>
        <color rgb="FFC00000"/>
        <rFont val="Garamond"/>
        <family val="1"/>
      </rPr>
      <t>Note:</t>
    </r>
    <r>
      <rPr>
        <sz val="11"/>
        <color theme="1"/>
        <rFont val="Garamond"/>
        <family val="1"/>
      </rPr>
      <t xml:space="preserve"> You will need to know the </t>
    </r>
    <r>
      <rPr>
        <b/>
        <sz val="11"/>
        <color theme="1"/>
        <rFont val="Garamond"/>
        <family val="1"/>
      </rPr>
      <t xml:space="preserve">cooked weight (ounces) </t>
    </r>
    <r>
      <rPr>
        <sz val="11"/>
        <color theme="1"/>
        <rFont val="Garamond"/>
        <family val="1"/>
      </rPr>
      <t>of the recipe serving before using this worksheet. The serving weight is enquired in step 6 to determine if the recipe meets the CNS for percentage of sugars by weight. If the recipe does not provide this information, you will need to calculate the average weight (ounces) of the serving, based on the prepared food (i.e., cooked, not raw). The average serving weight is determined by weighing several portions of the prepared recipe (refer to step 3). For more information, refer to the CSDE's resource below.</t>
    </r>
  </si>
  <si>
    <t>Guidance on Evaluating Recipes for Compliance with the CNS</t>
  </si>
  <si>
    <t xml:space="preserve">Yield Study Data Form for Child Nutrition Programs </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</si>
  <si>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</si>
  <si>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</si>
  <si>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 xml:space="preserve">Connecticut Nutrition Standards (CNS) Worksheet 10: </t>
  </si>
  <si>
    <t xml:space="preserve"> Evaluating Recipes for Sugars</t>
  </si>
  <si>
    <r>
      <t xml:space="preserve">Instructions: </t>
    </r>
    <r>
      <rPr>
        <sz val="11"/>
        <rFont val="Garamond"/>
        <family val="1"/>
      </rPr>
      <t xml:space="preserve">Enter information in the </t>
    </r>
    <r>
      <rPr>
        <b/>
        <sz val="11"/>
        <rFont val="Garamond"/>
        <family val="1"/>
      </rPr>
      <t>blue boxes</t>
    </r>
    <r>
      <rPr>
        <sz val="11"/>
        <rFont val="Garamond"/>
        <family val="1"/>
      </rPr>
      <t>, following the directions indicated. The yellow boxes calculate automatically. Keep completed worksheets on file for Healthy Food Certification (HFC) documentation (due November 30 of each year) and the CSDE's Administrative Review of the school nutrition programs. The CSDE recommends maintaining completed worksheets electronically in a computer folder.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</si>
</sst>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u/>
      <sz val="11"/>
      <color theme="10"/>
      <name val="Calibri"/>
      <family val="2"/>
      <scheme val="minor"/>
    </font>
    <font>
      <sz val="14"/>
      <color theme="1"/>
      <name val="Arial Narrow"/>
      <family val="2"/>
    </font>
    <font>
      <sz val="11"/>
      <color theme="1"/>
      <name val="Symbol"/>
      <family val="1"/>
      <charset val="2"/>
    </font>
    <font>
      <sz val="11"/>
      <color theme="1"/>
      <name val="Garamond"/>
      <family val="1"/>
    </font>
    <font>
      <b/>
      <sz val="14"/>
      <color theme="0"/>
      <name val="Arial Narrow"/>
      <family val="2"/>
    </font>
    <font>
      <sz val="11"/>
      <color indexed="8"/>
      <name val="Garamond"/>
      <family val="1"/>
    </font>
    <font>
      <sz val="11"/>
      <name val="Garamond"/>
      <family val="1"/>
    </font>
    <font>
      <u/>
      <sz val="11"/>
      <color theme="10"/>
      <name val="Garamond"/>
      <family val="1"/>
    </font>
    <font>
      <sz val="10"/>
      <color theme="1"/>
      <name val="Garamond"/>
      <family val="1"/>
    </font>
    <font>
      <sz val="10"/>
      <name val="Garamond"/>
      <family val="1"/>
    </font>
    <font>
      <b/>
      <u/>
      <sz val="10"/>
      <color theme="10"/>
      <name val="Garamond"/>
      <family val="1"/>
    </font>
    <font>
      <b/>
      <sz val="11"/>
      <color theme="1"/>
      <name val="Garamond"/>
      <family val="1"/>
    </font>
    <font>
      <b/>
      <sz val="11"/>
      <color rgb="FFC00000"/>
      <name val="Garamond"/>
      <family val="1"/>
    </font>
    <font>
      <b/>
      <i/>
      <sz val="11"/>
      <color theme="1"/>
      <name val="Garamond"/>
      <family val="1"/>
    </font>
    <font>
      <i/>
      <sz val="11"/>
      <color theme="1"/>
      <name val="Garamond"/>
      <family val="1"/>
    </font>
    <font>
      <b/>
      <sz val="11"/>
      <name val="Garamond"/>
      <family val="1"/>
    </font>
    <font>
      <sz val="11"/>
      <color rgb="FFC00000"/>
      <name val="Garamond"/>
      <family val="1"/>
    </font>
    <font>
      <b/>
      <sz val="11"/>
      <color theme="0"/>
      <name val="Garamond"/>
      <family val="1"/>
    </font>
    <font>
      <sz val="8"/>
      <color theme="1"/>
      <name val="Garamond"/>
      <family val="1"/>
    </font>
    <font>
      <b/>
      <i/>
      <sz val="11"/>
      <color indexed="12"/>
      <name val="Garamond"/>
      <family val="1"/>
    </font>
    <font>
      <sz val="9"/>
      <color theme="1"/>
      <name val="Garamond"/>
      <family val="1"/>
    </font>
    <font>
      <sz val="11"/>
      <color theme="0"/>
      <name val="Garamond"/>
      <family val="1"/>
    </font>
    <font>
      <b/>
      <sz val="11"/>
      <color rgb="FFFF0000"/>
      <name val="Garamond"/>
      <family val="1"/>
    </font>
    <font>
      <sz val="11"/>
      <color rgb="FF000000"/>
      <name val="Garamond"/>
      <family val="1"/>
    </font>
    <font>
      <sz val="11"/>
      <color rgb="FF0000FF"/>
      <name val="Garamond"/>
      <family val="1"/>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AEEF3"/>
        <bgColor indexed="64"/>
      </patternFill>
    </fill>
    <fill>
      <patternFill patternType="solid">
        <fgColor rgb="FFFFCC99"/>
        <bgColor indexed="64"/>
      </patternFill>
    </fill>
    <fill>
      <patternFill patternType="solid">
        <fgColor rgb="FFCCECFF"/>
        <bgColor indexed="64"/>
      </patternFill>
    </fill>
    <fill>
      <patternFill patternType="solid">
        <fgColor rgb="FF0066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71">
    <xf numFmtId="0" fontId="0" fillId="0" borderId="0" xfId="0"/>
    <xf numFmtId="0" fontId="2" fillId="0" borderId="0" xfId="0" applyFont="1"/>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xf>
    <xf numFmtId="0" fontId="8" fillId="0" borderId="0" xfId="1" applyFont="1" applyFill="1" applyBorder="1" applyAlignment="1" applyProtection="1">
      <alignment horizontal="left"/>
    </xf>
    <xf numFmtId="0" fontId="9" fillId="0" borderId="0" xfId="0" applyFont="1"/>
    <xf numFmtId="0" fontId="10" fillId="0" borderId="0" xfId="0" applyFont="1"/>
    <xf numFmtId="0" fontId="11" fillId="0" borderId="0" xfId="1" applyFont="1" applyFill="1" applyBorder="1" applyAlignment="1" applyProtection="1"/>
    <xf numFmtId="0" fontId="14" fillId="0" borderId="0" xfId="0" applyFont="1" applyAlignment="1">
      <alignment horizontal="left" vertical="center" indent="1"/>
    </xf>
    <xf numFmtId="0" fontId="15" fillId="0" borderId="0" xfId="0" applyFont="1" applyAlignment="1">
      <alignment horizontal="left" vertical="center" indent="1"/>
    </xf>
    <xf numFmtId="0" fontId="12" fillId="0" borderId="0" xfId="0" applyFont="1"/>
    <xf numFmtId="0" fontId="7" fillId="0" borderId="0" xfId="0" applyFont="1"/>
    <xf numFmtId="0" fontId="4" fillId="0" borderId="0" xfId="0" applyFont="1" applyAlignment="1">
      <alignment vertical="center"/>
    </xf>
    <xf numFmtId="0" fontId="4" fillId="8" borderId="0" xfId="0" applyFont="1" applyFill="1" applyAlignment="1">
      <alignment vertical="center"/>
    </xf>
    <xf numFmtId="2" fontId="12" fillId="8" borderId="0" xfId="0" applyNumberFormat="1" applyFont="1" applyFill="1" applyAlignment="1">
      <alignment horizontal="center" vertical="center"/>
    </xf>
    <xf numFmtId="0" fontId="4" fillId="8" borderId="0" xfId="0" applyFont="1" applyFill="1"/>
    <xf numFmtId="0" fontId="12" fillId="8" borderId="0" xfId="0" applyFont="1" applyFill="1"/>
    <xf numFmtId="0" fontId="12" fillId="0" borderId="0" xfId="0" applyFont="1" applyAlignment="1">
      <alignment horizontal="left" vertical="center"/>
    </xf>
    <xf numFmtId="0" fontId="12" fillId="8" borderId="0" xfId="0" applyFont="1" applyFill="1" applyAlignment="1">
      <alignment horizontal="left" vertical="center"/>
    </xf>
    <xf numFmtId="49" fontId="4" fillId="8" borderId="0" xfId="0" applyNumberFormat="1" applyFont="1" applyFill="1"/>
    <xf numFmtId="2" fontId="4" fillId="8" borderId="0" xfId="0" applyNumberFormat="1" applyFont="1" applyFill="1" applyAlignment="1">
      <alignment vertical="center"/>
    </xf>
    <xf numFmtId="0" fontId="16" fillId="0" borderId="0" xfId="0" applyFont="1"/>
    <xf numFmtId="0" fontId="13" fillId="0" borderId="0" xfId="0" applyFont="1"/>
    <xf numFmtId="0" fontId="17" fillId="0" borderId="0" xfId="0" applyFont="1"/>
    <xf numFmtId="0" fontId="10" fillId="0" borderId="0" xfId="0" applyFont="1" applyAlignment="1">
      <alignment vertical="center" wrapText="1"/>
    </xf>
    <xf numFmtId="0" fontId="18"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left" vertical="top"/>
    </xf>
    <xf numFmtId="0" fontId="4" fillId="2" borderId="0" xfId="0" applyFont="1" applyFill="1"/>
    <xf numFmtId="0" fontId="7" fillId="0" borderId="0" xfId="0" applyFont="1" applyAlignment="1">
      <alignment vertical="center" wrapText="1"/>
    </xf>
    <xf numFmtId="0" fontId="7" fillId="0" borderId="0" xfId="0" applyFont="1" applyAlignment="1">
      <alignment horizontal="left"/>
    </xf>
    <xf numFmtId="1" fontId="7" fillId="2" borderId="0" xfId="0" applyNumberFormat="1" applyFont="1" applyFill="1" applyAlignment="1">
      <alignment horizontal="center" vertical="center" wrapText="1"/>
    </xf>
    <xf numFmtId="0" fontId="7" fillId="2" borderId="0" xfId="0" applyFont="1" applyFill="1" applyAlignment="1">
      <alignment horizontal="left"/>
    </xf>
    <xf numFmtId="0" fontId="7" fillId="2" borderId="0" xfId="0" applyFont="1" applyFill="1" applyAlignment="1">
      <alignment vertical="top" wrapText="1"/>
    </xf>
    <xf numFmtId="0" fontId="7" fillId="0" borderId="0" xfId="0" applyFont="1" applyAlignment="1">
      <alignment wrapText="1"/>
    </xf>
    <xf numFmtId="49" fontId="16" fillId="2" borderId="0" xfId="0" applyNumberFormat="1" applyFont="1" applyFill="1" applyAlignment="1">
      <alignment vertical="center" wrapText="1"/>
    </xf>
    <xf numFmtId="0" fontId="8" fillId="0" borderId="0" xfId="1" applyFont="1" applyFill="1" applyBorder="1" applyAlignment="1" applyProtection="1"/>
    <xf numFmtId="0" fontId="7" fillId="0" borderId="0" xfId="0" applyFont="1" applyAlignment="1">
      <alignment horizontal="left" vertical="top" wrapText="1"/>
    </xf>
    <xf numFmtId="0" fontId="16" fillId="0" borderId="0" xfId="0" applyFont="1" applyAlignment="1">
      <alignment horizontal="left" wrapText="1"/>
    </xf>
    <xf numFmtId="49" fontId="16" fillId="0" borderId="0" xfId="0" applyNumberFormat="1" applyFont="1" applyAlignment="1">
      <alignment horizontal="right" vertical="center" wrapText="1"/>
    </xf>
    <xf numFmtId="2" fontId="16" fillId="0" borderId="0" xfId="0" applyNumberFormat="1" applyFont="1" applyAlignment="1">
      <alignment horizontal="center" vertical="center" wrapText="1"/>
    </xf>
    <xf numFmtId="0" fontId="16" fillId="0" borderId="0" xfId="0" applyFont="1" applyAlignment="1">
      <alignment horizontal="left" vertical="top" wrapText="1" indent="1"/>
    </xf>
    <xf numFmtId="0" fontId="12" fillId="0" borderId="0" xfId="0" applyFont="1" applyAlignment="1">
      <alignment horizontal="left"/>
    </xf>
    <xf numFmtId="0" fontId="4" fillId="0" borderId="9" xfId="0" applyFont="1" applyBorder="1"/>
    <xf numFmtId="2" fontId="4" fillId="0" borderId="0" xfId="0" applyNumberFormat="1" applyFont="1" applyAlignment="1">
      <alignment vertical="center"/>
    </xf>
    <xf numFmtId="0" fontId="12" fillId="0" borderId="0" xfId="0" applyFont="1" applyAlignment="1">
      <alignment horizontal="left" vertical="top" indent="1"/>
    </xf>
    <xf numFmtId="0" fontId="12" fillId="0" borderId="0" xfId="0" applyFont="1" applyAlignment="1">
      <alignment horizontal="center" wrapText="1"/>
    </xf>
    <xf numFmtId="0" fontId="4" fillId="0" borderId="0" xfId="0" applyFont="1" applyAlignment="1">
      <alignment vertical="top"/>
    </xf>
    <xf numFmtId="0" fontId="12" fillId="0" borderId="0" xfId="0" applyFont="1" applyAlignment="1">
      <alignment vertical="top"/>
    </xf>
    <xf numFmtId="0" fontId="19" fillId="0" borderId="0" xfId="0" applyFont="1" applyAlignment="1">
      <alignment vertical="center"/>
    </xf>
    <xf numFmtId="0" fontId="20" fillId="0" borderId="0" xfId="0" applyFont="1" applyAlignment="1">
      <alignment horizontal="left" wrapText="1"/>
    </xf>
    <xf numFmtId="0" fontId="21" fillId="0" borderId="0" xfId="0" applyFont="1"/>
    <xf numFmtId="0" fontId="22" fillId="0" borderId="0" xfId="0" applyFont="1" applyAlignment="1">
      <alignment horizontal="left"/>
    </xf>
    <xf numFmtId="0" fontId="16" fillId="0" borderId="0" xfId="0" applyFont="1" applyAlignment="1">
      <alignment vertical="center"/>
    </xf>
    <xf numFmtId="0" fontId="16" fillId="0" borderId="0" xfId="0" applyFont="1" applyAlignment="1">
      <alignment horizontal="left"/>
    </xf>
    <xf numFmtId="0" fontId="4" fillId="0" borderId="0" xfId="0" applyFont="1" applyAlignment="1">
      <alignment vertical="top" wrapText="1"/>
    </xf>
    <xf numFmtId="2" fontId="12" fillId="3" borderId="3" xfId="0" applyNumberFormat="1" applyFont="1" applyFill="1" applyBorder="1" applyAlignment="1">
      <alignment vertical="top" wrapText="1"/>
    </xf>
    <xf numFmtId="2" fontId="18" fillId="0" borderId="0" xfId="0" applyNumberFormat="1" applyFont="1" applyAlignment="1">
      <alignment horizontal="left" vertical="top" wrapText="1"/>
    </xf>
    <xf numFmtId="0" fontId="4" fillId="0" borderId="0" xfId="0" applyFont="1" applyAlignment="1">
      <alignment horizontal="left" vertical="top"/>
    </xf>
    <xf numFmtId="0" fontId="12" fillId="0" borderId="0" xfId="0" applyFont="1" applyAlignment="1">
      <alignment horizontal="center" vertical="top"/>
    </xf>
    <xf numFmtId="0" fontId="12" fillId="3" borderId="2" xfId="0" applyFont="1" applyFill="1" applyBorder="1" applyAlignment="1">
      <alignment horizontal="center"/>
    </xf>
    <xf numFmtId="0" fontId="18" fillId="0" borderId="0" xfId="0" applyFont="1"/>
    <xf numFmtId="2" fontId="7" fillId="2" borderId="0" xfId="0" applyNumberFormat="1" applyFont="1" applyFill="1" applyAlignment="1">
      <alignment horizontal="left"/>
    </xf>
    <xf numFmtId="10" fontId="12" fillId="3" borderId="3" xfId="0" applyNumberFormat="1" applyFont="1" applyFill="1" applyBorder="1" applyAlignment="1">
      <alignment vertical="top" wrapText="1"/>
    </xf>
    <xf numFmtId="10" fontId="18" fillId="0" borderId="0" xfId="0" applyNumberFormat="1" applyFont="1" applyAlignment="1">
      <alignment horizontal="left" vertical="top" wrapText="1"/>
    </xf>
    <xf numFmtId="10" fontId="4" fillId="0" borderId="0" xfId="0" applyNumberFormat="1" applyFont="1" applyAlignment="1">
      <alignment horizontal="left" vertical="top"/>
    </xf>
    <xf numFmtId="10" fontId="12" fillId="0" borderId="0" xfId="0" applyNumberFormat="1" applyFont="1" applyAlignment="1">
      <alignment horizontal="center" vertical="top" wrapText="1"/>
    </xf>
    <xf numFmtId="0" fontId="18" fillId="0" borderId="0" xfId="0" applyFont="1" applyAlignment="1">
      <alignment horizontal="center" vertical="center"/>
    </xf>
    <xf numFmtId="2" fontId="7" fillId="0" borderId="0" xfId="0" applyNumberFormat="1"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left" vertical="top" wrapText="1" indent="1"/>
    </xf>
    <xf numFmtId="0" fontId="6" fillId="4" borderId="0" xfId="0" applyFont="1" applyFill="1"/>
    <xf numFmtId="0" fontId="3" fillId="0" borderId="0" xfId="0" applyFont="1" applyAlignment="1">
      <alignment vertical="center"/>
    </xf>
    <xf numFmtId="0" fontId="4" fillId="11" borderId="0" xfId="0" applyFont="1" applyFill="1" applyAlignment="1">
      <alignment vertical="top" wrapText="1"/>
    </xf>
    <xf numFmtId="0" fontId="3" fillId="11" borderId="0" xfId="0" applyFont="1" applyFill="1" applyAlignment="1">
      <alignment vertical="center"/>
    </xf>
    <xf numFmtId="0" fontId="4" fillId="11" borderId="0" xfId="0" applyFont="1" applyFill="1"/>
    <xf numFmtId="0" fontId="23" fillId="0" borderId="0" xfId="0" applyFont="1"/>
    <xf numFmtId="0" fontId="3" fillId="12" borderId="0" xfId="0" applyFont="1" applyFill="1" applyAlignment="1">
      <alignment horizontal="left" vertical="center"/>
    </xf>
    <xf numFmtId="0" fontId="4" fillId="12" borderId="6" xfId="0" applyFont="1" applyFill="1" applyBorder="1"/>
    <xf numFmtId="0" fontId="4" fillId="12" borderId="7" xfId="0" applyFont="1" applyFill="1" applyBorder="1"/>
    <xf numFmtId="0" fontId="4" fillId="12" borderId="8" xfId="0" applyFont="1" applyFill="1" applyBorder="1"/>
    <xf numFmtId="0" fontId="4" fillId="12" borderId="9" xfId="0" applyFont="1" applyFill="1" applyBorder="1" applyAlignment="1">
      <alignment vertical="top" wrapText="1"/>
    </xf>
    <xf numFmtId="0" fontId="4" fillId="12" borderId="0" xfId="0" applyFont="1" applyFill="1" applyAlignment="1">
      <alignment horizontal="left" vertical="top" wrapText="1"/>
    </xf>
    <xf numFmtId="0" fontId="4" fillId="12" borderId="0" xfId="0" applyFont="1" applyFill="1" applyAlignment="1">
      <alignment vertical="top" wrapText="1"/>
    </xf>
    <xf numFmtId="0" fontId="4" fillId="12" borderId="0" xfId="0" applyFont="1" applyFill="1"/>
    <xf numFmtId="0" fontId="4" fillId="12" borderId="5" xfId="0" applyFont="1" applyFill="1" applyBorder="1"/>
    <xf numFmtId="0" fontId="4" fillId="12" borderId="9" xfId="0" applyFont="1" applyFill="1" applyBorder="1"/>
    <xf numFmtId="0" fontId="4" fillId="12" borderId="10" xfId="0" applyFont="1" applyFill="1" applyBorder="1"/>
    <xf numFmtId="0" fontId="4" fillId="12" borderId="11" xfId="0" applyFont="1" applyFill="1" applyBorder="1"/>
    <xf numFmtId="0" fontId="4" fillId="12" borderId="12" xfId="0" applyFont="1" applyFill="1" applyBorder="1"/>
    <xf numFmtId="0" fontId="18" fillId="10" borderId="0" xfId="0" applyFont="1" applyFill="1" applyAlignment="1">
      <alignment horizontal="center" vertical="center"/>
    </xf>
    <xf numFmtId="0" fontId="18" fillId="10" borderId="0" xfId="0" applyFont="1" applyFill="1" applyAlignment="1">
      <alignment horizontal="center"/>
    </xf>
    <xf numFmtId="0" fontId="8" fillId="0" borderId="0" xfId="1" applyFont="1" applyFill="1" applyAlignment="1" applyProtection="1">
      <alignment horizontal="left"/>
      <protection locked="0"/>
    </xf>
    <xf numFmtId="0" fontId="4" fillId="0" borderId="0" xfId="0" applyFont="1" applyAlignment="1">
      <alignment horizontal="left" vertical="top" wrapText="1"/>
    </xf>
    <xf numFmtId="0" fontId="5" fillId="10" borderId="0" xfId="0" applyFont="1" applyFill="1" applyAlignment="1">
      <alignment horizontal="center" vertical="center" wrapText="1"/>
    </xf>
    <xf numFmtId="0" fontId="8" fillId="0" borderId="0" xfId="1" applyFont="1" applyFill="1" applyBorder="1" applyAlignment="1" applyProtection="1">
      <alignment horizontal="left" vertical="top" wrapText="1"/>
      <protection locked="0"/>
    </xf>
    <xf numFmtId="0" fontId="8" fillId="0" borderId="0" xfId="1" applyFont="1" applyAlignment="1" applyProtection="1">
      <alignment horizontal="left" vertical="top" wrapText="1"/>
    </xf>
    <xf numFmtId="0" fontId="18" fillId="10" borderId="0" xfId="0" applyFont="1" applyFill="1" applyAlignment="1">
      <alignment horizontal="center"/>
    </xf>
    <xf numFmtId="0" fontId="16" fillId="0" borderId="0" xfId="0" applyFont="1" applyAlignment="1">
      <alignment horizontal="left" vertical="top" wrapText="1"/>
    </xf>
    <xf numFmtId="2" fontId="12" fillId="6" borderId="2" xfId="0" applyNumberFormat="1" applyFont="1" applyFill="1" applyBorder="1" applyAlignment="1" applyProtection="1">
      <alignment horizontal="center" vertical="center"/>
      <protection locked="0"/>
    </xf>
    <xf numFmtId="2" fontId="12" fillId="3" borderId="3" xfId="0" applyNumberFormat="1" applyFont="1" applyFill="1" applyBorder="1" applyAlignment="1">
      <alignment horizontal="center" vertical="center"/>
    </xf>
    <xf numFmtId="2" fontId="12" fillId="3" borderId="4"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xf>
    <xf numFmtId="2" fontId="12" fillId="3" borderId="2" xfId="0" applyNumberFormat="1" applyFont="1" applyFill="1" applyBorder="1" applyAlignment="1">
      <alignment horizontal="center" vertical="top" wrapText="1"/>
    </xf>
    <xf numFmtId="10" fontId="12" fillId="3" borderId="2" xfId="0" applyNumberFormat="1" applyFont="1" applyFill="1" applyBorder="1" applyAlignment="1">
      <alignment horizontal="center" vertical="top" wrapText="1"/>
    </xf>
    <xf numFmtId="0" fontId="12" fillId="0" borderId="0" xfId="0" applyFont="1" applyAlignment="1">
      <alignment horizontal="left" vertical="top" wrapText="1"/>
    </xf>
    <xf numFmtId="0" fontId="23" fillId="3" borderId="2" xfId="0" applyFont="1" applyFill="1" applyBorder="1" applyAlignment="1">
      <alignment horizontal="center"/>
    </xf>
    <xf numFmtId="0" fontId="24" fillId="0" borderId="0" xfId="0" applyFont="1" applyAlignment="1">
      <alignment horizontal="left" vertical="top" wrapText="1"/>
    </xf>
    <xf numFmtId="0" fontId="8" fillId="12" borderId="0" xfId="1" applyFont="1" applyFill="1" applyBorder="1" applyAlignment="1" applyProtection="1">
      <alignment horizontal="left" vertical="top"/>
      <protection locked="0"/>
    </xf>
    <xf numFmtId="0" fontId="8" fillId="12" borderId="0" xfId="1" applyFont="1" applyFill="1" applyBorder="1" applyAlignment="1" applyProtection="1">
      <alignment horizontal="left" vertical="top" wrapText="1"/>
      <protection locked="0"/>
    </xf>
    <xf numFmtId="0" fontId="8" fillId="12" borderId="0" xfId="1" applyFont="1" applyFill="1" applyBorder="1" applyAlignment="1" applyProtection="1">
      <alignment horizontal="left" vertical="top"/>
    </xf>
    <xf numFmtId="0" fontId="7" fillId="0" borderId="0" xfId="0" applyFont="1" applyAlignment="1">
      <alignment horizontal="left" vertical="top" wrapText="1" indent="1"/>
    </xf>
    <xf numFmtId="2" fontId="16" fillId="3" borderId="2" xfId="0" applyNumberFormat="1" applyFont="1" applyFill="1" applyBorder="1" applyAlignment="1">
      <alignment horizontal="center" vertical="center" wrapText="1"/>
    </xf>
    <xf numFmtId="2" fontId="7" fillId="7" borderId="3" xfId="0" applyNumberFormat="1" applyFont="1" applyFill="1" applyBorder="1" applyAlignment="1" applyProtection="1">
      <alignment horizontal="center" vertical="center" wrapText="1"/>
      <protection locked="0"/>
    </xf>
    <xf numFmtId="2" fontId="7" fillId="7" borderId="4" xfId="0" applyNumberFormat="1" applyFont="1" applyFill="1" applyBorder="1" applyAlignment="1" applyProtection="1">
      <alignment horizontal="center" vertical="center" wrapText="1"/>
      <protection locked="0"/>
    </xf>
    <xf numFmtId="2" fontId="7" fillId="7" borderId="1" xfId="0" applyNumberFormat="1" applyFont="1" applyFill="1" applyBorder="1" applyAlignment="1" applyProtection="1">
      <alignment horizontal="center" vertical="center" wrapText="1"/>
      <protection locked="0"/>
    </xf>
    <xf numFmtId="2" fontId="16" fillId="3" borderId="3" xfId="0" applyNumberFormat="1" applyFont="1" applyFill="1" applyBorder="1" applyAlignment="1">
      <alignment horizontal="center" vertical="center" wrapText="1"/>
    </xf>
    <xf numFmtId="2" fontId="16" fillId="3" borderId="4"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49" fontId="16" fillId="13" borderId="2" xfId="0" applyNumberFormat="1" applyFont="1" applyFill="1" applyBorder="1" applyAlignment="1">
      <alignment horizontal="right" vertical="center" wrapText="1"/>
    </xf>
    <xf numFmtId="0" fontId="18" fillId="10" borderId="2" xfId="0" applyFont="1" applyFill="1" applyBorder="1" applyAlignment="1">
      <alignment horizontal="center" vertical="top" wrapText="1"/>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1" xfId="0" applyFont="1" applyFill="1" applyBorder="1" applyAlignment="1" applyProtection="1">
      <alignment horizontal="left" wrapText="1"/>
      <protection locked="0"/>
    </xf>
    <xf numFmtId="0" fontId="7" fillId="7" borderId="2" xfId="0" applyFont="1" applyFill="1" applyBorder="1" applyAlignment="1" applyProtection="1">
      <alignment horizontal="center" wrapText="1"/>
      <protection locked="0"/>
    </xf>
    <xf numFmtId="2" fontId="7" fillId="3" borderId="2" xfId="0" applyNumberFormat="1" applyFont="1" applyFill="1" applyBorder="1" applyAlignment="1">
      <alignment horizontal="center" vertical="center" wrapText="1"/>
    </xf>
    <xf numFmtId="0" fontId="7" fillId="7" borderId="3" xfId="0" applyFont="1" applyFill="1" applyBorder="1" applyAlignment="1" applyProtection="1">
      <alignment horizontal="center" wrapText="1"/>
      <protection locked="0"/>
    </xf>
    <xf numFmtId="0" fontId="7" fillId="7" borderId="4" xfId="0" applyFont="1" applyFill="1" applyBorder="1" applyAlignment="1" applyProtection="1">
      <alignment horizontal="center" wrapText="1"/>
      <protection locked="0"/>
    </xf>
    <xf numFmtId="0" fontId="7" fillId="7" borderId="1" xfId="0" applyFont="1" applyFill="1" applyBorder="1" applyAlignment="1" applyProtection="1">
      <alignment horizontal="center" wrapText="1"/>
      <protection locked="0"/>
    </xf>
    <xf numFmtId="0" fontId="4" fillId="11" borderId="0" xfId="0" applyFont="1" applyFill="1" applyAlignment="1">
      <alignment horizontal="left" vertical="top" wrapText="1"/>
    </xf>
    <xf numFmtId="49" fontId="12" fillId="14" borderId="2" xfId="0" applyNumberFormat="1" applyFont="1" applyFill="1" applyBorder="1" applyAlignment="1">
      <alignment horizontal="center" vertical="center" wrapText="1"/>
    </xf>
    <xf numFmtId="0" fontId="12" fillId="14" borderId="2" xfId="0" applyFont="1" applyFill="1" applyBorder="1" applyAlignment="1">
      <alignment horizontal="center" vertical="center" wrapText="1"/>
    </xf>
    <xf numFmtId="49" fontId="4" fillId="0" borderId="2" xfId="0" applyNumberFormat="1" applyFont="1" applyBorder="1" applyAlignment="1">
      <alignment horizontal="left" vertical="top" wrapText="1" indent="1"/>
    </xf>
    <xf numFmtId="1" fontId="4" fillId="0" borderId="2"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0" fontId="12" fillId="14" borderId="3" xfId="0" applyFont="1" applyFill="1" applyBorder="1" applyAlignment="1">
      <alignment horizontal="center" vertical="top" wrapText="1"/>
    </xf>
    <xf numFmtId="0" fontId="12" fillId="14" borderId="4" xfId="0" applyFont="1" applyFill="1" applyBorder="1" applyAlignment="1">
      <alignment horizontal="center" vertical="top" wrapText="1"/>
    </xf>
    <xf numFmtId="0" fontId="12" fillId="14" borderId="1" xfId="0" applyFont="1" applyFill="1" applyBorder="1" applyAlignment="1">
      <alignment horizontal="center" vertical="top" wrapText="1"/>
    </xf>
    <xf numFmtId="0" fontId="12" fillId="12" borderId="3" xfId="0" applyFont="1" applyFill="1" applyBorder="1" applyAlignment="1">
      <alignment horizontal="center" vertical="top" wrapText="1"/>
    </xf>
    <xf numFmtId="0" fontId="12" fillId="12" borderId="4" xfId="0" applyFont="1" applyFill="1" applyBorder="1" applyAlignment="1">
      <alignment horizontal="center" vertical="top" wrapText="1"/>
    </xf>
    <xf numFmtId="0" fontId="12" fillId="12" borderId="1" xfId="0" applyFont="1" applyFill="1" applyBorder="1" applyAlignment="1">
      <alignment horizontal="center" vertical="top" wrapText="1"/>
    </xf>
    <xf numFmtId="0" fontId="8" fillId="11" borderId="0" xfId="1" applyFont="1" applyFill="1" applyAlignment="1" applyProtection="1">
      <alignment horizontal="left"/>
      <protection locked="0"/>
    </xf>
    <xf numFmtId="0" fontId="12" fillId="2" borderId="0" xfId="0" applyFont="1" applyFill="1" applyAlignment="1">
      <alignment horizontal="right"/>
    </xf>
    <xf numFmtId="0" fontId="12" fillId="2" borderId="5" xfId="0" applyFont="1" applyFill="1" applyBorder="1" applyAlignment="1">
      <alignment horizontal="right"/>
    </xf>
    <xf numFmtId="0" fontId="4" fillId="7" borderId="2"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1" xfId="0" applyFont="1" applyFill="1" applyBorder="1" applyAlignment="1" applyProtection="1">
      <alignment horizontal="left"/>
      <protection locked="0"/>
    </xf>
    <xf numFmtId="1" fontId="7" fillId="7" borderId="2" xfId="0" applyNumberFormat="1" applyFont="1" applyFill="1" applyBorder="1" applyAlignment="1" applyProtection="1">
      <alignment horizontal="center" vertical="center" wrapText="1"/>
      <protection locked="0"/>
    </xf>
    <xf numFmtId="0" fontId="16" fillId="0" borderId="2" xfId="0" applyFont="1" applyBorder="1" applyAlignment="1">
      <alignment horizontal="center" wrapText="1"/>
    </xf>
    <xf numFmtId="0" fontId="7" fillId="7" borderId="3" xfId="0" applyFont="1" applyFill="1" applyBorder="1" applyAlignment="1" applyProtection="1">
      <alignment horizontal="center" vertical="top" wrapText="1"/>
      <protection locked="0"/>
    </xf>
    <xf numFmtId="0" fontId="7" fillId="7" borderId="4" xfId="0" applyFont="1" applyFill="1" applyBorder="1" applyAlignment="1" applyProtection="1">
      <alignment horizontal="center" vertical="top" wrapText="1"/>
      <protection locked="0"/>
    </xf>
    <xf numFmtId="0" fontId="7" fillId="7" borderId="1" xfId="0" applyFont="1" applyFill="1" applyBorder="1" applyAlignment="1" applyProtection="1">
      <alignment horizontal="center" vertical="top" wrapText="1"/>
      <protection locked="0"/>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0" xfId="0" applyFont="1" applyAlignment="1">
      <alignment horizontal="left" vertical="top" wrapText="1"/>
    </xf>
    <xf numFmtId="0" fontId="18" fillId="10" borderId="0" xfId="0" applyFont="1" applyFill="1" applyAlignment="1">
      <alignment horizontal="center" vertical="center"/>
    </xf>
    <xf numFmtId="0" fontId="16" fillId="0" borderId="2" xfId="0" applyFont="1" applyBorder="1" applyAlignment="1">
      <alignment horizontal="left" wrapText="1"/>
    </xf>
    <xf numFmtId="2" fontId="12" fillId="9" borderId="2" xfId="0" applyNumberFormat="1" applyFont="1" applyFill="1" applyBorder="1" applyAlignment="1" applyProtection="1">
      <alignment horizontal="center" vertical="center"/>
      <protection locked="0"/>
    </xf>
    <xf numFmtId="2" fontId="12" fillId="3" borderId="2" xfId="0" applyNumberFormat="1" applyFont="1" applyFill="1" applyBorder="1" applyAlignment="1">
      <alignment horizontal="center" vertical="center"/>
    </xf>
    <xf numFmtId="0" fontId="4" fillId="12" borderId="0" xfId="0" applyFont="1" applyFill="1" applyAlignment="1">
      <alignment horizontal="left" vertical="top" wrapText="1"/>
    </xf>
    <xf numFmtId="0" fontId="4" fillId="12" borderId="5" xfId="0" applyFont="1" applyFill="1" applyBorder="1" applyAlignment="1">
      <alignment horizontal="left" vertical="top" wrapText="1"/>
    </xf>
    <xf numFmtId="164" fontId="4" fillId="0" borderId="3"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49" fontId="4" fillId="0" borderId="2" xfId="0" applyNumberFormat="1" applyFont="1" applyBorder="1" applyAlignment="1">
      <alignment horizontal="left" vertical="center" indent="1"/>
    </xf>
    <xf numFmtId="0" fontId="8" fillId="0" borderId="0" xfId="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006600"/>
      <color rgb="FF0000FF"/>
      <color rgb="FFFFFF99"/>
      <color rgb="FFDAEEF3"/>
      <color rgb="FFFFCC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34</xdr:col>
      <xdr:colOff>85725</xdr:colOff>
      <xdr:row>149</xdr:row>
      <xdr:rowOff>0</xdr:rowOff>
    </xdr:from>
    <xdr:to>
      <xdr:col>43</xdr:col>
      <xdr:colOff>114300</xdr:colOff>
      <xdr:row>149</xdr:row>
      <xdr:rowOff>95249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D4B1ADAB-1AA3-455D-8A8E-3A7646CF3F8E}"/>
            </a:ext>
          </a:extLst>
        </xdr:cNvPr>
        <xdr:cNvSpPr/>
      </xdr:nvSpPr>
      <xdr:spPr>
        <a:xfrm>
          <a:off x="5495925" y="28136850"/>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158</xdr:row>
      <xdr:rowOff>0</xdr:rowOff>
    </xdr:from>
    <xdr:to>
      <xdr:col>10</xdr:col>
      <xdr:colOff>390525</xdr:colOff>
      <xdr:row>158</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DAAAFCB-C75D-4AD4-81B1-6B7076B3EEFA}"/>
            </a:ext>
          </a:extLst>
        </xdr:cNvPr>
        <xdr:cNvSpPr/>
      </xdr:nvSpPr>
      <xdr:spPr>
        <a:xfrm>
          <a:off x="571500" y="48025050"/>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157</xdr:row>
      <xdr:rowOff>180976</xdr:rowOff>
    </xdr:from>
    <xdr:to>
      <xdr:col>31</xdr:col>
      <xdr:colOff>9525</xdr:colOff>
      <xdr:row>158</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7162A15A-9E66-4FAA-8AA2-D7E310A7DECB}"/>
            </a:ext>
          </a:extLst>
        </xdr:cNvPr>
        <xdr:cNvSpPr/>
      </xdr:nvSpPr>
      <xdr:spPr>
        <a:xfrm>
          <a:off x="3914775" y="48015526"/>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157</xdr:row>
      <xdr:rowOff>180976</xdr:rowOff>
    </xdr:from>
    <xdr:to>
      <xdr:col>31</xdr:col>
      <xdr:colOff>9525</xdr:colOff>
      <xdr:row>159</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1054E937-A455-4055-819E-0E244736B807}"/>
            </a:ext>
          </a:extLst>
        </xdr:cNvPr>
        <xdr:cNvSpPr/>
      </xdr:nvSpPr>
      <xdr:spPr>
        <a:xfrm>
          <a:off x="3914775" y="48015526"/>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Evaluating_Recipes_CNS_Compliance.pdf" TargetMode="External"/><Relationship Id="rId13" Type="http://schemas.openxmlformats.org/officeDocument/2006/relationships/printerSettings" Target="../printerSettings/printerSettings1.bin"/><Relationship Id="rId3" Type="http://schemas.openxmlformats.org/officeDocument/2006/relationships/hyperlink" Target="https://portal.ct.gov/SDE/Nutrition/Healthy-Food-Certification/Contact" TargetMode="External"/><Relationship Id="rId7" Type="http://schemas.openxmlformats.org/officeDocument/2006/relationships/hyperlink" Target="https://portal.ct.gov/-/media/SDE/Nutrition/HFC/CNS/SummaryCNS.pdf" TargetMode="External"/><Relationship Id="rId12" Type="http://schemas.openxmlformats.org/officeDocument/2006/relationships/hyperlink" Target="https://portal.ct.gov/-/media/SDE/Nutrition/NSLP/Crediting/Yield_Study_Form.pdf" TargetMode="External"/><Relationship Id="rId2" Type="http://schemas.openxmlformats.org/officeDocument/2006/relationships/hyperlink" Target="https://portal.ct.gov/SDE/Nutrition/Healthy-Food-Certification"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CNS/Connecticut_Nutrition_Standards_Summary.pdf" TargetMode="External"/><Relationship Id="rId11" Type="http://schemas.openxmlformats.org/officeDocument/2006/relationships/hyperlink" Target="https://portal.ct.gov/-/media/SDE/Nutrition/NSLP/Crediting/YieldStudy.pdf" TargetMode="External"/><Relationship Id="rId5" Type="http://schemas.openxmlformats.org/officeDocument/2006/relationships/hyperlink" Target="https://portal.ct.gov/-/media/SDE/Nutrition/HFC/CNS/SummaryCNS.pdf" TargetMode="External"/><Relationship Id="rId10" Type="http://schemas.openxmlformats.org/officeDocument/2006/relationships/hyperlink" Target="https://portal.ct.gov/-/media/SDE/Nutrition/NSLP/Crediting/Yield_Study_Form.pdf" TargetMode="External"/><Relationship Id="rId4" Type="http://schemas.openxmlformats.org/officeDocument/2006/relationships/hyperlink" Target="https://fdc.nal.usda.gov/" TargetMode="External"/><Relationship Id="rId9" Type="http://schemas.openxmlformats.org/officeDocument/2006/relationships/hyperlink" Target="https://portal.ct.gov/-/media/SDE/Nutrition/NSLP/Crediting/YieldStudy.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35"/>
  <sheetViews>
    <sheetView showGridLines="0" tabSelected="1" zoomScaleNormal="100" zoomScaleSheetLayoutView="100" workbookViewId="0">
      <selection activeCell="D14" sqref="D14:Q14"/>
    </sheetView>
  </sheetViews>
  <sheetFormatPr defaultColWidth="0" defaultRowHeight="15" zeroHeight="1" x14ac:dyDescent="0.25"/>
  <cols>
    <col min="1" max="1" width="2.42578125" style="2" customWidth="1"/>
    <col min="2" max="2" width="1.5703125" style="2" customWidth="1"/>
    <col min="3" max="3" width="1" style="2" customWidth="1"/>
    <col min="4" max="4" width="1.7109375" style="2" customWidth="1"/>
    <col min="5" max="5" width="2.5703125" style="2" customWidth="1"/>
    <col min="6" max="6" width="1.7109375" style="2" customWidth="1"/>
    <col min="7" max="7" width="2.140625" style="2" customWidth="1"/>
    <col min="8" max="8" width="3.28515625" style="2" customWidth="1"/>
    <col min="9" max="9" width="4" style="2" customWidth="1"/>
    <col min="10" max="10" width="1.28515625" style="2" customWidth="1"/>
    <col min="11" max="11" width="1.7109375" style="2" customWidth="1"/>
    <col min="12" max="12" width="7.140625" style="2" customWidth="1"/>
    <col min="13" max="13" width="1.7109375" style="2" customWidth="1"/>
    <col min="14" max="14" width="1" style="2" customWidth="1"/>
    <col min="15" max="15" width="1.140625" style="2" hidden="1" customWidth="1"/>
    <col min="16" max="16" width="2.7109375" style="2" customWidth="1"/>
    <col min="17" max="17" width="10.7109375" style="2" customWidth="1"/>
    <col min="18" max="18" width="3.5703125" style="2" customWidth="1"/>
    <col min="19" max="19" width="3.140625" style="2" customWidth="1"/>
    <col min="20" max="20" width="4.140625" style="2" customWidth="1"/>
    <col min="21" max="21" width="0.140625" style="2" customWidth="1"/>
    <col min="22" max="22" width="5" style="2" customWidth="1"/>
    <col min="23" max="23" width="2.5703125" style="2" customWidth="1"/>
    <col min="24" max="24" width="3" style="2" customWidth="1"/>
    <col min="25" max="25" width="2" style="2" customWidth="1"/>
    <col min="26" max="26" width="1.140625" style="2" customWidth="1"/>
    <col min="27" max="27" width="1.28515625" style="2" customWidth="1"/>
    <col min="28" max="28" width="1" style="2" hidden="1" customWidth="1"/>
    <col min="29" max="29" width="1.140625" style="2" customWidth="1"/>
    <col min="30" max="30" width="0.85546875" style="2" customWidth="1"/>
    <col min="31" max="31" width="1.28515625" style="2" customWidth="1"/>
    <col min="32" max="32" width="3.7109375" style="2" customWidth="1"/>
    <col min="33" max="33" width="1.28515625" style="2" hidden="1" customWidth="1"/>
    <col min="34" max="34" width="1.42578125" style="2" customWidth="1"/>
    <col min="35" max="36" width="3.7109375" style="2" customWidth="1"/>
    <col min="37" max="37" width="3.42578125" style="2" customWidth="1"/>
    <col min="38" max="38" width="0.85546875" style="2" customWidth="1"/>
    <col min="39" max="39" width="1.7109375" style="2" customWidth="1"/>
    <col min="40" max="41" width="1.28515625" style="2" customWidth="1"/>
    <col min="42" max="42" width="0.85546875" style="2" customWidth="1"/>
    <col min="43" max="43" width="4.7109375" style="2" customWidth="1"/>
    <col min="44" max="44" width="3.5703125" style="2" customWidth="1"/>
    <col min="45" max="45" width="1" style="2" customWidth="1"/>
    <col min="46" max="46" width="1.28515625" style="2" customWidth="1"/>
    <col min="47" max="48" width="9.140625" style="2" hidden="1" customWidth="1"/>
    <col min="49" max="49" width="8.28515625" style="2" hidden="1" customWidth="1"/>
    <col min="50" max="16384" width="9.140625" style="2" hidden="1"/>
  </cols>
  <sheetData>
    <row r="1" spans="1:46" x14ac:dyDescent="0.25">
      <c r="AI1" s="2" t="s">
        <v>63</v>
      </c>
      <c r="AM1" s="3"/>
    </row>
    <row r="2" spans="1:46" ht="8.1" customHeight="1" x14ac:dyDescent="0.25">
      <c r="AR2" s="4"/>
    </row>
    <row r="3" spans="1:46" s="1" customFormat="1" ht="21.95" customHeight="1" x14ac:dyDescent="0.25">
      <c r="A3" s="97" t="s">
        <v>82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s="1" customFormat="1" ht="21.95" customHeight="1" x14ac:dyDescent="0.25">
      <c r="A4" s="97" t="s">
        <v>83</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row>
    <row r="5" spans="1:46" x14ac:dyDescent="0.25">
      <c r="AR5" s="4"/>
    </row>
    <row r="6" spans="1:46" ht="17.100000000000001" customHeight="1" x14ac:dyDescent="0.25">
      <c r="A6" s="96"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row>
    <row r="7" spans="1:46" ht="17.100000000000001" customHeight="1" x14ac:dyDescent="0.2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row>
    <row r="8" spans="1:46" ht="17.100000000000001" customHeight="1" x14ac:dyDescent="0.25">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row>
    <row r="9" spans="1:46" ht="17.100000000000001" customHeight="1" x14ac:dyDescent="0.2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row>
    <row r="10" spans="1:46" x14ac:dyDescent="0.25">
      <c r="B10" s="5"/>
      <c r="D10" s="6"/>
      <c r="E10" s="6"/>
      <c r="F10" s="6"/>
      <c r="G10" s="6"/>
      <c r="H10" s="6"/>
      <c r="I10" s="6"/>
      <c r="J10" s="6"/>
      <c r="K10" s="6"/>
      <c r="L10" s="6"/>
      <c r="M10" s="6"/>
      <c r="N10" s="6"/>
      <c r="O10" s="6"/>
      <c r="P10" s="6"/>
      <c r="Q10" s="6"/>
      <c r="R10" s="6"/>
      <c r="S10" s="6"/>
      <c r="AR10" s="4"/>
    </row>
    <row r="11" spans="1:46" x14ac:dyDescent="0.25">
      <c r="A11" s="96" t="s">
        <v>70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row>
    <row r="12" spans="1:46" x14ac:dyDescent="0.25">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row>
    <row r="13" spans="1:46" x14ac:dyDescent="0.25">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row>
    <row r="14" spans="1:46" s="7" customFormat="1" ht="15" customHeight="1" x14ac:dyDescent="0.25">
      <c r="B14" s="75" t="s">
        <v>1</v>
      </c>
      <c r="D14" s="98" t="s">
        <v>26</v>
      </c>
      <c r="E14" s="98"/>
      <c r="F14" s="98"/>
      <c r="G14" s="98"/>
      <c r="H14" s="98"/>
      <c r="I14" s="98"/>
      <c r="J14" s="98"/>
      <c r="K14" s="98"/>
      <c r="L14" s="98"/>
      <c r="M14" s="98"/>
      <c r="N14" s="98"/>
      <c r="O14" s="98"/>
      <c r="P14" s="98"/>
      <c r="Q14" s="98"/>
      <c r="U14" s="8"/>
      <c r="Z14" s="2"/>
      <c r="AA14" s="2"/>
      <c r="AB14" s="2"/>
      <c r="AC14" s="2"/>
      <c r="AD14" s="2"/>
      <c r="AF14" s="9"/>
      <c r="AG14" s="9"/>
      <c r="AH14" s="9"/>
    </row>
    <row r="15" spans="1:46" x14ac:dyDescent="0.25">
      <c r="B15" s="5"/>
      <c r="AR15" s="4"/>
    </row>
    <row r="16" spans="1:46" ht="14.25" customHeight="1" x14ac:dyDescent="0.25">
      <c r="A16" s="96" t="s">
        <v>57</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4.25" customHeight="1" x14ac:dyDescent="0.25">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4.25" customHeight="1" x14ac:dyDescent="0.2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x14ac:dyDescent="0.25">
      <c r="B19" s="5"/>
      <c r="D19" s="6"/>
      <c r="E19" s="6"/>
      <c r="F19" s="6"/>
      <c r="G19" s="6"/>
      <c r="H19" s="6"/>
      <c r="I19" s="6"/>
      <c r="J19" s="6"/>
      <c r="K19" s="6"/>
      <c r="L19" s="6"/>
      <c r="M19" s="6"/>
      <c r="N19" s="6"/>
      <c r="O19" s="6"/>
      <c r="P19" s="6"/>
      <c r="Q19" s="6"/>
      <c r="R19" s="6"/>
      <c r="S19" s="6"/>
      <c r="AR19" s="4"/>
    </row>
    <row r="20" spans="1:46" x14ac:dyDescent="0.25">
      <c r="A20" s="132" t="s">
        <v>77</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row>
    <row r="21" spans="1:46" x14ac:dyDescent="0.25">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row>
    <row r="22" spans="1:46" x14ac:dyDescent="0.25">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row>
    <row r="23" spans="1:46" x14ac:dyDescent="0.2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row>
    <row r="24" spans="1:46" x14ac:dyDescent="0.25">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row>
    <row r="25" spans="1:46" ht="15" customHeight="1" x14ac:dyDescent="0.25">
      <c r="A25" s="76"/>
      <c r="B25" s="77" t="s">
        <v>1</v>
      </c>
      <c r="C25" s="78"/>
      <c r="D25" s="144" t="s">
        <v>79</v>
      </c>
      <c r="E25" s="144"/>
      <c r="F25" s="144"/>
      <c r="G25" s="144"/>
      <c r="H25" s="144"/>
      <c r="I25" s="144"/>
      <c r="J25" s="144"/>
      <c r="K25" s="144"/>
      <c r="L25" s="144"/>
      <c r="M25" s="144"/>
      <c r="N25" s="144"/>
      <c r="O25" s="144"/>
      <c r="P25" s="144"/>
      <c r="Q25" s="144"/>
      <c r="R25" s="144"/>
      <c r="S25" s="144"/>
      <c r="T25" s="144"/>
      <c r="U25" s="78"/>
      <c r="V25" s="78"/>
      <c r="W25" s="78"/>
      <c r="X25" s="78"/>
      <c r="Y25" s="78"/>
      <c r="Z25" s="78"/>
      <c r="AA25" s="78"/>
      <c r="AB25" s="78"/>
      <c r="AC25" s="78"/>
      <c r="AD25" s="78"/>
      <c r="AE25" s="78"/>
      <c r="AF25" s="78"/>
      <c r="AG25" s="78"/>
      <c r="AH25" s="78"/>
      <c r="AI25" s="78"/>
      <c r="AJ25" s="78"/>
      <c r="AK25" s="76"/>
      <c r="AL25" s="76"/>
      <c r="AM25" s="76"/>
      <c r="AN25" s="78"/>
      <c r="AO25" s="78"/>
      <c r="AP25" s="78"/>
      <c r="AQ25" s="78"/>
      <c r="AR25" s="78"/>
      <c r="AS25" s="78"/>
      <c r="AT25" s="78"/>
    </row>
    <row r="26" spans="1:46" x14ac:dyDescent="0.25">
      <c r="B26" s="5"/>
      <c r="D26" s="6"/>
      <c r="E26" s="6"/>
      <c r="F26" s="6"/>
      <c r="G26" s="6"/>
      <c r="H26" s="6"/>
      <c r="I26" s="6"/>
      <c r="J26" s="6"/>
      <c r="K26" s="6"/>
      <c r="L26" s="6"/>
      <c r="M26" s="6"/>
      <c r="N26" s="6"/>
      <c r="O26" s="6"/>
      <c r="P26" s="6"/>
      <c r="Q26" s="6"/>
      <c r="R26" s="6"/>
      <c r="S26" s="6"/>
      <c r="AR26" s="4"/>
    </row>
    <row r="27" spans="1:46" ht="16.5" customHeight="1" x14ac:dyDescent="0.25">
      <c r="A27" s="96" t="s">
        <v>58</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6.5" customHeight="1" x14ac:dyDescent="0.2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6.5" customHeight="1" x14ac:dyDescent="0.25">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6.5" customHeight="1" x14ac:dyDescent="0.25">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x14ac:dyDescent="0.25">
      <c r="B31" s="5"/>
      <c r="D31" s="6"/>
      <c r="E31" s="6"/>
      <c r="F31" s="6"/>
      <c r="G31" s="6"/>
      <c r="H31" s="6"/>
      <c r="I31" s="6"/>
      <c r="J31" s="6"/>
      <c r="K31" s="6"/>
      <c r="L31" s="6"/>
      <c r="M31" s="6"/>
      <c r="N31" s="6"/>
      <c r="O31" s="6"/>
      <c r="P31" s="6"/>
      <c r="Q31" s="6"/>
      <c r="R31" s="6"/>
      <c r="S31" s="6"/>
      <c r="AR31" s="4"/>
    </row>
    <row r="32" spans="1:46" x14ac:dyDescent="0.25">
      <c r="B32" s="5"/>
      <c r="D32" s="6"/>
      <c r="E32" s="6"/>
      <c r="F32" s="141" t="s">
        <v>27</v>
      </c>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c r="AR32" s="4"/>
    </row>
    <row r="33" spans="1:44" x14ac:dyDescent="0.25">
      <c r="B33" s="5"/>
      <c r="D33" s="6"/>
      <c r="E33" s="6"/>
      <c r="F33" s="133" t="s">
        <v>28</v>
      </c>
      <c r="G33" s="133"/>
      <c r="H33" s="133"/>
      <c r="I33" s="133"/>
      <c r="J33" s="133"/>
      <c r="K33" s="133"/>
      <c r="L33" s="133"/>
      <c r="M33" s="133"/>
      <c r="N33" s="133"/>
      <c r="O33" s="133"/>
      <c r="P33" s="133"/>
      <c r="Q33" s="133" t="s">
        <v>29</v>
      </c>
      <c r="R33" s="133"/>
      <c r="S33" s="133"/>
      <c r="T33" s="133"/>
      <c r="U33" s="133"/>
      <c r="V33" s="138" t="s">
        <v>49</v>
      </c>
      <c r="W33" s="139"/>
      <c r="X33" s="139"/>
      <c r="Y33" s="139"/>
      <c r="Z33" s="139"/>
      <c r="AA33" s="139"/>
      <c r="AB33" s="139"/>
      <c r="AC33" s="139"/>
      <c r="AD33" s="139"/>
      <c r="AE33" s="139"/>
      <c r="AF33" s="139"/>
      <c r="AG33" s="139"/>
      <c r="AH33" s="139"/>
      <c r="AI33" s="140"/>
      <c r="AR33" s="4"/>
    </row>
    <row r="34" spans="1:44" x14ac:dyDescent="0.25">
      <c r="B34" s="5"/>
      <c r="D34" s="6"/>
      <c r="E34" s="6"/>
      <c r="F34" s="133"/>
      <c r="G34" s="133"/>
      <c r="H34" s="133"/>
      <c r="I34" s="133"/>
      <c r="J34" s="133"/>
      <c r="K34" s="133"/>
      <c r="L34" s="133"/>
      <c r="M34" s="133"/>
      <c r="N34" s="133"/>
      <c r="O34" s="133"/>
      <c r="P34" s="133"/>
      <c r="Q34" s="133"/>
      <c r="R34" s="133"/>
      <c r="S34" s="133"/>
      <c r="T34" s="133"/>
      <c r="U34" s="133"/>
      <c r="V34" s="134" t="s">
        <v>30</v>
      </c>
      <c r="W34" s="134"/>
      <c r="X34" s="134"/>
      <c r="Y34" s="134"/>
      <c r="Z34" s="134"/>
      <c r="AA34" s="134" t="s">
        <v>31</v>
      </c>
      <c r="AB34" s="134"/>
      <c r="AC34" s="134"/>
      <c r="AD34" s="134"/>
      <c r="AE34" s="134"/>
      <c r="AF34" s="134"/>
      <c r="AG34" s="134"/>
      <c r="AH34" s="134"/>
      <c r="AI34" s="134"/>
      <c r="AR34" s="4"/>
    </row>
    <row r="35" spans="1:44" ht="18" customHeight="1" x14ac:dyDescent="0.25">
      <c r="B35" s="5"/>
      <c r="D35" s="6"/>
      <c r="E35" s="6"/>
      <c r="F35" s="135" t="s">
        <v>32</v>
      </c>
      <c r="G35" s="135"/>
      <c r="H35" s="135"/>
      <c r="I35" s="135"/>
      <c r="J35" s="135"/>
      <c r="K35" s="135"/>
      <c r="L35" s="135"/>
      <c r="M35" s="135"/>
      <c r="N35" s="135"/>
      <c r="O35" s="135"/>
      <c r="P35" s="135"/>
      <c r="Q35" s="136">
        <v>2</v>
      </c>
      <c r="R35" s="136"/>
      <c r="S35" s="136"/>
      <c r="T35" s="136"/>
      <c r="U35" s="136"/>
      <c r="V35" s="137">
        <f>(1/2)</f>
        <v>0.5</v>
      </c>
      <c r="W35" s="137"/>
      <c r="X35" s="137"/>
      <c r="Y35" s="137"/>
      <c r="Z35" s="137"/>
      <c r="AA35" s="137">
        <f>(16/2)</f>
        <v>8</v>
      </c>
      <c r="AB35" s="137"/>
      <c r="AC35" s="137"/>
      <c r="AD35" s="137"/>
      <c r="AE35" s="137"/>
      <c r="AF35" s="137"/>
      <c r="AG35" s="137"/>
      <c r="AH35" s="137"/>
      <c r="AI35" s="137"/>
      <c r="AR35" s="4"/>
    </row>
    <row r="36" spans="1:44" ht="18" customHeight="1" x14ac:dyDescent="0.25">
      <c r="B36" s="5"/>
      <c r="D36" s="6"/>
      <c r="E36" s="6"/>
      <c r="F36" s="135" t="s">
        <v>33</v>
      </c>
      <c r="G36" s="135"/>
      <c r="H36" s="135"/>
      <c r="I36" s="135"/>
      <c r="J36" s="135"/>
      <c r="K36" s="135"/>
      <c r="L36" s="135"/>
      <c r="M36" s="135"/>
      <c r="N36" s="135"/>
      <c r="O36" s="135"/>
      <c r="P36" s="135"/>
      <c r="Q36" s="136">
        <v>3</v>
      </c>
      <c r="R36" s="136"/>
      <c r="S36" s="136"/>
      <c r="T36" s="136"/>
      <c r="U36" s="136"/>
      <c r="V36" s="137">
        <f>(1/3)</f>
        <v>0.33333333333333331</v>
      </c>
      <c r="W36" s="137"/>
      <c r="X36" s="137"/>
      <c r="Y36" s="137"/>
      <c r="Z36" s="137"/>
      <c r="AA36" s="166">
        <f>(16/3)</f>
        <v>5.333333333333333</v>
      </c>
      <c r="AB36" s="167"/>
      <c r="AC36" s="167"/>
      <c r="AD36" s="167"/>
      <c r="AE36" s="167"/>
      <c r="AF36" s="167"/>
      <c r="AG36" s="167"/>
      <c r="AH36" s="167"/>
      <c r="AI36" s="168"/>
      <c r="AR36" s="4"/>
    </row>
    <row r="37" spans="1:44" ht="18" customHeight="1" x14ac:dyDescent="0.25">
      <c r="B37" s="5"/>
      <c r="D37" s="6"/>
      <c r="E37" s="6"/>
      <c r="F37" s="135" t="s">
        <v>34</v>
      </c>
      <c r="G37" s="135"/>
      <c r="H37" s="135"/>
      <c r="I37" s="135"/>
      <c r="J37" s="135"/>
      <c r="K37" s="135"/>
      <c r="L37" s="135"/>
      <c r="M37" s="135"/>
      <c r="N37" s="135"/>
      <c r="O37" s="135"/>
      <c r="P37" s="135"/>
      <c r="Q37" s="136" t="s">
        <v>35</v>
      </c>
      <c r="R37" s="136"/>
      <c r="S37" s="136"/>
      <c r="T37" s="136"/>
      <c r="U37" s="136"/>
      <c r="V37" s="137">
        <f>(1/1.5)</f>
        <v>0.66666666666666663</v>
      </c>
      <c r="W37" s="137"/>
      <c r="X37" s="137"/>
      <c r="Y37" s="137"/>
      <c r="Z37" s="137"/>
      <c r="AA37" s="166">
        <f>(16/1.5)</f>
        <v>10.666666666666666</v>
      </c>
      <c r="AB37" s="167"/>
      <c r="AC37" s="167"/>
      <c r="AD37" s="167"/>
      <c r="AE37" s="167"/>
      <c r="AF37" s="167"/>
      <c r="AG37" s="167"/>
      <c r="AH37" s="167"/>
      <c r="AI37" s="168"/>
      <c r="AR37" s="4"/>
    </row>
    <row r="38" spans="1:44" ht="18" customHeight="1" x14ac:dyDescent="0.25">
      <c r="B38" s="5"/>
      <c r="D38" s="6"/>
      <c r="E38" s="6"/>
      <c r="F38" s="135" t="s">
        <v>36</v>
      </c>
      <c r="G38" s="135"/>
      <c r="H38" s="135"/>
      <c r="I38" s="135"/>
      <c r="J38" s="135"/>
      <c r="K38" s="135"/>
      <c r="L38" s="135"/>
      <c r="M38" s="135"/>
      <c r="N38" s="135"/>
      <c r="O38" s="135"/>
      <c r="P38" s="135"/>
      <c r="Q38" s="136" t="s">
        <v>37</v>
      </c>
      <c r="R38" s="136"/>
      <c r="S38" s="136"/>
      <c r="T38" s="136"/>
      <c r="U38" s="136"/>
      <c r="V38" s="137">
        <f>(1/2.25)</f>
        <v>0.44444444444444442</v>
      </c>
      <c r="W38" s="137"/>
      <c r="X38" s="137"/>
      <c r="Y38" s="137"/>
      <c r="Z38" s="137"/>
      <c r="AA38" s="166">
        <f>(16/2.25)</f>
        <v>7.1111111111111107</v>
      </c>
      <c r="AB38" s="167"/>
      <c r="AC38" s="167"/>
      <c r="AD38" s="167"/>
      <c r="AE38" s="167"/>
      <c r="AF38" s="167"/>
      <c r="AG38" s="167"/>
      <c r="AH38" s="167"/>
      <c r="AI38" s="168"/>
      <c r="AR38" s="4"/>
    </row>
    <row r="39" spans="1:44" ht="18" customHeight="1" x14ac:dyDescent="0.25">
      <c r="B39" s="5"/>
      <c r="D39" s="6"/>
      <c r="E39" s="6"/>
      <c r="F39" s="135" t="s">
        <v>38</v>
      </c>
      <c r="G39" s="135"/>
      <c r="H39" s="135"/>
      <c r="I39" s="135"/>
      <c r="J39" s="135"/>
      <c r="K39" s="135"/>
      <c r="L39" s="135"/>
      <c r="M39" s="135"/>
      <c r="N39" s="135"/>
      <c r="O39" s="135"/>
      <c r="P39" s="135"/>
      <c r="Q39" s="136" t="s">
        <v>39</v>
      </c>
      <c r="R39" s="136"/>
      <c r="S39" s="136"/>
      <c r="T39" s="136"/>
      <c r="U39" s="136"/>
      <c r="V39" s="137">
        <f>(1/1.33)</f>
        <v>0.75187969924812026</v>
      </c>
      <c r="W39" s="137"/>
      <c r="X39" s="137"/>
      <c r="Y39" s="137"/>
      <c r="Z39" s="137"/>
      <c r="AA39" s="166">
        <f>(16/1.33)</f>
        <v>12.030075187969924</v>
      </c>
      <c r="AB39" s="167"/>
      <c r="AC39" s="167"/>
      <c r="AD39" s="167"/>
      <c r="AE39" s="167"/>
      <c r="AF39" s="167"/>
      <c r="AG39" s="167"/>
      <c r="AH39" s="167"/>
      <c r="AI39" s="168"/>
      <c r="AR39" s="4"/>
    </row>
    <row r="40" spans="1:44" ht="18" customHeight="1" x14ac:dyDescent="0.25">
      <c r="B40" s="5"/>
      <c r="D40" s="6"/>
      <c r="E40" s="6"/>
      <c r="F40" s="135" t="s">
        <v>40</v>
      </c>
      <c r="G40" s="135"/>
      <c r="H40" s="135"/>
      <c r="I40" s="135"/>
      <c r="J40" s="135"/>
      <c r="K40" s="135"/>
      <c r="L40" s="135"/>
      <c r="M40" s="135"/>
      <c r="N40" s="135"/>
      <c r="O40" s="135"/>
      <c r="P40" s="135"/>
      <c r="Q40" s="136" t="s">
        <v>35</v>
      </c>
      <c r="R40" s="136"/>
      <c r="S40" s="136"/>
      <c r="T40" s="136"/>
      <c r="U40" s="136"/>
      <c r="V40" s="137">
        <f>(1/1.5)</f>
        <v>0.66666666666666663</v>
      </c>
      <c r="W40" s="137"/>
      <c r="X40" s="137"/>
      <c r="Y40" s="137"/>
      <c r="Z40" s="137"/>
      <c r="AA40" s="166">
        <f>(16/1.5)</f>
        <v>10.666666666666666</v>
      </c>
      <c r="AB40" s="167"/>
      <c r="AC40" s="167"/>
      <c r="AD40" s="167"/>
      <c r="AE40" s="167"/>
      <c r="AF40" s="167"/>
      <c r="AG40" s="167"/>
      <c r="AH40" s="167"/>
      <c r="AI40" s="168"/>
      <c r="AR40" s="4"/>
    </row>
    <row r="41" spans="1:44" ht="18" customHeight="1" x14ac:dyDescent="0.25">
      <c r="B41" s="5"/>
      <c r="D41" s="6"/>
      <c r="E41" s="6"/>
      <c r="F41" s="135" t="s">
        <v>41</v>
      </c>
      <c r="G41" s="135"/>
      <c r="H41" s="135"/>
      <c r="I41" s="135"/>
      <c r="J41" s="135"/>
      <c r="K41" s="135"/>
      <c r="L41" s="135"/>
      <c r="M41" s="135"/>
      <c r="N41" s="135"/>
      <c r="O41" s="135"/>
      <c r="P41" s="135"/>
      <c r="Q41" s="136" t="s">
        <v>39</v>
      </c>
      <c r="R41" s="136"/>
      <c r="S41" s="136"/>
      <c r="T41" s="136"/>
      <c r="U41" s="136"/>
      <c r="V41" s="137">
        <f>(1/1.33)</f>
        <v>0.75187969924812026</v>
      </c>
      <c r="W41" s="137"/>
      <c r="X41" s="137"/>
      <c r="Y41" s="137"/>
      <c r="Z41" s="137"/>
      <c r="AA41" s="166">
        <f>(16/1.33)</f>
        <v>12.030075187969924</v>
      </c>
      <c r="AB41" s="167"/>
      <c r="AC41" s="167"/>
      <c r="AD41" s="167"/>
      <c r="AE41" s="167"/>
      <c r="AF41" s="167"/>
      <c r="AG41" s="167"/>
      <c r="AH41" s="167"/>
      <c r="AI41" s="168"/>
      <c r="AR41" s="4"/>
    </row>
    <row r="42" spans="1:44" ht="18" customHeight="1" x14ac:dyDescent="0.25">
      <c r="B42" s="5"/>
      <c r="D42" s="6"/>
      <c r="E42" s="6"/>
      <c r="F42" s="169" t="s">
        <v>42</v>
      </c>
      <c r="G42" s="169"/>
      <c r="H42" s="169"/>
      <c r="I42" s="169"/>
      <c r="J42" s="169"/>
      <c r="K42" s="169"/>
      <c r="L42" s="169"/>
      <c r="M42" s="169"/>
      <c r="N42" s="169"/>
      <c r="O42" s="169"/>
      <c r="P42" s="169"/>
      <c r="Q42" s="136" t="s">
        <v>43</v>
      </c>
      <c r="R42" s="136"/>
      <c r="S42" s="136"/>
      <c r="T42" s="136"/>
      <c r="U42" s="136"/>
      <c r="V42" s="137">
        <f>(1/3.75)</f>
        <v>0.26666666666666666</v>
      </c>
      <c r="W42" s="137"/>
      <c r="X42" s="137"/>
      <c r="Y42" s="137"/>
      <c r="Z42" s="137"/>
      <c r="AA42" s="166">
        <f>(16/3.75)</f>
        <v>4.2666666666666666</v>
      </c>
      <c r="AB42" s="167"/>
      <c r="AC42" s="167"/>
      <c r="AD42" s="167"/>
      <c r="AE42" s="167"/>
      <c r="AF42" s="167"/>
      <c r="AG42" s="167"/>
      <c r="AH42" s="167"/>
      <c r="AI42" s="168"/>
      <c r="AR42" s="4"/>
    </row>
    <row r="43" spans="1:44" ht="18" customHeight="1" x14ac:dyDescent="0.25">
      <c r="B43" s="5"/>
      <c r="D43" s="6"/>
      <c r="E43" s="6"/>
      <c r="F43" s="135" t="s">
        <v>44</v>
      </c>
      <c r="G43" s="135"/>
      <c r="H43" s="135"/>
      <c r="I43" s="135"/>
      <c r="J43" s="135"/>
      <c r="K43" s="135"/>
      <c r="L43" s="135"/>
      <c r="M43" s="135"/>
      <c r="N43" s="135"/>
      <c r="O43" s="135"/>
      <c r="P43" s="135"/>
      <c r="Q43" s="136" t="s">
        <v>45</v>
      </c>
      <c r="R43" s="136"/>
      <c r="S43" s="136"/>
      <c r="T43" s="136"/>
      <c r="U43" s="136"/>
      <c r="V43" s="137">
        <f>(1/3.25)</f>
        <v>0.30769230769230771</v>
      </c>
      <c r="W43" s="137"/>
      <c r="X43" s="137"/>
      <c r="Y43" s="137"/>
      <c r="Z43" s="137"/>
      <c r="AA43" s="166">
        <f>(16/3.25)</f>
        <v>4.9230769230769234</v>
      </c>
      <c r="AB43" s="167"/>
      <c r="AC43" s="167"/>
      <c r="AD43" s="167"/>
      <c r="AE43" s="167"/>
      <c r="AF43" s="167"/>
      <c r="AG43" s="167"/>
      <c r="AH43" s="167"/>
      <c r="AI43" s="168"/>
      <c r="AR43" s="4"/>
    </row>
    <row r="44" spans="1:44" ht="18" customHeight="1" x14ac:dyDescent="0.25">
      <c r="B44" s="5"/>
      <c r="D44" s="6"/>
      <c r="E44" s="6"/>
      <c r="F44" s="156" t="s">
        <v>48</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8"/>
      <c r="AR44" s="4"/>
    </row>
    <row r="45" spans="1:44" x14ac:dyDescent="0.25">
      <c r="B45" s="5"/>
      <c r="D45" s="6"/>
      <c r="E45" s="6"/>
      <c r="F45" s="6"/>
      <c r="G45" s="6"/>
      <c r="H45" s="6"/>
      <c r="I45" s="6"/>
      <c r="J45" s="6"/>
      <c r="K45" s="6"/>
      <c r="L45" s="6"/>
      <c r="M45" s="6"/>
      <c r="N45" s="6"/>
      <c r="O45" s="6"/>
      <c r="P45" s="6"/>
      <c r="Q45" s="6"/>
      <c r="R45" s="6"/>
      <c r="S45" s="6"/>
      <c r="AR45" s="4"/>
    </row>
    <row r="46" spans="1:44" x14ac:dyDescent="0.25">
      <c r="A46" s="2" t="s">
        <v>47</v>
      </c>
      <c r="C46" s="10"/>
      <c r="D46" s="10"/>
      <c r="F46" s="11"/>
      <c r="G46" s="11"/>
      <c r="H46" s="11"/>
      <c r="I46" s="11"/>
      <c r="J46" s="11"/>
      <c r="K46" s="11"/>
      <c r="L46" s="11"/>
      <c r="M46" s="12"/>
      <c r="N46" s="12"/>
      <c r="U46" s="13"/>
    </row>
    <row r="47" spans="1:44" x14ac:dyDescent="0.25"/>
    <row r="48" spans="1:44" ht="3" customHeight="1" x14ac:dyDescent="0.25">
      <c r="D48" s="14"/>
      <c r="F48" s="15"/>
      <c r="G48" s="15"/>
      <c r="H48" s="16"/>
      <c r="I48" s="17"/>
      <c r="J48" s="17"/>
      <c r="K48" s="16"/>
      <c r="L48" s="18"/>
      <c r="M48" s="18"/>
      <c r="N48" s="17"/>
      <c r="O48" s="17"/>
      <c r="P48" s="17"/>
      <c r="Q48" s="17"/>
      <c r="R48" s="17"/>
      <c r="S48" s="17"/>
      <c r="T48" s="17"/>
    </row>
    <row r="49" spans="1:45" x14ac:dyDescent="0.25">
      <c r="D49" s="19"/>
      <c r="F49" s="20"/>
      <c r="G49" s="162">
        <v>0</v>
      </c>
      <c r="H49" s="162"/>
      <c r="I49" s="162"/>
      <c r="J49" s="162"/>
      <c r="K49" s="17" t="s">
        <v>46</v>
      </c>
      <c r="L49" s="17"/>
      <c r="M49" s="21"/>
      <c r="N49" s="163">
        <f>G49*16</f>
        <v>0</v>
      </c>
      <c r="O49" s="163"/>
      <c r="P49" s="163"/>
      <c r="Q49" s="163"/>
      <c r="R49" s="22" t="s">
        <v>31</v>
      </c>
      <c r="S49" s="17"/>
      <c r="T49" s="17"/>
    </row>
    <row r="50" spans="1:45" ht="3" customHeight="1" x14ac:dyDescent="0.25">
      <c r="D50" s="14"/>
      <c r="F50" s="15"/>
      <c r="G50" s="15"/>
      <c r="H50" s="16"/>
      <c r="I50" s="17"/>
      <c r="J50" s="17"/>
      <c r="K50" s="16"/>
      <c r="L50" s="18"/>
      <c r="M50" s="18"/>
      <c r="N50" s="17"/>
      <c r="O50" s="17"/>
      <c r="P50" s="17"/>
      <c r="Q50" s="17"/>
      <c r="R50" s="17"/>
      <c r="S50" s="17"/>
      <c r="T50" s="17"/>
    </row>
    <row r="51" spans="1:45" s="7" customFormat="1" ht="12" customHeight="1" x14ac:dyDescent="0.25">
      <c r="C51" s="8"/>
      <c r="D51" s="13"/>
      <c r="E51" s="13"/>
      <c r="F51" s="13"/>
      <c r="G51" s="13"/>
      <c r="H51" s="23"/>
      <c r="I51" s="23"/>
      <c r="J51" s="23"/>
      <c r="K51" s="23"/>
      <c r="L51" s="24"/>
      <c r="M51" s="12"/>
      <c r="N51" s="2"/>
      <c r="O51" s="2"/>
      <c r="P51" s="2"/>
      <c r="Q51" s="25"/>
      <c r="R51" s="2"/>
      <c r="S51" s="2"/>
      <c r="T51" s="2"/>
      <c r="U51" s="13"/>
      <c r="V51" s="2"/>
      <c r="W51" s="2"/>
      <c r="X51" s="2"/>
      <c r="Y51" s="2"/>
      <c r="Z51" s="2"/>
      <c r="AA51" s="2"/>
      <c r="AB51" s="2"/>
      <c r="AC51" s="2"/>
      <c r="AD51" s="2"/>
      <c r="AE51" s="2"/>
      <c r="AF51" s="2"/>
      <c r="AG51" s="2"/>
      <c r="AH51" s="2"/>
      <c r="AI51" s="2"/>
      <c r="AJ51" s="2"/>
      <c r="AK51" s="2"/>
      <c r="AL51" s="2"/>
      <c r="AM51" s="26"/>
    </row>
    <row r="52" spans="1:45" x14ac:dyDescent="0.25">
      <c r="B52" s="5"/>
      <c r="AR52" s="4"/>
    </row>
    <row r="53" spans="1:45" ht="6" customHeight="1" x14ac:dyDescent="0.25">
      <c r="B53" s="5"/>
      <c r="AR53" s="4"/>
    </row>
    <row r="54" spans="1:45" x14ac:dyDescent="0.25">
      <c r="AI54" s="2" t="s">
        <v>64</v>
      </c>
      <c r="AM54" s="3"/>
    </row>
    <row r="55" spans="1:45" s="13" customFormat="1" ht="12" customHeight="1" x14ac:dyDescent="0.25">
      <c r="A55" s="27"/>
      <c r="C55" s="27"/>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9"/>
    </row>
    <row r="56" spans="1:45" x14ac:dyDescent="0.25">
      <c r="A56" s="101" t="s">
        <v>84</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row>
    <row r="57" spans="1:45"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row>
    <row r="58" spans="1:45"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row>
    <row r="59" spans="1:45"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row>
    <row r="60" spans="1:45" ht="12" customHeight="1" x14ac:dyDescent="0.25">
      <c r="Z60" s="30"/>
      <c r="AA60" s="30"/>
      <c r="AB60" s="30"/>
      <c r="AC60" s="30"/>
      <c r="AR60" s="31"/>
    </row>
    <row r="61" spans="1:45" ht="14.45" customHeight="1" x14ac:dyDescent="0.25">
      <c r="A61" s="12" t="s">
        <v>10</v>
      </c>
      <c r="D61" s="12"/>
      <c r="E61" s="12"/>
      <c r="F61" s="12"/>
      <c r="G61" s="12"/>
      <c r="H61" s="30"/>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5" t="s">
        <v>11</v>
      </c>
      <c r="AG61" s="145"/>
      <c r="AH61" s="145"/>
      <c r="AI61" s="145"/>
      <c r="AJ61" s="145"/>
      <c r="AK61" s="146"/>
      <c r="AL61" s="148"/>
      <c r="AM61" s="149"/>
      <c r="AN61" s="149"/>
      <c r="AO61" s="149"/>
      <c r="AP61" s="149"/>
      <c r="AQ61" s="149"/>
      <c r="AR61" s="149"/>
      <c r="AS61" s="150"/>
    </row>
    <row r="62" spans="1:45" ht="6" customHeight="1" x14ac:dyDescent="0.25">
      <c r="AR62" s="31"/>
    </row>
    <row r="63" spans="1:45" ht="14.45" customHeight="1" x14ac:dyDescent="0.25">
      <c r="A63" s="12" t="s">
        <v>2</v>
      </c>
      <c r="D63" s="12"/>
      <c r="E63" s="12"/>
      <c r="F63" s="12"/>
      <c r="G63" s="12"/>
      <c r="H63" s="148"/>
      <c r="I63" s="149"/>
      <c r="J63" s="149"/>
      <c r="K63" s="149"/>
      <c r="L63" s="149"/>
      <c r="M63" s="149"/>
      <c r="N63" s="149"/>
      <c r="O63" s="149"/>
      <c r="P63" s="149"/>
      <c r="Q63" s="149"/>
      <c r="R63" s="149"/>
      <c r="S63" s="149"/>
      <c r="T63" s="149"/>
      <c r="U63" s="149"/>
      <c r="V63" s="149"/>
      <c r="W63" s="149"/>
      <c r="X63" s="149"/>
      <c r="Y63" s="149"/>
      <c r="Z63" s="149"/>
      <c r="AA63" s="149"/>
      <c r="AB63" s="149"/>
      <c r="AC63" s="149"/>
      <c r="AD63" s="149"/>
      <c r="AE63" s="150"/>
      <c r="AF63" s="145" t="s">
        <v>3</v>
      </c>
      <c r="AG63" s="145"/>
      <c r="AH63" s="145"/>
      <c r="AI63" s="145"/>
      <c r="AJ63" s="145"/>
      <c r="AK63" s="146"/>
      <c r="AL63" s="148"/>
      <c r="AM63" s="149"/>
      <c r="AN63" s="149"/>
      <c r="AO63" s="149"/>
      <c r="AP63" s="149"/>
      <c r="AQ63" s="149"/>
      <c r="AR63" s="149"/>
      <c r="AS63" s="150"/>
    </row>
    <row r="64" spans="1:45" ht="12" customHeight="1" x14ac:dyDescent="0.25">
      <c r="Z64" s="30"/>
      <c r="AA64" s="30"/>
      <c r="AB64" s="30"/>
      <c r="AC64" s="30"/>
      <c r="AR64" s="31"/>
    </row>
    <row r="65" spans="1:45" s="13" customFormat="1" ht="15.75" customHeight="1" x14ac:dyDescent="0.25">
      <c r="A65" s="100">
        <v>1</v>
      </c>
      <c r="B65" s="100"/>
      <c r="C65" s="27"/>
      <c r="D65" s="32" t="s">
        <v>59</v>
      </c>
      <c r="E65" s="28"/>
      <c r="F65" s="28"/>
      <c r="G65" s="28"/>
      <c r="H65" s="28"/>
      <c r="I65" s="28"/>
      <c r="J65" s="28"/>
      <c r="K65" s="28"/>
      <c r="L65" s="28"/>
      <c r="M65" s="28"/>
      <c r="N65" s="28"/>
      <c r="O65" s="28"/>
      <c r="P65" s="28"/>
      <c r="Q65" s="28"/>
      <c r="R65" s="28"/>
      <c r="S65" s="28"/>
      <c r="T65" s="28"/>
      <c r="U65" s="151">
        <v>0</v>
      </c>
      <c r="V65" s="151"/>
      <c r="W65" s="151"/>
      <c r="X65" s="151"/>
      <c r="Y65" s="151"/>
      <c r="Z65" s="32" t="s">
        <v>0</v>
      </c>
      <c r="AA65" s="33"/>
      <c r="AB65" s="34" t="s">
        <v>0</v>
      </c>
      <c r="AC65" s="35"/>
      <c r="AF65" s="28"/>
      <c r="AG65" s="28"/>
      <c r="AH65" s="28"/>
      <c r="AI65" s="28"/>
      <c r="AJ65" s="28"/>
      <c r="AK65" s="28"/>
      <c r="AL65" s="28"/>
      <c r="AM65" s="28"/>
      <c r="AN65" s="28"/>
      <c r="AO65" s="28"/>
      <c r="AP65" s="28"/>
      <c r="AQ65" s="28"/>
      <c r="AR65" s="29"/>
    </row>
    <row r="66" spans="1:45" ht="8.1" customHeight="1" x14ac:dyDescent="0.25">
      <c r="Z66" s="30"/>
      <c r="AA66" s="30"/>
      <c r="AB66" s="30"/>
      <c r="AC66" s="30"/>
      <c r="AR66" s="31"/>
    </row>
    <row r="67" spans="1:45" s="13" customFormat="1" ht="15.75" customHeight="1" x14ac:dyDescent="0.25">
      <c r="A67" s="160">
        <v>2</v>
      </c>
      <c r="B67" s="160"/>
      <c r="C67" s="27"/>
      <c r="D67" s="101" t="s">
        <v>71</v>
      </c>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row>
    <row r="68" spans="1:45" s="13" customFormat="1" x14ac:dyDescent="0.25">
      <c r="A68" s="27"/>
      <c r="B68" s="27"/>
      <c r="C68" s="27"/>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row>
    <row r="69" spans="1:45" s="13" customFormat="1" x14ac:dyDescent="0.25">
      <c r="A69" s="27"/>
      <c r="B69" s="27"/>
      <c r="C69" s="27"/>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row>
    <row r="70" spans="1:45" s="13" customFormat="1" x14ac:dyDescent="0.25">
      <c r="A70" s="27"/>
      <c r="B70" s="27"/>
      <c r="C70" s="27"/>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row>
    <row r="71" spans="1:45" s="13" customFormat="1" x14ac:dyDescent="0.25">
      <c r="A71" s="27"/>
      <c r="B71" s="27"/>
      <c r="C71" s="27"/>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row>
    <row r="72" spans="1:45" s="13" customFormat="1" x14ac:dyDescent="0.25">
      <c r="A72" s="27"/>
      <c r="B72" s="27"/>
      <c r="C72" s="2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5" s="13" customFormat="1" x14ac:dyDescent="0.25">
      <c r="A73" s="27"/>
      <c r="B73" s="27"/>
      <c r="C73" s="27"/>
      <c r="D73" s="5"/>
      <c r="E73" s="161" t="s">
        <v>67</v>
      </c>
      <c r="F73" s="161"/>
      <c r="G73" s="161"/>
      <c r="H73" s="161"/>
      <c r="I73" s="161"/>
      <c r="J73" s="161"/>
      <c r="K73" s="161"/>
      <c r="L73" s="161"/>
      <c r="M73" s="161"/>
      <c r="N73" s="161"/>
      <c r="O73" s="161"/>
      <c r="P73" s="161"/>
      <c r="Q73" s="161"/>
      <c r="R73" s="161"/>
      <c r="S73" s="161"/>
      <c r="T73" s="161"/>
      <c r="U73" s="161"/>
      <c r="V73" s="152" t="s">
        <v>12</v>
      </c>
      <c r="W73" s="152"/>
      <c r="X73" s="152"/>
      <c r="Y73" s="152"/>
      <c r="Z73" s="152"/>
      <c r="AA73" s="152"/>
      <c r="AB73" s="152"/>
      <c r="AC73" s="152"/>
      <c r="AD73" s="152"/>
      <c r="AE73" s="152"/>
      <c r="AF73" s="152" t="s">
        <v>13</v>
      </c>
      <c r="AG73" s="152"/>
      <c r="AH73" s="152"/>
      <c r="AI73" s="152"/>
      <c r="AJ73" s="152"/>
      <c r="AK73" s="152"/>
      <c r="AL73" s="152"/>
      <c r="AM73" s="28"/>
      <c r="AN73" s="28"/>
      <c r="AO73" s="28"/>
      <c r="AP73" s="28"/>
      <c r="AQ73" s="28"/>
      <c r="AR73" s="28"/>
    </row>
    <row r="74" spans="1:45" s="13" customFormat="1" x14ac:dyDescent="0.25">
      <c r="A74" s="27"/>
      <c r="B74" s="27"/>
      <c r="C74" s="27"/>
      <c r="D74" s="5"/>
      <c r="E74" s="153"/>
      <c r="F74" s="154"/>
      <c r="G74" s="154"/>
      <c r="H74" s="154"/>
      <c r="I74" s="154"/>
      <c r="J74" s="154"/>
      <c r="K74" s="154"/>
      <c r="L74" s="154"/>
      <c r="M74" s="154"/>
      <c r="N74" s="154"/>
      <c r="O74" s="154"/>
      <c r="P74" s="154"/>
      <c r="Q74" s="154"/>
      <c r="R74" s="154"/>
      <c r="S74" s="154"/>
      <c r="T74" s="154"/>
      <c r="U74" s="155"/>
      <c r="V74" s="153">
        <v>0</v>
      </c>
      <c r="W74" s="154"/>
      <c r="X74" s="154"/>
      <c r="Y74" s="154"/>
      <c r="Z74" s="154"/>
      <c r="AA74" s="154"/>
      <c r="AB74" s="154"/>
      <c r="AC74" s="154"/>
      <c r="AD74" s="154"/>
      <c r="AE74" s="155"/>
      <c r="AF74" s="128">
        <f>V74*28.35</f>
        <v>0</v>
      </c>
      <c r="AG74" s="128"/>
      <c r="AH74" s="128"/>
      <c r="AI74" s="128"/>
      <c r="AJ74" s="128"/>
      <c r="AK74" s="128"/>
      <c r="AL74" s="128"/>
      <c r="AM74" s="28"/>
      <c r="AN74" s="28"/>
      <c r="AO74" s="28"/>
      <c r="AP74" s="28"/>
      <c r="AQ74" s="28"/>
      <c r="AR74" s="28"/>
    </row>
    <row r="75" spans="1:45" s="13" customFormat="1" x14ac:dyDescent="0.25">
      <c r="A75" s="27"/>
      <c r="B75" s="27"/>
      <c r="C75" s="27"/>
      <c r="D75" s="5"/>
      <c r="E75" s="153"/>
      <c r="F75" s="154"/>
      <c r="G75" s="154"/>
      <c r="H75" s="154"/>
      <c r="I75" s="154"/>
      <c r="J75" s="154"/>
      <c r="K75" s="154"/>
      <c r="L75" s="154"/>
      <c r="M75" s="154"/>
      <c r="N75" s="154"/>
      <c r="O75" s="154"/>
      <c r="P75" s="154"/>
      <c r="Q75" s="154"/>
      <c r="R75" s="154"/>
      <c r="S75" s="154"/>
      <c r="T75" s="154"/>
      <c r="U75" s="155"/>
      <c r="V75" s="153">
        <v>0</v>
      </c>
      <c r="W75" s="154"/>
      <c r="X75" s="154"/>
      <c r="Y75" s="154"/>
      <c r="Z75" s="154"/>
      <c r="AA75" s="154"/>
      <c r="AB75" s="154"/>
      <c r="AC75" s="154"/>
      <c r="AD75" s="154"/>
      <c r="AE75" s="155"/>
      <c r="AF75" s="128">
        <f>V75*28.35</f>
        <v>0</v>
      </c>
      <c r="AG75" s="128"/>
      <c r="AH75" s="128"/>
      <c r="AI75" s="128"/>
      <c r="AJ75" s="128"/>
      <c r="AK75" s="128"/>
      <c r="AL75" s="128"/>
      <c r="AM75" s="28"/>
      <c r="AN75" s="28"/>
      <c r="AO75" s="28"/>
      <c r="AP75" s="28"/>
      <c r="AQ75" s="28"/>
      <c r="AR75" s="28"/>
    </row>
    <row r="76" spans="1:45" s="13" customFormat="1" x14ac:dyDescent="0.25">
      <c r="A76" s="27"/>
      <c r="B76" s="27"/>
      <c r="C76" s="27"/>
      <c r="D76" s="5"/>
      <c r="E76" s="153"/>
      <c r="F76" s="154"/>
      <c r="G76" s="154"/>
      <c r="H76" s="154"/>
      <c r="I76" s="154"/>
      <c r="J76" s="154"/>
      <c r="K76" s="154"/>
      <c r="L76" s="154"/>
      <c r="M76" s="154"/>
      <c r="N76" s="154"/>
      <c r="O76" s="154"/>
      <c r="P76" s="154"/>
      <c r="Q76" s="154"/>
      <c r="R76" s="154"/>
      <c r="S76" s="154"/>
      <c r="T76" s="154"/>
      <c r="U76" s="155"/>
      <c r="V76" s="153">
        <v>0</v>
      </c>
      <c r="W76" s="154"/>
      <c r="X76" s="154"/>
      <c r="Y76" s="154"/>
      <c r="Z76" s="154"/>
      <c r="AA76" s="154"/>
      <c r="AB76" s="154"/>
      <c r="AC76" s="154"/>
      <c r="AD76" s="154"/>
      <c r="AE76" s="155"/>
      <c r="AF76" s="128">
        <f>V76*28.35</f>
        <v>0</v>
      </c>
      <c r="AG76" s="128"/>
      <c r="AH76" s="128"/>
      <c r="AI76" s="128"/>
      <c r="AJ76" s="128"/>
      <c r="AK76" s="128"/>
      <c r="AL76" s="128"/>
      <c r="AM76" s="28"/>
      <c r="AN76" s="28"/>
      <c r="AO76" s="28"/>
      <c r="AP76" s="28"/>
      <c r="AQ76" s="28"/>
      <c r="AR76" s="28"/>
    </row>
    <row r="77" spans="1:45" s="13" customFormat="1" x14ac:dyDescent="0.25">
      <c r="A77" s="27"/>
      <c r="B77" s="27"/>
      <c r="C77" s="27"/>
      <c r="D77" s="5"/>
      <c r="E77" s="153"/>
      <c r="F77" s="154"/>
      <c r="G77" s="154"/>
      <c r="H77" s="154"/>
      <c r="I77" s="154"/>
      <c r="J77" s="154"/>
      <c r="K77" s="154"/>
      <c r="L77" s="154"/>
      <c r="M77" s="154"/>
      <c r="N77" s="154"/>
      <c r="O77" s="154"/>
      <c r="P77" s="154"/>
      <c r="Q77" s="154"/>
      <c r="R77" s="154"/>
      <c r="S77" s="154"/>
      <c r="T77" s="154"/>
      <c r="U77" s="155"/>
      <c r="V77" s="153">
        <v>0</v>
      </c>
      <c r="W77" s="154"/>
      <c r="X77" s="154"/>
      <c r="Y77" s="154"/>
      <c r="Z77" s="154"/>
      <c r="AA77" s="154"/>
      <c r="AB77" s="154"/>
      <c r="AC77" s="154"/>
      <c r="AD77" s="154"/>
      <c r="AE77" s="155"/>
      <c r="AF77" s="128">
        <f t="shared" ref="AF77:AF78" si="0">V77*28.35</f>
        <v>0</v>
      </c>
      <c r="AG77" s="128"/>
      <c r="AH77" s="128"/>
      <c r="AI77" s="128"/>
      <c r="AJ77" s="128"/>
      <c r="AK77" s="128"/>
      <c r="AL77" s="128"/>
      <c r="AM77" s="28"/>
      <c r="AN77" s="28"/>
      <c r="AO77" s="28"/>
      <c r="AP77" s="28"/>
      <c r="AQ77" s="28"/>
      <c r="AR77" s="28"/>
    </row>
    <row r="78" spans="1:45" s="13" customFormat="1" x14ac:dyDescent="0.25">
      <c r="A78" s="27"/>
      <c r="B78" s="27"/>
      <c r="C78" s="27"/>
      <c r="D78" s="5"/>
      <c r="E78" s="153"/>
      <c r="F78" s="154"/>
      <c r="G78" s="154"/>
      <c r="H78" s="154"/>
      <c r="I78" s="154"/>
      <c r="J78" s="154"/>
      <c r="K78" s="154"/>
      <c r="L78" s="154"/>
      <c r="M78" s="154"/>
      <c r="N78" s="154"/>
      <c r="O78" s="154"/>
      <c r="P78" s="154"/>
      <c r="Q78" s="154"/>
      <c r="R78" s="154"/>
      <c r="S78" s="154"/>
      <c r="T78" s="154"/>
      <c r="U78" s="155"/>
      <c r="V78" s="153">
        <v>0</v>
      </c>
      <c r="W78" s="154"/>
      <c r="X78" s="154"/>
      <c r="Y78" s="154"/>
      <c r="Z78" s="154"/>
      <c r="AA78" s="154"/>
      <c r="AB78" s="154"/>
      <c r="AC78" s="154"/>
      <c r="AD78" s="154"/>
      <c r="AE78" s="155"/>
      <c r="AF78" s="128">
        <f t="shared" si="0"/>
        <v>0</v>
      </c>
      <c r="AG78" s="128"/>
      <c r="AH78" s="128"/>
      <c r="AI78" s="128"/>
      <c r="AJ78" s="128"/>
      <c r="AK78" s="128"/>
      <c r="AL78" s="128"/>
      <c r="AM78" s="28"/>
      <c r="AN78" s="28"/>
      <c r="AO78" s="28"/>
      <c r="AP78" s="28"/>
      <c r="AQ78" s="28"/>
      <c r="AR78" s="28"/>
    </row>
    <row r="79" spans="1:45" x14ac:dyDescent="0.25">
      <c r="C79" s="13"/>
      <c r="D79" s="13"/>
      <c r="E79" s="13"/>
      <c r="F79" s="13"/>
      <c r="G79" s="13"/>
      <c r="H79" s="36"/>
      <c r="J79" s="37"/>
      <c r="K79" s="37"/>
      <c r="L79" s="37"/>
      <c r="M79" s="37"/>
      <c r="N79" s="123" t="s">
        <v>18</v>
      </c>
      <c r="O79" s="123"/>
      <c r="P79" s="123"/>
      <c r="Q79" s="122" t="s">
        <v>50</v>
      </c>
      <c r="R79" s="122"/>
      <c r="S79" s="122"/>
      <c r="T79" s="122"/>
      <c r="U79" s="122"/>
      <c r="V79" s="122"/>
      <c r="W79" s="122"/>
      <c r="X79" s="122"/>
      <c r="Y79" s="122"/>
      <c r="Z79" s="122"/>
      <c r="AA79" s="122"/>
      <c r="AB79" s="122"/>
      <c r="AC79" s="122"/>
      <c r="AD79" s="122"/>
      <c r="AE79" s="122"/>
      <c r="AF79" s="119">
        <f>SUM(AF67:AF78)</f>
        <v>0</v>
      </c>
      <c r="AG79" s="120"/>
      <c r="AH79" s="120"/>
      <c r="AI79" s="120"/>
      <c r="AJ79" s="120"/>
      <c r="AK79" s="120"/>
      <c r="AL79" s="121"/>
    </row>
    <row r="80" spans="1:45" s="13" customFormat="1" ht="12" customHeight="1" x14ac:dyDescent="0.25">
      <c r="A80" s="27"/>
      <c r="C80" s="27"/>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9"/>
    </row>
    <row r="81" spans="1:45" x14ac:dyDescent="0.25">
      <c r="A81" s="100">
        <v>3</v>
      </c>
      <c r="B81" s="100"/>
      <c r="C81" s="159" t="s">
        <v>72</v>
      </c>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row>
    <row r="82" spans="1:45" x14ac:dyDescent="0.25">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row>
    <row r="83" spans="1:45" x14ac:dyDescent="0.25">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row>
    <row r="84" spans="1:45" x14ac:dyDescent="0.25">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row>
    <row r="85" spans="1:45" x14ac:dyDescent="0.25">
      <c r="C85" s="39"/>
      <c r="D85" s="39"/>
      <c r="E85" s="75" t="s">
        <v>1</v>
      </c>
      <c r="F85" s="99" t="s">
        <v>78</v>
      </c>
      <c r="G85" s="99"/>
      <c r="H85" s="99"/>
      <c r="I85" s="99"/>
      <c r="J85" s="99"/>
      <c r="K85" s="99"/>
      <c r="L85" s="99"/>
      <c r="M85" s="99"/>
      <c r="N85" s="99"/>
      <c r="O85" s="99"/>
      <c r="P85" s="99"/>
      <c r="Q85" s="99"/>
      <c r="R85" s="99"/>
      <c r="S85" s="99"/>
      <c r="T85" s="99"/>
      <c r="U85" s="99"/>
      <c r="V85" s="99"/>
      <c r="W85" s="99"/>
      <c r="X85" s="99"/>
      <c r="Y85" s="99"/>
      <c r="Z85" s="39"/>
      <c r="AA85" s="39"/>
      <c r="AB85" s="39"/>
      <c r="AC85" s="39"/>
      <c r="AD85" s="39"/>
      <c r="AE85" s="39"/>
      <c r="AF85" s="39"/>
      <c r="AG85" s="39"/>
      <c r="AH85" s="39"/>
      <c r="AI85" s="39"/>
      <c r="AJ85" s="39"/>
      <c r="AK85" s="39"/>
      <c r="AL85" s="39"/>
      <c r="AM85" s="39"/>
      <c r="AN85" s="39"/>
      <c r="AO85" s="39"/>
      <c r="AP85" s="39"/>
      <c r="AQ85" s="39"/>
      <c r="AR85" s="39"/>
      <c r="AS85" s="39"/>
    </row>
    <row r="86" spans="1:45" s="36" customFormat="1" x14ac:dyDescent="0.25">
      <c r="E86" s="75" t="s">
        <v>1</v>
      </c>
      <c r="F86" s="170" t="s">
        <v>4</v>
      </c>
      <c r="G86" s="170"/>
      <c r="H86" s="170"/>
      <c r="I86" s="170"/>
      <c r="J86" s="170"/>
      <c r="K86" s="170"/>
      <c r="L86" s="170"/>
      <c r="M86" s="170"/>
      <c r="N86" s="38"/>
      <c r="O86" s="38"/>
      <c r="P86" s="38"/>
      <c r="Q86" s="38"/>
      <c r="R86" s="38"/>
    </row>
    <row r="87" spans="1:45" s="13" customFormat="1" x14ac:dyDescent="0.25">
      <c r="A87" s="27"/>
      <c r="C87" s="27"/>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9"/>
    </row>
    <row r="88" spans="1:45" s="13" customFormat="1" x14ac:dyDescent="0.25">
      <c r="A88" s="27"/>
      <c r="B88" s="27"/>
      <c r="C88" s="27"/>
      <c r="D88" s="5"/>
      <c r="E88" s="161" t="s">
        <v>66</v>
      </c>
      <c r="F88" s="161"/>
      <c r="G88" s="161"/>
      <c r="H88" s="161"/>
      <c r="I88" s="161"/>
      <c r="J88" s="161"/>
      <c r="K88" s="161"/>
      <c r="L88" s="161"/>
      <c r="M88" s="161"/>
      <c r="N88" s="161"/>
      <c r="O88" s="161"/>
      <c r="P88" s="161"/>
      <c r="Q88" s="161"/>
      <c r="R88" s="161"/>
      <c r="S88" s="161"/>
      <c r="T88" s="161"/>
      <c r="U88" s="161"/>
      <c r="V88" s="152" t="s">
        <v>68</v>
      </c>
      <c r="W88" s="152"/>
      <c r="X88" s="152"/>
      <c r="Y88" s="152"/>
      <c r="Z88" s="152"/>
      <c r="AA88" s="152"/>
      <c r="AB88" s="152"/>
      <c r="AC88" s="152"/>
      <c r="AD88" s="152"/>
      <c r="AE88" s="152"/>
      <c r="AF88" s="152" t="s">
        <v>69</v>
      </c>
      <c r="AG88" s="152"/>
      <c r="AH88" s="152"/>
      <c r="AI88" s="152"/>
      <c r="AJ88" s="152"/>
      <c r="AK88" s="152"/>
      <c r="AL88" s="152"/>
      <c r="AM88" s="39"/>
      <c r="AN88" s="39"/>
      <c r="AO88" s="39"/>
      <c r="AP88" s="39"/>
      <c r="AQ88" s="39"/>
      <c r="AR88" s="29"/>
    </row>
    <row r="89" spans="1:45" s="13" customFormat="1" x14ac:dyDescent="0.25">
      <c r="A89" s="27"/>
      <c r="B89" s="27"/>
      <c r="C89" s="27"/>
      <c r="D89" s="5"/>
      <c r="E89" s="161"/>
      <c r="F89" s="161"/>
      <c r="G89" s="161"/>
      <c r="H89" s="161"/>
      <c r="I89" s="161"/>
      <c r="J89" s="161"/>
      <c r="K89" s="161"/>
      <c r="L89" s="161"/>
      <c r="M89" s="161"/>
      <c r="N89" s="161"/>
      <c r="O89" s="161"/>
      <c r="P89" s="161"/>
      <c r="Q89" s="161"/>
      <c r="R89" s="161"/>
      <c r="S89" s="161"/>
      <c r="T89" s="161"/>
      <c r="U89" s="161"/>
      <c r="V89" s="152"/>
      <c r="W89" s="152"/>
      <c r="X89" s="152"/>
      <c r="Y89" s="152"/>
      <c r="Z89" s="152"/>
      <c r="AA89" s="152"/>
      <c r="AB89" s="152"/>
      <c r="AC89" s="152"/>
      <c r="AD89" s="152"/>
      <c r="AE89" s="152"/>
      <c r="AF89" s="152"/>
      <c r="AG89" s="152"/>
      <c r="AH89" s="152"/>
      <c r="AI89" s="152"/>
      <c r="AJ89" s="152"/>
      <c r="AK89" s="152"/>
      <c r="AL89" s="152"/>
      <c r="AM89" s="39"/>
      <c r="AN89" s="39"/>
      <c r="AO89" s="39"/>
      <c r="AP89" s="39"/>
      <c r="AQ89" s="39"/>
      <c r="AR89" s="29"/>
    </row>
    <row r="90" spans="1:45" s="36" customFormat="1" x14ac:dyDescent="0.25">
      <c r="B90" s="40"/>
      <c r="E90" s="161"/>
      <c r="F90" s="161"/>
      <c r="G90" s="161"/>
      <c r="H90" s="161"/>
      <c r="I90" s="161"/>
      <c r="J90" s="161"/>
      <c r="K90" s="161"/>
      <c r="L90" s="161"/>
      <c r="M90" s="161"/>
      <c r="N90" s="161"/>
      <c r="O90" s="161"/>
      <c r="P90" s="161"/>
      <c r="Q90" s="161"/>
      <c r="R90" s="161"/>
      <c r="S90" s="161"/>
      <c r="T90" s="161"/>
      <c r="U90" s="161"/>
      <c r="V90" s="152"/>
      <c r="W90" s="152"/>
      <c r="X90" s="152"/>
      <c r="Y90" s="152"/>
      <c r="Z90" s="152"/>
      <c r="AA90" s="152"/>
      <c r="AB90" s="152"/>
      <c r="AC90" s="152"/>
      <c r="AD90" s="152"/>
      <c r="AE90" s="152"/>
      <c r="AF90" s="152"/>
      <c r="AG90" s="152"/>
      <c r="AH90" s="152"/>
      <c r="AI90" s="152"/>
      <c r="AJ90" s="152"/>
      <c r="AK90" s="152"/>
      <c r="AL90" s="152"/>
    </row>
    <row r="91" spans="1:45" s="36" customFormat="1" x14ac:dyDescent="0.25">
      <c r="B91" s="40"/>
      <c r="E91" s="124"/>
      <c r="F91" s="125"/>
      <c r="G91" s="125"/>
      <c r="H91" s="125"/>
      <c r="I91" s="125"/>
      <c r="J91" s="125"/>
      <c r="K91" s="125"/>
      <c r="L91" s="125"/>
      <c r="M91" s="125"/>
      <c r="N91" s="125"/>
      <c r="O91" s="125"/>
      <c r="P91" s="125"/>
      <c r="Q91" s="125"/>
      <c r="R91" s="125"/>
      <c r="S91" s="125"/>
      <c r="T91" s="125"/>
      <c r="U91" s="126"/>
      <c r="V91" s="127">
        <v>0</v>
      </c>
      <c r="W91" s="127"/>
      <c r="X91" s="127"/>
      <c r="Y91" s="127"/>
      <c r="Z91" s="127"/>
      <c r="AA91" s="127"/>
      <c r="AB91" s="127"/>
      <c r="AC91" s="127"/>
      <c r="AD91" s="127"/>
      <c r="AE91" s="127"/>
      <c r="AF91" s="116">
        <v>0</v>
      </c>
      <c r="AG91" s="117"/>
      <c r="AH91" s="117"/>
      <c r="AI91" s="117"/>
      <c r="AJ91" s="117"/>
      <c r="AK91" s="117"/>
      <c r="AL91" s="118"/>
    </row>
    <row r="92" spans="1:45" s="36" customFormat="1" x14ac:dyDescent="0.25">
      <c r="B92" s="40"/>
      <c r="E92" s="124"/>
      <c r="F92" s="125"/>
      <c r="G92" s="125"/>
      <c r="H92" s="125"/>
      <c r="I92" s="125"/>
      <c r="J92" s="125"/>
      <c r="K92" s="125"/>
      <c r="L92" s="125"/>
      <c r="M92" s="125"/>
      <c r="N92" s="125"/>
      <c r="O92" s="125"/>
      <c r="P92" s="125"/>
      <c r="Q92" s="125"/>
      <c r="R92" s="125"/>
      <c r="S92" s="125"/>
      <c r="T92" s="125"/>
      <c r="U92" s="126"/>
      <c r="V92" s="127">
        <v>0</v>
      </c>
      <c r="W92" s="127"/>
      <c r="X92" s="127"/>
      <c r="Y92" s="127"/>
      <c r="Z92" s="127"/>
      <c r="AA92" s="127"/>
      <c r="AB92" s="127"/>
      <c r="AC92" s="127"/>
      <c r="AD92" s="127"/>
      <c r="AE92" s="127"/>
      <c r="AF92" s="116">
        <v>0</v>
      </c>
      <c r="AG92" s="117"/>
      <c r="AH92" s="117"/>
      <c r="AI92" s="117"/>
      <c r="AJ92" s="117"/>
      <c r="AK92" s="117"/>
      <c r="AL92" s="118"/>
    </row>
    <row r="93" spans="1:45" s="36" customFormat="1" x14ac:dyDescent="0.25">
      <c r="B93" s="40"/>
      <c r="E93" s="124"/>
      <c r="F93" s="125"/>
      <c r="G93" s="125"/>
      <c r="H93" s="125"/>
      <c r="I93" s="125"/>
      <c r="J93" s="125"/>
      <c r="K93" s="125"/>
      <c r="L93" s="125"/>
      <c r="M93" s="125"/>
      <c r="N93" s="125"/>
      <c r="O93" s="125"/>
      <c r="P93" s="125"/>
      <c r="Q93" s="125"/>
      <c r="R93" s="125"/>
      <c r="S93" s="125"/>
      <c r="T93" s="125"/>
      <c r="U93" s="126"/>
      <c r="V93" s="127">
        <v>0</v>
      </c>
      <c r="W93" s="127"/>
      <c r="X93" s="127"/>
      <c r="Y93" s="127"/>
      <c r="Z93" s="127"/>
      <c r="AA93" s="127"/>
      <c r="AB93" s="127"/>
      <c r="AC93" s="127"/>
      <c r="AD93" s="127"/>
      <c r="AE93" s="127"/>
      <c r="AF93" s="116">
        <v>0</v>
      </c>
      <c r="AG93" s="117"/>
      <c r="AH93" s="117"/>
      <c r="AI93" s="117"/>
      <c r="AJ93" s="117"/>
      <c r="AK93" s="117"/>
      <c r="AL93" s="118"/>
    </row>
    <row r="94" spans="1:45" s="36" customFormat="1" x14ac:dyDescent="0.25">
      <c r="B94" s="40"/>
      <c r="E94" s="124"/>
      <c r="F94" s="125"/>
      <c r="G94" s="125"/>
      <c r="H94" s="125"/>
      <c r="I94" s="125"/>
      <c r="J94" s="125"/>
      <c r="K94" s="125"/>
      <c r="L94" s="125"/>
      <c r="M94" s="125"/>
      <c r="N94" s="125"/>
      <c r="O94" s="125"/>
      <c r="P94" s="125"/>
      <c r="Q94" s="125"/>
      <c r="R94" s="125"/>
      <c r="S94" s="125"/>
      <c r="T94" s="125"/>
      <c r="U94" s="126"/>
      <c r="V94" s="127">
        <v>0</v>
      </c>
      <c r="W94" s="127"/>
      <c r="X94" s="127"/>
      <c r="Y94" s="127"/>
      <c r="Z94" s="127"/>
      <c r="AA94" s="127"/>
      <c r="AB94" s="127"/>
      <c r="AC94" s="127"/>
      <c r="AD94" s="127"/>
      <c r="AE94" s="127"/>
      <c r="AF94" s="116">
        <v>0</v>
      </c>
      <c r="AG94" s="117"/>
      <c r="AH94" s="117"/>
      <c r="AI94" s="117"/>
      <c r="AJ94" s="117"/>
      <c r="AK94" s="117"/>
      <c r="AL94" s="118"/>
    </row>
    <row r="95" spans="1:45" s="36" customFormat="1" x14ac:dyDescent="0.25">
      <c r="B95" s="40"/>
      <c r="E95" s="124"/>
      <c r="F95" s="125"/>
      <c r="G95" s="125"/>
      <c r="H95" s="125"/>
      <c r="I95" s="125"/>
      <c r="J95" s="125"/>
      <c r="K95" s="125"/>
      <c r="L95" s="125"/>
      <c r="M95" s="125"/>
      <c r="N95" s="125"/>
      <c r="O95" s="125"/>
      <c r="P95" s="125"/>
      <c r="Q95" s="125"/>
      <c r="R95" s="125"/>
      <c r="S95" s="125"/>
      <c r="T95" s="125"/>
      <c r="U95" s="126"/>
      <c r="V95" s="127">
        <v>0</v>
      </c>
      <c r="W95" s="127"/>
      <c r="X95" s="127"/>
      <c r="Y95" s="127"/>
      <c r="Z95" s="127"/>
      <c r="AA95" s="127"/>
      <c r="AB95" s="127"/>
      <c r="AC95" s="127"/>
      <c r="AD95" s="127"/>
      <c r="AE95" s="127"/>
      <c r="AF95" s="116">
        <v>0</v>
      </c>
      <c r="AG95" s="117"/>
      <c r="AH95" s="117"/>
      <c r="AI95" s="117"/>
      <c r="AJ95" s="117"/>
      <c r="AK95" s="117"/>
      <c r="AL95" s="118"/>
    </row>
    <row r="96" spans="1:45" s="36" customFormat="1" x14ac:dyDescent="0.25">
      <c r="B96" s="40"/>
      <c r="E96" s="124"/>
      <c r="F96" s="125"/>
      <c r="G96" s="125"/>
      <c r="H96" s="125"/>
      <c r="I96" s="125"/>
      <c r="J96" s="125"/>
      <c r="K96" s="125"/>
      <c r="L96" s="125"/>
      <c r="M96" s="125"/>
      <c r="N96" s="125"/>
      <c r="O96" s="125"/>
      <c r="P96" s="125"/>
      <c r="Q96" s="125"/>
      <c r="R96" s="125"/>
      <c r="S96" s="125"/>
      <c r="T96" s="125"/>
      <c r="U96" s="126"/>
      <c r="V96" s="127">
        <v>0</v>
      </c>
      <c r="W96" s="127"/>
      <c r="X96" s="127"/>
      <c r="Y96" s="127"/>
      <c r="Z96" s="127"/>
      <c r="AA96" s="127"/>
      <c r="AB96" s="127"/>
      <c r="AC96" s="127"/>
      <c r="AD96" s="127"/>
      <c r="AE96" s="127"/>
      <c r="AF96" s="116">
        <v>0</v>
      </c>
      <c r="AG96" s="117"/>
      <c r="AH96" s="117"/>
      <c r="AI96" s="117"/>
      <c r="AJ96" s="117"/>
      <c r="AK96" s="117"/>
      <c r="AL96" s="118"/>
    </row>
    <row r="97" spans="1:51" s="36" customFormat="1" x14ac:dyDescent="0.25">
      <c r="B97" s="40"/>
      <c r="E97" s="124"/>
      <c r="F97" s="125"/>
      <c r="G97" s="125"/>
      <c r="H97" s="125"/>
      <c r="I97" s="125"/>
      <c r="J97" s="125"/>
      <c r="K97" s="125"/>
      <c r="L97" s="125"/>
      <c r="M97" s="125"/>
      <c r="N97" s="125"/>
      <c r="O97" s="125"/>
      <c r="P97" s="125"/>
      <c r="Q97" s="125"/>
      <c r="R97" s="125"/>
      <c r="S97" s="125"/>
      <c r="T97" s="125"/>
      <c r="U97" s="126"/>
      <c r="V97" s="127">
        <v>0</v>
      </c>
      <c r="W97" s="127"/>
      <c r="X97" s="127"/>
      <c r="Y97" s="127"/>
      <c r="Z97" s="127"/>
      <c r="AA97" s="127"/>
      <c r="AB97" s="127"/>
      <c r="AC97" s="127"/>
      <c r="AD97" s="127"/>
      <c r="AE97" s="127"/>
      <c r="AF97" s="116">
        <v>0</v>
      </c>
      <c r="AG97" s="117"/>
      <c r="AH97" s="117"/>
      <c r="AI97" s="117"/>
      <c r="AJ97" s="117"/>
      <c r="AK97" s="117"/>
      <c r="AL97" s="118"/>
    </row>
    <row r="98" spans="1:51" s="36" customFormat="1" x14ac:dyDescent="0.25">
      <c r="B98" s="40"/>
      <c r="E98" s="124"/>
      <c r="F98" s="125"/>
      <c r="G98" s="125"/>
      <c r="H98" s="125"/>
      <c r="I98" s="125"/>
      <c r="J98" s="125"/>
      <c r="K98" s="125"/>
      <c r="L98" s="125"/>
      <c r="M98" s="125"/>
      <c r="N98" s="125"/>
      <c r="O98" s="125"/>
      <c r="P98" s="125"/>
      <c r="Q98" s="125"/>
      <c r="R98" s="125"/>
      <c r="S98" s="125"/>
      <c r="T98" s="125"/>
      <c r="U98" s="126"/>
      <c r="V98" s="127">
        <v>0</v>
      </c>
      <c r="W98" s="127"/>
      <c r="X98" s="127"/>
      <c r="Y98" s="127"/>
      <c r="Z98" s="127"/>
      <c r="AA98" s="127"/>
      <c r="AB98" s="127"/>
      <c r="AC98" s="127"/>
      <c r="AD98" s="127"/>
      <c r="AE98" s="127"/>
      <c r="AF98" s="116">
        <v>0</v>
      </c>
      <c r="AG98" s="117"/>
      <c r="AH98" s="117"/>
      <c r="AI98" s="117"/>
      <c r="AJ98" s="117"/>
      <c r="AK98" s="117"/>
      <c r="AL98" s="118"/>
    </row>
    <row r="99" spans="1:51" s="36" customFormat="1" x14ac:dyDescent="0.25">
      <c r="B99" s="40"/>
      <c r="E99" s="124"/>
      <c r="F99" s="125"/>
      <c r="G99" s="125"/>
      <c r="H99" s="125"/>
      <c r="I99" s="125"/>
      <c r="J99" s="125"/>
      <c r="K99" s="125"/>
      <c r="L99" s="125"/>
      <c r="M99" s="125"/>
      <c r="N99" s="125"/>
      <c r="O99" s="125"/>
      <c r="P99" s="125"/>
      <c r="Q99" s="125"/>
      <c r="R99" s="125"/>
      <c r="S99" s="125"/>
      <c r="T99" s="125"/>
      <c r="U99" s="126"/>
      <c r="V99" s="127">
        <v>0</v>
      </c>
      <c r="W99" s="127"/>
      <c r="X99" s="127"/>
      <c r="Y99" s="127"/>
      <c r="Z99" s="127"/>
      <c r="AA99" s="127"/>
      <c r="AB99" s="127"/>
      <c r="AC99" s="127"/>
      <c r="AD99" s="127"/>
      <c r="AE99" s="127"/>
      <c r="AF99" s="116">
        <v>0</v>
      </c>
      <c r="AG99" s="117"/>
      <c r="AH99" s="117"/>
      <c r="AI99" s="117"/>
      <c r="AJ99" s="117"/>
      <c r="AK99" s="117"/>
      <c r="AL99" s="118"/>
    </row>
    <row r="100" spans="1:51" s="36" customFormat="1" x14ac:dyDescent="0.25">
      <c r="B100" s="40"/>
      <c r="E100" s="124"/>
      <c r="F100" s="125"/>
      <c r="G100" s="125"/>
      <c r="H100" s="125"/>
      <c r="I100" s="125"/>
      <c r="J100" s="125"/>
      <c r="K100" s="125"/>
      <c r="L100" s="125"/>
      <c r="M100" s="125"/>
      <c r="N100" s="125"/>
      <c r="O100" s="125"/>
      <c r="P100" s="125"/>
      <c r="Q100" s="125"/>
      <c r="R100" s="125"/>
      <c r="S100" s="125"/>
      <c r="T100" s="125"/>
      <c r="U100" s="126"/>
      <c r="V100" s="129">
        <v>0</v>
      </c>
      <c r="W100" s="130"/>
      <c r="X100" s="130"/>
      <c r="Y100" s="130"/>
      <c r="Z100" s="130"/>
      <c r="AA100" s="130"/>
      <c r="AB100" s="130"/>
      <c r="AC100" s="130"/>
      <c r="AD100" s="130"/>
      <c r="AE100" s="131"/>
      <c r="AF100" s="116">
        <v>0</v>
      </c>
      <c r="AG100" s="117"/>
      <c r="AH100" s="117"/>
      <c r="AI100" s="117"/>
      <c r="AJ100" s="117"/>
      <c r="AK100" s="117"/>
      <c r="AL100" s="118"/>
    </row>
    <row r="101" spans="1:51" s="36" customFormat="1" x14ac:dyDescent="0.25">
      <c r="B101" s="40"/>
      <c r="E101" s="124"/>
      <c r="F101" s="125"/>
      <c r="G101" s="125"/>
      <c r="H101" s="125"/>
      <c r="I101" s="125"/>
      <c r="J101" s="125"/>
      <c r="K101" s="125"/>
      <c r="L101" s="125"/>
      <c r="M101" s="125"/>
      <c r="N101" s="125"/>
      <c r="O101" s="125"/>
      <c r="P101" s="125"/>
      <c r="Q101" s="125"/>
      <c r="R101" s="125"/>
      <c r="S101" s="125"/>
      <c r="T101" s="125"/>
      <c r="U101" s="126"/>
      <c r="V101" s="127">
        <v>0</v>
      </c>
      <c r="W101" s="127"/>
      <c r="X101" s="127"/>
      <c r="Y101" s="127"/>
      <c r="Z101" s="127"/>
      <c r="AA101" s="127"/>
      <c r="AB101" s="127"/>
      <c r="AC101" s="127"/>
      <c r="AD101" s="127"/>
      <c r="AE101" s="127"/>
      <c r="AF101" s="116">
        <v>0</v>
      </c>
      <c r="AG101" s="117"/>
      <c r="AH101" s="117"/>
      <c r="AI101" s="117"/>
      <c r="AJ101" s="117"/>
      <c r="AK101" s="117"/>
      <c r="AL101" s="118"/>
    </row>
    <row r="102" spans="1:51" s="36" customFormat="1" x14ac:dyDescent="0.25">
      <c r="B102" s="40"/>
      <c r="E102" s="124"/>
      <c r="F102" s="125"/>
      <c r="G102" s="125"/>
      <c r="H102" s="125"/>
      <c r="I102" s="125"/>
      <c r="J102" s="125"/>
      <c r="K102" s="125"/>
      <c r="L102" s="125"/>
      <c r="M102" s="125"/>
      <c r="N102" s="125"/>
      <c r="O102" s="125"/>
      <c r="P102" s="125"/>
      <c r="Q102" s="125"/>
      <c r="R102" s="125"/>
      <c r="S102" s="125"/>
      <c r="T102" s="125"/>
      <c r="U102" s="126"/>
      <c r="V102" s="127">
        <v>0</v>
      </c>
      <c r="W102" s="127"/>
      <c r="X102" s="127"/>
      <c r="Y102" s="127"/>
      <c r="Z102" s="127"/>
      <c r="AA102" s="127"/>
      <c r="AB102" s="127"/>
      <c r="AC102" s="127"/>
      <c r="AD102" s="127"/>
      <c r="AE102" s="127"/>
      <c r="AF102" s="116">
        <v>0</v>
      </c>
      <c r="AG102" s="117"/>
      <c r="AH102" s="117"/>
      <c r="AI102" s="117"/>
      <c r="AJ102" s="117"/>
      <c r="AK102" s="117"/>
      <c r="AL102" s="118"/>
    </row>
    <row r="103" spans="1:51" ht="16.5" customHeight="1" x14ac:dyDescent="0.25">
      <c r="C103" s="13"/>
      <c r="D103" s="13"/>
      <c r="E103" s="13"/>
      <c r="F103" s="13"/>
      <c r="G103" s="13"/>
      <c r="H103" s="36"/>
      <c r="J103" s="37"/>
      <c r="K103" s="37"/>
      <c r="L103" s="37"/>
      <c r="M103" s="37"/>
      <c r="N103" s="123" t="s">
        <v>23</v>
      </c>
      <c r="O103" s="123"/>
      <c r="P103" s="123"/>
      <c r="Q103" s="122" t="s">
        <v>51</v>
      </c>
      <c r="R103" s="122"/>
      <c r="S103" s="122"/>
      <c r="T103" s="122"/>
      <c r="U103" s="122"/>
      <c r="V103" s="122"/>
      <c r="W103" s="122"/>
      <c r="X103" s="122"/>
      <c r="Y103" s="122"/>
      <c r="Z103" s="122"/>
      <c r="AA103" s="122"/>
      <c r="AB103" s="122"/>
      <c r="AC103" s="122"/>
      <c r="AD103" s="122"/>
      <c r="AE103" s="122"/>
      <c r="AF103" s="119">
        <f>SUM(AF91:AF102)</f>
        <v>0</v>
      </c>
      <c r="AG103" s="120"/>
      <c r="AH103" s="120"/>
      <c r="AI103" s="120"/>
      <c r="AJ103" s="120"/>
      <c r="AK103" s="120"/>
      <c r="AL103" s="121"/>
    </row>
    <row r="104" spans="1:51" s="36" customFormat="1" ht="12" customHeight="1" x14ac:dyDescent="0.25"/>
    <row r="105" spans="1:51" x14ac:dyDescent="0.25">
      <c r="A105" s="100">
        <v>4</v>
      </c>
      <c r="B105" s="100"/>
      <c r="C105" s="114" t="s">
        <v>74</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41"/>
      <c r="AC105" s="41"/>
      <c r="AF105" s="119">
        <f>AF79+AF103</f>
        <v>0</v>
      </c>
      <c r="AG105" s="120"/>
      <c r="AH105" s="120"/>
      <c r="AI105" s="120"/>
      <c r="AJ105" s="120"/>
      <c r="AK105" s="120"/>
      <c r="AL105" s="121"/>
      <c r="AM105" s="2" t="s">
        <v>5</v>
      </c>
      <c r="AO105" s="31"/>
    </row>
    <row r="106" spans="1:51" x14ac:dyDescent="0.25">
      <c r="A106" s="27"/>
      <c r="B106" s="27"/>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41"/>
      <c r="AC106" s="41"/>
      <c r="AD106" s="42"/>
      <c r="AE106" s="42"/>
      <c r="AF106" s="42"/>
      <c r="AG106" s="42"/>
      <c r="AH106" s="42"/>
      <c r="AI106" s="42"/>
      <c r="AJ106" s="42"/>
      <c r="AM106" s="31"/>
    </row>
    <row r="107" spans="1:51" s="36" customFormat="1" ht="12" customHeight="1" x14ac:dyDescent="0.25"/>
    <row r="108" spans="1:51" ht="16.5" customHeight="1" x14ac:dyDescent="0.25">
      <c r="A108" s="100">
        <v>5</v>
      </c>
      <c r="B108" s="100"/>
      <c r="C108" s="114" t="s">
        <v>73</v>
      </c>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41"/>
      <c r="AC108" s="41"/>
      <c r="AF108" s="115" t="e">
        <f>AF105/U65</f>
        <v>#DIV/0!</v>
      </c>
      <c r="AG108" s="115"/>
      <c r="AH108" s="115"/>
      <c r="AI108" s="115"/>
      <c r="AJ108" s="115"/>
      <c r="AK108" s="115"/>
      <c r="AL108" s="115"/>
      <c r="AM108" s="2" t="s">
        <v>52</v>
      </c>
      <c r="AY108" s="2" t="s">
        <v>5</v>
      </c>
    </row>
    <row r="109" spans="1:51" ht="16.5" customHeight="1" x14ac:dyDescent="0.25">
      <c r="A109" s="27"/>
      <c r="B109" s="27"/>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41"/>
      <c r="AC109" s="41"/>
      <c r="AD109" s="42"/>
      <c r="AE109" s="42"/>
      <c r="AF109" s="42"/>
      <c r="AG109" s="42"/>
      <c r="AH109" s="42"/>
      <c r="AI109" s="42"/>
      <c r="AJ109" s="42"/>
      <c r="AM109" s="31"/>
    </row>
    <row r="110" spans="1:51" s="23" customFormat="1" ht="6" customHeight="1" x14ac:dyDescent="0.25"/>
    <row r="111" spans="1:51" x14ac:dyDescent="0.25">
      <c r="AI111" s="2" t="s">
        <v>65</v>
      </c>
      <c r="AM111" s="3"/>
    </row>
    <row r="112" spans="1:51" x14ac:dyDescent="0.25">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R112" s="31"/>
    </row>
    <row r="113" spans="1:45" ht="16.5" customHeight="1" x14ac:dyDescent="0.25">
      <c r="A113" s="100">
        <v>6</v>
      </c>
      <c r="B113" s="100"/>
      <c r="D113" s="101" t="s">
        <v>75</v>
      </c>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row>
    <row r="114" spans="1:45" ht="16.5" customHeight="1" x14ac:dyDescent="0.25">
      <c r="A114" s="94"/>
      <c r="B114" s="94"/>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row>
    <row r="115" spans="1:45" x14ac:dyDescent="0.25">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row>
    <row r="116" spans="1:45" x14ac:dyDescent="0.25">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row>
    <row r="117" spans="1:45" ht="16.5" customHeight="1" x14ac:dyDescent="0.25">
      <c r="D117" s="57"/>
      <c r="E117" s="75" t="s">
        <v>1</v>
      </c>
      <c r="G117" s="95" t="s">
        <v>79</v>
      </c>
      <c r="H117" s="95"/>
      <c r="I117" s="95"/>
      <c r="J117" s="95"/>
      <c r="K117" s="95"/>
      <c r="L117" s="95"/>
      <c r="M117" s="95"/>
      <c r="N117" s="95"/>
      <c r="O117" s="95"/>
      <c r="P117" s="95"/>
      <c r="Q117" s="95"/>
      <c r="R117" s="95"/>
      <c r="S117" s="95"/>
      <c r="T117" s="95"/>
      <c r="U117" s="95"/>
      <c r="V117" s="95"/>
      <c r="W117" s="95"/>
      <c r="X117" s="43"/>
      <c r="Y117" s="43"/>
      <c r="Z117" s="43"/>
      <c r="AA117" s="43"/>
      <c r="AB117" s="43"/>
      <c r="AC117" s="43"/>
      <c r="AD117" s="43"/>
      <c r="AE117" s="43"/>
      <c r="AF117" s="43"/>
      <c r="AG117" s="43"/>
      <c r="AH117" s="43"/>
      <c r="AI117" s="43"/>
      <c r="AJ117" s="43"/>
      <c r="AK117" s="43"/>
      <c r="AL117" s="43"/>
      <c r="AM117" s="43"/>
      <c r="AN117" s="43"/>
      <c r="AR117" s="31"/>
    </row>
    <row r="118" spans="1:45" x14ac:dyDescent="0.25">
      <c r="D118" s="43"/>
      <c r="E118" s="43"/>
      <c r="F118" s="43"/>
      <c r="G118" s="43"/>
      <c r="H118" s="43"/>
      <c r="I118" s="43"/>
      <c r="J118" s="43"/>
      <c r="K118" s="43"/>
      <c r="L118" s="43"/>
      <c r="M118" s="43"/>
      <c r="N118" s="43"/>
      <c r="O118" s="43"/>
      <c r="P118" s="43"/>
      <c r="Q118" s="43"/>
      <c r="R118" s="19"/>
      <c r="S118" s="19"/>
      <c r="AL118" s="43"/>
      <c r="AM118" s="43"/>
      <c r="AN118" s="43"/>
      <c r="AR118" s="31"/>
    </row>
    <row r="119" spans="1:45" x14ac:dyDescent="0.25">
      <c r="E119" s="93" t="s">
        <v>18</v>
      </c>
      <c r="F119" s="44" t="s">
        <v>53</v>
      </c>
      <c r="L119" s="102">
        <v>0</v>
      </c>
      <c r="M119" s="102"/>
      <c r="N119" s="102"/>
      <c r="O119" s="102"/>
      <c r="P119" s="45" t="s">
        <v>6</v>
      </c>
      <c r="R119" s="103">
        <f>L119*28.35</f>
        <v>0</v>
      </c>
      <c r="S119" s="104"/>
      <c r="T119" s="105"/>
      <c r="U119" s="46" t="s">
        <v>5</v>
      </c>
      <c r="AA119" s="43"/>
      <c r="AB119" s="43"/>
      <c r="AC119" s="43"/>
      <c r="AD119" s="43"/>
      <c r="AE119" s="43"/>
      <c r="AF119" s="43"/>
      <c r="AG119" s="43"/>
      <c r="AH119" s="43"/>
      <c r="AI119" s="43"/>
      <c r="AJ119" s="43"/>
      <c r="AK119" s="43"/>
      <c r="AL119" s="43"/>
      <c r="AM119" s="43"/>
      <c r="AN119" s="43"/>
      <c r="AR119" s="31"/>
    </row>
    <row r="120" spans="1:45" x14ac:dyDescent="0.25">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R120" s="31"/>
    </row>
    <row r="121" spans="1:45" x14ac:dyDescent="0.25">
      <c r="A121" s="100">
        <v>7</v>
      </c>
      <c r="B121" s="100"/>
      <c r="C121" s="47" t="s">
        <v>14</v>
      </c>
      <c r="AR121" s="31"/>
    </row>
    <row r="122" spans="1:45" ht="8.1"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row>
    <row r="123" spans="1:45" ht="16.5" customHeight="1" x14ac:dyDescent="0.25">
      <c r="A123" s="48"/>
      <c r="B123" s="48"/>
      <c r="C123" s="48"/>
      <c r="D123" s="48"/>
      <c r="E123" s="48"/>
      <c r="F123" s="48"/>
      <c r="G123" s="48"/>
      <c r="H123" s="48"/>
      <c r="I123" s="48"/>
      <c r="J123" s="48"/>
      <c r="K123" s="48"/>
      <c r="L123" s="48"/>
      <c r="M123" s="48"/>
      <c r="N123" s="48"/>
      <c r="O123" s="48"/>
      <c r="P123" s="48"/>
      <c r="Q123" s="48"/>
      <c r="R123" s="108" t="s">
        <v>16</v>
      </c>
      <c r="S123" s="108"/>
      <c r="T123" s="108"/>
      <c r="U123" s="108"/>
      <c r="V123" s="48"/>
      <c r="W123" s="108" t="s">
        <v>54</v>
      </c>
      <c r="X123" s="108"/>
      <c r="Y123" s="108"/>
      <c r="Z123" s="108"/>
      <c r="AA123" s="108"/>
      <c r="AB123" s="108"/>
      <c r="AC123" s="108"/>
      <c r="AD123" s="108"/>
      <c r="AE123" s="108"/>
      <c r="AF123" s="108"/>
      <c r="AG123" s="48"/>
      <c r="AH123" s="48"/>
      <c r="AI123" s="49"/>
      <c r="AJ123" s="108" t="s">
        <v>17</v>
      </c>
      <c r="AK123" s="108"/>
      <c r="AL123" s="108"/>
      <c r="AM123" s="108"/>
      <c r="AN123" s="108"/>
      <c r="AO123" s="108"/>
      <c r="AP123" s="108"/>
      <c r="AQ123" s="108"/>
      <c r="AR123" s="108"/>
      <c r="AS123" s="48"/>
    </row>
    <row r="124" spans="1:45" s="49" customFormat="1" x14ac:dyDescent="0.25">
      <c r="D124" s="50"/>
      <c r="E124" s="50"/>
      <c r="F124" s="50"/>
      <c r="G124" s="50"/>
      <c r="H124" s="50"/>
      <c r="I124" s="50"/>
      <c r="J124" s="50"/>
      <c r="K124" s="50"/>
      <c r="L124" s="50"/>
      <c r="M124" s="50"/>
      <c r="O124" s="50" t="s">
        <v>15</v>
      </c>
      <c r="Q124" s="50"/>
      <c r="R124" s="108"/>
      <c r="S124" s="108"/>
      <c r="T124" s="108"/>
      <c r="U124" s="108"/>
      <c r="V124" s="50"/>
      <c r="W124" s="108"/>
      <c r="X124" s="108"/>
      <c r="Y124" s="108"/>
      <c r="Z124" s="108"/>
      <c r="AA124" s="108"/>
      <c r="AB124" s="108"/>
      <c r="AC124" s="108"/>
      <c r="AD124" s="108"/>
      <c r="AE124" s="108"/>
      <c r="AF124" s="108"/>
      <c r="AJ124" s="108"/>
      <c r="AK124" s="108"/>
      <c r="AL124" s="108"/>
      <c r="AM124" s="108"/>
      <c r="AN124" s="108"/>
      <c r="AO124" s="108"/>
      <c r="AP124" s="108"/>
      <c r="AQ124" s="108"/>
      <c r="AR124" s="108"/>
    </row>
    <row r="125" spans="1:45" ht="8.1" customHeight="1" x14ac:dyDescent="0.25">
      <c r="A125" s="27"/>
      <c r="B125" s="27"/>
      <c r="C125" s="27"/>
      <c r="E125" s="51"/>
      <c r="F125" s="52"/>
      <c r="G125" s="51"/>
      <c r="H125" s="51"/>
      <c r="I125" s="51"/>
      <c r="J125" s="51"/>
      <c r="K125" s="51"/>
      <c r="L125" s="51"/>
      <c r="M125" s="53"/>
      <c r="N125" s="51"/>
      <c r="O125" s="13"/>
      <c r="P125" s="51"/>
      <c r="V125" s="54"/>
      <c r="AP125" s="55"/>
      <c r="AQ125" s="55"/>
      <c r="AR125" s="55"/>
    </row>
    <row r="126" spans="1:45" x14ac:dyDescent="0.25">
      <c r="E126" s="93" t="s">
        <v>18</v>
      </c>
      <c r="F126" s="56" t="s">
        <v>19</v>
      </c>
      <c r="G126" s="57"/>
      <c r="H126" s="57"/>
      <c r="I126" s="57"/>
      <c r="J126" s="57"/>
      <c r="K126" s="57"/>
      <c r="L126" s="57"/>
      <c r="M126" s="57"/>
      <c r="O126" s="5" t="s">
        <v>20</v>
      </c>
      <c r="Q126" s="57"/>
      <c r="R126" s="106" t="e">
        <f>AF108</f>
        <v>#DIV/0!</v>
      </c>
      <c r="S126" s="106"/>
      <c r="T126" s="106"/>
      <c r="U126" s="58"/>
      <c r="V126" s="59"/>
      <c r="W126" s="60" t="s">
        <v>20</v>
      </c>
      <c r="X126" s="61"/>
      <c r="AC126" s="49"/>
      <c r="AD126" s="49"/>
      <c r="AJ126" s="62" t="e">
        <f>IF(R126&lt;=15,"X","")</f>
        <v>#DIV/0!</v>
      </c>
      <c r="AK126" s="12" t="s">
        <v>21</v>
      </c>
      <c r="AN126" s="109" t="e">
        <f>IF(R126&gt;15,"X","")</f>
        <v>#DIV/0!</v>
      </c>
      <c r="AO126" s="109"/>
      <c r="AP126" s="109"/>
      <c r="AQ126" s="12" t="s">
        <v>22</v>
      </c>
      <c r="AR126" s="49"/>
    </row>
    <row r="127" spans="1:45" x14ac:dyDescent="0.25">
      <c r="A127" s="27"/>
      <c r="B127" s="27"/>
      <c r="C127" s="27"/>
      <c r="E127" s="51"/>
      <c r="F127" s="52"/>
      <c r="G127" s="51"/>
      <c r="H127" s="51"/>
      <c r="I127" s="51"/>
      <c r="J127" s="51"/>
      <c r="K127" s="51"/>
      <c r="L127" s="51"/>
      <c r="M127" s="53"/>
      <c r="N127" s="51"/>
      <c r="O127" s="13"/>
      <c r="P127" s="51"/>
      <c r="V127" s="54"/>
      <c r="AP127" s="55"/>
      <c r="AQ127" s="55"/>
      <c r="AR127" s="55"/>
    </row>
    <row r="128" spans="1:45" x14ac:dyDescent="0.25">
      <c r="A128" s="63"/>
      <c r="B128" s="63"/>
      <c r="C128" s="63"/>
      <c r="E128" s="93" t="s">
        <v>23</v>
      </c>
      <c r="F128" s="56" t="s">
        <v>24</v>
      </c>
      <c r="G128" s="57"/>
      <c r="H128" s="57"/>
      <c r="I128" s="57"/>
      <c r="J128" s="57"/>
      <c r="K128" s="57"/>
      <c r="L128" s="57"/>
      <c r="M128" s="57"/>
      <c r="O128" s="64" t="s">
        <v>25</v>
      </c>
      <c r="Q128" s="57"/>
      <c r="R128" s="107" t="e">
        <f>AF108/R119</f>
        <v>#DIV/0!</v>
      </c>
      <c r="S128" s="107"/>
      <c r="T128" s="107"/>
      <c r="U128" s="65"/>
      <c r="V128" s="66"/>
      <c r="W128" s="67" t="s">
        <v>55</v>
      </c>
      <c r="X128" s="68"/>
      <c r="AC128" s="57"/>
      <c r="AD128" s="57"/>
      <c r="AJ128" s="62" t="e">
        <f>IF(R128&lt;=35%,"X","")</f>
        <v>#DIV/0!</v>
      </c>
      <c r="AK128" s="12" t="s">
        <v>21</v>
      </c>
      <c r="AN128" s="109" t="e">
        <f>IF(R128&gt;35%,"X","")</f>
        <v>#DIV/0!</v>
      </c>
      <c r="AO128" s="109"/>
      <c r="AP128" s="109"/>
      <c r="AQ128" s="12" t="s">
        <v>22</v>
      </c>
      <c r="AR128" s="12"/>
      <c r="AS128" s="63"/>
    </row>
    <row r="129" spans="1:58" x14ac:dyDescent="0.25">
      <c r="A129" s="63"/>
      <c r="B129" s="63"/>
      <c r="C129" s="63"/>
      <c r="E129" s="69"/>
      <c r="F129" s="56"/>
      <c r="G129" s="57"/>
      <c r="H129" s="57"/>
      <c r="I129" s="57"/>
      <c r="J129" s="57"/>
      <c r="K129" s="57"/>
      <c r="L129" s="57"/>
      <c r="M129" s="57"/>
      <c r="O129" s="70"/>
      <c r="Q129" s="57"/>
      <c r="R129" s="68"/>
      <c r="S129" s="68"/>
      <c r="T129" s="68"/>
      <c r="U129" s="68"/>
      <c r="V129" s="68"/>
      <c r="W129" s="68"/>
      <c r="X129" s="68"/>
      <c r="AC129" s="57"/>
      <c r="AD129" s="57"/>
      <c r="AE129" s="71"/>
      <c r="AF129" s="71"/>
      <c r="AG129" s="12"/>
      <c r="AH129" s="12"/>
      <c r="AK129" s="72"/>
      <c r="AL129" s="12"/>
      <c r="AM129" s="12"/>
      <c r="AO129" s="63"/>
      <c r="AP129" s="63"/>
      <c r="AQ129" s="63"/>
      <c r="AR129" s="63"/>
      <c r="AS129" s="63"/>
    </row>
    <row r="130" spans="1:58" ht="16.5" customHeight="1" x14ac:dyDescent="0.25">
      <c r="A130" s="63"/>
      <c r="B130" s="63"/>
      <c r="C130" s="63"/>
      <c r="F130" s="79" t="s">
        <v>56</v>
      </c>
      <c r="G130" s="110" t="s">
        <v>76</v>
      </c>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63"/>
      <c r="AS130" s="63"/>
    </row>
    <row r="131" spans="1:58" ht="16.5" customHeight="1" x14ac:dyDescent="0.25">
      <c r="A131" s="63"/>
      <c r="B131" s="63"/>
      <c r="C131" s="63"/>
      <c r="F131" s="79"/>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63"/>
      <c r="AS131" s="63"/>
    </row>
    <row r="132" spans="1:58" x14ac:dyDescent="0.25">
      <c r="A132" s="63"/>
      <c r="B132" s="63"/>
      <c r="C132" s="63"/>
      <c r="E132" s="57"/>
      <c r="F132" s="57"/>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63"/>
      <c r="AS132" s="63"/>
    </row>
    <row r="133" spans="1:58" ht="16.5" customHeight="1" x14ac:dyDescent="0.25">
      <c r="A133" s="63"/>
      <c r="B133" s="63"/>
      <c r="C133" s="63"/>
      <c r="H133" s="75" t="s">
        <v>1</v>
      </c>
      <c r="I133" s="98" t="s">
        <v>26</v>
      </c>
      <c r="J133" s="98"/>
      <c r="K133" s="98"/>
      <c r="L133" s="98"/>
      <c r="M133" s="98"/>
      <c r="N133" s="98"/>
      <c r="O133" s="98"/>
      <c r="P133" s="98"/>
      <c r="Q133" s="98"/>
      <c r="R133" s="98"/>
      <c r="S133" s="98"/>
      <c r="T133" s="98"/>
      <c r="U133" s="98"/>
      <c r="V133" s="98"/>
      <c r="W133" s="98"/>
      <c r="AK133" s="73"/>
      <c r="AL133" s="73"/>
      <c r="AM133" s="73"/>
      <c r="AN133" s="73"/>
      <c r="AO133" s="73"/>
      <c r="AP133" s="63"/>
      <c r="AQ133" s="63"/>
      <c r="AR133" s="63"/>
      <c r="AS133" s="63"/>
    </row>
    <row r="134" spans="1:58" s="3" customForma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31"/>
      <c r="AS134" s="74"/>
      <c r="AT134" s="74"/>
      <c r="AU134" s="74"/>
      <c r="AV134" s="74"/>
      <c r="AW134" s="74"/>
      <c r="AX134" s="74"/>
      <c r="AY134" s="74"/>
      <c r="AZ134" s="74"/>
      <c r="BA134" s="74"/>
      <c r="BB134" s="74"/>
      <c r="BC134" s="74"/>
      <c r="BD134" s="74"/>
      <c r="BE134" s="74"/>
      <c r="BF134" s="74"/>
    </row>
    <row r="135" spans="1:58" s="30" customForma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58" s="30" customFormat="1" ht="6" customHeight="1" x14ac:dyDescent="0.25">
      <c r="A136" s="2"/>
      <c r="B136" s="2"/>
      <c r="C136" s="2"/>
      <c r="D136" s="81"/>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3"/>
    </row>
    <row r="137" spans="1:58" s="30" customFormat="1" ht="16.5" customHeight="1" x14ac:dyDescent="0.25">
      <c r="A137" s="2"/>
      <c r="B137" s="2"/>
      <c r="C137" s="2"/>
      <c r="D137" s="84"/>
      <c r="E137" s="164" t="s">
        <v>80</v>
      </c>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5"/>
    </row>
    <row r="138" spans="1:58" s="30" customFormat="1" x14ac:dyDescent="0.25">
      <c r="A138" s="2"/>
      <c r="B138" s="2"/>
      <c r="C138" s="2"/>
      <c r="D138" s="8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5"/>
    </row>
    <row r="139" spans="1:58" s="30" customFormat="1" x14ac:dyDescent="0.25">
      <c r="A139" s="2"/>
      <c r="B139" s="2"/>
      <c r="C139" s="2"/>
      <c r="D139" s="8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5"/>
    </row>
    <row r="140" spans="1:58" s="30" customFormat="1" x14ac:dyDescent="0.25">
      <c r="A140" s="2"/>
      <c r="B140" s="2"/>
      <c r="C140" s="2"/>
      <c r="D140" s="84"/>
      <c r="E140" s="80" t="s">
        <v>1</v>
      </c>
      <c r="F140" s="111" t="s">
        <v>8</v>
      </c>
      <c r="G140" s="111"/>
      <c r="H140" s="111"/>
      <c r="I140" s="111"/>
      <c r="J140" s="111"/>
      <c r="K140" s="111"/>
      <c r="L140" s="111"/>
      <c r="M140" s="111"/>
      <c r="N140" s="111"/>
      <c r="O140" s="111"/>
      <c r="P140" s="111"/>
      <c r="Q140" s="111"/>
      <c r="R140" s="85"/>
      <c r="S140" s="85"/>
      <c r="T140" s="85"/>
      <c r="U140" s="85"/>
      <c r="V140" s="85"/>
      <c r="W140" s="85"/>
      <c r="X140" s="85"/>
      <c r="Y140" s="85"/>
      <c r="Z140" s="85"/>
      <c r="AA140" s="85"/>
      <c r="AB140" s="85"/>
      <c r="AC140" s="85"/>
      <c r="AD140" s="85"/>
      <c r="AE140" s="85"/>
      <c r="AF140" s="85"/>
      <c r="AG140" s="85"/>
      <c r="AH140" s="85"/>
      <c r="AI140" s="85"/>
      <c r="AJ140" s="86"/>
      <c r="AK140" s="86"/>
      <c r="AL140" s="86"/>
      <c r="AM140" s="87"/>
      <c r="AN140" s="87"/>
      <c r="AO140" s="87"/>
      <c r="AP140" s="87"/>
      <c r="AQ140" s="88"/>
    </row>
    <row r="141" spans="1:58" s="30" customFormat="1" ht="16.5" customHeight="1" x14ac:dyDescent="0.25">
      <c r="A141" s="2"/>
      <c r="B141" s="2"/>
      <c r="C141" s="2"/>
      <c r="D141" s="84"/>
      <c r="E141" s="80" t="s">
        <v>1</v>
      </c>
      <c r="F141" s="112" t="s">
        <v>7</v>
      </c>
      <c r="G141" s="112"/>
      <c r="H141" s="112"/>
      <c r="I141" s="112"/>
      <c r="J141" s="112"/>
      <c r="K141" s="112"/>
      <c r="L141" s="112"/>
      <c r="M141" s="112"/>
      <c r="N141" s="112"/>
      <c r="O141" s="112"/>
      <c r="P141" s="112"/>
      <c r="Q141" s="112"/>
      <c r="R141" s="85"/>
      <c r="S141" s="85"/>
      <c r="T141" s="85"/>
      <c r="U141" s="85"/>
      <c r="V141" s="85"/>
      <c r="W141" s="85"/>
      <c r="X141" s="85"/>
      <c r="Y141" s="85"/>
      <c r="Z141" s="85"/>
      <c r="AA141" s="85"/>
      <c r="AB141" s="85"/>
      <c r="AC141" s="85"/>
      <c r="AD141" s="85"/>
      <c r="AE141" s="85"/>
      <c r="AF141" s="85"/>
      <c r="AG141" s="85"/>
      <c r="AH141" s="85"/>
      <c r="AI141" s="85"/>
      <c r="AJ141" s="86"/>
      <c r="AK141" s="86"/>
      <c r="AL141" s="86"/>
      <c r="AM141" s="87"/>
      <c r="AN141" s="87"/>
      <c r="AO141" s="87"/>
      <c r="AP141" s="87"/>
      <c r="AQ141" s="88"/>
    </row>
    <row r="142" spans="1:58" s="30" customFormat="1" x14ac:dyDescent="0.25">
      <c r="A142" s="2"/>
      <c r="B142" s="2"/>
      <c r="C142" s="2"/>
      <c r="D142" s="84"/>
      <c r="E142" s="80" t="s">
        <v>1</v>
      </c>
      <c r="F142" s="113" t="s">
        <v>9</v>
      </c>
      <c r="G142" s="113"/>
      <c r="H142" s="113"/>
      <c r="I142" s="113"/>
      <c r="J142" s="113"/>
      <c r="K142" s="113"/>
      <c r="L142" s="113"/>
      <c r="M142" s="113"/>
      <c r="N142" s="113"/>
      <c r="O142" s="113"/>
      <c r="P142" s="113"/>
      <c r="Q142" s="113"/>
      <c r="R142" s="85"/>
      <c r="S142" s="85"/>
      <c r="T142" s="85"/>
      <c r="U142" s="85"/>
      <c r="V142" s="85"/>
      <c r="W142" s="85"/>
      <c r="X142" s="85"/>
      <c r="Y142" s="85"/>
      <c r="Z142" s="85"/>
      <c r="AA142" s="85"/>
      <c r="AB142" s="85"/>
      <c r="AC142" s="85"/>
      <c r="AD142" s="85"/>
      <c r="AE142" s="85"/>
      <c r="AF142" s="85"/>
      <c r="AG142" s="85"/>
      <c r="AH142" s="85"/>
      <c r="AI142" s="85"/>
      <c r="AJ142" s="86"/>
      <c r="AK142" s="86"/>
      <c r="AL142" s="86"/>
      <c r="AM142" s="87"/>
      <c r="AN142" s="87"/>
      <c r="AO142" s="87"/>
      <c r="AP142" s="87"/>
      <c r="AQ142" s="88"/>
    </row>
    <row r="143" spans="1:58" s="30" customFormat="1" x14ac:dyDescent="0.25">
      <c r="A143" s="2"/>
      <c r="B143" s="2"/>
      <c r="C143" s="2"/>
      <c r="D143" s="89"/>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8"/>
    </row>
    <row r="144" spans="1:58" s="30" customFormat="1" x14ac:dyDescent="0.25">
      <c r="A144" s="2"/>
      <c r="B144" s="2"/>
      <c r="C144" s="2"/>
      <c r="D144" s="89"/>
      <c r="E144" s="87" t="s">
        <v>60</v>
      </c>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8"/>
    </row>
    <row r="145" spans="1:43" x14ac:dyDescent="0.25">
      <c r="D145" s="89"/>
      <c r="E145" s="87" t="s">
        <v>61</v>
      </c>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8"/>
    </row>
    <row r="146" spans="1:43" ht="6" customHeight="1" x14ac:dyDescent="0.25">
      <c r="D146" s="90"/>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2"/>
    </row>
    <row r="147" spans="1:43" x14ac:dyDescent="0.25"/>
    <row r="148" spans="1:43" x14ac:dyDescent="0.25"/>
    <row r="149" spans="1:43" x14ac:dyDescent="0.25"/>
    <row r="150" spans="1:43" s="96" customFormat="1" x14ac:dyDescent="0.25">
      <c r="A150" s="96" t="s">
        <v>81</v>
      </c>
    </row>
    <row r="151" spans="1:43" s="96" customFormat="1" x14ac:dyDescent="0.25"/>
    <row r="152" spans="1:43" s="96" customFormat="1" x14ac:dyDescent="0.25"/>
    <row r="153" spans="1:43" s="96" customFormat="1" x14ac:dyDescent="0.25"/>
    <row r="154" spans="1:43" s="96" customFormat="1" x14ac:dyDescent="0.25"/>
    <row r="155" spans="1:43" s="96" customFormat="1" x14ac:dyDescent="0.25"/>
    <row r="156" spans="1:43" s="96" customFormat="1" ht="15" customHeight="1" x14ac:dyDescent="0.25"/>
    <row r="157" spans="1:43" s="96" customFormat="1" x14ac:dyDescent="0.25"/>
    <row r="158" spans="1:43" s="96" customFormat="1" x14ac:dyDescent="0.25"/>
    <row r="159" spans="1:43" s="96" customFormat="1" x14ac:dyDescent="0.25"/>
    <row r="160" spans="1:43" s="96" customFormat="1" ht="15.75" customHeight="1" x14ac:dyDescent="0.25"/>
    <row r="225" x14ac:dyDescent="0.25"/>
    <row r="235" ht="14.25" hidden="1" customHeight="1" x14ac:dyDescent="0.25"/>
  </sheetData>
  <sheetProtection algorithmName="SHA-512" hashValue="Z0cKP5i0tzgsfZ83xB6PQ3iWZxWRWmkYiJwrI3CM8tO/czru2Si7thTAZu/Cjy0DJSP2NtoKTYOoSJ6v4mCSHg==" saltValue="8Z03a3XdWr9j+iUhhouE+w==" spinCount="100000" sheet="1" selectLockedCells="1"/>
  <mergeCells count="158">
    <mergeCell ref="A3:AT3"/>
    <mergeCell ref="E137:AQ139"/>
    <mergeCell ref="AA34:AI34"/>
    <mergeCell ref="AA35:AI35"/>
    <mergeCell ref="AA36:AI36"/>
    <mergeCell ref="AA37:AI37"/>
    <mergeCell ref="AA38:AI38"/>
    <mergeCell ref="AA39:AI39"/>
    <mergeCell ref="AA40:AI40"/>
    <mergeCell ref="AA41:AI41"/>
    <mergeCell ref="AA42:AI42"/>
    <mergeCell ref="F41:P41"/>
    <mergeCell ref="Q41:U41"/>
    <mergeCell ref="V41:Z41"/>
    <mergeCell ref="F42:P42"/>
    <mergeCell ref="Q42:U42"/>
    <mergeCell ref="V42:Z42"/>
    <mergeCell ref="F43:P43"/>
    <mergeCell ref="F86:M86"/>
    <mergeCell ref="Q43:U43"/>
    <mergeCell ref="V43:Z43"/>
    <mergeCell ref="AA43:AI43"/>
    <mergeCell ref="F38:P38"/>
    <mergeCell ref="Q38:U38"/>
    <mergeCell ref="V38:Z38"/>
    <mergeCell ref="F39:P39"/>
    <mergeCell ref="Q39:U39"/>
    <mergeCell ref="V39:Z39"/>
    <mergeCell ref="F40:P40"/>
    <mergeCell ref="Q40:U40"/>
    <mergeCell ref="V40:Z40"/>
    <mergeCell ref="E93:U93"/>
    <mergeCell ref="V93:AE93"/>
    <mergeCell ref="G49:J49"/>
    <mergeCell ref="N49:Q49"/>
    <mergeCell ref="D67:AS71"/>
    <mergeCell ref="A81:B81"/>
    <mergeCell ref="E77:U77"/>
    <mergeCell ref="V77:AE77"/>
    <mergeCell ref="AF79:AL79"/>
    <mergeCell ref="E78:U78"/>
    <mergeCell ref="V78:AE78"/>
    <mergeCell ref="AF78:AL78"/>
    <mergeCell ref="A67:B67"/>
    <mergeCell ref="E73:U73"/>
    <mergeCell ref="E75:U75"/>
    <mergeCell ref="V75:AE75"/>
    <mergeCell ref="E76:U76"/>
    <mergeCell ref="V76:AE76"/>
    <mergeCell ref="AF76:AL76"/>
    <mergeCell ref="A6:AS9"/>
    <mergeCell ref="A11:AS13"/>
    <mergeCell ref="AF75:AL75"/>
    <mergeCell ref="AF61:AK61"/>
    <mergeCell ref="I61:AE61"/>
    <mergeCell ref="AL61:AS61"/>
    <mergeCell ref="AL63:AS63"/>
    <mergeCell ref="U65:Y65"/>
    <mergeCell ref="V73:AE73"/>
    <mergeCell ref="AF73:AL73"/>
    <mergeCell ref="E74:U74"/>
    <mergeCell ref="V74:AE74"/>
    <mergeCell ref="AF74:AL74"/>
    <mergeCell ref="F44:AI44"/>
    <mergeCell ref="F36:P36"/>
    <mergeCell ref="Q36:U36"/>
    <mergeCell ref="V36:Z36"/>
    <mergeCell ref="F37:P37"/>
    <mergeCell ref="Q37:U37"/>
    <mergeCell ref="V37:Z37"/>
    <mergeCell ref="A65:B65"/>
    <mergeCell ref="AF63:AK63"/>
    <mergeCell ref="H63:AE63"/>
    <mergeCell ref="A56:AR59"/>
    <mergeCell ref="A16:AT18"/>
    <mergeCell ref="A20:AT24"/>
    <mergeCell ref="A27:AT30"/>
    <mergeCell ref="F33:P34"/>
    <mergeCell ref="Q33:U34"/>
    <mergeCell ref="V34:Z34"/>
    <mergeCell ref="F35:P35"/>
    <mergeCell ref="Q35:U35"/>
    <mergeCell ref="V35:Z35"/>
    <mergeCell ref="V33:AI33"/>
    <mergeCell ref="F32:AI32"/>
    <mergeCell ref="D25:T25"/>
    <mergeCell ref="N79:P79"/>
    <mergeCell ref="Q79:AE79"/>
    <mergeCell ref="AF77:AL77"/>
    <mergeCell ref="E95:U95"/>
    <mergeCell ref="V95:AE95"/>
    <mergeCell ref="E100:U100"/>
    <mergeCell ref="V100:AE100"/>
    <mergeCell ref="E96:U96"/>
    <mergeCell ref="V96:AE96"/>
    <mergeCell ref="E97:U97"/>
    <mergeCell ref="V97:AE97"/>
    <mergeCell ref="V98:AE98"/>
    <mergeCell ref="E99:U99"/>
    <mergeCell ref="V99:AE99"/>
    <mergeCell ref="E91:U91"/>
    <mergeCell ref="V91:AE91"/>
    <mergeCell ref="E92:U92"/>
    <mergeCell ref="V92:AE92"/>
    <mergeCell ref="E94:U94"/>
    <mergeCell ref="V94:AE94"/>
    <mergeCell ref="C81:AS84"/>
    <mergeCell ref="V88:AE90"/>
    <mergeCell ref="AF88:AL90"/>
    <mergeCell ref="E88:U90"/>
    <mergeCell ref="Q103:AE103"/>
    <mergeCell ref="N103:P103"/>
    <mergeCell ref="A105:B105"/>
    <mergeCell ref="C105:AA106"/>
    <mergeCell ref="E98:U98"/>
    <mergeCell ref="AF105:AL105"/>
    <mergeCell ref="E101:U101"/>
    <mergeCell ref="V101:AE101"/>
    <mergeCell ref="E102:U102"/>
    <mergeCell ref="V102:AE102"/>
    <mergeCell ref="AF108:AL108"/>
    <mergeCell ref="AF91:AL91"/>
    <mergeCell ref="AF92:AL92"/>
    <mergeCell ref="AF93:AL93"/>
    <mergeCell ref="AF94:AL94"/>
    <mergeCell ref="AF95:AL95"/>
    <mergeCell ref="AF96:AL96"/>
    <mergeCell ref="AF97:AL97"/>
    <mergeCell ref="AF98:AL98"/>
    <mergeCell ref="AF99:AL99"/>
    <mergeCell ref="AF100:AL100"/>
    <mergeCell ref="AF101:AL101"/>
    <mergeCell ref="AF102:AL102"/>
    <mergeCell ref="AF103:AL103"/>
    <mergeCell ref="G117:W117"/>
    <mergeCell ref="A150:XFD160"/>
    <mergeCell ref="A4:AT4"/>
    <mergeCell ref="D14:Q14"/>
    <mergeCell ref="I133:W133"/>
    <mergeCell ref="F85:Y85"/>
    <mergeCell ref="A113:B113"/>
    <mergeCell ref="D113:AR116"/>
    <mergeCell ref="L119:O119"/>
    <mergeCell ref="A121:B121"/>
    <mergeCell ref="R119:T119"/>
    <mergeCell ref="R126:T126"/>
    <mergeCell ref="R128:T128"/>
    <mergeCell ref="R123:U124"/>
    <mergeCell ref="AJ123:AR124"/>
    <mergeCell ref="W123:AF124"/>
    <mergeCell ref="AN126:AP126"/>
    <mergeCell ref="AN128:AP128"/>
    <mergeCell ref="G130:AQ132"/>
    <mergeCell ref="F140:Q140"/>
    <mergeCell ref="F141:Q141"/>
    <mergeCell ref="F142:Q142"/>
    <mergeCell ref="A108:B108"/>
    <mergeCell ref="C108:AA109"/>
  </mergeCells>
  <hyperlinks>
    <hyperlink ref="F141:P141" r:id="rId1" display="Connecticut Nutrition Standards" xr:uid="{00000000-0004-0000-0000-000000000000}"/>
    <hyperlink ref="F140:N140" r:id="rId2" display="Healthy Food Certification" xr:uid="{00000000-0004-0000-0000-000001000000}"/>
    <hyperlink ref="F142:K142" r:id="rId3" display="HFC Coordinator" xr:uid="{00000000-0004-0000-0000-000002000000}"/>
    <hyperlink ref="F86:L86" r:id="rId4" display="FoodData Central" xr:uid="{00000000-0004-0000-0000-000003000000}"/>
    <hyperlink ref="D14:O14" r:id="rId5" display="Summary of Connecticut Nutrition Standards" xr:uid="{00000000-0004-0000-0000-000006000000}"/>
    <hyperlink ref="D14:Q14" r:id="rId6" display="Summary of Connecticut Nutrition Standards" xr:uid="{CD1F39F2-8F79-4FBF-9AC5-9DA6EBCE22AD}"/>
    <hyperlink ref="I133:U133" r:id="rId7" display="Summary of Connecticut Nutrition Standards" xr:uid="{1DD53B7C-9C10-4F2C-B515-8A1C6056EBFC}"/>
    <hyperlink ref="F85:Y85" r:id="rId8" display="Guidance on Evaluating Recipes for Compliance with the CNS" xr:uid="{99D684DA-1EC2-4431-9FE4-A1C63F65755A}"/>
    <hyperlink ref="D25:L25" r:id="rId9" display=" Yield Study Data Form" xr:uid="{816D8ABD-E9B2-464D-B07A-35562C14FC01}"/>
    <hyperlink ref="D25:T25" r:id="rId10" display="Yield Study Data Form for Child Nutrition Programs " xr:uid="{49E37042-AA31-4B90-A12C-021E54C26244}"/>
    <hyperlink ref="G117:O117" r:id="rId11" display=" Yield Study Data Form" xr:uid="{D0C7804F-249A-4F60-A443-E662FAF842A7}"/>
    <hyperlink ref="G117:W117" r:id="rId12" display="Yield Study Data Form for Child Nutrition Programs " xr:uid="{18632E03-552E-47EF-8F4A-927A0CBCF51C}"/>
  </hyperlinks>
  <pageMargins left="0.2" right="0.2" top="0.2" bottom="0.2" header="0.3" footer="0.1"/>
  <pageSetup scale="95" orientation="portrait" r:id="rId13"/>
  <headerFooter>
    <oddFooter>&amp;C&amp;"Arial Narrow,Regular"&amp;8Connecticut State Department of Education • Revised July 2023</oddFooter>
  </headerFooter>
  <rowBreaks count="2" manualBreakCount="2">
    <brk id="52" max="45" man="1"/>
    <brk id="109" max="45"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2023-07-10T11:51:32Z</cp:lastPrinted>
  <dcterms:created xsi:type="dcterms:W3CDTF">2011-06-30T11:51:22Z</dcterms:created>
  <dcterms:modified xsi:type="dcterms:W3CDTF">2023-07-10T11:51:37Z</dcterms:modified>
</cp:coreProperties>
</file>